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2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<sst xmlns="http://schemas.openxmlformats.org/spreadsheetml/2006/main" count="81" uniqueCount="62">
  <si>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closing</t>
  </si>
  <si>
    <t>opening</t>
  </si>
  <si>
    <t>/2</t>
  </si>
  <si>
    <t>Rate Base (gross)</t>
  </si>
  <si>
    <t>Depreciation</t>
  </si>
  <si>
    <t>Net Fixed Assets</t>
  </si>
  <si>
    <t>Controllable Expenses</t>
  </si>
  <si>
    <t>Cost of Power</t>
  </si>
  <si>
    <t>Total for Working Capital</t>
  </si>
  <si>
    <t>WC Allowance</t>
  </si>
  <si>
    <t>Source</t>
  </si>
  <si>
    <t>Exh2/Tab2/Sch1/p16</t>
  </si>
  <si>
    <t>Exh2/Tab1/Sch1/p2</t>
  </si>
  <si>
    <t>Enwin Application, EB-2008-0227</t>
  </si>
  <si>
    <t>1) Rate Base</t>
  </si>
  <si>
    <t>2) Utility Income</t>
  </si>
  <si>
    <t>Dist. Rev. @ Current Rates</t>
  </si>
  <si>
    <t>Other Revenues</t>
  </si>
  <si>
    <t>Service Charges</t>
  </si>
  <si>
    <t>Late Payment</t>
  </si>
  <si>
    <t>Other Dist Rev.</t>
  </si>
  <si>
    <t>Other Inc/Deductions</t>
  </si>
  <si>
    <t>Dist. Rev. @ Proposed Rates</t>
  </si>
  <si>
    <t>Exh3/Tab3/Sch1/p1</t>
  </si>
  <si>
    <t>Total</t>
  </si>
  <si>
    <t>Exh1/Tab3/Sch2/p1</t>
  </si>
  <si>
    <t>Operating Expenses</t>
  </si>
  <si>
    <t>OM+A Expenses</t>
  </si>
  <si>
    <t>Depreciation/Amortization</t>
  </si>
  <si>
    <t>Property Taxes</t>
  </si>
  <si>
    <t>Capital Taxes</t>
  </si>
  <si>
    <t>Exh4/Tab2/Sch5/p1</t>
  </si>
  <si>
    <t>Exh4/Tab2/Sch7/p1</t>
  </si>
  <si>
    <t>Ont. Capital Taxes</t>
  </si>
  <si>
    <t>Exh4/Tab3/Sch1/p1</t>
  </si>
  <si>
    <t>3) Taxes/PILs</t>
  </si>
  <si>
    <t>RRWF Details</t>
  </si>
  <si>
    <t xml:space="preserve">Adjustment to get to </t>
  </si>
  <si>
    <t>Taxable income</t>
  </si>
  <si>
    <t>Utility Income Taxes &amp; Rates</t>
  </si>
  <si>
    <t>Income Taxes (Not Grossed Up)</t>
  </si>
  <si>
    <t>Income Taxes (Grossed Up)</t>
  </si>
  <si>
    <t>Federal Tax (%)</t>
  </si>
  <si>
    <t>Provincial Tax (%)</t>
  </si>
  <si>
    <t>Income Tax Credits</t>
  </si>
  <si>
    <t>Exh4/Tab3/Sch2/p18</t>
  </si>
  <si>
    <t>4) Capitalization/Cost of Capital</t>
  </si>
  <si>
    <t>Long-Term Debt Capitalization Ratio (%)</t>
  </si>
  <si>
    <t>Short-Term Debt Capitalization Ratio (%)</t>
  </si>
  <si>
    <t>Comon Equity Capitalization Ratio (%)</t>
  </si>
  <si>
    <t>Preferred Shares Capitalization Ratio (%)</t>
  </si>
  <si>
    <t xml:space="preserve">     Capital Structure</t>
  </si>
  <si>
    <t xml:space="preserve">     Cost of Capital</t>
  </si>
  <si>
    <t>Long-Term Debt Cost Rate (%)</t>
  </si>
  <si>
    <t>Short-Term Debt Cost Rate (%)</t>
  </si>
  <si>
    <t>Common Equity Cost Rate (%)</t>
  </si>
  <si>
    <t>Preferred Shares Cost Rate (%)</t>
  </si>
  <si>
    <t>Exh2/Tab4/Sch1/p2</t>
  </si>
  <si>
    <t>Exh4/Tab2/Sch1/p1</t>
  </si>
  <si>
    <t>N/A</t>
  </si>
  <si>
    <t>Exh6/Tab1/Sch1/p2</t>
  </si>
  <si>
    <t>Exh3/Tab1/Sch1/p1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</si>
</sst>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_-;\-&quot;$&quot;* #,##0.000_-;_-&quot;$&quot;* &quot;-&quot;??_-;_-@_-"/>
    <numFmt numFmtId="165" formatCode="_-&quot;$&quot;* #,##0.0000_-;\-&quot;$&quot;* #,##0.0000_-;_-&quot;$&quot;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_-* #,##0.0_-;\-* #,##0.0_-;_-* &quot;-&quot;??_-;_-@_-"/>
    <numFmt numFmtId="169" formatCode="_-* #,##0_-;\-* #,##0_-;_-* &quot;-&quot;??_-;_-@_-"/>
    <numFmt numFmtId="170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7" fontId="0" fillId="0" borderId="0" xfId="17" applyNumberFormat="1" applyAlignment="1">
      <alignment/>
    </xf>
    <xf numFmtId="0" fontId="2" fillId="0" borderId="0" xfId="0" applyFont="1" applyAlignment="1">
      <alignment/>
    </xf>
    <xf numFmtId="167" fontId="3" fillId="0" borderId="0" xfId="17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67" fontId="0" fillId="0" borderId="0" xfId="17" applyNumberFormat="1" applyFont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70" fontId="0" fillId="0" borderId="0" xfId="19" applyNumberFormat="1" applyFont="1" applyAlignment="1">
      <alignment/>
    </xf>
    <xf numFmtId="0" fontId="1" fillId="0" borderId="0" xfId="0" applyFont="1" applyAlignment="1">
      <alignment horizontal="left"/>
    </xf>
    <xf numFmtId="170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5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7" fontId="4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0" fillId="0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7.57421875" style="0" customWidth="1"/>
    <col min="3" max="3" width="18.140625" style="0" bestFit="1" customWidth="1"/>
    <col min="4" max="4" width="3.00390625" style="0" customWidth="1"/>
    <col min="5" max="5" width="19.28125" style="0" customWidth="1"/>
    <col min="6" max="7" width="12.421875" style="0" bestFit="1" customWidth="1"/>
    <col min="8" max="8" width="18.421875" style="0" bestFit="1" customWidth="1"/>
  </cols>
  <sheetData>
    <row r="1" ht="15">
      <c r="A1" s="8" t="s">
        <v>13</v>
      </c>
    </row>
    <row r="2" ht="15">
      <c r="A2" s="8" t="s">
        <v>36</v>
      </c>
    </row>
    <row r="3" ht="15">
      <c r="A3" s="8"/>
    </row>
    <row r="4" ht="15">
      <c r="A4" s="8" t="s">
        <v>14</v>
      </c>
    </row>
    <row r="5" spans="3:5" ht="12.75">
      <c r="C5" s="7">
        <v>2009</v>
      </c>
      <c r="E5" s="7" t="s">
        <v>10</v>
      </c>
    </row>
    <row r="6" ht="12.75">
      <c r="A6" s="2" t="s">
        <v>3</v>
      </c>
    </row>
    <row r="7" spans="1:7" ht="12.75">
      <c r="A7" t="s">
        <v>0</v>
      </c>
      <c r="C7" s="1">
        <v>287510901</v>
      </c>
      <c r="E7" s="17" t="s">
        <v>11</v>
      </c>
      <c r="F7" s="19"/>
      <c r="G7" s="19"/>
    </row>
    <row r="8" spans="1:7" ht="15">
      <c r="A8" t="s">
        <v>1</v>
      </c>
      <c r="C8" s="3">
        <v>268277021</v>
      </c>
      <c r="E8" s="17" t="s">
        <v>11</v>
      </c>
      <c r="F8" s="19"/>
      <c r="G8" s="19"/>
    </row>
    <row r="9" spans="3:7" ht="12.75">
      <c r="C9" s="4">
        <f>SUM(C7:C8)</f>
        <v>555787922</v>
      </c>
      <c r="E9" s="19"/>
      <c r="F9" s="19"/>
      <c r="G9" s="19"/>
    </row>
    <row r="10" spans="3:7" ht="12.75">
      <c r="C10" s="5" t="s">
        <v>2</v>
      </c>
      <c r="E10" s="19"/>
      <c r="F10" s="19"/>
      <c r="G10" s="19"/>
    </row>
    <row r="11" spans="3:7" ht="12.75">
      <c r="C11" s="4">
        <f>C9/2</f>
        <v>277893961</v>
      </c>
      <c r="E11" s="19"/>
      <c r="F11" s="19"/>
      <c r="G11" s="19"/>
    </row>
    <row r="12" spans="5:7" ht="12.75">
      <c r="E12" s="19"/>
      <c r="F12" s="19"/>
      <c r="G12" s="19"/>
    </row>
    <row r="13" spans="5:7" ht="12.75">
      <c r="E13" s="19"/>
      <c r="F13" s="19"/>
      <c r="G13" s="19"/>
    </row>
    <row r="14" spans="1:7" ht="12.75">
      <c r="A14" s="2" t="s">
        <v>4</v>
      </c>
      <c r="E14" s="19"/>
      <c r="F14" s="19"/>
      <c r="G14" s="19"/>
    </row>
    <row r="15" spans="1:7" ht="12.75">
      <c r="A15" t="s">
        <v>0</v>
      </c>
      <c r="C15" s="1">
        <v>-112565204</v>
      </c>
      <c r="E15" s="17" t="s">
        <v>11</v>
      </c>
      <c r="F15" s="19"/>
      <c r="G15" s="19"/>
    </row>
    <row r="16" spans="1:7" ht="15">
      <c r="A16" t="s">
        <v>1</v>
      </c>
      <c r="C16" s="3">
        <v>-99965403</v>
      </c>
      <c r="E16" s="17" t="s">
        <v>11</v>
      </c>
      <c r="F16" s="19"/>
      <c r="G16" s="19"/>
    </row>
    <row r="17" spans="3:7" ht="12.75">
      <c r="C17" s="4">
        <f>SUM(C15:C16)</f>
        <v>-212530607</v>
      </c>
      <c r="E17" s="19"/>
      <c r="F17" s="19"/>
      <c r="G17" s="19"/>
    </row>
    <row r="18" spans="3:7" ht="12.75">
      <c r="C18" s="5" t="s">
        <v>2</v>
      </c>
      <c r="E18" s="19"/>
      <c r="F18" s="19"/>
      <c r="G18" s="19"/>
    </row>
    <row r="19" spans="3:7" ht="12.75">
      <c r="C19" s="4">
        <f>C17/2</f>
        <v>-106265303.5</v>
      </c>
      <c r="E19" s="19"/>
      <c r="F19" s="19"/>
      <c r="G19" s="19"/>
    </row>
    <row r="20" spans="5:7" ht="12.75">
      <c r="E20" s="19"/>
      <c r="F20" s="19"/>
      <c r="G20" s="19"/>
    </row>
    <row r="21" spans="1:7" ht="12.75">
      <c r="A21" s="2" t="s">
        <v>5</v>
      </c>
      <c r="C21" s="4">
        <f>C11+C19</f>
        <v>171628657.5</v>
      </c>
      <c r="E21" s="19"/>
      <c r="F21" s="19"/>
      <c r="G21" s="19"/>
    </row>
    <row r="22" spans="5:7" ht="12.75">
      <c r="E22" s="19"/>
      <c r="F22" s="19"/>
      <c r="G22" s="19"/>
    </row>
    <row r="23" spans="5:7" ht="12.75">
      <c r="E23" s="19"/>
      <c r="F23" s="19"/>
      <c r="G23" s="19"/>
    </row>
    <row r="24" spans="1:7" ht="12.75">
      <c r="A24" s="2" t="s">
        <v>6</v>
      </c>
      <c r="C24" s="1">
        <v>25282116</v>
      </c>
      <c r="E24" s="17" t="s">
        <v>12</v>
      </c>
      <c r="F24" s="19"/>
      <c r="G24" s="19"/>
    </row>
    <row r="25" spans="5:7" ht="12.75">
      <c r="E25" s="19"/>
      <c r="F25" s="19"/>
      <c r="G25" s="19"/>
    </row>
    <row r="26" spans="1:7" ht="12.75">
      <c r="A26" s="2" t="s">
        <v>7</v>
      </c>
      <c r="C26" s="1">
        <v>170754681</v>
      </c>
      <c r="E26" s="17" t="s">
        <v>57</v>
      </c>
      <c r="F26" s="19"/>
      <c r="G26" s="19"/>
    </row>
    <row r="27" spans="5:7" ht="12.75">
      <c r="E27" s="19"/>
      <c r="F27" s="19"/>
      <c r="G27" s="19"/>
    </row>
    <row r="28" spans="1:7" ht="12.75">
      <c r="A28" s="2" t="s">
        <v>8</v>
      </c>
      <c r="C28" s="4">
        <f>C24+C26</f>
        <v>196036797</v>
      </c>
      <c r="E28" s="17" t="s">
        <v>57</v>
      </c>
      <c r="F28" s="19"/>
      <c r="G28" s="19"/>
    </row>
    <row r="29" spans="1:7" ht="12.75">
      <c r="A29" s="6">
        <v>0.15</v>
      </c>
      <c r="E29" s="19"/>
      <c r="F29" s="19"/>
      <c r="G29" s="19"/>
    </row>
    <row r="30" spans="1:7" ht="12.75">
      <c r="A30" s="2" t="s">
        <v>9</v>
      </c>
      <c r="C30" s="1">
        <f>C28*0.15</f>
        <v>29405519.55</v>
      </c>
      <c r="E30" s="19"/>
      <c r="F30" s="19"/>
      <c r="G30" s="19"/>
    </row>
    <row r="31" spans="5:7" ht="12.75">
      <c r="E31" s="19"/>
      <c r="F31" s="19"/>
      <c r="G31" s="19"/>
    </row>
    <row r="32" spans="5:7" ht="12.75">
      <c r="E32" s="19"/>
      <c r="F32" s="19"/>
      <c r="G32" s="19"/>
    </row>
    <row r="33" spans="5:7" ht="12.75">
      <c r="E33" s="19"/>
      <c r="F33" s="19"/>
      <c r="G33" s="19"/>
    </row>
    <row r="34" spans="1:7" ht="15">
      <c r="A34" s="8" t="s">
        <v>15</v>
      </c>
      <c r="E34" s="19"/>
      <c r="F34" s="19"/>
      <c r="G34" s="19"/>
    </row>
    <row r="35" spans="5:7" ht="12.75">
      <c r="E35" s="19"/>
      <c r="F35" s="19"/>
      <c r="G35" s="19"/>
    </row>
    <row r="36" spans="1:7" ht="12.75">
      <c r="A36" s="2" t="s">
        <v>16</v>
      </c>
      <c r="C36" s="1">
        <f>F36-F37</f>
        <v>44664445</v>
      </c>
      <c r="E36" s="19"/>
      <c r="F36" s="20">
        <v>44934094</v>
      </c>
      <c r="G36" s="21" t="s">
        <v>25</v>
      </c>
    </row>
    <row r="37" spans="5:7" ht="12.75">
      <c r="E37" s="19"/>
      <c r="F37" s="20">
        <v>269649</v>
      </c>
      <c r="G37" s="21" t="s">
        <v>23</v>
      </c>
    </row>
    <row r="38" spans="1:7" ht="12.75">
      <c r="A38" s="2" t="s">
        <v>22</v>
      </c>
      <c r="C38" s="1">
        <v>51791752</v>
      </c>
      <c r="E38" s="17" t="s">
        <v>61</v>
      </c>
      <c r="F38" s="22"/>
      <c r="G38" s="19"/>
    </row>
    <row r="39" spans="5:8" ht="12.75">
      <c r="E39" s="19"/>
      <c r="F39" s="23"/>
      <c r="G39" s="24"/>
      <c r="H39" s="17"/>
    </row>
    <row r="40" spans="1:8" ht="12.75">
      <c r="A40" s="2" t="s">
        <v>17</v>
      </c>
      <c r="E40" s="17" t="s">
        <v>23</v>
      </c>
      <c r="F40" s="22"/>
      <c r="G40" s="19"/>
      <c r="H40" s="18"/>
    </row>
    <row r="41" spans="2:8" ht="12.75">
      <c r="B41" s="2" t="s">
        <v>18</v>
      </c>
      <c r="C41" s="1">
        <v>421475</v>
      </c>
      <c r="E41" s="19"/>
      <c r="F41" s="19"/>
      <c r="G41" s="19"/>
      <c r="H41" s="19"/>
    </row>
    <row r="42" spans="2:7" ht="12.75">
      <c r="B42" s="2" t="s">
        <v>19</v>
      </c>
      <c r="C42" s="1">
        <v>979749</v>
      </c>
      <c r="E42" s="19"/>
      <c r="F42" s="19"/>
      <c r="G42" s="19"/>
    </row>
    <row r="43" spans="2:7" ht="12.75">
      <c r="B43" s="2" t="s">
        <v>20</v>
      </c>
      <c r="C43" s="1">
        <v>269649</v>
      </c>
      <c r="E43" s="19"/>
      <c r="F43" s="19"/>
      <c r="G43" s="19"/>
    </row>
    <row r="44" spans="2:7" ht="12.75">
      <c r="B44" s="2" t="s">
        <v>21</v>
      </c>
      <c r="C44" s="1">
        <f>C46-C43-C42-C41</f>
        <v>772930</v>
      </c>
      <c r="E44" s="19"/>
      <c r="F44" s="19"/>
      <c r="G44" s="19"/>
    </row>
    <row r="45" spans="5:8" ht="12.75">
      <c r="E45" s="19"/>
      <c r="F45" s="19"/>
      <c r="G45" s="19"/>
      <c r="H45" s="4"/>
    </row>
    <row r="46" spans="2:7" ht="12.75">
      <c r="B46" s="9" t="s">
        <v>24</v>
      </c>
      <c r="C46" s="1">
        <v>2443803</v>
      </c>
      <c r="E46" s="19"/>
      <c r="F46" s="19"/>
      <c r="G46" s="19"/>
    </row>
    <row r="47" spans="5:7" ht="12.75">
      <c r="E47" s="19"/>
      <c r="F47" s="19"/>
      <c r="G47" s="19"/>
    </row>
    <row r="48" spans="1:7" ht="12.75">
      <c r="A48" s="2" t="s">
        <v>26</v>
      </c>
      <c r="E48" s="19"/>
      <c r="F48" s="19"/>
      <c r="G48" s="19"/>
    </row>
    <row r="49" spans="2:7" ht="12.75">
      <c r="B49" s="2" t="s">
        <v>27</v>
      </c>
      <c r="C49" s="1">
        <v>25282116</v>
      </c>
      <c r="E49" s="17" t="s">
        <v>58</v>
      </c>
      <c r="F49" s="19"/>
      <c r="G49" s="19"/>
    </row>
    <row r="50" spans="2:7" ht="12.75">
      <c r="B50" s="2" t="s">
        <v>28</v>
      </c>
      <c r="C50" s="1">
        <v>11487968</v>
      </c>
      <c r="E50" s="17" t="s">
        <v>31</v>
      </c>
      <c r="F50" s="19"/>
      <c r="G50" s="19"/>
    </row>
    <row r="51" spans="2:7" ht="12.75">
      <c r="B51" s="2" t="s">
        <v>29</v>
      </c>
      <c r="C51" s="1">
        <v>513858</v>
      </c>
      <c r="E51" s="17" t="s">
        <v>32</v>
      </c>
      <c r="F51" s="19"/>
      <c r="G51" s="19"/>
    </row>
    <row r="52" spans="2:7" ht="12.75">
      <c r="B52" s="2" t="s">
        <v>33</v>
      </c>
      <c r="C52" s="1">
        <v>418577</v>
      </c>
      <c r="E52" s="17" t="s">
        <v>34</v>
      </c>
      <c r="F52" s="19"/>
      <c r="G52" s="19"/>
    </row>
    <row r="53" spans="2:7" ht="12.75">
      <c r="B53" s="2"/>
      <c r="C53" s="10"/>
      <c r="E53" s="17"/>
      <c r="F53" s="19"/>
      <c r="G53" s="19"/>
    </row>
    <row r="54" spans="2:7" ht="12.75">
      <c r="B54" s="9" t="s">
        <v>24</v>
      </c>
      <c r="C54" s="1">
        <f>SUM(C49:C53)</f>
        <v>37702519</v>
      </c>
      <c r="E54" s="19"/>
      <c r="F54" s="19"/>
      <c r="G54" s="19"/>
    </row>
    <row r="55" spans="5:7" ht="12.75">
      <c r="E55" s="19"/>
      <c r="F55" s="19"/>
      <c r="G55" s="19"/>
    </row>
    <row r="56" spans="5:7" ht="12.75">
      <c r="E56" s="19"/>
      <c r="F56" s="19"/>
      <c r="G56" s="19"/>
    </row>
    <row r="57" spans="1:7" ht="15">
      <c r="A57" s="8" t="s">
        <v>35</v>
      </c>
      <c r="E57" s="19"/>
      <c r="F57" s="19"/>
      <c r="G57" s="19"/>
    </row>
    <row r="58" spans="5:7" ht="12.75">
      <c r="E58" s="19"/>
      <c r="F58" s="19"/>
      <c r="G58" s="19"/>
    </row>
    <row r="59" spans="2:7" ht="12.75">
      <c r="B59" s="2" t="s">
        <v>37</v>
      </c>
      <c r="E59" s="19"/>
      <c r="F59" s="19"/>
      <c r="G59" s="19"/>
    </row>
    <row r="60" spans="2:7" ht="12.75">
      <c r="B60" s="2" t="s">
        <v>38</v>
      </c>
      <c r="C60" s="12">
        <v>0</v>
      </c>
      <c r="E60" s="17" t="s">
        <v>59</v>
      </c>
      <c r="F60" s="19"/>
      <c r="G60" s="19"/>
    </row>
    <row r="61" spans="5:7" ht="12.75">
      <c r="E61" s="19"/>
      <c r="F61" s="19"/>
      <c r="G61" s="19"/>
    </row>
    <row r="62" spans="2:7" ht="12.75">
      <c r="B62" s="2" t="s">
        <v>39</v>
      </c>
      <c r="E62" s="19"/>
      <c r="F62" s="19"/>
      <c r="G62" s="19"/>
    </row>
    <row r="63" spans="2:7" ht="12.75">
      <c r="B63" s="11" t="s">
        <v>40</v>
      </c>
      <c r="C63" s="1">
        <v>1459647</v>
      </c>
      <c r="E63" s="17" t="s">
        <v>34</v>
      </c>
      <c r="F63" s="19"/>
      <c r="G63" s="19"/>
    </row>
    <row r="64" spans="2:7" ht="12.75">
      <c r="B64" s="11" t="s">
        <v>41</v>
      </c>
      <c r="C64" s="1">
        <v>2178577</v>
      </c>
      <c r="E64" s="17" t="s">
        <v>34</v>
      </c>
      <c r="F64" s="19"/>
      <c r="G64" s="19"/>
    </row>
    <row r="65" spans="2:7" ht="12.75">
      <c r="B65" s="11" t="s">
        <v>30</v>
      </c>
      <c r="C65" s="1">
        <v>418577</v>
      </c>
      <c r="E65" s="17" t="s">
        <v>34</v>
      </c>
      <c r="F65" s="19"/>
      <c r="G65" s="19"/>
    </row>
    <row r="66" spans="2:7" ht="12.75">
      <c r="B66" s="11" t="s">
        <v>42</v>
      </c>
      <c r="C66" s="13">
        <v>0.19</v>
      </c>
      <c r="E66" s="17" t="s">
        <v>45</v>
      </c>
      <c r="F66" s="19"/>
      <c r="G66" s="19"/>
    </row>
    <row r="67" spans="2:7" ht="12.75">
      <c r="B67" s="11" t="s">
        <v>43</v>
      </c>
      <c r="C67" s="13">
        <v>0.14</v>
      </c>
      <c r="E67" s="17" t="s">
        <v>45</v>
      </c>
      <c r="F67" s="19"/>
      <c r="G67" s="19"/>
    </row>
    <row r="68" spans="2:7" ht="12.75">
      <c r="B68" s="11" t="s">
        <v>44</v>
      </c>
      <c r="E68" s="19"/>
      <c r="F68" s="19"/>
      <c r="G68" s="19"/>
    </row>
    <row r="69" spans="5:7" ht="12.75">
      <c r="E69" s="19"/>
      <c r="F69" s="19"/>
      <c r="G69" s="19"/>
    </row>
    <row r="70" spans="5:7" ht="12.75">
      <c r="E70" s="19"/>
      <c r="F70" s="19"/>
      <c r="G70" s="19"/>
    </row>
    <row r="71" spans="1:7" ht="15">
      <c r="A71" s="8" t="s">
        <v>46</v>
      </c>
      <c r="E71" s="19"/>
      <c r="F71" s="19"/>
      <c r="G71" s="19"/>
    </row>
    <row r="72" spans="1:7" ht="12.75">
      <c r="A72" s="14" t="s">
        <v>51</v>
      </c>
      <c r="E72" s="19"/>
      <c r="F72" s="19"/>
      <c r="G72" s="19"/>
    </row>
    <row r="73" spans="2:7" ht="12.75">
      <c r="B73" s="2" t="s">
        <v>47</v>
      </c>
      <c r="C73" s="15">
        <v>0.56</v>
      </c>
      <c r="E73" s="17" t="s">
        <v>60</v>
      </c>
      <c r="F73" s="19"/>
      <c r="G73" s="19"/>
    </row>
    <row r="74" spans="2:7" ht="12.75">
      <c r="B74" s="2" t="s">
        <v>48</v>
      </c>
      <c r="C74" s="15">
        <v>0.04</v>
      </c>
      <c r="E74" s="17" t="s">
        <v>60</v>
      </c>
      <c r="F74" s="19"/>
      <c r="G74" s="19"/>
    </row>
    <row r="75" spans="2:7" ht="12.75">
      <c r="B75" s="2" t="s">
        <v>49</v>
      </c>
      <c r="C75" s="15">
        <v>0.4</v>
      </c>
      <c r="E75" s="17" t="s">
        <v>60</v>
      </c>
      <c r="F75" s="19"/>
      <c r="G75" s="19"/>
    </row>
    <row r="76" spans="2:7" ht="12.75">
      <c r="B76" s="2" t="s">
        <v>50</v>
      </c>
      <c r="E76" s="19"/>
      <c r="F76" s="19"/>
      <c r="G76" s="19"/>
    </row>
    <row r="77" spans="5:7" ht="12.75">
      <c r="E77" s="19"/>
      <c r="F77" s="19"/>
      <c r="G77" s="19"/>
    </row>
    <row r="78" spans="5:7" ht="12.75">
      <c r="E78" s="19"/>
      <c r="F78" s="19"/>
      <c r="G78" s="19"/>
    </row>
    <row r="79" spans="1:7" ht="12.75">
      <c r="A79" s="14" t="s">
        <v>52</v>
      </c>
      <c r="E79" s="19"/>
      <c r="F79" s="19"/>
      <c r="G79" s="19"/>
    </row>
    <row r="80" spans="2:7" ht="12.75">
      <c r="B80" s="2" t="s">
        <v>53</v>
      </c>
      <c r="C80" s="16">
        <v>0.0677</v>
      </c>
      <c r="E80" s="17" t="s">
        <v>60</v>
      </c>
      <c r="F80" s="19"/>
      <c r="G80" s="19"/>
    </row>
    <row r="81" spans="2:7" ht="12.75">
      <c r="B81" s="2" t="s">
        <v>54</v>
      </c>
      <c r="C81" s="16">
        <v>0.0447</v>
      </c>
      <c r="E81" s="17" t="s">
        <v>60</v>
      </c>
      <c r="F81" s="19"/>
      <c r="G81" s="19"/>
    </row>
    <row r="82" spans="2:7" ht="12.75">
      <c r="B82" s="2" t="s">
        <v>55</v>
      </c>
      <c r="C82" s="16">
        <v>0.0857</v>
      </c>
      <c r="E82" s="17" t="s">
        <v>60</v>
      </c>
      <c r="F82" s="19"/>
      <c r="G82" s="19"/>
    </row>
    <row r="83" spans="2:7" ht="12.75">
      <c r="B83" s="2" t="s">
        <v>56</v>
      </c>
      <c r="C83" s="15">
        <v>0</v>
      </c>
      <c r="E83" s="17" t="s">
        <v>59</v>
      </c>
      <c r="F83" s="19"/>
      <c r="G83" s="19"/>
    </row>
    <row r="84" spans="5:7" ht="12.75">
      <c r="E84" s="19"/>
      <c r="F84" s="19"/>
      <c r="G84" s="19"/>
    </row>
    <row r="85" spans="5:7" ht="12.75">
      <c r="E85" s="19"/>
      <c r="F85" s="19"/>
      <c r="G85" s="19"/>
    </row>
    <row r="86" spans="5:7" ht="12.75">
      <c r="E86" s="19"/>
      <c r="F86" s="19"/>
      <c r="G86" s="19"/>
    </row>
    <row r="87" spans="5:7" ht="12.75">
      <c r="E87" s="19"/>
      <c r="F87" s="19"/>
      <c r="G87" s="19"/>
    </row>
    <row r="88" spans="5:7" ht="12.75">
      <c r="E88" s="19"/>
      <c r="F88" s="19"/>
      <c r="G88" s="19"/>
    </row>
    <row r="89" spans="5:7" ht="12.75">
      <c r="E89" s="19"/>
      <c r="F89" s="19"/>
      <c r="G89" s="19"/>
    </row>
    <row r="90" spans="5:7" ht="12.75">
      <c r="E90" s="19"/>
      <c r="F90" s="19"/>
      <c r="G90" s="19"/>
    </row>
    <row r="91" spans="5:7" ht="12.75">
      <c r="E91" s="19"/>
      <c r="F91" s="19"/>
      <c r="G91" s="19"/>
    </row>
    <row r="92" spans="5:7" ht="12.75">
      <c r="E92" s="19"/>
      <c r="F92" s="19"/>
      <c r="G92" s="19"/>
    </row>
    <row r="93" spans="5:7" ht="12.75">
      <c r="E93" s="19"/>
      <c r="F93" s="19"/>
      <c r="G93" s="19"/>
    </row>
    <row r="94" spans="5:7" ht="12.75">
      <c r="E94" s="19"/>
      <c r="F94" s="19"/>
      <c r="G94" s="19"/>
    </row>
    <row r="95" spans="5:7" ht="12.75">
      <c r="E95" s="19"/>
      <c r="F95" s="19"/>
      <c r="G95" s="19"/>
    </row>
    <row r="96" spans="5:7" ht="12.75">
      <c r="E96" s="19"/>
      <c r="F96" s="19"/>
      <c r="G96" s="19"/>
    </row>
    <row r="97" spans="5:7" ht="12.75">
      <c r="E97" s="19"/>
      <c r="F97" s="19"/>
      <c r="G97" s="19"/>
    </row>
    <row r="98" spans="5:7" ht="12.75">
      <c r="E98" s="19"/>
      <c r="F98" s="19"/>
      <c r="G98" s="19"/>
    </row>
    <row r="99" spans="5:7" ht="12.75">
      <c r="E99" s="19"/>
      <c r="F99" s="19"/>
      <c r="G99" s="19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5:7" ht="12.75">
      <c r="E106" s="19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</sheetData>
  <printOptions/>
  <pageMargins left="0.75" right="0.3" top="0.47" bottom="0.44" header="0.31" footer="0.29"/>
  <pageSetup horizontalDpi="600" verticalDpi="600" orientation="portrait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Andrew Sasso</cp:lastModifiedBy>
  <cp:lastPrinted>2009-04-20T21:11:05Z</cp:lastPrinted>
  <dcterms:created xsi:type="dcterms:W3CDTF">2009-04-09T20:39:27Z</dcterms:created>
  <dcterms:modified xsi:type="dcterms:W3CDTF">2009-04-20T21:44:47Z</dcterms:modified>
  <cp:category/>
  <cp:version/>
  <cp:contentType/>
  <cp:contentStatus/>
</cp:coreProperties>
</file>