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30" yWindow="5475" windowWidth="15480" windowHeight="5670"/>
  </bookViews>
  <sheets>
    <sheet name="VECC #1 a" sheetId="1" r:id="rId1"/>
  </sheets>
  <externalReferences>
    <externalReference r:id="rId2"/>
  </externalReferences>
  <definedNames>
    <definedName name="_xlnm.Print_Area" localSheetId="0">'VECC #1 a'!$C$3:$N$22</definedName>
  </definedNames>
  <calcPr calcId="125725"/>
</workbook>
</file>

<file path=xl/calcChain.xml><?xml version="1.0" encoding="utf-8"?>
<calcChain xmlns="http://schemas.openxmlformats.org/spreadsheetml/2006/main">
  <c r="G7" i="1"/>
  <c r="E7"/>
  <c r="I7"/>
  <c r="H7"/>
  <c r="D7"/>
  <c r="G16"/>
  <c r="G18"/>
  <c r="G8"/>
  <c r="D18"/>
  <c r="E18" s="1"/>
  <c r="F17"/>
  <c r="G17" s="1"/>
  <c r="D17"/>
  <c r="E17" s="1"/>
  <c r="D16"/>
  <c r="E16" s="1"/>
  <c r="I15"/>
  <c r="H15"/>
  <c r="F15"/>
  <c r="D15"/>
  <c r="E15" s="1"/>
  <c r="I14"/>
  <c r="H14"/>
  <c r="F14"/>
  <c r="D14"/>
  <c r="E14" s="1"/>
  <c r="I13"/>
  <c r="H13"/>
  <c r="F13"/>
  <c r="D13"/>
  <c r="E13" s="1"/>
  <c r="I12"/>
  <c r="H12"/>
  <c r="F12"/>
  <c r="D12"/>
  <c r="E12" s="1"/>
  <c r="I11"/>
  <c r="H11"/>
  <c r="F11"/>
  <c r="D11"/>
  <c r="E11" s="1"/>
  <c r="H10"/>
  <c r="I10"/>
  <c r="F10"/>
  <c r="G10" s="1"/>
  <c r="D10"/>
  <c r="I9"/>
  <c r="F9"/>
  <c r="G9" s="1"/>
  <c r="D9"/>
  <c r="E9" s="1"/>
  <c r="I8"/>
  <c r="D8"/>
  <c r="E8" s="1"/>
  <c r="G11" l="1"/>
  <c r="G12"/>
  <c r="G13"/>
  <c r="G14"/>
  <c r="G15"/>
  <c r="E10"/>
</calcChain>
</file>

<file path=xl/sharedStrings.xml><?xml version="1.0" encoding="utf-8"?>
<sst xmlns="http://schemas.openxmlformats.org/spreadsheetml/2006/main" count="74" uniqueCount="32">
  <si>
    <t>Measure Life (Yrs)</t>
  </si>
  <si>
    <t>Gross Unit kWh Savings</t>
  </si>
  <si>
    <t>Gross Unit kW Savings</t>
  </si>
  <si>
    <t>Measure Description</t>
  </si>
  <si>
    <t>OEB 05</t>
  </si>
  <si>
    <t>OEB 06</t>
  </si>
  <si>
    <t>OEB 07</t>
  </si>
  <si>
    <t>OPA 07</t>
  </si>
  <si>
    <t>Year Estimates Applied to</t>
  </si>
  <si>
    <t>CFL 15 W</t>
  </si>
  <si>
    <t>Net Unit 
kW Savings</t>
  </si>
  <si>
    <t>Net Unit 
kWh Savings</t>
  </si>
  <si>
    <t>Page 27</t>
  </si>
  <si>
    <t>Page 26</t>
  </si>
  <si>
    <t>√</t>
  </si>
  <si>
    <t>Energy Star Room Air Conditioner</t>
  </si>
  <si>
    <t>Efficient Showerhead</t>
  </si>
  <si>
    <t>Pipe Wrap</t>
  </si>
  <si>
    <t xml:space="preserve">Faucet Aerator </t>
  </si>
  <si>
    <t>Programmable Thermostat</t>
  </si>
  <si>
    <t>Refrigerator Recycle</t>
  </si>
  <si>
    <t>Dimmer Switch</t>
  </si>
  <si>
    <t>Motion Detector</t>
  </si>
  <si>
    <t>Enery Star Refrigerator</t>
  </si>
  <si>
    <t>Energy Star Stove</t>
  </si>
  <si>
    <t>Source of Estimates **</t>
  </si>
  <si>
    <t>Free Ridership *</t>
  </si>
  <si>
    <t>* Free Ridership is from OEB's Assumptions and Measures List except for Energy Star Refrigerator and Stove (the last two measures from above table), which are 1% according to</t>
  </si>
  <si>
    <t>CFL 11 W</t>
  </si>
  <si>
    <t>** Source of estimates is the Assumptions and Measures List from OEB's TRC Guide dated Oct. 2 of 2006.</t>
  </si>
  <si>
    <t xml:space="preserve">   OEB decision on Sep. 11 of 2007 on THESL'S first LRAM/SSM application.</t>
  </si>
  <si>
    <t>Input Assumptions for Prescriptive Measures under Residential Sector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</si>
</sst>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0" fontId="4" fillId="0" borderId="1" xfId="0" applyFont="1" applyBorder="1" applyAlignment="1">
      <alignment horizontal="center"/>
    </xf>
    <xf numFmtId="165" fontId="0" fillId="0" borderId="0" xfId="1" applyNumberFormat="1" applyFont="1"/>
    <xf numFmtId="165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%20Enterprise/CDM/Portfolios/6140%20-%20Regulatory%20Reporting/Ad-hoc%20Analysis/Regulatory%20Related/OEB/Assumption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idential"/>
      <sheetName val="Commercial"/>
      <sheetName val="Industrial "/>
    </sheetNames>
    <sheetDataSet>
      <sheetData sheetId="0">
        <row r="4">
          <cell r="I4">
            <v>1200</v>
          </cell>
          <cell r="K4">
            <v>0.27226027397260272</v>
          </cell>
          <cell r="N4">
            <v>6</v>
          </cell>
          <cell r="Q4">
            <v>0.1</v>
          </cell>
        </row>
        <row r="5">
          <cell r="I5">
            <v>74</v>
          </cell>
          <cell r="K5">
            <v>1.6789383561643834E-2</v>
          </cell>
        </row>
        <row r="13">
          <cell r="I13">
            <v>55</v>
          </cell>
        </row>
        <row r="24">
          <cell r="I24">
            <v>67.28</v>
          </cell>
          <cell r="N24">
            <v>3.4482758620689653</v>
          </cell>
          <cell r="Q24">
            <v>0.1</v>
          </cell>
        </row>
        <row r="25">
          <cell r="I25">
            <v>104.4</v>
          </cell>
          <cell r="N25">
            <v>4.3103448275862073</v>
          </cell>
        </row>
        <row r="36">
          <cell r="I36">
            <v>139.19999999999999</v>
          </cell>
          <cell r="K36">
            <v>0</v>
          </cell>
          <cell r="N36">
            <v>10</v>
          </cell>
          <cell r="Q36">
            <v>0.1</v>
          </cell>
        </row>
        <row r="37">
          <cell r="I37">
            <v>208.8</v>
          </cell>
        </row>
        <row r="39">
          <cell r="I39">
            <v>545.45454545454595</v>
          </cell>
          <cell r="K39">
            <v>3.8994396014943984E-2</v>
          </cell>
          <cell r="N39">
            <v>12</v>
          </cell>
          <cell r="Q39">
            <v>0.1</v>
          </cell>
        </row>
        <row r="40">
          <cell r="I40">
            <v>33.636363636363058</v>
          </cell>
          <cell r="K40">
            <v>2.4046544209215029E-3</v>
          </cell>
          <cell r="N40">
            <v>12</v>
          </cell>
          <cell r="Q40">
            <v>0.1</v>
          </cell>
        </row>
        <row r="44">
          <cell r="I44">
            <v>76</v>
          </cell>
          <cell r="K44">
            <v>5.4332191780821909E-3</v>
          </cell>
          <cell r="N44">
            <v>6</v>
          </cell>
          <cell r="Q44">
            <v>0.1</v>
          </cell>
        </row>
        <row r="69">
          <cell r="I69">
            <v>88</v>
          </cell>
          <cell r="K69">
            <v>9.0163934426229511E-2</v>
          </cell>
          <cell r="N69">
            <v>12</v>
          </cell>
        </row>
        <row r="74">
          <cell r="I74">
            <v>159.084</v>
          </cell>
          <cell r="K74">
            <v>0.16299590163934427</v>
          </cell>
          <cell r="N74">
            <v>18</v>
          </cell>
          <cell r="Q74">
            <v>0.1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P22"/>
  <sheetViews>
    <sheetView tabSelected="1" topLeftCell="B1" workbookViewId="0">
      <selection activeCell="P17" sqref="P17"/>
    </sheetView>
  </sheetViews>
  <sheetFormatPr defaultRowHeight="15"/>
  <cols>
    <col min="1" max="1" width="1.5703125" customWidth="1"/>
    <col min="2" max="2" width="2.28515625" customWidth="1"/>
    <col min="3" max="3" width="30.42578125" customWidth="1"/>
    <col min="4" max="5" width="13.28515625" style="9" customWidth="1"/>
    <col min="6" max="7" width="13.28515625" style="12" customWidth="1"/>
    <col min="8" max="8" width="11.7109375" style="6" customWidth="1"/>
    <col min="9" max="9" width="11.7109375" style="7" customWidth="1"/>
    <col min="10" max="10" width="12.5703125" style="1" customWidth="1"/>
    <col min="11" max="14" width="9.140625" style="1"/>
  </cols>
  <sheetData>
    <row r="3" spans="3:16" ht="15.75">
      <c r="C3" s="2" t="s">
        <v>31</v>
      </c>
    </row>
    <row r="4" spans="3:16" ht="7.5" customHeight="1"/>
    <row r="5" spans="3:16">
      <c r="C5" s="17" t="s">
        <v>3</v>
      </c>
      <c r="D5" s="20" t="s">
        <v>1</v>
      </c>
      <c r="E5" s="20" t="s">
        <v>11</v>
      </c>
      <c r="F5" s="21" t="s">
        <v>2</v>
      </c>
      <c r="G5" s="21" t="s">
        <v>10</v>
      </c>
      <c r="H5" s="22" t="s">
        <v>26</v>
      </c>
      <c r="I5" s="16" t="s">
        <v>0</v>
      </c>
      <c r="J5" s="17" t="s">
        <v>25</v>
      </c>
      <c r="K5" s="18" t="s">
        <v>8</v>
      </c>
      <c r="L5" s="18"/>
      <c r="M5" s="18"/>
      <c r="N5" s="18"/>
    </row>
    <row r="6" spans="3:16">
      <c r="C6" s="19"/>
      <c r="D6" s="20"/>
      <c r="E6" s="20"/>
      <c r="F6" s="21"/>
      <c r="G6" s="21"/>
      <c r="H6" s="22"/>
      <c r="I6" s="16"/>
      <c r="J6" s="17"/>
      <c r="K6" s="14" t="s">
        <v>4</v>
      </c>
      <c r="L6" s="14" t="s">
        <v>5</v>
      </c>
      <c r="M6" s="14" t="s">
        <v>6</v>
      </c>
      <c r="N6" s="14" t="s">
        <v>7</v>
      </c>
    </row>
    <row r="7" spans="3:16" ht="15.75">
      <c r="C7" s="3" t="s">
        <v>28</v>
      </c>
      <c r="D7" s="10">
        <f>[1]Residential!$I$24</f>
        <v>67.28</v>
      </c>
      <c r="E7" s="10">
        <f>D7*(1-$H7)</f>
        <v>60.552</v>
      </c>
      <c r="F7" s="13">
        <v>0</v>
      </c>
      <c r="G7" s="13">
        <f t="shared" ref="G7:G18" si="0">F7*(1-$H7)</f>
        <v>0</v>
      </c>
      <c r="H7" s="4">
        <f>[1]Residential!$Q$24</f>
        <v>0.1</v>
      </c>
      <c r="I7" s="8">
        <f>[1]Residential!$N$24</f>
        <v>3.4482758620689653</v>
      </c>
      <c r="J7" s="5" t="s">
        <v>13</v>
      </c>
      <c r="K7" s="11" t="s">
        <v>14</v>
      </c>
      <c r="L7" s="11" t="s">
        <v>14</v>
      </c>
      <c r="M7" s="5"/>
      <c r="N7" s="5"/>
    </row>
    <row r="8" spans="3:16" ht="15.75">
      <c r="C8" s="3" t="s">
        <v>9</v>
      </c>
      <c r="D8" s="10">
        <f>[1]Residential!$I$25</f>
        <v>104.4</v>
      </c>
      <c r="E8" s="10">
        <f>D8*(1-$H8)</f>
        <v>93.960000000000008</v>
      </c>
      <c r="F8" s="13">
        <v>0</v>
      </c>
      <c r="G8" s="13">
        <f>F8*(1-$H8)</f>
        <v>0</v>
      </c>
      <c r="H8" s="4">
        <v>0.1</v>
      </c>
      <c r="I8" s="8">
        <f>[1]Residential!$N$25</f>
        <v>4.3103448275862073</v>
      </c>
      <c r="J8" s="5" t="s">
        <v>13</v>
      </c>
      <c r="K8" s="11" t="s">
        <v>14</v>
      </c>
      <c r="L8" s="11" t="s">
        <v>14</v>
      </c>
      <c r="M8" s="5"/>
      <c r="N8" s="11" t="s">
        <v>14</v>
      </c>
    </row>
    <row r="9" spans="3:16" ht="15.75">
      <c r="C9" s="3" t="s">
        <v>15</v>
      </c>
      <c r="D9" s="10">
        <f>[1]Residential!$I$69</f>
        <v>88</v>
      </c>
      <c r="E9" s="10">
        <f t="shared" ref="E9:E18" si="1">D9*(1-$H9)</f>
        <v>79.2</v>
      </c>
      <c r="F9" s="13">
        <f>[1]Residential!$K$69</f>
        <v>9.0163934426229511E-2</v>
      </c>
      <c r="G9" s="13">
        <f t="shared" si="0"/>
        <v>8.1147540983606561E-2</v>
      </c>
      <c r="H9" s="4">
        <v>0.1</v>
      </c>
      <c r="I9" s="8">
        <f>[1]Residential!$N$69</f>
        <v>12</v>
      </c>
      <c r="J9" s="5" t="s">
        <v>12</v>
      </c>
      <c r="K9" s="11" t="s">
        <v>14</v>
      </c>
      <c r="L9" s="11" t="s">
        <v>14</v>
      </c>
      <c r="M9" s="5"/>
      <c r="N9" s="11" t="s">
        <v>14</v>
      </c>
    </row>
    <row r="10" spans="3:16" ht="15.75">
      <c r="C10" s="3" t="s">
        <v>16</v>
      </c>
      <c r="D10" s="10">
        <f>[1]Residential!$I$39</f>
        <v>545.45454545454595</v>
      </c>
      <c r="E10" s="10">
        <f t="shared" si="1"/>
        <v>490.90909090909139</v>
      </c>
      <c r="F10" s="13">
        <f>[1]Residential!$K$39</f>
        <v>3.8994396014943984E-2</v>
      </c>
      <c r="G10" s="13">
        <f t="shared" si="0"/>
        <v>3.5094956413449584E-2</v>
      </c>
      <c r="H10" s="4">
        <f>[1]Residential!$Q$39</f>
        <v>0.1</v>
      </c>
      <c r="I10" s="8">
        <f>[1]Residential!$N$39</f>
        <v>12</v>
      </c>
      <c r="J10" s="5" t="s">
        <v>13</v>
      </c>
      <c r="K10" s="11" t="s">
        <v>14</v>
      </c>
      <c r="L10" s="11" t="s">
        <v>14</v>
      </c>
      <c r="M10" s="11" t="s">
        <v>14</v>
      </c>
      <c r="N10" s="11" t="s">
        <v>14</v>
      </c>
    </row>
    <row r="11" spans="3:16" ht="15.75">
      <c r="C11" s="3" t="s">
        <v>17</v>
      </c>
      <c r="D11" s="10">
        <f>[1]Residential!$I$44</f>
        <v>76</v>
      </c>
      <c r="E11" s="10">
        <f t="shared" si="1"/>
        <v>68.400000000000006</v>
      </c>
      <c r="F11" s="13">
        <f>[1]Residential!$K$44</f>
        <v>5.4332191780821909E-3</v>
      </c>
      <c r="G11" s="13">
        <f t="shared" si="0"/>
        <v>4.8898972602739723E-3</v>
      </c>
      <c r="H11" s="4">
        <f>[1]Residential!$Q$44</f>
        <v>0.1</v>
      </c>
      <c r="I11" s="8">
        <f>[1]Residential!$N$44</f>
        <v>6</v>
      </c>
      <c r="J11" s="5" t="s">
        <v>13</v>
      </c>
      <c r="K11" s="11" t="s">
        <v>14</v>
      </c>
      <c r="L11" s="11" t="s">
        <v>14</v>
      </c>
      <c r="M11" s="11" t="s">
        <v>14</v>
      </c>
      <c r="N11" s="11" t="s">
        <v>14</v>
      </c>
    </row>
    <row r="12" spans="3:16" ht="15.75">
      <c r="C12" s="3" t="s">
        <v>18</v>
      </c>
      <c r="D12" s="10">
        <f>[1]Residential!$I$40</f>
        <v>33.636363636363058</v>
      </c>
      <c r="E12" s="10">
        <f t="shared" si="1"/>
        <v>30.272727272726751</v>
      </c>
      <c r="F12" s="13">
        <f>[1]Residential!$K$40</f>
        <v>2.4046544209215029E-3</v>
      </c>
      <c r="G12" s="13">
        <f t="shared" si="0"/>
        <v>2.1641889788293527E-3</v>
      </c>
      <c r="H12" s="4">
        <f>[1]Residential!$Q$40</f>
        <v>0.1</v>
      </c>
      <c r="I12" s="8">
        <f>[1]Residential!$N$40</f>
        <v>12</v>
      </c>
      <c r="J12" s="5" t="s">
        <v>13</v>
      </c>
      <c r="K12" s="11" t="s">
        <v>14</v>
      </c>
      <c r="L12" s="11" t="s">
        <v>14</v>
      </c>
      <c r="M12" s="11" t="s">
        <v>14</v>
      </c>
      <c r="N12" s="11" t="s">
        <v>14</v>
      </c>
      <c r="P12" s="15"/>
    </row>
    <row r="13" spans="3:16" ht="15.75">
      <c r="C13" s="3" t="s">
        <v>19</v>
      </c>
      <c r="D13" s="10">
        <f>[1]Residential!$I$74</f>
        <v>159.084</v>
      </c>
      <c r="E13" s="10">
        <f t="shared" si="1"/>
        <v>143.1756</v>
      </c>
      <c r="F13" s="13">
        <f>[1]Residential!$K$74</f>
        <v>0.16299590163934427</v>
      </c>
      <c r="G13" s="13">
        <f t="shared" si="0"/>
        <v>0.14669631147540985</v>
      </c>
      <c r="H13" s="4">
        <f>[1]Residential!$Q$74</f>
        <v>0.1</v>
      </c>
      <c r="I13" s="8">
        <f>[1]Residential!$N$74</f>
        <v>18</v>
      </c>
      <c r="J13" s="5" t="s">
        <v>12</v>
      </c>
      <c r="K13" s="11" t="s">
        <v>14</v>
      </c>
      <c r="L13" s="11" t="s">
        <v>14</v>
      </c>
      <c r="M13" s="11" t="s">
        <v>14</v>
      </c>
      <c r="N13" s="11" t="s">
        <v>14</v>
      </c>
    </row>
    <row r="14" spans="3:16" ht="15.75">
      <c r="C14" s="3" t="s">
        <v>20</v>
      </c>
      <c r="D14" s="10">
        <f>[1]Residential!$I$4</f>
        <v>1200</v>
      </c>
      <c r="E14" s="10">
        <f t="shared" si="1"/>
        <v>1080</v>
      </c>
      <c r="F14" s="13">
        <f>[1]Residential!$K$4</f>
        <v>0.27226027397260272</v>
      </c>
      <c r="G14" s="13">
        <f t="shared" si="0"/>
        <v>0.24503424657534245</v>
      </c>
      <c r="H14" s="4">
        <f>[1]Residential!$Q$4</f>
        <v>0.1</v>
      </c>
      <c r="I14" s="8">
        <f>[1]Residential!$N$4</f>
        <v>6</v>
      </c>
      <c r="J14" s="5" t="s">
        <v>13</v>
      </c>
      <c r="K14" s="11" t="s">
        <v>14</v>
      </c>
      <c r="L14" s="5"/>
      <c r="M14" s="5"/>
      <c r="N14" s="11" t="s">
        <v>14</v>
      </c>
    </row>
    <row r="15" spans="3:16" ht="15.75">
      <c r="C15" s="3" t="s">
        <v>21</v>
      </c>
      <c r="D15" s="10">
        <f>[1]Residential!$I$36</f>
        <v>139.19999999999999</v>
      </c>
      <c r="E15" s="10">
        <f t="shared" si="1"/>
        <v>125.27999999999999</v>
      </c>
      <c r="F15" s="13">
        <f>[1]Residential!$K$36</f>
        <v>0</v>
      </c>
      <c r="G15" s="13">
        <f t="shared" si="0"/>
        <v>0</v>
      </c>
      <c r="H15" s="4">
        <f>[1]Residential!$Q$36</f>
        <v>0.1</v>
      </c>
      <c r="I15" s="8">
        <f>[1]Residential!$N$36</f>
        <v>10</v>
      </c>
      <c r="J15" s="5" t="s">
        <v>13</v>
      </c>
      <c r="K15" s="11"/>
      <c r="L15" s="11" t="s">
        <v>14</v>
      </c>
      <c r="M15" s="5"/>
      <c r="N15" s="11" t="s">
        <v>14</v>
      </c>
    </row>
    <row r="16" spans="3:16" ht="15.75">
      <c r="C16" s="3" t="s">
        <v>22</v>
      </c>
      <c r="D16" s="10">
        <f>[1]Residential!$I$37</f>
        <v>208.8</v>
      </c>
      <c r="E16" s="10">
        <f t="shared" si="1"/>
        <v>187.92000000000002</v>
      </c>
      <c r="F16" s="13">
        <v>0</v>
      </c>
      <c r="G16" s="13">
        <f t="shared" si="0"/>
        <v>0</v>
      </c>
      <c r="H16" s="4">
        <v>0.1</v>
      </c>
      <c r="I16" s="8">
        <v>10</v>
      </c>
      <c r="J16" s="5" t="s">
        <v>13</v>
      </c>
      <c r="K16" s="5"/>
      <c r="L16" s="11" t="s">
        <v>14</v>
      </c>
      <c r="M16" s="5"/>
      <c r="N16" s="5"/>
    </row>
    <row r="17" spans="3:14" ht="15.75">
      <c r="C17" s="3" t="s">
        <v>23</v>
      </c>
      <c r="D17" s="10">
        <f>[1]Residential!$I$5</f>
        <v>74</v>
      </c>
      <c r="E17" s="10">
        <f t="shared" si="1"/>
        <v>73.260000000000005</v>
      </c>
      <c r="F17" s="13">
        <f>[1]Residential!$K$5</f>
        <v>1.6789383561643834E-2</v>
      </c>
      <c r="G17" s="13">
        <f t="shared" si="0"/>
        <v>1.6621489726027394E-2</v>
      </c>
      <c r="H17" s="4">
        <v>0.01</v>
      </c>
      <c r="I17" s="8">
        <v>19</v>
      </c>
      <c r="J17" s="5" t="s">
        <v>13</v>
      </c>
      <c r="K17" s="5"/>
      <c r="L17" s="11" t="s">
        <v>14</v>
      </c>
      <c r="M17" s="11" t="s">
        <v>14</v>
      </c>
      <c r="N17" s="5"/>
    </row>
    <row r="18" spans="3:14" ht="15.75">
      <c r="C18" s="3" t="s">
        <v>24</v>
      </c>
      <c r="D18" s="10">
        <f>[1]Residential!$I$13</f>
        <v>55</v>
      </c>
      <c r="E18" s="10">
        <f t="shared" si="1"/>
        <v>54.45</v>
      </c>
      <c r="F18" s="13">
        <v>0</v>
      </c>
      <c r="G18" s="13">
        <f t="shared" si="0"/>
        <v>0</v>
      </c>
      <c r="H18" s="4">
        <v>0.01</v>
      </c>
      <c r="I18" s="8">
        <v>18</v>
      </c>
      <c r="J18" s="5" t="s">
        <v>13</v>
      </c>
      <c r="K18" s="5"/>
      <c r="L18" s="11" t="s">
        <v>14</v>
      </c>
      <c r="M18" s="11" t="s">
        <v>14</v>
      </c>
      <c r="N18" s="5"/>
    </row>
    <row r="19" spans="3:14" ht="9.75" customHeight="1"/>
    <row r="20" spans="3:14">
      <c r="C20" t="s">
        <v>27</v>
      </c>
    </row>
    <row r="21" spans="3:14">
      <c r="C21" t="s">
        <v>30</v>
      </c>
    </row>
    <row r="22" spans="3:14">
      <c r="C22" t="s">
        <v>29</v>
      </c>
    </row>
  </sheetData>
  <sheetProtection password="DE13" sheet="1" objects="1" scenarios="1"/>
  <mergeCells count="9">
    <mergeCell ref="I5:I6"/>
    <mergeCell ref="J5:J6"/>
    <mergeCell ref="K5:N5"/>
    <mergeCell ref="C5:C6"/>
    <mergeCell ref="D5:D6"/>
    <mergeCell ref="E5:E6"/>
    <mergeCell ref="F5:F6"/>
    <mergeCell ref="G5:G6"/>
    <mergeCell ref="H5:H6"/>
  </mergeCells>
  <phoneticPr fontId="5" type="noConversion"/>
  <printOptions horizontalCentered="1"/>
  <pageMargins left="0.24" right="0.25" top="1.81" bottom="0.75" header="0.3" footer="0.3"/>
  <pageSetup scale="86" orientation="landscape" r:id="rId1"/>
  <headerFooter>
    <oddHeader>&amp;RToronto Hydro-Electric System Limited
EB-2008-0401
Exhibit J
Tab 4
Schedule A
Filed:  04 Jun 2009
Page &amp;P of &amp;N</oddHeader>
  </headerFooter>
  <ignoredErrors>
    <ignoredError sqref="F9 F10:F15 F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VECC #1 a</vt:lpstr>
      <vt:lpstr>'VECC #1 a'!Print_Area</vt:lpstr>
    </vt:vector>
  </TitlesOfParts>
  <Company>Toronto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Gao</dc:creator>
  <cp:lastModifiedBy>Gavin Gao</cp:lastModifiedBy>
  <cp:lastPrinted>2009-06-02T20:22:15Z</cp:lastPrinted>
  <dcterms:created xsi:type="dcterms:W3CDTF">2009-05-26T12:09:31Z</dcterms:created>
  <dcterms:modified xsi:type="dcterms:W3CDTF">2009-06-03T15:50:27Z</dcterms:modified>
</cp:coreProperties>
</file>