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895" windowHeight="12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90" i="1"/>
  <c r="F88"/>
  <c r="F87"/>
  <c r="F86"/>
  <c r="F84"/>
  <c r="F83"/>
  <c r="F82"/>
  <c r="F79"/>
  <c r="F78"/>
  <c r="F77"/>
  <c r="F70"/>
  <c r="F69"/>
  <c r="F68"/>
  <c r="F67"/>
  <c r="F65"/>
  <c r="F60"/>
  <c r="F55"/>
  <c r="F51"/>
  <c r="F49"/>
  <c r="F48"/>
  <c r="F46"/>
  <c r="F45"/>
  <c r="F44"/>
  <c r="F43"/>
  <c r="F40"/>
  <c r="E46"/>
  <c r="D46"/>
  <c r="F28"/>
  <c r="F31"/>
  <c r="F29"/>
  <c r="F27"/>
  <c r="F17"/>
  <c r="F16"/>
  <c r="C46"/>
  <c r="B46"/>
  <c r="F15"/>
</calcChain>
</file>

<file path=xl/sharedStrings.xml><?xml version="1.0" encoding="utf-8"?>
<sst xmlns="http://schemas.openxmlformats.org/spreadsheetml/2006/main" count="89" uniqueCount="72">
  <si>
    <t>FINANCIAL INFORMATION</t>
  </si>
  <si>
    <t>Balance Sheet</t>
  </si>
  <si>
    <t>Assets</t>
  </si>
  <si>
    <t>Current Assets</t>
  </si>
  <si>
    <t>Property Plant &amp; Equipment</t>
  </si>
  <si>
    <t>Gross Property Plant &amp; Equipment</t>
  </si>
  <si>
    <t>Accumulated Amortization</t>
  </si>
  <si>
    <t>Net Property Plant &amp; Equipment</t>
  </si>
  <si>
    <t>Regulatory Assets</t>
  </si>
  <si>
    <t>Other Non-Current Assets</t>
  </si>
  <si>
    <t>Total Assets</t>
  </si>
  <si>
    <t>Liabilities</t>
  </si>
  <si>
    <t>Current Liabilities</t>
  </si>
  <si>
    <t>Regulatory Liabilities</t>
  </si>
  <si>
    <t>Non-Current Liabilities excluding debt</t>
  </si>
  <si>
    <t>Long Term Debt</t>
  </si>
  <si>
    <t>Total Liabilities</t>
  </si>
  <si>
    <t>Equity</t>
  </si>
  <si>
    <t>Total Liabilities &amp; Equity</t>
  </si>
  <si>
    <t>Income Statement</t>
  </si>
  <si>
    <t>Revenue</t>
  </si>
  <si>
    <t>Commodity &amp; Distribution Revenue</t>
  </si>
  <si>
    <t>Commodity Cost</t>
  </si>
  <si>
    <t>Revenue from Distribution</t>
  </si>
  <si>
    <t>Distribution Related Expenses</t>
  </si>
  <si>
    <t>Operation</t>
  </si>
  <si>
    <t>Maintenance</t>
  </si>
  <si>
    <t>Administration</t>
  </si>
  <si>
    <t xml:space="preserve">Other Expenses </t>
  </si>
  <si>
    <t>Amortization</t>
  </si>
  <si>
    <t>Total Distribution Related Expenses</t>
  </si>
  <si>
    <t>Other Income</t>
  </si>
  <si>
    <t>Other Deductions</t>
  </si>
  <si>
    <t>Earnings before Interest and Taxes</t>
  </si>
  <si>
    <t>Interest Expense</t>
  </si>
  <si>
    <t>Taxes</t>
  </si>
  <si>
    <t>Earning before Unusual Items</t>
  </si>
  <si>
    <t>Discontinued Operations Gains/(Losses)</t>
  </si>
  <si>
    <t>Extraordinary &amp; Other Gains/(Losses)</t>
  </si>
  <si>
    <t>Net Income</t>
  </si>
  <si>
    <t>Total Customers</t>
  </si>
  <si>
    <t>Residential Customers</t>
  </si>
  <si>
    <t>General Service &lt;50kW Customers</t>
  </si>
  <si>
    <t>General Service &gt;50kW Customers</t>
  </si>
  <si>
    <t>Large User (&gt;5000kW) Customers</t>
  </si>
  <si>
    <t>Total Service Area (sq km)</t>
  </si>
  <si>
    <t>Rural Service Area (sq km)</t>
  </si>
  <si>
    <t>Urban Service Area (sq km)</t>
  </si>
  <si>
    <t>Total km of Line</t>
  </si>
  <si>
    <t>Overhead km of line</t>
  </si>
  <si>
    <t>Underground km of line</t>
  </si>
  <si>
    <t>Total kWh sold (excluding losses)</t>
  </si>
  <si>
    <t>Total Distribution Losses (kWh)</t>
  </si>
  <si>
    <t>Total kWh Purchased</t>
  </si>
  <si>
    <t>Winter Peak (kW)</t>
  </si>
  <si>
    <t>Summer Peak (kW)</t>
  </si>
  <si>
    <t>Average Peak (kW)</t>
  </si>
  <si>
    <t>Number of Customers</t>
  </si>
  <si>
    <t>kWh Billed</t>
  </si>
  <si>
    <t>Distribution Revenue</t>
  </si>
  <si>
    <t>kWh Billed per customer</t>
  </si>
  <si>
    <t>Distribution Revenue per Customer</t>
  </si>
  <si>
    <t xml:space="preserve">kWh Billed </t>
  </si>
  <si>
    <t>General Service &gt;50kW and Larger User (&gt;5000kW) Customers</t>
  </si>
  <si>
    <t>Number of General Service Customers</t>
  </si>
  <si>
    <t>Number of Larger User</t>
  </si>
  <si>
    <t>Large User (&gt;5000 kW)</t>
  </si>
  <si>
    <t>-</t>
  </si>
  <si>
    <t>Electricity Yearbook Data</t>
  </si>
  <si>
    <t>% change</t>
  </si>
  <si>
    <t>Capital Additions</t>
  </si>
  <si>
    <t>Toronto Hydro Electric System Limited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</si>
</sst>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* #,##0_);&quot;$&quot;* \(#,##0\);&quot;$&quot;* &quot;-&quot;"/>
    <numFmt numFmtId="165" formatCode="_-&quot;$&quot;* #,##0_-;\-&quot;$&quot;* #,##0_-;_-&quot;$&quot;* &quot;-&quot;??_-;_-@_-"/>
    <numFmt numFmtId="166" formatCode="* #,##0_);* \(#,##0\);* &quot;-&quot;"/>
    <numFmt numFmtId="167" formatCode="&quot;$&quot;* #,##0_);[Red]&quot;$&quot;* \(#,##0\);&quot;$&quot;* &quot;-&quot;"/>
    <numFmt numFmtId="168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166" fontId="4" fillId="2" borderId="2" xfId="0" applyNumberFormat="1" applyFont="1" applyFill="1" applyBorder="1" applyAlignment="1">
      <alignment horizontal="right"/>
    </xf>
    <xf numFmtId="165" fontId="4" fillId="2" borderId="4" xfId="2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166" fontId="5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wrapText="1"/>
    </xf>
    <xf numFmtId="0" fontId="8" fillId="2" borderId="2" xfId="0" applyFont="1" applyFill="1" applyBorder="1"/>
    <xf numFmtId="0" fontId="9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165" fontId="4" fillId="2" borderId="1" xfId="2" applyNumberFormat="1" applyFont="1" applyFill="1" applyBorder="1" applyAlignment="1">
      <alignment horizontal="right"/>
    </xf>
    <xf numFmtId="0" fontId="11" fillId="2" borderId="3" xfId="0" applyFont="1" applyFill="1" applyBorder="1"/>
    <xf numFmtId="3" fontId="4" fillId="2" borderId="2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167" fontId="3" fillId="2" borderId="3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0" fillId="2" borderId="3" xfId="0" applyFill="1" applyBorder="1" applyAlignment="1"/>
    <xf numFmtId="0" fontId="11" fillId="2" borderId="5" xfId="0" applyFont="1" applyFill="1" applyBorder="1" applyAlignment="1"/>
    <xf numFmtId="0" fontId="3" fillId="2" borderId="5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right"/>
    </xf>
    <xf numFmtId="165" fontId="4" fillId="2" borderId="2" xfId="2" applyNumberFormat="1" applyFont="1" applyFill="1" applyBorder="1" applyAlignment="1">
      <alignment horizontal="right"/>
    </xf>
    <xf numFmtId="168" fontId="2" fillId="2" borderId="2" xfId="1" applyNumberFormat="1" applyFont="1" applyFill="1" applyBorder="1" applyAlignment="1">
      <alignment horizontal="right"/>
    </xf>
    <xf numFmtId="167" fontId="2" fillId="2" borderId="2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168" fontId="2" fillId="2" borderId="5" xfId="1" applyNumberFormat="1" applyFont="1" applyFill="1" applyBorder="1" applyAlignment="1">
      <alignment horizontal="right"/>
    </xf>
    <xf numFmtId="167" fontId="2" fillId="2" borderId="6" xfId="0" applyNumberFormat="1" applyFont="1" applyFill="1" applyBorder="1" applyAlignment="1">
      <alignment horizontal="right"/>
    </xf>
    <xf numFmtId="3" fontId="12" fillId="2" borderId="2" xfId="0" applyNumberFormat="1" applyFont="1" applyFill="1" applyBorder="1" applyAlignment="1">
      <alignment horizontal="right"/>
    </xf>
    <xf numFmtId="167" fontId="2" fillId="2" borderId="3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0" fontId="0" fillId="0" borderId="8" xfId="0" applyBorder="1"/>
    <xf numFmtId="0" fontId="0" fillId="0" borderId="3" xfId="0" applyBorder="1"/>
    <xf numFmtId="0" fontId="2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right" vertical="top"/>
    </xf>
    <xf numFmtId="166" fontId="4" fillId="2" borderId="4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168" fontId="3" fillId="2" borderId="2" xfId="1" applyNumberFormat="1" applyFont="1" applyFill="1" applyBorder="1" applyAlignment="1">
      <alignment horizontal="right"/>
    </xf>
    <xf numFmtId="167" fontId="3" fillId="2" borderId="2" xfId="0" applyNumberFormat="1" applyFont="1" applyFill="1" applyBorder="1" applyAlignment="1">
      <alignment horizontal="right"/>
    </xf>
    <xf numFmtId="168" fontId="3" fillId="2" borderId="7" xfId="1" applyNumberFormat="1" applyFont="1" applyFill="1" applyBorder="1" applyAlignment="1">
      <alignment horizontal="right"/>
    </xf>
    <xf numFmtId="167" fontId="3" fillId="2" borderId="7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168" fontId="3" fillId="2" borderId="5" xfId="1" applyNumberFormat="1" applyFont="1" applyFill="1" applyBorder="1" applyAlignment="1">
      <alignment horizontal="right"/>
    </xf>
    <xf numFmtId="167" fontId="3" fillId="2" borderId="6" xfId="0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119"/>
  <sheetViews>
    <sheetView tabSelected="1" topLeftCell="A62" workbookViewId="0">
      <selection activeCell="F70" sqref="F70"/>
    </sheetView>
  </sheetViews>
  <sheetFormatPr defaultRowHeight="15"/>
  <cols>
    <col min="1" max="1" width="30.85546875" customWidth="1"/>
    <col min="2" max="2" width="19.5703125" customWidth="1"/>
    <col min="3" max="3" width="18" customWidth="1"/>
    <col min="4" max="4" width="18.5703125" customWidth="1"/>
    <col min="5" max="5" width="19.85546875" customWidth="1"/>
    <col min="6" max="6" width="11.28515625" customWidth="1"/>
  </cols>
  <sheetData>
    <row r="3" spans="1:6">
      <c r="A3" s="10"/>
      <c r="B3" s="54">
        <v>2005</v>
      </c>
      <c r="C3" s="54">
        <v>2006</v>
      </c>
      <c r="D3" s="54">
        <v>2007</v>
      </c>
      <c r="E3" s="59">
        <v>2008</v>
      </c>
      <c r="F3" s="49"/>
    </row>
    <row r="4" spans="1:6" ht="24">
      <c r="A4" s="11" t="s">
        <v>71</v>
      </c>
      <c r="B4" s="55"/>
      <c r="C4" s="55"/>
      <c r="D4" s="57"/>
      <c r="E4" s="60"/>
      <c r="F4" s="50"/>
    </row>
    <row r="5" spans="1:6">
      <c r="A5" s="11" t="s">
        <v>68</v>
      </c>
      <c r="B5" s="55"/>
      <c r="C5" s="55"/>
      <c r="D5" s="57"/>
      <c r="E5" s="60"/>
      <c r="F5" s="50"/>
    </row>
    <row r="6" spans="1:6">
      <c r="A6" s="12"/>
      <c r="B6" s="56"/>
      <c r="C6" s="56"/>
      <c r="D6" s="58"/>
      <c r="E6" s="61"/>
      <c r="F6" s="50" t="s">
        <v>69</v>
      </c>
    </row>
    <row r="7" spans="1:6">
      <c r="A7" s="13" t="s">
        <v>0</v>
      </c>
      <c r="B7" s="62"/>
      <c r="C7" s="1"/>
      <c r="D7" s="1"/>
      <c r="E7" s="1"/>
      <c r="F7" s="49"/>
    </row>
    <row r="8" spans="1:6">
      <c r="A8" s="14" t="s">
        <v>1</v>
      </c>
      <c r="B8" s="2"/>
      <c r="C8" s="2"/>
      <c r="D8" s="2"/>
      <c r="E8" s="2"/>
      <c r="F8" s="50"/>
    </row>
    <row r="9" spans="1:6">
      <c r="A9" s="14"/>
      <c r="B9" s="2"/>
      <c r="C9" s="2"/>
      <c r="D9" s="2"/>
      <c r="E9" s="2"/>
      <c r="F9" s="50"/>
    </row>
    <row r="10" spans="1:6">
      <c r="A10" s="15" t="s">
        <v>2</v>
      </c>
      <c r="B10" s="2"/>
      <c r="C10" s="2"/>
      <c r="D10" s="2"/>
      <c r="E10" s="2"/>
      <c r="F10" s="50"/>
    </row>
    <row r="11" spans="1:6">
      <c r="A11" s="15"/>
      <c r="B11" s="2"/>
      <c r="C11" s="2"/>
      <c r="D11" s="2"/>
      <c r="E11" s="2"/>
      <c r="F11" s="50"/>
    </row>
    <row r="12" spans="1:6">
      <c r="A12" s="16" t="s">
        <v>3</v>
      </c>
      <c r="B12" s="3">
        <v>753333178.84999979</v>
      </c>
      <c r="C12" s="3">
        <v>598957361.04999995</v>
      </c>
      <c r="D12" s="3">
        <v>600880339.87999988</v>
      </c>
      <c r="E12" s="3">
        <v>606761858.06999993</v>
      </c>
      <c r="F12" s="50"/>
    </row>
    <row r="13" spans="1:6">
      <c r="A13" s="16"/>
      <c r="B13" s="5"/>
      <c r="C13" s="5"/>
      <c r="D13" s="3"/>
      <c r="E13" s="3"/>
      <c r="F13" s="50"/>
    </row>
    <row r="14" spans="1:6">
      <c r="A14" s="17" t="s">
        <v>4</v>
      </c>
      <c r="B14" s="5"/>
      <c r="C14" s="5"/>
      <c r="D14" s="3"/>
      <c r="E14" s="3"/>
      <c r="F14" s="50"/>
    </row>
    <row r="15" spans="1:6">
      <c r="A15" s="16" t="s">
        <v>5</v>
      </c>
      <c r="B15" s="5">
        <v>3189245155.309999</v>
      </c>
      <c r="C15" s="3">
        <v>3351958067.2399993</v>
      </c>
      <c r="D15" s="3">
        <v>3653725241.7799993</v>
      </c>
      <c r="E15" s="3">
        <v>3867432894.0200009</v>
      </c>
      <c r="F15" s="51">
        <f>+(E15-B15)/B15</f>
        <v>0.21264835585964265</v>
      </c>
    </row>
    <row r="16" spans="1:6">
      <c r="A16" s="16" t="s">
        <v>6</v>
      </c>
      <c r="B16" s="5">
        <v>-1616925866.74</v>
      </c>
      <c r="C16" s="3">
        <v>-1738582447.6400001</v>
      </c>
      <c r="D16" s="3">
        <v>-1870993473.1299999</v>
      </c>
      <c r="E16" s="3">
        <v>-2014323146.9000001</v>
      </c>
      <c r="F16" s="51">
        <f t="shared" ref="F16:F17" si="0">+(E16-B16)/B16</f>
        <v>0.24577334578809182</v>
      </c>
    </row>
    <row r="17" spans="1:6">
      <c r="A17" s="18" t="s">
        <v>7</v>
      </c>
      <c r="B17" s="63">
        <v>1572319288.569999</v>
      </c>
      <c r="C17" s="4">
        <v>1613375619.5999992</v>
      </c>
      <c r="D17" s="4">
        <v>1782731768.6499994</v>
      </c>
      <c r="E17" s="4">
        <v>1853109747.1200008</v>
      </c>
      <c r="F17" s="51">
        <f t="shared" si="0"/>
        <v>0.17858361249601956</v>
      </c>
    </row>
    <row r="18" spans="1:6">
      <c r="A18" s="19" t="s">
        <v>8</v>
      </c>
      <c r="B18" s="5">
        <v>50454311.939999998</v>
      </c>
      <c r="C18" s="3">
        <v>54688398.940000005</v>
      </c>
      <c r="D18" s="3">
        <v>-40597553.890000008</v>
      </c>
      <c r="E18" s="3">
        <v>-57672048.359999999</v>
      </c>
      <c r="F18" s="50"/>
    </row>
    <row r="19" spans="1:6">
      <c r="A19" s="19" t="s">
        <v>9</v>
      </c>
      <c r="B19" s="5">
        <v>4128641.45</v>
      </c>
      <c r="C19" s="3">
        <v>1949970.69</v>
      </c>
      <c r="D19" s="3">
        <v>484384.26</v>
      </c>
      <c r="E19" s="3">
        <v>8229912.9500000002</v>
      </c>
      <c r="F19" s="50"/>
    </row>
    <row r="20" spans="1:6">
      <c r="A20" s="19"/>
      <c r="B20" s="5"/>
      <c r="C20" s="5"/>
      <c r="D20" s="5"/>
      <c r="E20" s="5"/>
      <c r="F20" s="50"/>
    </row>
    <row r="21" spans="1:6" ht="15.75" thickBot="1">
      <c r="A21" s="20" t="s">
        <v>10</v>
      </c>
      <c r="B21" s="64">
        <v>2380235420.8099985</v>
      </c>
      <c r="C21" s="6">
        <v>2268971350.2799993</v>
      </c>
      <c r="D21" s="6">
        <v>2343498938.8999996</v>
      </c>
      <c r="E21" s="6">
        <v>2410429469.7800007</v>
      </c>
      <c r="F21" s="52"/>
    </row>
    <row r="22" spans="1:6" ht="15.75" thickTop="1">
      <c r="A22" s="19"/>
      <c r="B22" s="5"/>
      <c r="C22" s="5"/>
      <c r="D22" s="5"/>
      <c r="E22" s="5"/>
      <c r="F22" s="50"/>
    </row>
    <row r="23" spans="1:6">
      <c r="A23" s="15" t="s">
        <v>11</v>
      </c>
      <c r="B23" s="5"/>
      <c r="C23" s="5"/>
      <c r="D23" s="5"/>
      <c r="E23" s="5"/>
      <c r="F23" s="50"/>
    </row>
    <row r="24" spans="1:6">
      <c r="A24" s="19" t="s">
        <v>12</v>
      </c>
      <c r="B24" s="5">
        <v>1413412155.0999999</v>
      </c>
      <c r="C24" s="3">
        <v>1244410321.29</v>
      </c>
      <c r="D24" s="3">
        <v>1018145376.5500001</v>
      </c>
      <c r="E24" s="3">
        <v>1025348306.2</v>
      </c>
      <c r="F24" s="50"/>
    </row>
    <row r="25" spans="1:6">
      <c r="A25" s="19" t="s">
        <v>13</v>
      </c>
      <c r="B25" s="5">
        <v>0</v>
      </c>
      <c r="C25" s="3">
        <v>0</v>
      </c>
      <c r="D25" s="3">
        <v>0</v>
      </c>
      <c r="E25" s="3">
        <v>71</v>
      </c>
      <c r="F25" s="50"/>
    </row>
    <row r="26" spans="1:6">
      <c r="A26" s="19"/>
      <c r="C26" s="3"/>
      <c r="D26" s="3"/>
      <c r="E26" s="3"/>
      <c r="F26" s="50"/>
    </row>
    <row r="27" spans="1:6" ht="26.25">
      <c r="A27" s="19" t="s">
        <v>14</v>
      </c>
      <c r="B27" s="5">
        <v>130294257.63999999</v>
      </c>
      <c r="C27" s="3">
        <v>158480121.69999999</v>
      </c>
      <c r="D27" s="3">
        <v>173788048.5</v>
      </c>
      <c r="E27" s="3">
        <v>185151667.75999999</v>
      </c>
      <c r="F27" s="51">
        <f>+(E27-B27)/B27</f>
        <v>0.42102707451290566</v>
      </c>
    </row>
    <row r="28" spans="1:6">
      <c r="A28" s="19" t="s">
        <v>15</v>
      </c>
      <c r="B28" s="5">
        <v>180000000</v>
      </c>
      <c r="C28" s="3">
        <v>180000000</v>
      </c>
      <c r="D28" s="3">
        <v>425057738.80000001</v>
      </c>
      <c r="E28" s="3">
        <v>422287783.80000001</v>
      </c>
      <c r="F28" s="51">
        <f>+(E28-B28)/B28</f>
        <v>1.3460432433333334</v>
      </c>
    </row>
    <row r="29" spans="1:6">
      <c r="A29" s="20" t="s">
        <v>16</v>
      </c>
      <c r="B29" s="7">
        <v>1723706412.7399998</v>
      </c>
      <c r="C29" s="7">
        <v>1582890442.99</v>
      </c>
      <c r="D29" s="7">
        <v>1616991163.8500001</v>
      </c>
      <c r="E29" s="7">
        <v>1632787757.76</v>
      </c>
      <c r="F29" s="51">
        <f>+(E29-B29)/B29</f>
        <v>-5.2746021194801783E-2</v>
      </c>
    </row>
    <row r="30" spans="1:6">
      <c r="A30" s="19"/>
      <c r="B30" s="5"/>
      <c r="C30" s="5"/>
      <c r="D30" s="5"/>
      <c r="E30" s="5"/>
      <c r="F30" s="50"/>
    </row>
    <row r="31" spans="1:6">
      <c r="A31" s="19" t="s">
        <v>17</v>
      </c>
      <c r="B31" s="5">
        <v>656529008.07000005</v>
      </c>
      <c r="C31" s="3">
        <v>686080907.28999996</v>
      </c>
      <c r="D31" s="3">
        <v>726507775.04999995</v>
      </c>
      <c r="E31" s="3">
        <v>777641712.01999998</v>
      </c>
      <c r="F31" s="51">
        <f>+(E31-B31)/B31</f>
        <v>0.18447426155020208</v>
      </c>
    </row>
    <row r="32" spans="1:6">
      <c r="A32" s="19"/>
      <c r="B32" s="5"/>
      <c r="C32" s="5"/>
      <c r="D32" s="5"/>
      <c r="E32" s="5"/>
      <c r="F32" s="53"/>
    </row>
    <row r="33" spans="1:6" ht="15.75" thickBot="1">
      <c r="A33" s="21" t="s">
        <v>18</v>
      </c>
      <c r="B33" s="8">
        <v>2380235420.8099999</v>
      </c>
      <c r="C33" s="8">
        <v>2268971350.2799997</v>
      </c>
      <c r="D33" s="8">
        <v>2343498938.9000001</v>
      </c>
      <c r="E33" s="8">
        <v>2410429469.7799997</v>
      </c>
      <c r="F33" s="50"/>
    </row>
    <row r="34" spans="1:6" ht="15.75" thickTop="1">
      <c r="A34" s="22"/>
      <c r="B34" s="1"/>
      <c r="C34" s="1"/>
      <c r="D34" s="1"/>
      <c r="E34" s="1"/>
      <c r="F34" s="49"/>
    </row>
    <row r="35" spans="1:6">
      <c r="A35" s="23" t="s">
        <v>19</v>
      </c>
      <c r="B35" s="9"/>
      <c r="C35" s="9"/>
      <c r="D35" s="9"/>
      <c r="E35" s="9"/>
      <c r="F35" s="50"/>
    </row>
    <row r="36" spans="1:6">
      <c r="A36" s="19"/>
      <c r="B36" s="5"/>
      <c r="C36" s="5"/>
      <c r="D36" s="5"/>
      <c r="E36" s="5"/>
      <c r="F36" s="50"/>
    </row>
    <row r="37" spans="1:6">
      <c r="A37" s="14" t="s">
        <v>20</v>
      </c>
      <c r="B37" s="5"/>
      <c r="C37" s="5"/>
      <c r="D37" s="5"/>
      <c r="E37" s="5"/>
      <c r="F37" s="50"/>
    </row>
    <row r="38" spans="1:6">
      <c r="A38" s="16" t="s">
        <v>21</v>
      </c>
      <c r="B38" s="3">
        <v>2706629414.5300002</v>
      </c>
      <c r="C38" s="3">
        <v>2260059551.2700009</v>
      </c>
      <c r="D38" s="3">
        <v>2306971401.8300004</v>
      </c>
      <c r="E38" s="3">
        <v>2340527241.2900004</v>
      </c>
      <c r="F38" s="50"/>
    </row>
    <row r="39" spans="1:6">
      <c r="A39" s="16" t="s">
        <v>22</v>
      </c>
      <c r="B39" s="5">
        <v>2224034094.2199998</v>
      </c>
      <c r="C39" s="3">
        <v>1784143954.5100002</v>
      </c>
      <c r="D39" s="3">
        <v>1841121199.4200001</v>
      </c>
      <c r="E39" s="3">
        <v>1869556695.3600001</v>
      </c>
      <c r="F39" s="53"/>
    </row>
    <row r="40" spans="1:6">
      <c r="A40" s="17" t="s">
        <v>23</v>
      </c>
      <c r="B40" s="7">
        <v>482595320.31000042</v>
      </c>
      <c r="C40" s="24">
        <v>475915596.76000071</v>
      </c>
      <c r="D40" s="24">
        <v>465850202.41000032</v>
      </c>
      <c r="E40" s="24">
        <v>470970545.93000031</v>
      </c>
      <c r="F40" s="51">
        <f>+(E40-B40)/B40</f>
        <v>-2.4088037929030918E-2</v>
      </c>
    </row>
    <row r="41" spans="1:6">
      <c r="A41" s="17"/>
      <c r="B41" s="5"/>
      <c r="C41" s="5"/>
      <c r="D41" s="5"/>
      <c r="E41" s="5"/>
      <c r="F41" s="50"/>
    </row>
    <row r="42" spans="1:6">
      <c r="A42" s="17" t="s">
        <v>24</v>
      </c>
      <c r="B42" s="5"/>
      <c r="C42" s="5"/>
      <c r="D42" s="5"/>
      <c r="E42" s="5"/>
      <c r="F42" s="50"/>
    </row>
    <row r="43" spans="1:6">
      <c r="A43" s="16" t="s">
        <v>25</v>
      </c>
      <c r="B43" s="5">
        <v>48594641.859999999</v>
      </c>
      <c r="C43" s="3">
        <v>45703727.669999994</v>
      </c>
      <c r="D43" s="3">
        <v>54336171.509999998</v>
      </c>
      <c r="E43" s="3">
        <v>45751002.209999986</v>
      </c>
      <c r="F43" s="51">
        <f t="shared" ref="F43:F46" si="1">+(E43-B43)/B43</f>
        <v>-5.8517555457913886E-2</v>
      </c>
    </row>
    <row r="44" spans="1:6">
      <c r="A44" s="16" t="s">
        <v>26</v>
      </c>
      <c r="B44" s="5">
        <v>34924244</v>
      </c>
      <c r="C44" s="3">
        <v>36806250.57</v>
      </c>
      <c r="D44" s="3">
        <v>42564556.57</v>
      </c>
      <c r="E44" s="3">
        <v>41307100.969999999</v>
      </c>
      <c r="F44" s="51">
        <f t="shared" si="1"/>
        <v>0.18276292451742115</v>
      </c>
    </row>
    <row r="45" spans="1:6">
      <c r="A45" s="19" t="s">
        <v>27</v>
      </c>
      <c r="B45" s="5">
        <v>67892222.659999982</v>
      </c>
      <c r="C45" s="3">
        <v>77032001.299999982</v>
      </c>
      <c r="D45" s="3">
        <v>59895468.590000004</v>
      </c>
      <c r="E45" s="3">
        <v>81035524.100000024</v>
      </c>
      <c r="F45" s="51">
        <f t="shared" si="1"/>
        <v>0.19359067835826904</v>
      </c>
    </row>
    <row r="46" spans="1:6">
      <c r="A46" s="19"/>
      <c r="B46" s="47">
        <f t="shared" ref="B46:E46" si="2">SUM(B43:B45)</f>
        <v>151411108.51999998</v>
      </c>
      <c r="C46" s="47">
        <f t="shared" si="2"/>
        <v>159541979.53999996</v>
      </c>
      <c r="D46" s="47">
        <f t="shared" si="2"/>
        <v>156796196.67000002</v>
      </c>
      <c r="E46" s="47">
        <f t="shared" si="2"/>
        <v>168093627.28</v>
      </c>
      <c r="F46" s="51">
        <f t="shared" si="1"/>
        <v>0.11018028282777163</v>
      </c>
    </row>
    <row r="47" spans="1:6">
      <c r="A47" s="19" t="s">
        <v>28</v>
      </c>
      <c r="B47" s="5">
        <v>0</v>
      </c>
      <c r="C47" s="3">
        <v>0</v>
      </c>
      <c r="D47" s="3">
        <v>0</v>
      </c>
      <c r="E47" s="3">
        <v>0</v>
      </c>
      <c r="F47" s="50"/>
    </row>
    <row r="48" spans="1:6">
      <c r="A48" s="19" t="s">
        <v>29</v>
      </c>
      <c r="B48" s="5">
        <v>124987458.45999999</v>
      </c>
      <c r="C48" s="3">
        <v>124560191.20999999</v>
      </c>
      <c r="D48" s="3">
        <v>137019980.88</v>
      </c>
      <c r="E48" s="3">
        <v>149019007.79999998</v>
      </c>
      <c r="F48" s="51">
        <f>+(E48-B48)/B48</f>
        <v>0.19227168578430498</v>
      </c>
    </row>
    <row r="49" spans="1:6" ht="26.25">
      <c r="A49" s="20" t="s">
        <v>30</v>
      </c>
      <c r="B49" s="7">
        <v>276398566.97999996</v>
      </c>
      <c r="C49" s="24">
        <v>284102170.74999994</v>
      </c>
      <c r="D49" s="24">
        <v>293816177.55000001</v>
      </c>
      <c r="E49" s="24">
        <v>317112635.07999998</v>
      </c>
      <c r="F49" s="51">
        <f>+(E49-B49)/B49</f>
        <v>0.14730202310689283</v>
      </c>
    </row>
    <row r="50" spans="1:6">
      <c r="A50" s="20"/>
      <c r="B50" s="5"/>
      <c r="C50" s="5"/>
      <c r="D50" s="5"/>
      <c r="E50" s="5"/>
      <c r="F50" s="50"/>
    </row>
    <row r="51" spans="1:6">
      <c r="A51" s="19" t="s">
        <v>31</v>
      </c>
      <c r="B51" s="5">
        <v>15993045.800000001</v>
      </c>
      <c r="C51" s="3">
        <v>14892793.92</v>
      </c>
      <c r="D51" s="3">
        <v>18941897.289999999</v>
      </c>
      <c r="E51" s="3">
        <v>17499794.77</v>
      </c>
      <c r="F51" s="51">
        <f>+(E51-B51)/B51</f>
        <v>9.4212759023049805E-2</v>
      </c>
    </row>
    <row r="52" spans="1:6">
      <c r="A52" s="19" t="s">
        <v>32</v>
      </c>
      <c r="B52" s="5">
        <v>0</v>
      </c>
      <c r="C52" s="3">
        <v>0</v>
      </c>
      <c r="D52" s="3">
        <v>0</v>
      </c>
      <c r="E52" s="3">
        <v>0</v>
      </c>
      <c r="F52" s="51"/>
    </row>
    <row r="53" spans="1:6">
      <c r="A53" s="19"/>
      <c r="C53" s="3"/>
      <c r="D53" s="3"/>
      <c r="E53" s="3"/>
      <c r="F53" s="50"/>
    </row>
    <row r="54" spans="1:6">
      <c r="A54" s="19"/>
      <c r="B54" s="5"/>
      <c r="C54" s="5"/>
      <c r="D54" s="5"/>
      <c r="E54" s="5"/>
      <c r="F54" s="53"/>
    </row>
    <row r="55" spans="1:6" ht="26.25">
      <c r="A55" s="20" t="s">
        <v>33</v>
      </c>
      <c r="B55" s="7">
        <v>222189799.13000047</v>
      </c>
      <c r="C55" s="24">
        <v>206706219.93000075</v>
      </c>
      <c r="D55" s="24">
        <v>190975922.1500003</v>
      </c>
      <c r="E55" s="24">
        <v>171357705.62000033</v>
      </c>
      <c r="F55" s="51">
        <f>+(E55-B55)/B55</f>
        <v>-0.22877780037173948</v>
      </c>
    </row>
    <row r="56" spans="1:6">
      <c r="A56" s="20"/>
      <c r="C56" s="5"/>
      <c r="D56" s="5"/>
      <c r="E56" s="5"/>
      <c r="F56" s="50"/>
    </row>
    <row r="57" spans="1:6">
      <c r="A57" s="19" t="s">
        <v>34</v>
      </c>
      <c r="B57" s="5">
        <v>80619198.220000014</v>
      </c>
      <c r="C57" s="3">
        <v>76536492.099999994</v>
      </c>
      <c r="D57" s="3">
        <v>72128744.600000009</v>
      </c>
      <c r="E57" s="3">
        <v>72242702.809999987</v>
      </c>
      <c r="F57" s="50"/>
    </row>
    <row r="58" spans="1:6">
      <c r="A58" s="19" t="s">
        <v>35</v>
      </c>
      <c r="B58" s="5">
        <v>76196974.890000001</v>
      </c>
      <c r="C58" s="3">
        <v>54183964.829999998</v>
      </c>
      <c r="D58" s="3">
        <v>53225941.159999996</v>
      </c>
      <c r="E58" s="3">
        <v>22981065.84</v>
      </c>
      <c r="F58" s="50"/>
    </row>
    <row r="59" spans="1:6">
      <c r="A59" s="19"/>
      <c r="B59" s="5"/>
      <c r="C59" s="5"/>
      <c r="D59" s="5"/>
      <c r="E59" s="5"/>
      <c r="F59" s="50"/>
    </row>
    <row r="60" spans="1:6">
      <c r="A60" s="20" t="s">
        <v>36</v>
      </c>
      <c r="B60" s="7">
        <v>65373626.020000443</v>
      </c>
      <c r="C60" s="24">
        <v>75985763.00000076</v>
      </c>
      <c r="D60" s="24">
        <v>65621236.390000299</v>
      </c>
      <c r="E60" s="24">
        <v>76133936.970000342</v>
      </c>
      <c r="F60" s="51">
        <f>+(E60-B60)/B60</f>
        <v>0.16459712586093792</v>
      </c>
    </row>
    <row r="61" spans="1:6">
      <c r="A61" s="20"/>
      <c r="B61" s="5"/>
      <c r="C61" s="5"/>
      <c r="D61" s="5"/>
      <c r="E61" s="5"/>
      <c r="F61" s="50"/>
    </row>
    <row r="62" spans="1:6" ht="26.25">
      <c r="A62" s="19" t="s">
        <v>37</v>
      </c>
      <c r="B62" s="5">
        <v>0</v>
      </c>
      <c r="C62" s="3">
        <v>0</v>
      </c>
      <c r="D62" s="3">
        <v>0</v>
      </c>
      <c r="E62" s="3">
        <v>0</v>
      </c>
      <c r="F62" s="50"/>
    </row>
    <row r="63" spans="1:6" ht="26.25">
      <c r="A63" s="19" t="s">
        <v>38</v>
      </c>
      <c r="B63" s="5">
        <v>0</v>
      </c>
      <c r="C63" s="3">
        <v>0</v>
      </c>
      <c r="D63" s="3">
        <v>0</v>
      </c>
      <c r="E63" s="3">
        <v>0</v>
      </c>
      <c r="F63" s="50"/>
    </row>
    <row r="64" spans="1:6">
      <c r="A64" s="19"/>
      <c r="B64" s="5"/>
      <c r="C64" s="5"/>
      <c r="D64" s="5"/>
      <c r="E64" s="5"/>
      <c r="F64" s="53"/>
    </row>
    <row r="65" spans="1:6" ht="15.75" thickBot="1">
      <c r="A65" s="21" t="s">
        <v>39</v>
      </c>
      <c r="B65" s="8">
        <v>65373626.020000443</v>
      </c>
      <c r="C65" s="8">
        <v>75985763.00000076</v>
      </c>
      <c r="D65" s="8">
        <v>65621236.390000299</v>
      </c>
      <c r="E65" s="8">
        <v>76133936.970000342</v>
      </c>
      <c r="F65" s="51">
        <f>+(E65-B65)/B65</f>
        <v>0.16459712586093792</v>
      </c>
    </row>
    <row r="66" spans="1:6" ht="15.75" thickTop="1">
      <c r="F66" s="49"/>
    </row>
    <row r="67" spans="1:6">
      <c r="A67" s="17" t="s">
        <v>40</v>
      </c>
      <c r="B67" s="26">
        <v>676678</v>
      </c>
      <c r="C67" s="65">
        <v>678106</v>
      </c>
      <c r="D67" s="26">
        <v>679913</v>
      </c>
      <c r="E67" s="26">
        <v>684145</v>
      </c>
      <c r="F67" s="51">
        <f t="shared" ref="F67:F70" si="3">+(E67-B67)/B67</f>
        <v>1.1034790550306053E-2</v>
      </c>
    </row>
    <row r="68" spans="1:6">
      <c r="A68" s="16" t="s">
        <v>41</v>
      </c>
      <c r="B68" s="26">
        <v>597469</v>
      </c>
      <c r="C68" s="65">
        <v>599080</v>
      </c>
      <c r="D68" s="26">
        <v>601515</v>
      </c>
      <c r="E68" s="26">
        <v>605509</v>
      </c>
      <c r="F68" s="51">
        <f t="shared" si="3"/>
        <v>1.3456765120868196E-2</v>
      </c>
    </row>
    <row r="69" spans="1:6">
      <c r="A69" s="16" t="s">
        <v>42</v>
      </c>
      <c r="B69" s="26">
        <v>67147</v>
      </c>
      <c r="C69" s="65">
        <v>67017</v>
      </c>
      <c r="D69" s="26">
        <v>66245</v>
      </c>
      <c r="E69" s="26">
        <v>65917</v>
      </c>
      <c r="F69" s="51">
        <f t="shared" si="3"/>
        <v>-1.8318018675443429E-2</v>
      </c>
    </row>
    <row r="70" spans="1:6">
      <c r="A70" s="16" t="s">
        <v>43</v>
      </c>
      <c r="B70" s="26">
        <v>12015</v>
      </c>
      <c r="C70" s="65">
        <v>11960</v>
      </c>
      <c r="D70" s="26">
        <v>12104</v>
      </c>
      <c r="E70" s="26">
        <v>12672</v>
      </c>
      <c r="F70" s="51">
        <f t="shared" si="3"/>
        <v>5.4681647940074907E-2</v>
      </c>
    </row>
    <row r="71" spans="1:6">
      <c r="A71" s="19" t="s">
        <v>44</v>
      </c>
      <c r="B71" s="26">
        <v>47</v>
      </c>
      <c r="C71" s="65">
        <v>49</v>
      </c>
      <c r="D71" s="26">
        <v>49</v>
      </c>
      <c r="E71" s="26">
        <v>47</v>
      </c>
      <c r="F71" s="50"/>
    </row>
    <row r="72" spans="1:6">
      <c r="A72" s="19"/>
      <c r="B72" s="26"/>
      <c r="C72" s="26"/>
      <c r="D72" s="26"/>
      <c r="E72" s="26"/>
      <c r="F72" s="50"/>
    </row>
    <row r="73" spans="1:6">
      <c r="A73" s="20" t="s">
        <v>45</v>
      </c>
      <c r="B73" s="26">
        <v>630</v>
      </c>
      <c r="C73" s="26">
        <v>630</v>
      </c>
      <c r="D73" s="26">
        <v>630</v>
      </c>
      <c r="E73" s="26">
        <v>630</v>
      </c>
      <c r="F73" s="50"/>
    </row>
    <row r="74" spans="1:6">
      <c r="A74" s="19" t="s">
        <v>46</v>
      </c>
      <c r="B74" s="26">
        <v>0</v>
      </c>
      <c r="C74" s="26">
        <v>0</v>
      </c>
      <c r="D74" s="26">
        <v>0</v>
      </c>
      <c r="E74" s="26">
        <v>0</v>
      </c>
      <c r="F74" s="50"/>
    </row>
    <row r="75" spans="1:6">
      <c r="A75" s="19" t="s">
        <v>47</v>
      </c>
      <c r="B75" s="26">
        <v>630</v>
      </c>
      <c r="C75" s="26">
        <v>630</v>
      </c>
      <c r="D75" s="26">
        <v>630</v>
      </c>
      <c r="E75" s="26">
        <v>630</v>
      </c>
      <c r="F75" s="50"/>
    </row>
    <row r="76" spans="1:6">
      <c r="A76" s="19"/>
      <c r="B76" s="26"/>
      <c r="C76" s="26"/>
      <c r="D76" s="26"/>
      <c r="E76" s="26"/>
      <c r="F76" s="50"/>
    </row>
    <row r="77" spans="1:6">
      <c r="A77" s="20" t="s">
        <v>48</v>
      </c>
      <c r="B77" s="26">
        <v>20422</v>
      </c>
      <c r="C77" s="26">
        <v>16700</v>
      </c>
      <c r="D77" s="26">
        <v>9819</v>
      </c>
      <c r="E77" s="26">
        <v>9816</v>
      </c>
      <c r="F77" s="51">
        <f t="shared" ref="F77:F79" si="4">+(E77-B77)/B77</f>
        <v>-0.51934188620115562</v>
      </c>
    </row>
    <row r="78" spans="1:6">
      <c r="A78" s="19" t="s">
        <v>49</v>
      </c>
      <c r="B78" s="26">
        <v>9134</v>
      </c>
      <c r="C78" s="26">
        <v>9100</v>
      </c>
      <c r="D78" s="26">
        <v>4263</v>
      </c>
      <c r="E78" s="26">
        <v>4218</v>
      </c>
      <c r="F78" s="51">
        <f t="shared" si="4"/>
        <v>-0.53820888986205384</v>
      </c>
    </row>
    <row r="79" spans="1:6">
      <c r="A79" s="19" t="s">
        <v>50</v>
      </c>
      <c r="B79" s="26">
        <v>11288</v>
      </c>
      <c r="C79" s="26">
        <v>7600</v>
      </c>
      <c r="D79" s="26">
        <v>5556</v>
      </c>
      <c r="E79" s="26">
        <v>5598</v>
      </c>
      <c r="F79" s="51">
        <f t="shared" si="4"/>
        <v>-0.5040751240255138</v>
      </c>
    </row>
    <row r="80" spans="1:6">
      <c r="A80" s="19"/>
      <c r="B80" s="26"/>
      <c r="C80" s="26"/>
      <c r="D80" s="26"/>
      <c r="E80" s="26"/>
      <c r="F80" s="50"/>
    </row>
    <row r="81" spans="1:6">
      <c r="A81" s="19"/>
      <c r="C81" s="26"/>
      <c r="D81" s="26"/>
      <c r="E81" s="26"/>
      <c r="F81" s="50"/>
    </row>
    <row r="82" spans="1:6">
      <c r="A82" s="19" t="s">
        <v>51</v>
      </c>
      <c r="B82" s="26">
        <v>26395212274</v>
      </c>
      <c r="C82" s="26">
        <v>25563321385</v>
      </c>
      <c r="D82" s="26">
        <v>25759823918</v>
      </c>
      <c r="E82" s="26">
        <v>25139059222</v>
      </c>
      <c r="F82" s="51">
        <f t="shared" ref="F82:F84" si="5">+(E82-B82)/B82</f>
        <v>-4.7590185635193578E-2</v>
      </c>
    </row>
    <row r="83" spans="1:6">
      <c r="A83" s="19" t="s">
        <v>52</v>
      </c>
      <c r="B83" s="26">
        <v>794519277</v>
      </c>
      <c r="C83" s="26">
        <v>873763665</v>
      </c>
      <c r="D83" s="26">
        <v>919607264</v>
      </c>
      <c r="E83" s="26">
        <v>897828640</v>
      </c>
      <c r="F83" s="51">
        <f t="shared" si="5"/>
        <v>0.13002750970383314</v>
      </c>
    </row>
    <row r="84" spans="1:6" ht="15.75" thickBot="1">
      <c r="A84" s="20" t="s">
        <v>53</v>
      </c>
      <c r="B84" s="27">
        <v>27189731551</v>
      </c>
      <c r="C84" s="27">
        <v>26437085050</v>
      </c>
      <c r="D84" s="27">
        <v>26679431182</v>
      </c>
      <c r="E84" s="27">
        <v>26036887862</v>
      </c>
      <c r="F84" s="51">
        <f t="shared" si="5"/>
        <v>-4.2399965841428106E-2</v>
      </c>
    </row>
    <row r="85" spans="1:6" ht="15.75" thickTop="1">
      <c r="A85" s="19"/>
      <c r="B85" s="2"/>
      <c r="C85" s="2"/>
      <c r="D85" s="2"/>
      <c r="E85" s="2"/>
      <c r="F85" s="50"/>
    </row>
    <row r="86" spans="1:6">
      <c r="A86" s="19" t="s">
        <v>54</v>
      </c>
      <c r="B86" s="26">
        <v>4326536</v>
      </c>
      <c r="C86" s="26">
        <v>3997737</v>
      </c>
      <c r="D86" s="26">
        <v>4111669</v>
      </c>
      <c r="E86" s="26">
        <v>4095298</v>
      </c>
      <c r="F86" s="51">
        <f t="shared" ref="F86:F88" si="6">+(E86-B86)/B86</f>
        <v>-5.3446452311965043E-2</v>
      </c>
    </row>
    <row r="87" spans="1:6">
      <c r="A87" s="19" t="s">
        <v>55</v>
      </c>
      <c r="B87" s="26">
        <v>5005205</v>
      </c>
      <c r="C87" s="26">
        <v>5018278</v>
      </c>
      <c r="D87" s="26">
        <v>4788341</v>
      </c>
      <c r="E87" s="26">
        <v>4564349</v>
      </c>
      <c r="F87" s="51">
        <f t="shared" si="6"/>
        <v>-8.807950923089064E-2</v>
      </c>
    </row>
    <row r="88" spans="1:6">
      <c r="A88" s="19" t="s">
        <v>56</v>
      </c>
      <c r="B88" s="26">
        <v>4174409</v>
      </c>
      <c r="C88" s="26">
        <v>4091297</v>
      </c>
      <c r="D88" s="26">
        <v>4170644</v>
      </c>
      <c r="E88" s="26">
        <v>3962494</v>
      </c>
      <c r="F88" s="51">
        <f t="shared" si="6"/>
        <v>-5.0765270005885862E-2</v>
      </c>
    </row>
    <row r="89" spans="1:6">
      <c r="A89" s="19"/>
      <c r="B89" s="26"/>
      <c r="C89" s="28"/>
      <c r="D89" s="28"/>
      <c r="E89" s="28"/>
      <c r="F89" s="53"/>
    </row>
    <row r="90" spans="1:6" ht="15.75" thickBot="1">
      <c r="A90" s="25" t="s">
        <v>70</v>
      </c>
      <c r="B90" s="8">
        <v>155798967</v>
      </c>
      <c r="C90" s="29">
        <v>198056369</v>
      </c>
      <c r="D90" s="29">
        <v>303620704</v>
      </c>
      <c r="E90" s="29">
        <v>227916609</v>
      </c>
      <c r="F90" s="51">
        <f>+(E90-B90)/B90</f>
        <v>0.46288908963048514</v>
      </c>
    </row>
    <row r="91" spans="1:6" ht="15.75" thickTop="1"/>
    <row r="92" spans="1:6">
      <c r="A92" s="20" t="s">
        <v>41</v>
      </c>
      <c r="B92" s="36"/>
      <c r="C92" s="2"/>
      <c r="D92" s="2"/>
      <c r="E92" s="2"/>
    </row>
    <row r="93" spans="1:6">
      <c r="A93" s="19" t="s">
        <v>57</v>
      </c>
      <c r="B93" s="26"/>
      <c r="C93" s="66">
        <v>599080</v>
      </c>
      <c r="D93" s="26">
        <v>601515</v>
      </c>
      <c r="E93" s="26">
        <v>605509</v>
      </c>
    </row>
    <row r="94" spans="1:6">
      <c r="A94" s="19" t="s">
        <v>58</v>
      </c>
      <c r="B94" s="26"/>
      <c r="C94" s="66">
        <v>5351746739</v>
      </c>
      <c r="D94" s="26">
        <v>5332356184</v>
      </c>
      <c r="E94" s="26">
        <v>5215687193</v>
      </c>
    </row>
    <row r="95" spans="1:6">
      <c r="A95" s="30" t="s">
        <v>59</v>
      </c>
      <c r="B95" s="37"/>
      <c r="C95" s="67">
        <v>183048102</v>
      </c>
      <c r="D95" s="37">
        <v>180070458</v>
      </c>
      <c r="E95" s="37">
        <v>182103782</v>
      </c>
    </row>
    <row r="96" spans="1:6">
      <c r="A96" s="31" t="s">
        <v>60</v>
      </c>
      <c r="B96" s="38"/>
      <c r="C96" s="66">
        <v>8933.275587567603</v>
      </c>
      <c r="D96" s="66">
        <v>8864.8764935205272</v>
      </c>
      <c r="E96" s="66">
        <v>8613.7236490291634</v>
      </c>
    </row>
    <row r="97" spans="1:5">
      <c r="A97" s="16" t="s">
        <v>61</v>
      </c>
      <c r="B97" s="39"/>
      <c r="C97" s="67">
        <v>305.54867797289177</v>
      </c>
      <c r="D97" s="67">
        <v>299.3615421061819</v>
      </c>
      <c r="E97" s="67">
        <v>300.74496332837333</v>
      </c>
    </row>
    <row r="98" spans="1:5">
      <c r="A98" s="30"/>
      <c r="B98" s="36"/>
      <c r="C98" s="2"/>
      <c r="D98" s="2"/>
      <c r="E98" s="2"/>
    </row>
    <row r="99" spans="1:5" ht="26.25">
      <c r="A99" s="20" t="s">
        <v>42</v>
      </c>
      <c r="B99" s="36"/>
      <c r="C99" s="2"/>
      <c r="D99" s="2"/>
      <c r="E99" s="2"/>
    </row>
    <row r="100" spans="1:5">
      <c r="A100" s="19" t="s">
        <v>57</v>
      </c>
      <c r="B100" s="26"/>
      <c r="C100" s="66">
        <v>67017</v>
      </c>
      <c r="D100" s="26">
        <v>66245</v>
      </c>
      <c r="E100" s="26">
        <v>65917</v>
      </c>
    </row>
    <row r="101" spans="1:5">
      <c r="A101" s="31" t="s">
        <v>62</v>
      </c>
      <c r="B101" s="26"/>
      <c r="C101" s="66">
        <v>2529826328</v>
      </c>
      <c r="D101" s="26">
        <v>2506447083</v>
      </c>
      <c r="E101" s="26">
        <v>2392431871</v>
      </c>
    </row>
    <row r="102" spans="1:5">
      <c r="A102" s="31" t="s">
        <v>59</v>
      </c>
      <c r="B102" s="37"/>
      <c r="C102" s="67">
        <v>64332179</v>
      </c>
      <c r="D102" s="37">
        <v>59722526</v>
      </c>
      <c r="E102" s="37">
        <v>61410964</v>
      </c>
    </row>
    <row r="103" spans="1:5">
      <c r="A103" s="31" t="s">
        <v>60</v>
      </c>
      <c r="B103" s="38"/>
      <c r="C103" s="66">
        <v>37749.023799931361</v>
      </c>
      <c r="D103" s="66">
        <v>37836.019065589855</v>
      </c>
      <c r="E103" s="66">
        <v>36294.610965304855</v>
      </c>
    </row>
    <row r="104" spans="1:5">
      <c r="A104" s="19" t="s">
        <v>61</v>
      </c>
      <c r="B104" s="39"/>
      <c r="C104" s="67">
        <v>959.93820970798458</v>
      </c>
      <c r="D104" s="67">
        <v>901.54013133066644</v>
      </c>
      <c r="E104" s="67">
        <v>931.64076035013727</v>
      </c>
    </row>
    <row r="105" spans="1:5">
      <c r="A105" s="31"/>
      <c r="B105" s="36"/>
      <c r="C105" s="2"/>
      <c r="D105" s="2"/>
      <c r="E105" s="2"/>
    </row>
    <row r="106" spans="1:5" ht="39">
      <c r="A106" s="20" t="s">
        <v>63</v>
      </c>
      <c r="B106" s="36"/>
      <c r="C106" s="2"/>
      <c r="D106" s="2"/>
      <c r="E106" s="2"/>
    </row>
    <row r="107" spans="1:5" ht="26.25">
      <c r="A107" s="19" t="s">
        <v>64</v>
      </c>
      <c r="B107" s="26"/>
      <c r="C107" s="66">
        <v>11960</v>
      </c>
      <c r="D107" s="26">
        <v>12104</v>
      </c>
      <c r="E107" s="26">
        <v>12672</v>
      </c>
    </row>
    <row r="108" spans="1:5">
      <c r="A108" s="19" t="s">
        <v>65</v>
      </c>
      <c r="B108" s="26"/>
      <c r="C108" s="68">
        <v>49</v>
      </c>
      <c r="D108" s="26">
        <v>49</v>
      </c>
      <c r="E108" s="26">
        <v>47</v>
      </c>
    </row>
    <row r="109" spans="1:5">
      <c r="A109" s="31" t="s">
        <v>62</v>
      </c>
      <c r="B109" s="26"/>
      <c r="C109" s="66">
        <v>17540085191</v>
      </c>
      <c r="D109" s="26">
        <v>17810319589</v>
      </c>
      <c r="E109" s="26">
        <v>17418755419</v>
      </c>
    </row>
    <row r="110" spans="1:5">
      <c r="A110" s="31" t="s">
        <v>59</v>
      </c>
      <c r="B110" s="37"/>
      <c r="C110" s="67">
        <v>209614251</v>
      </c>
      <c r="D110" s="37">
        <v>201015611</v>
      </c>
      <c r="E110" s="37">
        <v>201911936</v>
      </c>
    </row>
    <row r="111" spans="1:5">
      <c r="A111" s="31" t="s">
        <v>60</v>
      </c>
      <c r="B111" s="38"/>
      <c r="C111" s="66">
        <v>1460578.3321675409</v>
      </c>
      <c r="D111" s="66">
        <v>1465508.0711758414</v>
      </c>
      <c r="E111" s="66">
        <v>1369506.6765468984</v>
      </c>
    </row>
    <row r="112" spans="1:5">
      <c r="A112" s="19" t="s">
        <v>61</v>
      </c>
      <c r="B112" s="39"/>
      <c r="C112" s="69">
        <v>17454.763177616787</v>
      </c>
      <c r="D112" s="67">
        <v>16540.410680490415</v>
      </c>
      <c r="E112" s="67">
        <v>15874.827895274786</v>
      </c>
    </row>
    <row r="113" spans="1:5">
      <c r="A113" s="32"/>
      <c r="B113" s="40"/>
      <c r="C113" s="40"/>
      <c r="D113" s="70"/>
      <c r="E113" s="70"/>
    </row>
    <row r="114" spans="1:5">
      <c r="A114" s="33" t="s">
        <v>66</v>
      </c>
      <c r="B114" s="41"/>
      <c r="C114" s="36"/>
      <c r="D114" s="2"/>
      <c r="E114" s="48"/>
    </row>
    <row r="115" spans="1:5">
      <c r="A115" s="34" t="s">
        <v>57</v>
      </c>
      <c r="B115" s="42"/>
      <c r="C115" s="45">
        <v>0</v>
      </c>
      <c r="D115" s="26">
        <v>49</v>
      </c>
      <c r="E115" s="42">
        <v>47</v>
      </c>
    </row>
    <row r="116" spans="1:5">
      <c r="A116" s="31" t="s">
        <v>58</v>
      </c>
      <c r="B116" s="42"/>
      <c r="C116" s="45">
        <v>0</v>
      </c>
      <c r="D116" s="26">
        <v>2590588073</v>
      </c>
      <c r="E116" s="42">
        <v>2507935777</v>
      </c>
    </row>
    <row r="117" spans="1:5">
      <c r="A117" s="31" t="s">
        <v>59</v>
      </c>
      <c r="B117" s="42"/>
      <c r="C117" s="45">
        <v>0</v>
      </c>
      <c r="D117" s="26">
        <v>17945532</v>
      </c>
      <c r="E117" s="42">
        <v>18348543</v>
      </c>
    </row>
    <row r="118" spans="1:5">
      <c r="A118" s="31" t="s">
        <v>60</v>
      </c>
      <c r="B118" s="43"/>
      <c r="C118" s="38" t="s">
        <v>67</v>
      </c>
      <c r="D118" s="66">
        <v>52869144.346938774</v>
      </c>
      <c r="E118" s="71">
        <v>53360335.680851065</v>
      </c>
    </row>
    <row r="119" spans="1:5">
      <c r="A119" s="35" t="s">
        <v>61</v>
      </c>
      <c r="B119" s="44" t="s">
        <v>67</v>
      </c>
      <c r="C119" s="46" t="s">
        <v>67</v>
      </c>
      <c r="D119" s="29">
        <v>366235.3469387755</v>
      </c>
      <c r="E119" s="72">
        <v>390394.5319148936</v>
      </c>
    </row>
  </sheetData>
  <mergeCells count="4">
    <mergeCell ref="B3:B6"/>
    <mergeCell ref="C3:C6"/>
    <mergeCell ref="D3:D6"/>
    <mergeCell ref="E3:E6"/>
  </mergeCells>
  <pageMargins left="0.7" right="0.7" top="0.75" bottom="0.75" header="0.3" footer="0.3"/>
  <pageSetup scale="7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jayshepherd</dc:creator>
  <cp:lastModifiedBy>jayshepherd</cp:lastModifiedBy>
  <cp:lastPrinted>2009-11-03T01:12:08Z</cp:lastPrinted>
  <dcterms:created xsi:type="dcterms:W3CDTF">2009-11-03T00:39:08Z</dcterms:created>
  <dcterms:modified xsi:type="dcterms:W3CDTF">2009-11-13T03:39:38Z</dcterms:modified>
</cp:coreProperties>
</file>