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8295" windowHeight="5955" tabRatio="823" activeTab="4"/>
  </bookViews>
  <sheets>
    <sheet name="BOMA#13_b" sheetId="76" r:id="rId1"/>
    <sheet name="BOMA#13_c" sheetId="77" r:id="rId2"/>
    <sheet name="BOMA#13_d" sheetId="78" r:id="rId3"/>
    <sheet name="BOMA#13_e" sheetId="79" r:id="rId4"/>
    <sheet name="BOMA#13_f" sheetId="80" r:id="rId5"/>
  </sheets>
  <definedNames>
    <definedName name="_xlnm.Print_Area" localSheetId="1">'BOMA#13_c'!$A$1:$K$159</definedName>
    <definedName name="_xlnm.Print_Area" localSheetId="2">'BOMA#13_d'!$A$1:$K$159</definedName>
    <definedName name="_xlnm.Print_Area" localSheetId="3">'BOMA#13_e'!$A$1:$I$159</definedName>
  </definedNames>
  <calcPr calcId="125725"/>
</workbook>
</file>

<file path=xl/calcChain.xml><?xml version="1.0" encoding="utf-8"?>
<calcChain xmlns="http://schemas.openxmlformats.org/spreadsheetml/2006/main">
  <c r="H57" i="78"/>
  <c r="H7" i="79"/>
  <c r="H58" i="7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E57" i="80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H14"/>
  <c r="G14"/>
  <c r="H13"/>
  <c r="G13"/>
  <c r="H12"/>
  <c r="G12"/>
  <c r="H11"/>
  <c r="G11"/>
  <c r="H10"/>
  <c r="G10"/>
  <c r="H9"/>
  <c r="G9"/>
  <c r="H8"/>
  <c r="G8"/>
  <c r="H7"/>
  <c r="G7"/>
  <c r="H6"/>
  <c r="D151" s="1"/>
  <c r="G6"/>
  <c r="H5"/>
  <c r="D150"/>
  <c r="G5"/>
  <c r="H4"/>
  <c r="D149" s="1"/>
  <c r="G4"/>
  <c r="H3"/>
  <c r="D148" s="1"/>
  <c r="G3"/>
  <c r="E57" i="79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I14"/>
  <c r="D159" s="1"/>
  <c r="H14"/>
  <c r="I13"/>
  <c r="D158" s="1"/>
  <c r="H13"/>
  <c r="I12"/>
  <c r="D157" s="1"/>
  <c r="H12"/>
  <c r="I11"/>
  <c r="D156" s="1"/>
  <c r="H11"/>
  <c r="I10"/>
  <c r="D155" s="1"/>
  <c r="H10"/>
  <c r="I9"/>
  <c r="D154" s="1"/>
  <c r="H9"/>
  <c r="I8"/>
  <c r="D153" s="1"/>
  <c r="H8"/>
  <c r="C141" s="1"/>
  <c r="I7"/>
  <c r="D152" s="1"/>
  <c r="I6"/>
  <c r="D151" s="1"/>
  <c r="H6"/>
  <c r="C151" s="1"/>
  <c r="I5"/>
  <c r="D150" s="1"/>
  <c r="H5"/>
  <c r="I4"/>
  <c r="D149" s="1"/>
  <c r="H4"/>
  <c r="C149" s="1"/>
  <c r="I3"/>
  <c r="D148" s="1"/>
  <c r="H3"/>
  <c r="C148" s="1"/>
  <c r="H159" i="78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F57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40" s="1"/>
  <c r="F141" s="1"/>
  <c r="K14"/>
  <c r="J14"/>
  <c r="K13"/>
  <c r="J13"/>
  <c r="K12"/>
  <c r="J12"/>
  <c r="K11"/>
  <c r="J11"/>
  <c r="K10"/>
  <c r="J10"/>
  <c r="K9"/>
  <c r="J9"/>
  <c r="K8"/>
  <c r="J8"/>
  <c r="K7"/>
  <c r="J7"/>
  <c r="K6"/>
  <c r="D151" s="1"/>
  <c r="J6"/>
  <c r="K5"/>
  <c r="D150" s="1"/>
  <c r="J5"/>
  <c r="K4"/>
  <c r="D149"/>
  <c r="J4"/>
  <c r="K3"/>
  <c r="D148" s="1"/>
  <c r="J3"/>
  <c r="E57" i="77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40" s="1"/>
  <c r="E141" s="1"/>
  <c r="E142" s="1"/>
  <c r="I14"/>
  <c r="H14"/>
  <c r="I13"/>
  <c r="H13"/>
  <c r="I12"/>
  <c r="H12"/>
  <c r="I11"/>
  <c r="H11"/>
  <c r="I10"/>
  <c r="H10"/>
  <c r="I9"/>
  <c r="H9"/>
  <c r="I8"/>
  <c r="H8"/>
  <c r="I7"/>
  <c r="H7"/>
  <c r="I6"/>
  <c r="D151" s="1"/>
  <c r="H6"/>
  <c r="I5"/>
  <c r="D150"/>
  <c r="H5"/>
  <c r="I4"/>
  <c r="D149" s="1"/>
  <c r="H4"/>
  <c r="I3"/>
  <c r="D148" s="1"/>
  <c r="H3"/>
  <c r="F57" i="76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J14"/>
  <c r="I14"/>
  <c r="J13"/>
  <c r="I13"/>
  <c r="J12"/>
  <c r="I12"/>
  <c r="C145" s="1"/>
  <c r="J11"/>
  <c r="I11"/>
  <c r="C144" s="1"/>
  <c r="J10"/>
  <c r="I10"/>
  <c r="C143" s="1"/>
  <c r="J9"/>
  <c r="I9"/>
  <c r="C142" s="1"/>
  <c r="J8"/>
  <c r="I8"/>
  <c r="C141" s="1"/>
  <c r="J7"/>
  <c r="I7"/>
  <c r="C140" s="1"/>
  <c r="J6"/>
  <c r="D151" s="1"/>
  <c r="I6"/>
  <c r="C151" s="1"/>
  <c r="J5"/>
  <c r="D150"/>
  <c r="I5"/>
  <c r="J4"/>
  <c r="D149" s="1"/>
  <c r="I4"/>
  <c r="J3"/>
  <c r="D148" s="1"/>
  <c r="I3"/>
  <c r="D152" i="80"/>
  <c r="D140"/>
  <c r="D153"/>
  <c r="D141"/>
  <c r="D154"/>
  <c r="D142"/>
  <c r="D155"/>
  <c r="D143"/>
  <c r="D156"/>
  <c r="D144"/>
  <c r="D157"/>
  <c r="D145"/>
  <c r="D158"/>
  <c r="D146"/>
  <c r="D159"/>
  <c r="D147"/>
  <c r="C148"/>
  <c r="C149"/>
  <c r="C150"/>
  <c r="C151"/>
  <c r="C152"/>
  <c r="C140"/>
  <c r="C153"/>
  <c r="C141"/>
  <c r="C154"/>
  <c r="C142"/>
  <c r="C155"/>
  <c r="C143"/>
  <c r="C156"/>
  <c r="C144"/>
  <c r="C157"/>
  <c r="C145"/>
  <c r="C158"/>
  <c r="C146"/>
  <c r="C159"/>
  <c r="C147"/>
  <c r="D140" i="79"/>
  <c r="D141"/>
  <c r="D142"/>
  <c r="D143"/>
  <c r="D144"/>
  <c r="D145"/>
  <c r="D146"/>
  <c r="D147"/>
  <c r="C150"/>
  <c r="C152"/>
  <c r="C140"/>
  <c r="C153"/>
  <c r="C154"/>
  <c r="C142"/>
  <c r="C155"/>
  <c r="C143"/>
  <c r="C156"/>
  <c r="C144"/>
  <c r="C157"/>
  <c r="C145"/>
  <c r="C158"/>
  <c r="C146"/>
  <c r="C159"/>
  <c r="C147"/>
  <c r="D152" i="78"/>
  <c r="D140"/>
  <c r="D153"/>
  <c r="D141"/>
  <c r="D154"/>
  <c r="D142"/>
  <c r="D155"/>
  <c r="D143"/>
  <c r="D156"/>
  <c r="D144"/>
  <c r="D157"/>
  <c r="D145"/>
  <c r="D158"/>
  <c r="D146"/>
  <c r="D159"/>
  <c r="D147"/>
  <c r="C148"/>
  <c r="C149"/>
  <c r="C150"/>
  <c r="C151"/>
  <c r="C152"/>
  <c r="C140"/>
  <c r="C153"/>
  <c r="C141"/>
  <c r="C154"/>
  <c r="C142"/>
  <c r="C155"/>
  <c r="C143"/>
  <c r="C156"/>
  <c r="C144"/>
  <c r="C157"/>
  <c r="C145"/>
  <c r="C158"/>
  <c r="C146"/>
  <c r="C159"/>
  <c r="C147"/>
  <c r="D152" i="77"/>
  <c r="D140"/>
  <c r="D153"/>
  <c r="D141"/>
  <c r="D154"/>
  <c r="D142"/>
  <c r="D155"/>
  <c r="D143"/>
  <c r="D156"/>
  <c r="D144"/>
  <c r="D157"/>
  <c r="D145"/>
  <c r="D158"/>
  <c r="D146"/>
  <c r="D159"/>
  <c r="D147"/>
  <c r="C148"/>
  <c r="C149"/>
  <c r="C150"/>
  <c r="C151"/>
  <c r="C152"/>
  <c r="C140"/>
  <c r="C153"/>
  <c r="C141"/>
  <c r="C154"/>
  <c r="C142"/>
  <c r="C155"/>
  <c r="C143"/>
  <c r="C156"/>
  <c r="C144"/>
  <c r="C157"/>
  <c r="C145"/>
  <c r="C158"/>
  <c r="C146"/>
  <c r="C159"/>
  <c r="C147"/>
  <c r="D152" i="76"/>
  <c r="D140"/>
  <c r="D153"/>
  <c r="D141"/>
  <c r="D154"/>
  <c r="D142"/>
  <c r="D155"/>
  <c r="D143"/>
  <c r="D156"/>
  <c r="D144"/>
  <c r="D157"/>
  <c r="D145"/>
  <c r="D158"/>
  <c r="D146"/>
  <c r="D159"/>
  <c r="D147"/>
  <c r="C148"/>
  <c r="C149"/>
  <c r="C150"/>
  <c r="C153"/>
  <c r="C154"/>
  <c r="C155"/>
  <c r="C156"/>
  <c r="C157"/>
  <c r="C158"/>
  <c r="C146"/>
  <c r="C159"/>
  <c r="C147"/>
  <c r="C152" l="1"/>
  <c r="F142" i="78"/>
  <c r="F143" s="1"/>
  <c r="E143" i="77"/>
  <c r="H140" i="78"/>
  <c r="F144" l="1"/>
  <c r="E144" i="77"/>
  <c r="F145" i="78" l="1"/>
  <c r="E145" i="77"/>
  <c r="F146" i="78" l="1"/>
  <c r="E146" i="77"/>
  <c r="F147" i="78" l="1"/>
  <c r="E147" i="77"/>
  <c r="F148" i="78" l="1"/>
  <c r="E148" i="77"/>
  <c r="F149" i="78" l="1"/>
  <c r="E149" i="77"/>
  <c r="F150" i="78" l="1"/>
  <c r="E150" i="77"/>
  <c r="F151" i="78" l="1"/>
  <c r="E151" i="77"/>
  <c r="F152" i="78" l="1"/>
  <c r="E152" i="77"/>
  <c r="F153" i="78" l="1"/>
  <c r="E153" i="77"/>
  <c r="F154" i="78" l="1"/>
  <c r="E154" i="77"/>
  <c r="F155" i="78" l="1"/>
  <c r="E155" i="77"/>
  <c r="F156" i="78" l="1"/>
  <c r="E156" i="77"/>
  <c r="F157" i="78" l="1"/>
  <c r="E157" i="77"/>
  <c r="F158" i="78" l="1"/>
  <c r="E158" i="77"/>
  <c r="F159" i="78" l="1"/>
  <c r="E159" i="77"/>
</calcChain>
</file>

<file path=xl/sharedStrings.xml><?xml version="1.0" encoding="utf-8"?>
<sst xmlns="http://schemas.openxmlformats.org/spreadsheetml/2006/main" count="60" uniqueCount="27">
  <si>
    <t>Date</t>
  </si>
  <si>
    <t>Blackout dummy</t>
  </si>
  <si>
    <t>10 year CDD average (1999-2008)</t>
  </si>
  <si>
    <t>Number of Days in the month</t>
  </si>
  <si>
    <t>HDD10 per day</t>
  </si>
  <si>
    <t>CDD18 per day</t>
  </si>
  <si>
    <t>Toronto Pop</t>
  </si>
  <si>
    <t>Trend Jul 2002</t>
  </si>
  <si>
    <t>Cust_numbers</t>
  </si>
  <si>
    <t>Days in the month</t>
  </si>
  <si>
    <t>10 year HDD10 average (1999-2008)</t>
  </si>
  <si>
    <t>HDD10</t>
  </si>
  <si>
    <t>CDD18</t>
  </si>
  <si>
    <t>Population per customer</t>
  </si>
  <si>
    <t>Number of Customers as filed</t>
  </si>
  <si>
    <t>Residential Purchased kWh per day</t>
  </si>
  <si>
    <t>Forecast of explanatory variables (as in the filed evidence)</t>
  </si>
  <si>
    <t>Residential Purchased kWh per customer</t>
  </si>
  <si>
    <t>10 year HDD10 per day average (1999-2008)</t>
  </si>
  <si>
    <t>10 year CDD per day average (1999-2008)</t>
  </si>
  <si>
    <t>Residential Purchased kWh per day per customer</t>
  </si>
  <si>
    <t>Modification b)</t>
  </si>
  <si>
    <t>Modification c)</t>
  </si>
  <si>
    <t>Modification d)</t>
  </si>
  <si>
    <t>Modification e)</t>
  </si>
  <si>
    <t>Modification f)</t>
  </si>
  <si>
    <t>Cust numbers</t>
  </si>
</sst>
</file>

<file path=xl/styles.xml><?xml version="1.0" encoding="utf-8"?>
<styleSheet xmlns="http://schemas.openxmlformats.org/spreadsheetml/2006/main">
  <numFmts count="17">
    <numFmt numFmtId="43" formatCode="_-* #,##0.00_-;\-* #,##0.00_-;_-* &quot;-&quot;??_-;_-@_-"/>
    <numFmt numFmtId="164" formatCode="mmm\-yyyy"/>
    <numFmt numFmtId="165" formatCode="0.0%"/>
    <numFmt numFmtId="166" formatCode="_-* #,##0_-;\-* #,##0_-;_-* &quot;-&quot;??_-;_-@_-"/>
    <numFmt numFmtId="167" formatCode="0.0000"/>
    <numFmt numFmtId="168" formatCode="0.000"/>
    <numFmt numFmtId="169" formatCode="#,##0.0"/>
    <numFmt numFmtId="170" formatCode="#,##0.000"/>
    <numFmt numFmtId="171" formatCode="#,##0.0000"/>
    <numFmt numFmtId="172" formatCode="#,##0.00000"/>
    <numFmt numFmtId="173" formatCode="0.0"/>
    <numFmt numFmtId="174" formatCode="0.00000"/>
    <numFmt numFmtId="175" formatCode="_-* #,##0.0000_-;\-* #,##0.0000_-;_-* &quot;-&quot;??_-;_-@_-"/>
    <numFmt numFmtId="176" formatCode="_-* #,##0.00000_-;\-* #,##0.00000_-;_-* &quot;-&quot;??_-;_-@_-"/>
    <numFmt numFmtId="177" formatCode="[$-1009]d\-mmm\-yy;@"/>
    <numFmt numFmtId="178" formatCode="_-* #,##0.000_-;\-* #,##0.000_-;_-* &quot;-&quot;??_-;_-@_-"/>
    <numFmt numFmtId="179" formatCode="_-* #,##0.0000000_-;\-* #,##0.0000000_-;_-* &quot;-&quot;??_-;_-@_-"/>
  </numFmts>
  <fonts count="22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23"/>
      <name val="Arial"/>
      <family val="2"/>
    </font>
    <font>
      <b/>
      <sz val="10"/>
      <color indexed="12"/>
      <name val="Arial"/>
      <family val="2"/>
    </font>
    <font>
      <b/>
      <sz val="10"/>
      <color indexed="23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4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/>
    <xf numFmtId="3" fontId="0" fillId="0" borderId="1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3" fontId="1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73" fontId="8" fillId="0" borderId="0" xfId="0" applyNumberFormat="1" applyFont="1" applyFill="1" applyBorder="1" applyAlignment="1">
      <alignment horizontal="center"/>
    </xf>
    <xf numFmtId="2" fontId="1" fillId="0" borderId="0" xfId="2" applyNumberFormat="1" applyFont="1"/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Border="1"/>
    <xf numFmtId="3" fontId="4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0" fontId="1" fillId="0" borderId="0" xfId="2" applyNumberFormat="1" applyFill="1" applyBorder="1"/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2" fontId="3" fillId="0" borderId="0" xfId="2" applyNumberFormat="1" applyFont="1" applyBorder="1" applyAlignment="1">
      <alignment horizontal="center" vertical="center" wrapText="1"/>
    </xf>
    <xf numFmtId="1" fontId="0" fillId="0" borderId="0" xfId="0" applyNumberFormat="1" applyBorder="1"/>
    <xf numFmtId="0" fontId="1" fillId="0" borderId="0" xfId="0" applyFont="1" applyBorder="1" applyAlignment="1">
      <alignment horizontal="center"/>
    </xf>
    <xf numFmtId="2" fontId="1" fillId="0" borderId="0" xfId="2" applyNumberFormat="1" applyFont="1" applyBorder="1"/>
    <xf numFmtId="0" fontId="6" fillId="2" borderId="0" xfId="0" applyFont="1" applyFill="1" applyBorder="1" applyAlignment="1">
      <alignment horizontal="left"/>
    </xf>
    <xf numFmtId="3" fontId="6" fillId="2" borderId="0" xfId="0" applyNumberFormat="1" applyFont="1" applyFill="1" applyBorder="1" applyAlignment="1">
      <alignment horizontal="center"/>
    </xf>
    <xf numFmtId="3" fontId="6" fillId="2" borderId="0" xfId="2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3" fontId="15" fillId="0" borderId="0" xfId="0" applyNumberFormat="1" applyFont="1" applyFill="1" applyBorder="1" applyAlignment="1">
      <alignment horizontal="left"/>
    </xf>
    <xf numFmtId="171" fontId="15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1" fontId="1" fillId="0" borderId="0" xfId="0" applyNumberFormat="1" applyFont="1" applyFill="1" applyBorder="1" applyAlignment="1">
      <alignment horizontal="center"/>
    </xf>
    <xf numFmtId="170" fontId="1" fillId="0" borderId="0" xfId="0" applyNumberFormat="1" applyFont="1" applyFill="1" applyBorder="1" applyAlignment="1">
      <alignment horizontal="left"/>
    </xf>
    <xf numFmtId="11" fontId="1" fillId="0" borderId="0" xfId="0" applyNumberFormat="1" applyFont="1" applyFill="1" applyBorder="1" applyAlignment="1">
      <alignment horizontal="left"/>
    </xf>
    <xf numFmtId="172" fontId="1" fillId="0" borderId="0" xfId="0" applyNumberFormat="1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horizontal="left"/>
    </xf>
    <xf numFmtId="171" fontId="1" fillId="0" borderId="0" xfId="0" applyNumberFormat="1" applyFont="1" applyFill="1" applyBorder="1" applyAlignment="1">
      <alignment horizontal="left"/>
    </xf>
    <xf numFmtId="177" fontId="0" fillId="0" borderId="0" xfId="0" applyNumberFormat="1" applyBorder="1"/>
    <xf numFmtId="1" fontId="0" fillId="0" borderId="0" xfId="0" applyNumberFormat="1" applyBorder="1" applyAlignment="1">
      <alignment wrapText="1"/>
    </xf>
    <xf numFmtId="3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2" fontId="1" fillId="0" borderId="0" xfId="2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3" fontId="0" fillId="0" borderId="0" xfId="0" applyNumberFormat="1" applyBorder="1"/>
    <xf numFmtId="2" fontId="8" fillId="0" borderId="0" xfId="2" applyNumberFormat="1" applyFont="1" applyFill="1" applyBorder="1" applyAlignment="1">
      <alignment horizontal="center"/>
    </xf>
    <xf numFmtId="43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173" fontId="1" fillId="0" borderId="0" xfId="0" applyNumberFormat="1" applyFont="1" applyFill="1" applyBorder="1" applyAlignment="1">
      <alignment horizontal="center"/>
    </xf>
    <xf numFmtId="1" fontId="1" fillId="0" borderId="0" xfId="2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3" fillId="0" borderId="0" xfId="1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166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166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171" fontId="1" fillId="0" borderId="0" xfId="0" applyNumberFormat="1" applyFont="1" applyFill="1" applyBorder="1" applyAlignment="1"/>
    <xf numFmtId="166" fontId="0" fillId="0" borderId="0" xfId="1" applyNumberFormat="1" applyFont="1" applyAlignment="1">
      <alignment horizontal="center"/>
    </xf>
    <xf numFmtId="166" fontId="1" fillId="0" borderId="0" xfId="1" applyNumberFormat="1" applyFont="1" applyFill="1" applyAlignment="1">
      <alignment horizontal="center"/>
    </xf>
    <xf numFmtId="168" fontId="1" fillId="0" borderId="0" xfId="0" applyNumberFormat="1" applyFont="1" applyFill="1"/>
    <xf numFmtId="166" fontId="1" fillId="0" borderId="0" xfId="1" applyNumberFormat="1" applyFont="1" applyFill="1"/>
    <xf numFmtId="167" fontId="0" fillId="0" borderId="0" xfId="0" applyNumberFormat="1" applyBorder="1"/>
    <xf numFmtId="164" fontId="3" fillId="0" borderId="0" xfId="0" applyNumberFormat="1" applyFont="1" applyFill="1" applyBorder="1" applyAlignment="1">
      <alignment horizontal="center"/>
    </xf>
    <xf numFmtId="166" fontId="14" fillId="0" borderId="0" xfId="1" applyNumberFormat="1" applyFont="1" applyFill="1" applyBorder="1" applyAlignment="1">
      <alignment horizontal="left"/>
    </xf>
    <xf numFmtId="175" fontId="14" fillId="0" borderId="0" xfId="1" applyNumberFormat="1" applyFont="1" applyFill="1" applyBorder="1" applyAlignment="1">
      <alignment horizontal="left"/>
    </xf>
    <xf numFmtId="165" fontId="14" fillId="0" borderId="0" xfId="2" applyNumberFormat="1" applyFont="1" applyFill="1" applyBorder="1" applyAlignment="1">
      <alignment horizontal="center"/>
    </xf>
    <xf numFmtId="175" fontId="11" fillId="0" borderId="0" xfId="1" applyNumberFormat="1" applyFont="1" applyFill="1" applyBorder="1" applyAlignment="1">
      <alignment horizontal="left"/>
    </xf>
    <xf numFmtId="175" fontId="13" fillId="0" borderId="0" xfId="1" applyNumberFormat="1" applyFont="1" applyFill="1" applyBorder="1" applyAlignment="1">
      <alignment horizontal="left"/>
    </xf>
    <xf numFmtId="171" fontId="14" fillId="0" borderId="0" xfId="0" applyNumberFormat="1" applyFont="1" applyFill="1" applyBorder="1" applyAlignment="1">
      <alignment horizontal="left"/>
    </xf>
    <xf numFmtId="171" fontId="12" fillId="0" borderId="0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left"/>
    </xf>
    <xf numFmtId="11" fontId="1" fillId="0" borderId="0" xfId="0" applyNumberFormat="1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43" fontId="3" fillId="0" borderId="0" xfId="1" applyNumberFormat="1" applyFont="1" applyFill="1" applyBorder="1" applyAlignment="1">
      <alignment horizontal="left"/>
    </xf>
    <xf numFmtId="165" fontId="3" fillId="0" borderId="0" xfId="2" applyNumberFormat="1" applyFont="1" applyFill="1" applyBorder="1" applyAlignment="1">
      <alignment horizontal="left"/>
    </xf>
    <xf numFmtId="11" fontId="1" fillId="0" borderId="0" xfId="0" applyNumberFormat="1" applyFont="1" applyFill="1" applyBorder="1"/>
    <xf numFmtId="1" fontId="0" fillId="0" borderId="4" xfId="0" applyNumberFormat="1" applyBorder="1"/>
    <xf numFmtId="4" fontId="1" fillId="0" borderId="0" xfId="0" applyNumberFormat="1" applyFont="1" applyFill="1" applyBorder="1" applyAlignment="1"/>
    <xf numFmtId="171" fontId="3" fillId="0" borderId="0" xfId="0" applyNumberFormat="1" applyFont="1" applyFill="1" applyBorder="1" applyAlignment="1"/>
    <xf numFmtId="1" fontId="8" fillId="0" borderId="0" xfId="2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166" fontId="4" fillId="0" borderId="0" xfId="1" applyNumberFormat="1" applyFont="1" applyAlignment="1">
      <alignment horizontal="center"/>
    </xf>
    <xf numFmtId="0" fontId="6" fillId="0" borderId="0" xfId="0" applyFont="1" applyFill="1" applyBorder="1" applyAlignment="1"/>
    <xf numFmtId="169" fontId="1" fillId="0" borderId="5" xfId="0" applyNumberFormat="1" applyFont="1" applyBorder="1" applyAlignment="1">
      <alignment horizontal="center"/>
    </xf>
    <xf numFmtId="169" fontId="1" fillId="0" borderId="4" xfId="0" applyNumberFormat="1" applyFont="1" applyBorder="1" applyAlignment="1">
      <alignment horizontal="center"/>
    </xf>
    <xf numFmtId="169" fontId="1" fillId="0" borderId="6" xfId="0" applyNumberFormat="1" applyFont="1" applyBorder="1" applyAlignment="1">
      <alignment horizontal="center"/>
    </xf>
    <xf numFmtId="169" fontId="1" fillId="0" borderId="7" xfId="0" applyNumberFormat="1" applyFont="1" applyBorder="1" applyAlignment="1">
      <alignment horizontal="center"/>
    </xf>
    <xf numFmtId="166" fontId="8" fillId="0" borderId="0" xfId="1" applyNumberFormat="1" applyFont="1" applyFill="1" applyBorder="1" applyAlignment="1"/>
    <xf numFmtId="43" fontId="0" fillId="0" borderId="0" xfId="1" applyFont="1" applyBorder="1"/>
    <xf numFmtId="164" fontId="1" fillId="0" borderId="6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166" fontId="3" fillId="0" borderId="0" xfId="1" applyNumberFormat="1" applyFont="1" applyBorder="1" applyAlignment="1">
      <alignment horizontal="center"/>
    </xf>
    <xf numFmtId="166" fontId="1" fillId="0" borderId="0" xfId="1" applyNumberFormat="1" applyFont="1" applyBorder="1" applyAlignment="1">
      <alignment horizontal="center"/>
    </xf>
    <xf numFmtId="166" fontId="1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4" fontId="18" fillId="0" borderId="0" xfId="0" applyNumberFormat="1" applyFont="1" applyFill="1" applyBorder="1" applyAlignment="1">
      <alignment horizontal="left"/>
    </xf>
    <xf numFmtId="171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/>
    <xf numFmtId="4" fontId="18" fillId="0" borderId="0" xfId="0" applyNumberFormat="1" applyFont="1" applyFill="1" applyBorder="1" applyAlignment="1"/>
    <xf numFmtId="171" fontId="18" fillId="0" borderId="0" xfId="0" applyNumberFormat="1" applyFont="1" applyFill="1" applyBorder="1" applyAlignment="1"/>
    <xf numFmtId="0" fontId="8" fillId="0" borderId="0" xfId="2" applyNumberFormat="1" applyFont="1" applyFill="1" applyBorder="1" applyAlignment="1">
      <alignment horizontal="center"/>
    </xf>
    <xf numFmtId="179" fontId="4" fillId="0" borderId="0" xfId="1" applyNumberFormat="1" applyFont="1" applyBorder="1" applyAlignment="1">
      <alignment horizontal="center"/>
    </xf>
    <xf numFmtId="166" fontId="8" fillId="0" borderId="0" xfId="1" applyNumberFormat="1" applyFont="1" applyFill="1" applyBorder="1" applyAlignment="1">
      <alignment horizontal="center"/>
    </xf>
    <xf numFmtId="169" fontId="6" fillId="2" borderId="0" xfId="0" applyNumberFormat="1" applyFont="1" applyFill="1" applyBorder="1" applyAlignment="1">
      <alignment horizontal="center"/>
    </xf>
    <xf numFmtId="169" fontId="6" fillId="2" borderId="0" xfId="2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6" fillId="2" borderId="0" xfId="2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74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6" fontId="4" fillId="0" borderId="0" xfId="0" applyNumberFormat="1" applyFont="1" applyFill="1" applyBorder="1"/>
    <xf numFmtId="3" fontId="1" fillId="0" borderId="0" xfId="0" applyNumberFormat="1" applyFont="1" applyFill="1" applyBorder="1" applyAlignment="1"/>
    <xf numFmtId="2" fontId="1" fillId="0" borderId="0" xfId="0" applyNumberFormat="1" applyFont="1" applyFill="1" applyBorder="1" applyAlignment="1"/>
    <xf numFmtId="175" fontId="1" fillId="0" borderId="0" xfId="1" applyNumberFormat="1" applyFont="1" applyFill="1" applyBorder="1" applyAlignment="1"/>
    <xf numFmtId="3" fontId="2" fillId="0" borderId="0" xfId="0" applyNumberFormat="1" applyFont="1" applyFill="1" applyBorder="1" applyAlignment="1"/>
    <xf numFmtId="43" fontId="1" fillId="0" borderId="0" xfId="1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/>
    </xf>
    <xf numFmtId="166" fontId="16" fillId="0" borderId="0" xfId="0" applyNumberFormat="1" applyFont="1" applyFill="1" applyBorder="1"/>
    <xf numFmtId="166" fontId="3" fillId="0" borderId="0" xfId="1" applyNumberFormat="1" applyFont="1" applyFill="1" applyBorder="1" applyAlignment="1">
      <alignment horizontal="center"/>
    </xf>
    <xf numFmtId="166" fontId="3" fillId="0" borderId="0" xfId="0" applyNumberFormat="1" applyFont="1" applyFill="1" applyBorder="1"/>
    <xf numFmtId="0" fontId="16" fillId="0" borderId="0" xfId="0" applyFont="1" applyFill="1" applyBorder="1"/>
    <xf numFmtId="0" fontId="10" fillId="0" borderId="0" xfId="0" applyFont="1" applyFill="1" applyBorder="1" applyAlignment="1">
      <alignment horizontal="center"/>
    </xf>
    <xf numFmtId="43" fontId="0" fillId="0" borderId="0" xfId="1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 wrapText="1"/>
    </xf>
    <xf numFmtId="3" fontId="0" fillId="0" borderId="0" xfId="0" applyNumberFormat="1" applyFill="1" applyBorder="1"/>
    <xf numFmtId="173" fontId="19" fillId="0" borderId="0" xfId="0" applyNumberFormat="1" applyFont="1" applyFill="1" applyBorder="1" applyAlignment="1">
      <alignment horizontal="center"/>
    </xf>
    <xf numFmtId="166" fontId="19" fillId="0" borderId="0" xfId="1" applyNumberFormat="1" applyFont="1" applyFill="1" applyBorder="1" applyAlignment="1"/>
    <xf numFmtId="1" fontId="19" fillId="0" borderId="0" xfId="2" applyNumberFormat="1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/>
    </xf>
    <xf numFmtId="166" fontId="19" fillId="0" borderId="0" xfId="1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166" fontId="1" fillId="0" borderId="0" xfId="1" applyNumberFormat="1" applyFont="1" applyFill="1" applyBorder="1" applyAlignment="1"/>
    <xf numFmtId="171" fontId="4" fillId="0" borderId="0" xfId="0" applyNumberFormat="1" applyFont="1" applyFill="1" applyBorder="1" applyAlignment="1"/>
    <xf numFmtId="168" fontId="0" fillId="0" borderId="0" xfId="0" applyNumberFormat="1" applyFill="1" applyBorder="1"/>
    <xf numFmtId="167" fontId="17" fillId="0" borderId="0" xfId="0" applyNumberFormat="1" applyFont="1" applyFill="1" applyBorder="1"/>
    <xf numFmtId="168" fontId="1" fillId="0" borderId="0" xfId="0" applyNumberFormat="1" applyFont="1" applyFill="1" applyBorder="1"/>
    <xf numFmtId="166" fontId="1" fillId="0" borderId="0" xfId="1" applyNumberFormat="1" applyFont="1" applyFill="1" applyBorder="1"/>
    <xf numFmtId="166" fontId="0" fillId="0" borderId="0" xfId="0" applyNumberFormat="1" applyFill="1" applyBorder="1"/>
    <xf numFmtId="3" fontId="4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/>
    <xf numFmtId="178" fontId="14" fillId="0" borderId="0" xfId="1" applyNumberFormat="1" applyFont="1" applyFill="1" applyBorder="1" applyAlignment="1">
      <alignment horizontal="left"/>
    </xf>
    <xf numFmtId="170" fontId="1" fillId="0" borderId="0" xfId="0" applyNumberFormat="1" applyFont="1" applyFill="1" applyBorder="1" applyAlignment="1"/>
    <xf numFmtId="43" fontId="14" fillId="0" borderId="0" xfId="1" applyNumberFormat="1" applyFont="1" applyFill="1" applyBorder="1" applyAlignment="1">
      <alignment horizontal="left"/>
    </xf>
    <xf numFmtId="166" fontId="0" fillId="0" borderId="0" xfId="1" applyNumberFormat="1" applyFont="1" applyFill="1" applyBorder="1" applyAlignment="1">
      <alignment horizontal="center"/>
    </xf>
    <xf numFmtId="4" fontId="20" fillId="3" borderId="0" xfId="0" applyNumberFormat="1" applyFont="1" applyFill="1" applyBorder="1" applyAlignment="1">
      <alignment horizontal="center"/>
    </xf>
    <xf numFmtId="2" fontId="18" fillId="3" borderId="0" xfId="2" applyNumberFormat="1" applyFont="1" applyFill="1" applyBorder="1" applyAlignment="1">
      <alignment horizontal="center" vertical="center" wrapText="1"/>
    </xf>
    <xf numFmtId="176" fontId="1" fillId="0" borderId="0" xfId="1" applyNumberFormat="1" applyFont="1" applyFill="1" applyBorder="1" applyAlignment="1"/>
    <xf numFmtId="171" fontId="1" fillId="0" borderId="0" xfId="0" applyNumberFormat="1" applyFont="1" applyFill="1" applyBorder="1" applyAlignment="1">
      <alignment horizontal="center"/>
    </xf>
    <xf numFmtId="171" fontId="3" fillId="0" borderId="0" xfId="0" applyNumberFormat="1" applyFont="1" applyFill="1" applyBorder="1" applyAlignment="1">
      <alignment horizontal="right"/>
    </xf>
    <xf numFmtId="174" fontId="1" fillId="0" borderId="0" xfId="0" applyNumberFormat="1" applyFont="1" applyFill="1" applyBorder="1" applyAlignment="1"/>
    <xf numFmtId="175" fontId="14" fillId="0" borderId="0" xfId="1" applyNumberFormat="1" applyFont="1" applyFill="1" applyBorder="1" applyAlignment="1">
      <alignment horizontal="right"/>
    </xf>
    <xf numFmtId="171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0" fontId="14" fillId="0" borderId="0" xfId="0" applyFont="1" applyBorder="1" applyAlignment="1"/>
    <xf numFmtId="173" fontId="4" fillId="0" borderId="0" xfId="0" applyNumberFormat="1" applyFont="1" applyFill="1" applyBorder="1" applyAlignment="1">
      <alignment horizontal="center"/>
    </xf>
    <xf numFmtId="1" fontId="4" fillId="0" borderId="0" xfId="2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1" fontId="21" fillId="0" borderId="0" xfId="0" applyNumberFormat="1" applyFont="1" applyBorder="1"/>
    <xf numFmtId="0" fontId="14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8">
    <dxf>
      <font>
        <b/>
        <i val="0"/>
        <condense val="0"/>
        <extend val="0"/>
        <color indexed="52"/>
      </font>
      <fill>
        <patternFill>
          <bgColor indexed="22"/>
        </patternFill>
      </fill>
    </dxf>
    <dxf>
      <font>
        <b/>
        <i val="0"/>
        <condense val="0"/>
        <extend val="0"/>
        <color indexed="48"/>
      </font>
      <fill>
        <patternFill patternType="solid">
          <bgColor indexed="22"/>
        </patternFill>
      </fill>
    </dxf>
    <dxf>
      <font>
        <b/>
        <i val="0"/>
        <condense val="0"/>
        <extend val="0"/>
        <color indexed="52"/>
      </font>
      <fill>
        <patternFill>
          <bgColor indexed="22"/>
        </patternFill>
      </fill>
    </dxf>
    <dxf>
      <font>
        <b/>
        <i val="0"/>
        <condense val="0"/>
        <extend val="0"/>
        <color indexed="48"/>
      </font>
      <fill>
        <patternFill patternType="solid">
          <bgColor indexed="22"/>
        </patternFill>
      </fill>
    </dxf>
    <dxf>
      <font>
        <b/>
        <i val="0"/>
        <condense val="0"/>
        <extend val="0"/>
        <color indexed="52"/>
      </font>
      <fill>
        <patternFill>
          <bgColor indexed="22"/>
        </patternFill>
      </fill>
    </dxf>
    <dxf>
      <font>
        <b/>
        <i val="0"/>
        <condense val="0"/>
        <extend val="0"/>
        <color indexed="48"/>
      </font>
      <fill>
        <patternFill patternType="solid">
          <bgColor indexed="22"/>
        </patternFill>
      </fill>
    </dxf>
    <dxf>
      <font>
        <b/>
        <i val="0"/>
        <condense val="0"/>
        <extend val="0"/>
        <color indexed="52"/>
      </font>
      <fill>
        <patternFill>
          <bgColor indexed="22"/>
        </patternFill>
      </fill>
    </dxf>
    <dxf>
      <font>
        <b/>
        <i val="0"/>
        <condense val="0"/>
        <extend val="0"/>
        <color indexed="48"/>
      </font>
      <fill>
        <patternFill patternType="solid">
          <bgColor indexed="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1"/>
  </sheetPr>
  <dimension ref="A1:Z716"/>
  <sheetViews>
    <sheetView view="pageBreakPreview" zoomScale="60" zoomScaleNormal="85" workbookViewId="0">
      <pane xSplit="1" ySplit="2" topLeftCell="B3" activePane="bottomRight" state="frozenSplit"/>
      <selection pane="topRight"/>
      <selection pane="bottomLeft"/>
      <selection pane="bottomRight" activeCell="F21" sqref="F21"/>
    </sheetView>
  </sheetViews>
  <sheetFormatPr defaultRowHeight="12.75"/>
  <cols>
    <col min="1" max="1" width="17.28515625" style="98" customWidth="1"/>
    <col min="2" max="2" width="16.7109375" style="4" customWidth="1"/>
    <col min="3" max="3" width="8.85546875" style="6" customWidth="1"/>
    <col min="4" max="4" width="9.140625" style="6" customWidth="1"/>
    <col min="5" max="5" width="12.42578125" customWidth="1"/>
    <col min="6" max="6" width="9.5703125" style="14" customWidth="1"/>
    <col min="7" max="7" width="17.5703125" style="14" bestFit="1" customWidth="1"/>
    <col min="8" max="8" width="13.42578125" style="3" customWidth="1"/>
    <col min="9" max="9" width="18.42578125" customWidth="1"/>
    <col min="10" max="10" width="15.28515625" style="6" customWidth="1"/>
    <col min="11" max="11" width="16.28515625" style="6" customWidth="1"/>
    <col min="12" max="12" width="17.140625" customWidth="1"/>
    <col min="13" max="13" width="16.140625" customWidth="1"/>
    <col min="14" max="14" width="17.85546875" customWidth="1"/>
    <col min="15" max="15" width="15" customWidth="1"/>
    <col min="16" max="16" width="15.42578125" customWidth="1"/>
    <col min="17" max="17" width="14.7109375" customWidth="1"/>
    <col min="18" max="19" width="14.5703125" style="7" customWidth="1"/>
    <col min="20" max="20" width="12.28515625" style="7" customWidth="1"/>
    <col min="21" max="21" width="12" style="7" customWidth="1"/>
    <col min="22" max="22" width="17.7109375" style="7" customWidth="1"/>
    <col min="23" max="24" width="11.42578125" style="7" customWidth="1"/>
    <col min="25" max="26" width="11.42578125" customWidth="1"/>
  </cols>
  <sheetData>
    <row r="1" spans="1:24">
      <c r="A1" s="185" t="s">
        <v>21</v>
      </c>
      <c r="B1" s="5"/>
    </row>
    <row r="2" spans="1:24" s="1" customFormat="1" ht="38.25">
      <c r="A2" s="24" t="s">
        <v>0</v>
      </c>
      <c r="B2" s="25" t="s">
        <v>15</v>
      </c>
      <c r="C2" s="25" t="s">
        <v>4</v>
      </c>
      <c r="D2" s="25" t="s">
        <v>5</v>
      </c>
      <c r="E2" s="25" t="s">
        <v>6</v>
      </c>
      <c r="F2" s="26" t="s">
        <v>7</v>
      </c>
      <c r="G2" s="26" t="s">
        <v>8</v>
      </c>
      <c r="H2" s="25" t="s">
        <v>1</v>
      </c>
      <c r="I2" s="19" t="s">
        <v>18</v>
      </c>
      <c r="J2" s="34" t="s">
        <v>19</v>
      </c>
      <c r="K2" s="53"/>
      <c r="L2" s="53"/>
      <c r="M2" s="18"/>
      <c r="N2" s="18"/>
      <c r="R2" s="16"/>
      <c r="S2" s="16"/>
      <c r="T2" s="16"/>
      <c r="U2" s="16"/>
      <c r="V2" s="16"/>
    </row>
    <row r="3" spans="1:24" s="3" customFormat="1">
      <c r="A3" s="35">
        <v>35796</v>
      </c>
      <c r="B3" s="23"/>
      <c r="C3" s="23">
        <v>12.154838709677419</v>
      </c>
      <c r="D3" s="23">
        <v>0</v>
      </c>
      <c r="E3" s="77">
        <v>1995.94</v>
      </c>
      <c r="F3" s="23">
        <v>0</v>
      </c>
      <c r="G3" s="23"/>
      <c r="H3" s="23">
        <v>0</v>
      </c>
      <c r="I3" s="105">
        <f t="shared" ref="I3:J14" si="0">AVERAGE(C15,C27,C39,C51,C63,C75,C87,C99,C111,C123)</f>
        <v>14.600322580645141</v>
      </c>
      <c r="J3" s="106">
        <f t="shared" si="0"/>
        <v>0</v>
      </c>
      <c r="K3" s="17"/>
      <c r="L3" s="17"/>
      <c r="M3" s="23"/>
      <c r="N3" s="23"/>
      <c r="R3" s="22"/>
      <c r="S3" s="22"/>
      <c r="T3" s="22"/>
      <c r="U3" s="22"/>
      <c r="V3" s="22"/>
    </row>
    <row r="4" spans="1:24" s="3" customFormat="1">
      <c r="A4" s="35">
        <v>35827</v>
      </c>
      <c r="B4" s="23"/>
      <c r="C4" s="23">
        <v>10.292857142857143</v>
      </c>
      <c r="D4" s="23">
        <v>0</v>
      </c>
      <c r="E4" s="77">
        <v>1992.21</v>
      </c>
      <c r="F4" s="23">
        <v>0</v>
      </c>
      <c r="G4" s="23"/>
      <c r="H4" s="23">
        <v>0</v>
      </c>
      <c r="I4" s="105">
        <f t="shared" si="0"/>
        <v>14.102229064039392</v>
      </c>
      <c r="J4" s="106">
        <f t="shared" si="0"/>
        <v>0</v>
      </c>
      <c r="K4" s="17"/>
      <c r="L4" s="17"/>
      <c r="M4" s="23"/>
      <c r="N4" s="23"/>
      <c r="R4" s="22"/>
      <c r="S4" s="22"/>
      <c r="T4" s="22"/>
      <c r="U4" s="22"/>
      <c r="V4" s="22"/>
    </row>
    <row r="5" spans="1:24" s="3" customFormat="1">
      <c r="A5" s="35">
        <v>35855</v>
      </c>
      <c r="B5" s="23"/>
      <c r="C5" s="23">
        <v>8.9225806451612897</v>
      </c>
      <c r="D5" s="23">
        <v>0</v>
      </c>
      <c r="E5" s="77">
        <v>1997.32</v>
      </c>
      <c r="F5" s="23">
        <v>0</v>
      </c>
      <c r="G5" s="23"/>
      <c r="H5" s="23">
        <v>0</v>
      </c>
      <c r="I5" s="105">
        <f t="shared" si="0"/>
        <v>9.5941935483870768</v>
      </c>
      <c r="J5" s="106">
        <f t="shared" si="0"/>
        <v>0</v>
      </c>
      <c r="K5" s="17"/>
      <c r="L5" s="17"/>
      <c r="M5" s="23"/>
      <c r="N5" s="23"/>
      <c r="R5" s="22"/>
      <c r="S5" s="22"/>
      <c r="T5" s="22"/>
      <c r="U5" s="22"/>
      <c r="V5" s="22"/>
    </row>
    <row r="6" spans="1:24" s="3" customFormat="1">
      <c r="A6" s="35">
        <v>35886</v>
      </c>
      <c r="B6" s="23"/>
      <c r="C6" s="23">
        <v>1.8566666666666665</v>
      </c>
      <c r="D6" s="23">
        <v>0</v>
      </c>
      <c r="E6" s="77">
        <v>2009.08</v>
      </c>
      <c r="F6" s="23">
        <v>0</v>
      </c>
      <c r="G6" s="23"/>
      <c r="H6" s="23">
        <v>0</v>
      </c>
      <c r="I6" s="105">
        <f t="shared" si="0"/>
        <v>3.5289999999999977</v>
      </c>
      <c r="J6" s="106">
        <f t="shared" si="0"/>
        <v>4.0333333333333263E-2</v>
      </c>
      <c r="K6" s="17"/>
      <c r="L6" s="17"/>
      <c r="M6" s="23"/>
      <c r="N6" s="23"/>
      <c r="R6" s="22"/>
      <c r="S6" s="22"/>
      <c r="T6" s="22"/>
      <c r="U6" s="22"/>
      <c r="V6" s="22"/>
    </row>
    <row r="7" spans="1:24" s="3" customFormat="1">
      <c r="A7" s="35">
        <v>35916</v>
      </c>
      <c r="B7" s="23"/>
      <c r="C7" s="23">
        <v>0</v>
      </c>
      <c r="D7" s="23">
        <v>0.92258064516129001</v>
      </c>
      <c r="E7" s="77">
        <v>2014.6</v>
      </c>
      <c r="F7" s="23">
        <v>0</v>
      </c>
      <c r="G7" s="23"/>
      <c r="H7" s="23">
        <v>0</v>
      </c>
      <c r="I7" s="105">
        <f t="shared" si="0"/>
        <v>0.4383870967741933</v>
      </c>
      <c r="J7" s="106">
        <f t="shared" si="0"/>
        <v>0.39806451612903204</v>
      </c>
      <c r="K7" s="17"/>
      <c r="L7" s="17"/>
      <c r="M7" s="23"/>
      <c r="N7" s="23"/>
      <c r="R7" s="22"/>
      <c r="S7" s="22"/>
      <c r="T7" s="22"/>
      <c r="U7" s="22"/>
      <c r="V7" s="22"/>
    </row>
    <row r="8" spans="1:24" s="3" customFormat="1">
      <c r="A8" s="35">
        <v>35947</v>
      </c>
      <c r="B8" s="23"/>
      <c r="C8" s="23">
        <v>1.6666666666666666E-2</v>
      </c>
      <c r="D8" s="23">
        <v>2.7466666666666599</v>
      </c>
      <c r="E8" s="77">
        <v>2007.24</v>
      </c>
      <c r="F8" s="23">
        <v>0</v>
      </c>
      <c r="G8" s="23"/>
      <c r="H8" s="23">
        <v>0</v>
      </c>
      <c r="I8" s="105">
        <f t="shared" si="0"/>
        <v>0</v>
      </c>
      <c r="J8" s="106">
        <f t="shared" si="0"/>
        <v>2.5396666666666627</v>
      </c>
      <c r="K8" s="17"/>
      <c r="L8" s="17"/>
      <c r="M8" s="23"/>
      <c r="N8" s="23"/>
      <c r="R8" s="22"/>
      <c r="S8" s="22"/>
      <c r="T8" s="22"/>
      <c r="U8" s="22"/>
      <c r="V8" s="22"/>
    </row>
    <row r="9" spans="1:24" s="3" customFormat="1">
      <c r="A9" s="35">
        <v>35977</v>
      </c>
      <c r="B9" s="23"/>
      <c r="C9" s="23">
        <v>0</v>
      </c>
      <c r="D9" s="23">
        <v>3.2677419354838699</v>
      </c>
      <c r="E9" s="77">
        <v>2006.43</v>
      </c>
      <c r="F9" s="23">
        <v>0</v>
      </c>
      <c r="G9" s="23"/>
      <c r="H9" s="23">
        <v>0</v>
      </c>
      <c r="I9" s="105">
        <f t="shared" si="0"/>
        <v>0</v>
      </c>
      <c r="J9" s="106">
        <f t="shared" si="0"/>
        <v>4.3206451612903178</v>
      </c>
      <c r="K9" s="17"/>
      <c r="L9" s="17"/>
      <c r="M9" s="23"/>
      <c r="N9" s="23"/>
      <c r="R9" s="22"/>
      <c r="S9" s="22"/>
      <c r="T9" s="22"/>
      <c r="U9" s="22"/>
      <c r="V9" s="22"/>
    </row>
    <row r="10" spans="1:24" s="3" customFormat="1">
      <c r="A10" s="35">
        <v>36008</v>
      </c>
      <c r="B10" s="23"/>
      <c r="C10" s="23">
        <v>0</v>
      </c>
      <c r="D10" s="23">
        <v>3.7967741935483801</v>
      </c>
      <c r="E10" s="77">
        <v>2000.13</v>
      </c>
      <c r="F10" s="23">
        <v>0</v>
      </c>
      <c r="G10" s="23"/>
      <c r="H10" s="23">
        <v>0</v>
      </c>
      <c r="I10" s="105">
        <f t="shared" si="0"/>
        <v>0</v>
      </c>
      <c r="J10" s="106">
        <f t="shared" si="0"/>
        <v>3.5780645161290274</v>
      </c>
      <c r="K10" s="17"/>
      <c r="L10" s="17"/>
      <c r="M10" s="23"/>
      <c r="N10" s="23"/>
      <c r="R10" s="22"/>
      <c r="S10" s="22"/>
      <c r="T10" s="22"/>
      <c r="U10" s="22"/>
      <c r="V10" s="22"/>
    </row>
    <row r="11" spans="1:24" s="3" customFormat="1">
      <c r="A11" s="35">
        <v>36039</v>
      </c>
      <c r="B11" s="23"/>
      <c r="C11" s="23">
        <v>0</v>
      </c>
      <c r="D11" s="23">
        <v>1.5</v>
      </c>
      <c r="E11" s="77">
        <v>2002.69</v>
      </c>
      <c r="F11" s="23">
        <v>0</v>
      </c>
      <c r="G11" s="23"/>
      <c r="H11" s="23">
        <v>0</v>
      </c>
      <c r="I11" s="105">
        <f t="shared" si="0"/>
        <v>4.299999999999999E-2</v>
      </c>
      <c r="J11" s="106">
        <f t="shared" si="0"/>
        <v>1.3726666666666651</v>
      </c>
      <c r="K11" s="17"/>
      <c r="L11" s="17"/>
      <c r="M11" s="23"/>
      <c r="N11" s="23"/>
      <c r="R11" s="22"/>
      <c r="S11" s="22"/>
      <c r="T11" s="22"/>
      <c r="U11" s="22"/>
      <c r="V11" s="22"/>
    </row>
    <row r="12" spans="1:24" s="3" customFormat="1">
      <c r="A12" s="35">
        <v>36069</v>
      </c>
      <c r="B12" s="23"/>
      <c r="C12" s="23">
        <v>0.78064516129032235</v>
      </c>
      <c r="D12" s="23">
        <v>0</v>
      </c>
      <c r="E12" s="77">
        <v>1993.59</v>
      </c>
      <c r="F12" s="23">
        <v>0</v>
      </c>
      <c r="G12" s="23"/>
      <c r="H12" s="23">
        <v>0</v>
      </c>
      <c r="I12" s="105">
        <f t="shared" si="0"/>
        <v>1.6999999999999975</v>
      </c>
      <c r="J12" s="106">
        <f t="shared" si="0"/>
        <v>0.1393548387096773</v>
      </c>
      <c r="K12" s="17"/>
      <c r="L12" s="17"/>
      <c r="M12" s="23"/>
      <c r="N12" s="23"/>
      <c r="R12" s="22"/>
      <c r="S12" s="22"/>
      <c r="T12" s="22"/>
      <c r="U12" s="22"/>
      <c r="V12" s="22"/>
    </row>
    <row r="13" spans="1:24" s="3" customFormat="1">
      <c r="A13" s="35">
        <v>36100</v>
      </c>
      <c r="B13" s="23"/>
      <c r="C13" s="23">
        <v>5.2066666666666661</v>
      </c>
      <c r="D13" s="23">
        <v>0</v>
      </c>
      <c r="E13" s="77">
        <v>1991.81</v>
      </c>
      <c r="F13" s="23">
        <v>0</v>
      </c>
      <c r="G13" s="23"/>
      <c r="H13" s="23">
        <v>0</v>
      </c>
      <c r="I13" s="105">
        <f t="shared" si="0"/>
        <v>5.6633333333333322</v>
      </c>
      <c r="J13" s="106">
        <f t="shared" si="0"/>
        <v>0</v>
      </c>
      <c r="K13" s="17"/>
      <c r="L13" s="17"/>
      <c r="M13" s="23"/>
      <c r="N13" s="23"/>
      <c r="R13" s="22"/>
      <c r="S13" s="22"/>
      <c r="T13" s="22"/>
      <c r="U13" s="22"/>
      <c r="V13" s="22"/>
    </row>
    <row r="14" spans="1:24" s="3" customFormat="1">
      <c r="A14" s="35">
        <v>36130</v>
      </c>
      <c r="B14" s="23"/>
      <c r="C14" s="23">
        <v>9.3193548387096783</v>
      </c>
      <c r="D14" s="23">
        <v>0</v>
      </c>
      <c r="E14" s="77">
        <v>1997.06</v>
      </c>
      <c r="F14" s="23">
        <v>0</v>
      </c>
      <c r="G14" s="23"/>
      <c r="H14" s="23">
        <v>0</v>
      </c>
      <c r="I14" s="107">
        <f t="shared" si="0"/>
        <v>11.821935483870936</v>
      </c>
      <c r="J14" s="108">
        <f t="shared" si="0"/>
        <v>0</v>
      </c>
      <c r="K14" s="17"/>
      <c r="L14" s="17"/>
      <c r="M14" s="23"/>
      <c r="N14" s="23"/>
      <c r="R14" s="22"/>
      <c r="S14" s="22"/>
      <c r="T14" s="22"/>
      <c r="U14" s="22"/>
      <c r="V14" s="22"/>
    </row>
    <row r="15" spans="1:24" s="3" customFormat="1">
      <c r="A15" s="35">
        <v>36161</v>
      </c>
      <c r="B15" s="23"/>
      <c r="C15" s="23">
        <v>16.187096774193552</v>
      </c>
      <c r="D15" s="23">
        <v>0</v>
      </c>
      <c r="E15" s="77">
        <v>1996.46</v>
      </c>
      <c r="F15" s="23">
        <v>0</v>
      </c>
      <c r="G15" s="23"/>
      <c r="H15" s="23">
        <v>0</v>
      </c>
      <c r="J15" s="28"/>
      <c r="K15" s="186"/>
      <c r="L15" s="186"/>
      <c r="M15" s="186"/>
      <c r="N15" s="186"/>
      <c r="R15" s="22"/>
      <c r="S15" s="22"/>
      <c r="T15" s="22"/>
      <c r="U15" s="22"/>
      <c r="V15" s="22"/>
      <c r="W15" s="22"/>
      <c r="X15" s="22"/>
    </row>
    <row r="16" spans="1:24" s="3" customFormat="1">
      <c r="A16" s="35">
        <v>36192</v>
      </c>
      <c r="B16" s="23"/>
      <c r="C16" s="23">
        <v>11.574999999999999</v>
      </c>
      <c r="D16" s="23">
        <v>0</v>
      </c>
      <c r="E16" s="77">
        <v>2006.06</v>
      </c>
      <c r="F16" s="23">
        <v>0</v>
      </c>
      <c r="G16" s="23"/>
      <c r="H16" s="23">
        <v>0</v>
      </c>
      <c r="I16" s="23"/>
      <c r="R16" s="22"/>
      <c r="S16" s="22"/>
      <c r="T16" s="22"/>
      <c r="U16" s="22"/>
      <c r="V16" s="22"/>
      <c r="W16" s="22"/>
      <c r="X16" s="22"/>
    </row>
    <row r="17" spans="1:26" s="3" customFormat="1">
      <c r="A17" s="35">
        <v>36220</v>
      </c>
      <c r="B17" s="23"/>
      <c r="C17" s="23">
        <v>9.887096774193548</v>
      </c>
      <c r="D17" s="23">
        <v>0</v>
      </c>
      <c r="E17" s="77">
        <v>1995.96</v>
      </c>
      <c r="F17" s="23">
        <v>0</v>
      </c>
      <c r="G17" s="23"/>
      <c r="H17" s="23">
        <v>0</v>
      </c>
      <c r="I17" s="23"/>
      <c r="R17" s="22"/>
      <c r="S17" s="22"/>
      <c r="T17" s="22"/>
      <c r="U17" s="22"/>
      <c r="V17" s="22"/>
      <c r="W17" s="22"/>
      <c r="X17" s="22"/>
    </row>
    <row r="18" spans="1:26" s="3" customFormat="1">
      <c r="A18" s="35">
        <v>36251</v>
      </c>
      <c r="B18" s="23"/>
      <c r="C18" s="23">
        <v>2.2333333333333334</v>
      </c>
      <c r="D18" s="23">
        <v>0</v>
      </c>
      <c r="E18" s="77">
        <v>1993.41</v>
      </c>
      <c r="F18" s="23">
        <v>0</v>
      </c>
      <c r="G18" s="23"/>
      <c r="H18" s="23">
        <v>0</v>
      </c>
      <c r="R18" s="22"/>
      <c r="S18" s="22"/>
      <c r="T18" s="22"/>
      <c r="U18" s="22"/>
      <c r="V18" s="22"/>
      <c r="W18" s="22"/>
      <c r="X18" s="22"/>
    </row>
    <row r="19" spans="1:26" s="3" customFormat="1">
      <c r="A19" s="35">
        <v>36281</v>
      </c>
      <c r="B19" s="23"/>
      <c r="C19" s="23">
        <v>2.580645161290325E-2</v>
      </c>
      <c r="D19" s="23">
        <v>0.62580645161290305</v>
      </c>
      <c r="E19" s="77">
        <v>1998.48</v>
      </c>
      <c r="F19" s="23">
        <v>0</v>
      </c>
      <c r="G19" s="23"/>
      <c r="H19" s="23">
        <v>0</v>
      </c>
      <c r="R19" s="22"/>
      <c r="S19" s="22"/>
      <c r="T19" s="22"/>
      <c r="U19" s="22"/>
      <c r="V19" s="22"/>
      <c r="W19" s="22"/>
      <c r="X19" s="22"/>
    </row>
    <row r="20" spans="1:26" s="3" customFormat="1">
      <c r="A20" s="35">
        <v>36312</v>
      </c>
      <c r="B20" s="23"/>
      <c r="C20" s="23">
        <v>0</v>
      </c>
      <c r="D20" s="23">
        <v>3.2</v>
      </c>
      <c r="E20" s="77">
        <v>2004.33</v>
      </c>
      <c r="F20" s="23">
        <v>0</v>
      </c>
      <c r="G20" s="23"/>
      <c r="H20" s="23">
        <v>0</v>
      </c>
      <c r="R20" s="22"/>
      <c r="S20" s="22"/>
      <c r="T20" s="22"/>
      <c r="U20" s="22"/>
      <c r="V20" s="22"/>
      <c r="W20" s="22"/>
      <c r="X20" s="22"/>
    </row>
    <row r="21" spans="1:26" s="3" customFormat="1">
      <c r="A21" s="35">
        <v>36342</v>
      </c>
      <c r="B21" s="23"/>
      <c r="C21" s="23">
        <v>0</v>
      </c>
      <c r="D21" s="23">
        <v>6.3387096774193497</v>
      </c>
      <c r="E21" s="77">
        <v>2015.68</v>
      </c>
      <c r="F21" s="23">
        <v>0</v>
      </c>
      <c r="G21" s="23"/>
      <c r="H21" s="23">
        <v>0</v>
      </c>
      <c r="R21" s="22"/>
      <c r="S21" s="22"/>
      <c r="T21" s="22"/>
      <c r="U21" s="22"/>
      <c r="V21" s="22"/>
      <c r="W21" s="22"/>
      <c r="X21" s="22"/>
    </row>
    <row r="22" spans="1:26" s="3" customFormat="1">
      <c r="A22" s="35">
        <v>36373</v>
      </c>
      <c r="B22" s="23"/>
      <c r="C22" s="23">
        <v>0</v>
      </c>
      <c r="D22" s="23">
        <v>2.5516129032257999</v>
      </c>
      <c r="E22" s="77">
        <v>2012.63</v>
      </c>
      <c r="F22" s="23">
        <v>0</v>
      </c>
      <c r="G22" s="23"/>
      <c r="H22" s="23">
        <v>0</v>
      </c>
      <c r="R22" s="22"/>
      <c r="S22" s="22"/>
      <c r="T22" s="22"/>
      <c r="U22" s="22"/>
      <c r="V22" s="22"/>
      <c r="W22" s="22"/>
      <c r="X22" s="22"/>
    </row>
    <row r="23" spans="1:26" s="3" customFormat="1">
      <c r="A23" s="35">
        <v>36404</v>
      </c>
      <c r="B23" s="23"/>
      <c r="C23" s="23">
        <v>3.3333333333333214E-3</v>
      </c>
      <c r="D23" s="23">
        <v>1.63</v>
      </c>
      <c r="E23" s="77">
        <v>2016.08</v>
      </c>
      <c r="F23" s="23">
        <v>0</v>
      </c>
      <c r="G23" s="23"/>
      <c r="H23" s="23">
        <v>0</v>
      </c>
      <c r="P23" s="21"/>
      <c r="Q23" s="21"/>
      <c r="R23" s="22"/>
      <c r="S23" s="22"/>
      <c r="T23" s="22"/>
      <c r="U23" s="22"/>
      <c r="V23" s="22"/>
      <c r="W23" s="22"/>
      <c r="X23" s="22"/>
    </row>
    <row r="24" spans="1:26" s="3" customFormat="1">
      <c r="A24" s="35">
        <v>36434</v>
      </c>
      <c r="B24" s="23"/>
      <c r="C24" s="23">
        <v>1.7483870967741937</v>
      </c>
      <c r="D24" s="23">
        <v>0</v>
      </c>
      <c r="E24" s="77">
        <v>2022.7</v>
      </c>
      <c r="F24" s="23">
        <v>0</v>
      </c>
      <c r="G24" s="23"/>
      <c r="H24" s="23">
        <v>0</v>
      </c>
      <c r="P24" s="39"/>
      <c r="Q24" s="39"/>
      <c r="R24" s="39"/>
      <c r="S24" s="39"/>
      <c r="T24" s="39"/>
      <c r="U24" s="21"/>
      <c r="V24" s="21"/>
      <c r="W24" s="21"/>
      <c r="X24" s="21"/>
      <c r="Y24" s="21"/>
      <c r="Z24" s="21"/>
    </row>
    <row r="25" spans="1:26" s="3" customFormat="1">
      <c r="A25" s="35">
        <v>36465</v>
      </c>
      <c r="B25" s="23"/>
      <c r="C25" s="23">
        <v>4.6033333333333326</v>
      </c>
      <c r="D25" s="23">
        <v>0</v>
      </c>
      <c r="E25" s="77">
        <v>2015.55</v>
      </c>
      <c r="F25" s="23">
        <v>0</v>
      </c>
      <c r="G25" s="23"/>
      <c r="H25" s="23">
        <v>0</v>
      </c>
      <c r="P25" s="39"/>
      <c r="Q25" s="39"/>
      <c r="R25" s="39"/>
      <c r="S25" s="39"/>
      <c r="T25" s="39"/>
      <c r="U25" s="21"/>
      <c r="V25" s="21"/>
      <c r="W25" s="21"/>
      <c r="X25" s="21"/>
      <c r="Y25" s="21"/>
      <c r="Z25" s="21"/>
    </row>
    <row r="26" spans="1:26" s="3" customFormat="1">
      <c r="A26" s="35">
        <v>36495</v>
      </c>
      <c r="B26" s="23"/>
      <c r="C26" s="23">
        <v>10.709677419354838</v>
      </c>
      <c r="D26" s="23">
        <v>0</v>
      </c>
      <c r="E26" s="77">
        <v>2016.14</v>
      </c>
      <c r="F26" s="23">
        <v>0</v>
      </c>
      <c r="G26" s="23"/>
      <c r="H26" s="23">
        <v>0</v>
      </c>
      <c r="P26" s="39"/>
      <c r="Q26" s="39"/>
      <c r="R26" s="39"/>
      <c r="S26" s="39"/>
      <c r="T26" s="39"/>
      <c r="U26" s="21"/>
      <c r="V26" s="21"/>
      <c r="W26" s="21"/>
      <c r="X26" s="21"/>
      <c r="Y26" s="21"/>
      <c r="Z26" s="21"/>
    </row>
    <row r="27" spans="1:26" s="3" customFormat="1">
      <c r="A27" s="35">
        <v>36526</v>
      </c>
      <c r="B27" s="23"/>
      <c r="C27" s="23">
        <v>15.835483870967741</v>
      </c>
      <c r="D27" s="23">
        <v>0</v>
      </c>
      <c r="E27" s="77">
        <v>2019.25</v>
      </c>
      <c r="F27" s="23">
        <v>0</v>
      </c>
      <c r="G27" s="23"/>
      <c r="H27" s="23">
        <v>0</v>
      </c>
      <c r="J27" s="90"/>
      <c r="K27" s="63"/>
      <c r="L27" s="22"/>
      <c r="M27" s="22"/>
      <c r="N27" s="91"/>
      <c r="P27" s="39"/>
      <c r="Q27" s="39"/>
      <c r="R27" s="39"/>
      <c r="S27" s="39"/>
      <c r="T27" s="39"/>
      <c r="U27" s="21"/>
      <c r="V27" s="21"/>
      <c r="W27" s="21"/>
      <c r="X27" s="21"/>
      <c r="Y27" s="21"/>
      <c r="Z27" s="21"/>
    </row>
    <row r="28" spans="1:26" s="3" customFormat="1">
      <c r="A28" s="35">
        <v>36557</v>
      </c>
      <c r="B28" s="23"/>
      <c r="C28" s="23">
        <v>13.127586206896558</v>
      </c>
      <c r="D28" s="23">
        <v>0</v>
      </c>
      <c r="E28" s="77">
        <v>2025.2</v>
      </c>
      <c r="F28" s="23">
        <v>0</v>
      </c>
      <c r="G28" s="23"/>
      <c r="H28" s="23">
        <v>0</v>
      </c>
      <c r="J28" s="66"/>
      <c r="K28" s="66"/>
      <c r="L28" s="66"/>
      <c r="M28" s="66"/>
      <c r="N28" s="92"/>
      <c r="P28" s="39"/>
      <c r="Q28" s="39"/>
      <c r="R28" s="39"/>
      <c r="S28" s="39"/>
      <c r="T28" s="39"/>
      <c r="U28" s="21"/>
      <c r="V28" s="21"/>
      <c r="W28" s="21"/>
      <c r="X28" s="21"/>
      <c r="Y28" s="21"/>
      <c r="Z28" s="21"/>
    </row>
    <row r="29" spans="1:26" s="3" customFormat="1">
      <c r="A29" s="35">
        <v>36586</v>
      </c>
      <c r="B29" s="23"/>
      <c r="C29" s="23">
        <v>5.7129032258064516</v>
      </c>
      <c r="D29" s="23">
        <v>0</v>
      </c>
      <c r="E29" s="77">
        <v>2052.5</v>
      </c>
      <c r="F29" s="23">
        <v>0</v>
      </c>
      <c r="G29" s="23"/>
      <c r="H29" s="23">
        <v>0</v>
      </c>
      <c r="J29" s="66"/>
      <c r="K29" s="66"/>
      <c r="L29" s="66"/>
      <c r="M29" s="66"/>
      <c r="N29" s="92"/>
      <c r="P29" s="39"/>
      <c r="Q29" s="39"/>
      <c r="R29" s="39"/>
      <c r="S29" s="39"/>
      <c r="T29" s="39"/>
      <c r="U29" s="21"/>
      <c r="V29" s="21"/>
      <c r="W29" s="21"/>
      <c r="X29" s="21"/>
      <c r="Y29" s="21"/>
      <c r="Z29" s="21"/>
    </row>
    <row r="30" spans="1:26" s="3" customFormat="1">
      <c r="A30" s="35">
        <v>36617</v>
      </c>
      <c r="B30" s="23"/>
      <c r="C30" s="23">
        <v>3.71</v>
      </c>
      <c r="D30" s="23">
        <v>0</v>
      </c>
      <c r="E30" s="77">
        <v>2047.46</v>
      </c>
      <c r="F30" s="23">
        <v>0</v>
      </c>
      <c r="G30" s="23"/>
      <c r="H30" s="23">
        <v>0</v>
      </c>
      <c r="J30" s="66"/>
      <c r="K30" s="66"/>
      <c r="L30" s="66"/>
      <c r="M30" s="66"/>
      <c r="N30" s="92"/>
      <c r="P30" s="39"/>
      <c r="Q30" s="39"/>
      <c r="R30" s="39"/>
      <c r="S30" s="39"/>
      <c r="T30" s="39"/>
      <c r="U30" s="21"/>
      <c r="V30" s="21"/>
      <c r="W30" s="21"/>
      <c r="X30" s="21"/>
      <c r="Y30" s="21"/>
      <c r="Z30" s="21"/>
    </row>
    <row r="31" spans="1:26" s="3" customFormat="1">
      <c r="A31" s="35">
        <v>36647</v>
      </c>
      <c r="B31" s="23"/>
      <c r="C31" s="23">
        <v>0.11935483870967746</v>
      </c>
      <c r="D31" s="23">
        <v>0.76451612903225796</v>
      </c>
      <c r="E31" s="77">
        <v>2035.24</v>
      </c>
      <c r="F31" s="23">
        <v>0</v>
      </c>
      <c r="G31" s="23"/>
      <c r="H31" s="23">
        <v>0</v>
      </c>
      <c r="I31" s="23"/>
      <c r="J31" s="90"/>
      <c r="K31" s="90"/>
      <c r="L31" s="66"/>
      <c r="M31" s="66"/>
      <c r="N31" s="92"/>
      <c r="P31" s="39"/>
      <c r="Q31" s="39"/>
      <c r="R31" s="39"/>
      <c r="S31" s="39"/>
      <c r="T31" s="39"/>
      <c r="U31" s="21"/>
      <c r="V31" s="21"/>
      <c r="W31" s="21"/>
      <c r="X31" s="21"/>
      <c r="Y31" s="21"/>
      <c r="Z31" s="21"/>
    </row>
    <row r="32" spans="1:26" s="3" customFormat="1">
      <c r="A32" s="35">
        <v>36678</v>
      </c>
      <c r="B32" s="23"/>
      <c r="C32" s="23">
        <v>0</v>
      </c>
      <c r="D32" s="23">
        <v>1.37</v>
      </c>
      <c r="E32" s="77">
        <v>2025.03</v>
      </c>
      <c r="F32" s="23">
        <v>0</v>
      </c>
      <c r="G32" s="23"/>
      <c r="H32" s="23">
        <v>0</v>
      </c>
      <c r="I32" s="23"/>
      <c r="J32" s="66"/>
      <c r="K32" s="66"/>
      <c r="L32" s="66"/>
      <c r="M32" s="66"/>
      <c r="N32" s="92"/>
      <c r="P32" s="39"/>
      <c r="Q32" s="39"/>
      <c r="R32" s="39"/>
      <c r="S32" s="39"/>
      <c r="T32" s="39"/>
      <c r="U32" s="21"/>
      <c r="V32" s="21"/>
      <c r="W32" s="21"/>
      <c r="X32" s="21"/>
      <c r="Y32" s="21"/>
      <c r="Z32" s="21"/>
    </row>
    <row r="33" spans="1:26" s="3" customFormat="1">
      <c r="A33" s="35">
        <v>36708</v>
      </c>
      <c r="B33" s="23"/>
      <c r="C33" s="23">
        <v>0</v>
      </c>
      <c r="D33" s="23">
        <v>2.3161290322580599</v>
      </c>
      <c r="E33" s="77">
        <v>2028.8</v>
      </c>
      <c r="F33" s="23">
        <v>0</v>
      </c>
      <c r="G33" s="23"/>
      <c r="H33" s="23">
        <v>0</v>
      </c>
      <c r="I33" s="23"/>
      <c r="J33" s="66"/>
      <c r="K33" s="66"/>
      <c r="L33" s="66"/>
      <c r="M33" s="66"/>
      <c r="N33" s="92"/>
      <c r="P33" s="39"/>
      <c r="Q33" s="64"/>
      <c r="R33" s="39"/>
      <c r="S33" s="39"/>
      <c r="T33" s="84"/>
      <c r="U33" s="21"/>
      <c r="V33" s="21"/>
      <c r="W33" s="64"/>
      <c r="X33" s="21"/>
      <c r="Y33" s="21"/>
      <c r="Z33" s="84"/>
    </row>
    <row r="34" spans="1:26" s="3" customFormat="1">
      <c r="A34" s="35">
        <v>36739</v>
      </c>
      <c r="B34" s="23"/>
      <c r="C34" s="23">
        <v>0</v>
      </c>
      <c r="D34" s="23">
        <v>2.9838709677419302</v>
      </c>
      <c r="E34" s="77">
        <v>2033.56</v>
      </c>
      <c r="F34" s="23">
        <v>0</v>
      </c>
      <c r="G34" s="23"/>
      <c r="H34" s="23">
        <v>0</v>
      </c>
      <c r="I34" s="23"/>
      <c r="J34" s="66"/>
      <c r="K34" s="66"/>
      <c r="L34" s="66"/>
      <c r="M34" s="66"/>
      <c r="N34" s="92"/>
      <c r="P34" s="39"/>
      <c r="Q34" s="64"/>
      <c r="R34" s="39"/>
      <c r="S34" s="39"/>
      <c r="T34" s="84"/>
      <c r="U34" s="21"/>
      <c r="V34" s="21"/>
      <c r="W34" s="64"/>
      <c r="X34" s="21"/>
      <c r="Y34" s="21"/>
      <c r="Z34" s="84"/>
    </row>
    <row r="35" spans="1:26" s="3" customFormat="1">
      <c r="A35" s="35">
        <v>36770</v>
      </c>
      <c r="B35" s="23"/>
      <c r="C35" s="23">
        <v>0.24</v>
      </c>
      <c r="D35" s="23">
        <v>1.17333333333333</v>
      </c>
      <c r="E35" s="77">
        <v>2027.99</v>
      </c>
      <c r="F35" s="23">
        <v>0</v>
      </c>
      <c r="G35" s="23"/>
      <c r="H35" s="23">
        <v>0</v>
      </c>
      <c r="I35" s="23"/>
      <c r="J35" s="66"/>
      <c r="K35" s="66"/>
      <c r="L35" s="66"/>
      <c r="M35" s="66"/>
      <c r="N35" s="92"/>
      <c r="P35" s="39"/>
      <c r="Q35" s="95"/>
      <c r="R35" s="39"/>
      <c r="S35" s="39"/>
      <c r="T35" s="84"/>
      <c r="U35" s="21"/>
      <c r="V35" s="21"/>
      <c r="W35" s="95"/>
      <c r="X35" s="21"/>
      <c r="Y35" s="21"/>
      <c r="Z35" s="84"/>
    </row>
    <row r="36" spans="1:26" s="3" customFormat="1">
      <c r="A36" s="35">
        <v>36800</v>
      </c>
      <c r="B36" s="23"/>
      <c r="C36" s="23">
        <v>1.2225806451612899</v>
      </c>
      <c r="D36" s="23">
        <v>3.8709677419354799E-2</v>
      </c>
      <c r="E36" s="77">
        <v>2030.25</v>
      </c>
      <c r="F36" s="23">
        <v>0</v>
      </c>
      <c r="G36" s="23"/>
      <c r="H36" s="23">
        <v>0</v>
      </c>
      <c r="I36" s="23"/>
      <c r="J36" s="66"/>
      <c r="K36" s="66"/>
      <c r="L36" s="66"/>
      <c r="M36" s="66"/>
      <c r="N36" s="92"/>
      <c r="P36" s="39"/>
      <c r="Q36" s="64"/>
      <c r="R36" s="39"/>
      <c r="S36" s="39"/>
      <c r="T36" s="84"/>
      <c r="U36" s="21"/>
      <c r="V36" s="21"/>
      <c r="W36" s="64"/>
      <c r="X36" s="21"/>
      <c r="Y36" s="21"/>
      <c r="Z36" s="84"/>
    </row>
    <row r="37" spans="1:26" s="3" customFormat="1">
      <c r="A37" s="35">
        <v>36831</v>
      </c>
      <c r="B37" s="23"/>
      <c r="C37" s="23">
        <v>6.6533333333333333</v>
      </c>
      <c r="D37" s="23">
        <v>0</v>
      </c>
      <c r="E37" s="77">
        <v>2033.62</v>
      </c>
      <c r="F37" s="23">
        <v>0</v>
      </c>
      <c r="G37" s="23"/>
      <c r="H37" s="23">
        <v>0</v>
      </c>
      <c r="I37" s="23"/>
      <c r="J37" s="66"/>
      <c r="K37" s="83"/>
      <c r="L37" s="66"/>
      <c r="M37" s="66"/>
      <c r="N37" s="84"/>
      <c r="P37" s="39"/>
      <c r="Q37" s="64"/>
      <c r="R37" s="39"/>
      <c r="S37" s="39"/>
      <c r="T37" s="84"/>
      <c r="U37" s="21"/>
      <c r="V37" s="21"/>
      <c r="W37" s="64"/>
      <c r="X37" s="21"/>
      <c r="Y37" s="21"/>
      <c r="Z37" s="84"/>
    </row>
    <row r="38" spans="1:26" s="3" customFormat="1">
      <c r="A38" s="35">
        <v>36861</v>
      </c>
      <c r="B38" s="23"/>
      <c r="C38" s="23">
        <v>17.170967741935481</v>
      </c>
      <c r="D38" s="23">
        <v>0</v>
      </c>
      <c r="E38" s="77">
        <v>2036.56</v>
      </c>
      <c r="F38" s="23">
        <v>0</v>
      </c>
      <c r="G38" s="23"/>
      <c r="H38" s="23">
        <v>0</v>
      </c>
      <c r="I38" s="23"/>
      <c r="J38" s="66"/>
      <c r="K38" s="83"/>
      <c r="L38" s="66"/>
      <c r="M38" s="66"/>
      <c r="N38" s="84"/>
      <c r="P38" s="39"/>
      <c r="Q38" s="39"/>
      <c r="R38" s="39"/>
      <c r="S38" s="39"/>
      <c r="T38" s="84"/>
      <c r="U38" s="21"/>
      <c r="V38" s="21"/>
      <c r="W38" s="64"/>
      <c r="X38" s="21"/>
      <c r="Y38" s="21"/>
      <c r="Z38" s="84"/>
    </row>
    <row r="39" spans="1:26" s="3" customFormat="1">
      <c r="A39" s="35">
        <v>36892</v>
      </c>
      <c r="B39" s="23"/>
      <c r="C39" s="23">
        <v>14.093548387096773</v>
      </c>
      <c r="D39" s="23">
        <v>0</v>
      </c>
      <c r="E39" s="77">
        <v>2047.96</v>
      </c>
      <c r="F39" s="23">
        <v>0</v>
      </c>
      <c r="G39" s="23"/>
      <c r="H39" s="23">
        <v>0</v>
      </c>
      <c r="I39" s="23"/>
      <c r="J39" s="66"/>
      <c r="K39" s="83"/>
      <c r="L39" s="66"/>
      <c r="M39" s="66"/>
      <c r="N39" s="84"/>
      <c r="P39" s="39"/>
      <c r="Q39" s="96"/>
      <c r="R39" s="39"/>
      <c r="S39" s="39"/>
      <c r="T39" s="39"/>
      <c r="U39" s="21"/>
      <c r="V39" s="21"/>
      <c r="W39" s="21"/>
      <c r="X39" s="21"/>
      <c r="Y39" s="21"/>
      <c r="Z39" s="21"/>
    </row>
    <row r="40" spans="1:26" s="3" customFormat="1">
      <c r="A40" s="35">
        <v>36923</v>
      </c>
      <c r="B40" s="23"/>
      <c r="C40" s="23">
        <v>12.985714285714286</v>
      </c>
      <c r="D40" s="23">
        <v>0</v>
      </c>
      <c r="E40" s="77">
        <v>2044.07</v>
      </c>
      <c r="F40" s="23">
        <v>0</v>
      </c>
      <c r="G40" s="23"/>
      <c r="H40" s="23">
        <v>0</v>
      </c>
      <c r="I40" s="23"/>
      <c r="J40" s="66"/>
      <c r="K40" s="83"/>
      <c r="L40" s="66"/>
      <c r="M40" s="66"/>
      <c r="N40" s="84"/>
      <c r="P40" s="39"/>
      <c r="Q40" s="96"/>
      <c r="R40" s="39"/>
      <c r="S40" s="39"/>
      <c r="T40" s="39"/>
      <c r="U40" s="21"/>
      <c r="V40" s="21"/>
      <c r="W40" s="21"/>
      <c r="X40" s="21"/>
      <c r="Y40" s="21"/>
      <c r="Z40" s="21"/>
    </row>
    <row r="41" spans="1:26" s="3" customFormat="1">
      <c r="A41" s="35">
        <v>36951</v>
      </c>
      <c r="B41" s="23"/>
      <c r="C41" s="23">
        <v>10.27741935483871</v>
      </c>
      <c r="D41" s="23">
        <v>0</v>
      </c>
      <c r="E41" s="77">
        <v>2048.27</v>
      </c>
      <c r="F41" s="23">
        <v>0</v>
      </c>
      <c r="G41" s="23"/>
      <c r="H41" s="23">
        <v>0</v>
      </c>
      <c r="I41" s="23"/>
      <c r="J41" s="66"/>
      <c r="K41" s="83"/>
      <c r="L41" s="66"/>
      <c r="M41" s="66"/>
      <c r="N41" s="84"/>
      <c r="P41" s="39"/>
      <c r="Q41" s="39"/>
      <c r="R41" s="39"/>
      <c r="S41" s="39"/>
      <c r="T41" s="39"/>
      <c r="U41" s="21"/>
      <c r="V41" s="21"/>
      <c r="W41" s="21"/>
      <c r="X41" s="21"/>
      <c r="Y41" s="21"/>
      <c r="Z41" s="21"/>
    </row>
    <row r="42" spans="1:26" s="3" customFormat="1">
      <c r="A42" s="35">
        <v>36982</v>
      </c>
      <c r="B42" s="23"/>
      <c r="C42" s="23">
        <v>2.996666666666667</v>
      </c>
      <c r="D42" s="23">
        <v>4.6666666666666599E-2</v>
      </c>
      <c r="E42" s="77">
        <v>2059.08</v>
      </c>
      <c r="F42" s="23">
        <v>0</v>
      </c>
      <c r="G42" s="23"/>
      <c r="H42" s="23">
        <v>0</v>
      </c>
      <c r="I42" s="23"/>
      <c r="J42" s="66"/>
      <c r="K42" s="66"/>
      <c r="L42" s="66"/>
      <c r="M42" s="66"/>
      <c r="N42" s="92"/>
      <c r="P42" s="39"/>
      <c r="Q42" s="39"/>
      <c r="R42" s="39"/>
      <c r="S42" s="39"/>
      <c r="T42" s="39"/>
      <c r="U42" s="21"/>
      <c r="V42" s="21"/>
      <c r="W42" s="21"/>
      <c r="X42" s="21"/>
      <c r="Y42" s="21"/>
      <c r="Z42" s="21"/>
    </row>
    <row r="43" spans="1:26" s="3" customFormat="1">
      <c r="A43" s="35">
        <v>37012</v>
      </c>
      <c r="B43" s="23"/>
      <c r="C43" s="23">
        <v>9.6774193548387327E-3</v>
      </c>
      <c r="D43" s="23">
        <v>0.39354838709677398</v>
      </c>
      <c r="E43" s="77">
        <v>2052.08</v>
      </c>
      <c r="F43" s="23">
        <v>0</v>
      </c>
      <c r="G43" s="23"/>
      <c r="H43" s="23">
        <v>0</v>
      </c>
      <c r="I43" s="23"/>
      <c r="J43" s="66"/>
      <c r="K43" s="66"/>
      <c r="L43" s="66"/>
      <c r="M43" s="66"/>
      <c r="N43" s="92"/>
      <c r="P43" s="39"/>
      <c r="Q43" s="39"/>
      <c r="R43" s="39"/>
      <c r="S43" s="39"/>
      <c r="T43" s="39"/>
      <c r="U43" s="21"/>
      <c r="V43" s="21"/>
      <c r="W43" s="21"/>
      <c r="X43" s="21"/>
      <c r="Y43" s="21"/>
      <c r="Z43" s="21"/>
    </row>
    <row r="44" spans="1:26" s="3" customFormat="1">
      <c r="A44" s="35">
        <v>37043</v>
      </c>
      <c r="B44" s="23"/>
      <c r="C44" s="23">
        <v>0</v>
      </c>
      <c r="D44" s="23">
        <v>2.6566666666666601</v>
      </c>
      <c r="E44" s="77">
        <v>2041.67</v>
      </c>
      <c r="F44" s="23">
        <v>0</v>
      </c>
      <c r="G44" s="23"/>
      <c r="H44" s="23">
        <v>0</v>
      </c>
      <c r="I44" s="23"/>
      <c r="J44" s="66"/>
      <c r="K44" s="66"/>
      <c r="L44" s="66"/>
      <c r="M44" s="66"/>
      <c r="N44" s="92"/>
      <c r="P44" s="39"/>
      <c r="Q44" s="39"/>
      <c r="R44" s="39"/>
      <c r="S44" s="39"/>
      <c r="T44" s="39"/>
      <c r="U44" s="21"/>
      <c r="V44" s="21"/>
      <c r="W44" s="21"/>
      <c r="X44" s="21"/>
      <c r="Y44" s="21"/>
      <c r="Z44" s="21"/>
    </row>
    <row r="45" spans="1:26" s="3" customFormat="1">
      <c r="A45" s="35">
        <v>37073</v>
      </c>
      <c r="B45" s="23"/>
      <c r="C45" s="23">
        <v>0</v>
      </c>
      <c r="D45" s="23">
        <v>3.2548387096774198</v>
      </c>
      <c r="E45" s="77">
        <v>2040.87</v>
      </c>
      <c r="F45" s="23">
        <v>0</v>
      </c>
      <c r="G45" s="23"/>
      <c r="H45" s="23">
        <v>0</v>
      </c>
      <c r="I45" s="23"/>
      <c r="J45" s="66"/>
      <c r="K45" s="66"/>
      <c r="L45" s="66"/>
      <c r="M45" s="66"/>
      <c r="N45" s="92"/>
      <c r="P45" s="39"/>
      <c r="Q45" s="84"/>
      <c r="R45" s="39"/>
      <c r="S45" s="39"/>
      <c r="T45" s="39"/>
      <c r="U45" s="21"/>
      <c r="V45" s="21"/>
      <c r="W45" s="21"/>
      <c r="X45" s="21"/>
      <c r="Y45" s="21"/>
      <c r="Z45" s="21"/>
    </row>
    <row r="46" spans="1:26" s="3" customFormat="1">
      <c r="A46" s="35">
        <v>37104</v>
      </c>
      <c r="B46" s="23"/>
      <c r="C46" s="23">
        <v>0</v>
      </c>
      <c r="D46" s="23">
        <v>5.1612903225806397</v>
      </c>
      <c r="E46" s="77">
        <v>2063.21</v>
      </c>
      <c r="F46" s="23">
        <v>0</v>
      </c>
      <c r="G46" s="23"/>
      <c r="H46" s="23">
        <v>0</v>
      </c>
      <c r="I46" s="23"/>
      <c r="J46" s="66"/>
      <c r="K46" s="66"/>
      <c r="L46" s="66"/>
      <c r="M46" s="66"/>
      <c r="N46" s="92"/>
      <c r="P46" s="39"/>
      <c r="Q46" s="39"/>
      <c r="R46" s="39"/>
      <c r="S46" s="39"/>
      <c r="T46" s="39"/>
      <c r="U46" s="21"/>
      <c r="V46" s="21"/>
      <c r="W46" s="97"/>
      <c r="X46" s="21"/>
      <c r="Y46" s="21"/>
      <c r="Z46" s="21"/>
    </row>
    <row r="47" spans="1:26" s="3" customFormat="1">
      <c r="A47" s="35">
        <v>37135</v>
      </c>
      <c r="B47" s="23"/>
      <c r="C47" s="23">
        <v>0.09</v>
      </c>
      <c r="D47" s="23">
        <v>1.19</v>
      </c>
      <c r="E47" s="77">
        <v>2052.12</v>
      </c>
      <c r="F47" s="23">
        <v>0</v>
      </c>
      <c r="G47" s="23"/>
      <c r="H47" s="23">
        <v>0</v>
      </c>
      <c r="I47" s="23"/>
      <c r="J47" s="66"/>
      <c r="K47" s="66"/>
      <c r="L47" s="66"/>
      <c r="M47" s="66"/>
      <c r="N47" s="92"/>
      <c r="P47" s="71"/>
      <c r="Q47" s="67"/>
      <c r="R47" s="39"/>
      <c r="S47" s="39"/>
      <c r="T47" s="39"/>
      <c r="U47" s="21"/>
      <c r="V47" s="21"/>
      <c r="W47" s="21"/>
      <c r="X47" s="21"/>
      <c r="Y47" s="21"/>
      <c r="Z47" s="21"/>
    </row>
    <row r="48" spans="1:26" s="3" customFormat="1">
      <c r="A48" s="35">
        <v>37165</v>
      </c>
      <c r="B48" s="23"/>
      <c r="C48" s="23">
        <v>1.7516129032258063</v>
      </c>
      <c r="D48" s="23">
        <v>6.4516129032257993E-2</v>
      </c>
      <c r="E48" s="77">
        <v>2060.58</v>
      </c>
      <c r="F48" s="23">
        <v>0</v>
      </c>
      <c r="G48" s="23"/>
      <c r="H48" s="23">
        <v>0</v>
      </c>
      <c r="I48" s="23"/>
      <c r="J48" s="66"/>
      <c r="K48" s="66"/>
      <c r="L48" s="66"/>
      <c r="M48" s="66"/>
      <c r="N48" s="92"/>
      <c r="P48" s="71"/>
      <c r="Q48" s="67"/>
      <c r="R48" s="74"/>
      <c r="S48" s="21"/>
      <c r="T48" s="21"/>
      <c r="U48" s="21"/>
      <c r="V48" s="21"/>
      <c r="W48" s="21"/>
      <c r="X48" s="21"/>
      <c r="Y48" s="21"/>
      <c r="Z48" s="21"/>
    </row>
    <row r="49" spans="1:26" s="3" customFormat="1">
      <c r="A49" s="35">
        <v>37196</v>
      </c>
      <c r="B49" s="23"/>
      <c r="C49" s="23">
        <v>3.3166666666666655</v>
      </c>
      <c r="D49" s="23">
        <v>0</v>
      </c>
      <c r="E49" s="77">
        <v>2069.77</v>
      </c>
      <c r="F49" s="23">
        <v>0</v>
      </c>
      <c r="G49" s="23"/>
      <c r="H49" s="23">
        <v>0</v>
      </c>
      <c r="I49" s="23"/>
      <c r="J49" s="66"/>
      <c r="K49" s="93"/>
      <c r="L49" s="66"/>
      <c r="M49" s="66"/>
      <c r="N49" s="92"/>
      <c r="P49" s="21"/>
      <c r="Q49" s="21"/>
      <c r="R49" s="74"/>
      <c r="S49" s="21"/>
      <c r="T49" s="21"/>
      <c r="U49" s="21"/>
      <c r="V49" s="21"/>
      <c r="W49" s="21"/>
      <c r="X49" s="21"/>
      <c r="Y49" s="21"/>
      <c r="Z49" s="21"/>
    </row>
    <row r="50" spans="1:26" s="3" customFormat="1">
      <c r="A50" s="35">
        <v>37226</v>
      </c>
      <c r="B50" s="23"/>
      <c r="C50" s="23">
        <v>8.4225806451612915</v>
      </c>
      <c r="D50" s="23">
        <v>0</v>
      </c>
      <c r="E50" s="77">
        <v>2091.98</v>
      </c>
      <c r="F50" s="23">
        <v>0</v>
      </c>
      <c r="G50" s="23"/>
      <c r="H50" s="23">
        <v>0</v>
      </c>
      <c r="I50" s="23"/>
      <c r="J50" s="66"/>
      <c r="K50" s="66"/>
      <c r="L50" s="66"/>
      <c r="M50" s="66"/>
      <c r="N50" s="92"/>
      <c r="P50" s="21"/>
      <c r="Q50" s="21"/>
      <c r="R50" s="74"/>
      <c r="S50" s="21"/>
      <c r="T50" s="21"/>
      <c r="U50" s="21"/>
      <c r="V50" s="21"/>
      <c r="W50" s="21"/>
      <c r="X50" s="21"/>
      <c r="Y50" s="21"/>
      <c r="Z50" s="21"/>
    </row>
    <row r="51" spans="1:26" s="3" customFormat="1">
      <c r="A51" s="35">
        <v>37257</v>
      </c>
      <c r="B51" s="23"/>
      <c r="C51" s="23">
        <v>10.458064516129035</v>
      </c>
      <c r="D51" s="23">
        <v>0</v>
      </c>
      <c r="E51" s="77">
        <v>2080.39</v>
      </c>
      <c r="F51" s="23">
        <v>0</v>
      </c>
      <c r="G51" s="23"/>
      <c r="H51" s="23">
        <v>0</v>
      </c>
      <c r="I51" s="23"/>
      <c r="J51" s="63"/>
      <c r="K51" s="63"/>
      <c r="L51" s="22"/>
      <c r="M51" s="22"/>
      <c r="N51" s="91"/>
      <c r="P51" s="21"/>
      <c r="Q51" s="21"/>
      <c r="R51" s="74"/>
      <c r="S51" s="22"/>
      <c r="T51" s="22"/>
      <c r="U51" s="22"/>
      <c r="V51" s="22"/>
      <c r="W51" s="22"/>
      <c r="X51" s="22"/>
    </row>
    <row r="52" spans="1:26" s="3" customFormat="1">
      <c r="A52" s="35">
        <v>37288</v>
      </c>
      <c r="B52" s="23"/>
      <c r="C52" s="23">
        <v>11.292857142857143</v>
      </c>
      <c r="D52" s="23">
        <v>0</v>
      </c>
      <c r="E52" s="77">
        <v>2076.62</v>
      </c>
      <c r="F52" s="23">
        <v>0</v>
      </c>
      <c r="G52" s="23"/>
      <c r="H52" s="23">
        <v>0</v>
      </c>
      <c r="I52" s="23"/>
      <c r="J52" s="66"/>
      <c r="K52" s="66"/>
      <c r="L52" s="66"/>
      <c r="M52" s="66"/>
      <c r="N52" s="92"/>
      <c r="P52" s="39"/>
      <c r="Q52" s="39"/>
      <c r="R52" s="22"/>
      <c r="S52" s="22"/>
      <c r="T52" s="22"/>
      <c r="U52" s="22"/>
      <c r="V52" s="22"/>
      <c r="W52" s="22"/>
      <c r="X52" s="22"/>
    </row>
    <row r="53" spans="1:26" s="3" customFormat="1">
      <c r="A53" s="35">
        <v>37316</v>
      </c>
      <c r="B53" s="23"/>
      <c r="C53" s="23">
        <v>9.6</v>
      </c>
      <c r="D53" s="23">
        <v>0</v>
      </c>
      <c r="E53" s="77">
        <v>2096.79</v>
      </c>
      <c r="F53" s="23">
        <v>0</v>
      </c>
      <c r="G53" s="23"/>
      <c r="H53" s="23">
        <v>0</v>
      </c>
      <c r="I53" s="23"/>
      <c r="J53" s="66"/>
      <c r="K53" s="66"/>
      <c r="L53" s="66"/>
      <c r="M53" s="66"/>
      <c r="N53" s="92"/>
      <c r="P53" s="39"/>
      <c r="Q53" s="39"/>
      <c r="R53" s="22"/>
      <c r="S53" s="22"/>
      <c r="T53" s="22"/>
      <c r="U53" s="22"/>
      <c r="V53" s="22"/>
      <c r="W53" s="22"/>
      <c r="X53" s="22"/>
    </row>
    <row r="54" spans="1:26" s="3" customFormat="1">
      <c r="A54" s="35">
        <v>37347</v>
      </c>
      <c r="B54" s="23"/>
      <c r="C54" s="23">
        <v>4.3133333333333335</v>
      </c>
      <c r="D54" s="23">
        <v>0.27666666666666601</v>
      </c>
      <c r="E54" s="77">
        <v>2090.7199999999998</v>
      </c>
      <c r="F54" s="23">
        <v>0</v>
      </c>
      <c r="G54" s="23"/>
      <c r="H54" s="23">
        <v>0</v>
      </c>
      <c r="I54" s="23"/>
      <c r="J54" s="66"/>
      <c r="K54" s="66"/>
      <c r="L54" s="66"/>
      <c r="M54" s="66"/>
      <c r="N54" s="92"/>
      <c r="P54" s="39"/>
      <c r="Q54" s="39"/>
      <c r="R54" s="22"/>
      <c r="S54" s="22"/>
      <c r="T54" s="22"/>
      <c r="U54" s="22"/>
      <c r="V54" s="22"/>
      <c r="W54" s="22"/>
      <c r="X54" s="22"/>
    </row>
    <row r="55" spans="1:26" s="3" customFormat="1">
      <c r="A55" s="35">
        <v>37377</v>
      </c>
      <c r="B55" s="23"/>
      <c r="C55" s="23">
        <v>1.5806451612903225</v>
      </c>
      <c r="D55" s="23">
        <v>0.25161290322580598</v>
      </c>
      <c r="E55" s="77">
        <v>2098.85</v>
      </c>
      <c r="F55" s="23">
        <v>0</v>
      </c>
      <c r="G55" s="23"/>
      <c r="H55" s="23">
        <v>0</v>
      </c>
      <c r="I55" s="23"/>
      <c r="J55" s="90"/>
      <c r="K55" s="90"/>
      <c r="L55" s="66"/>
      <c r="M55" s="66"/>
      <c r="N55" s="92"/>
      <c r="P55" s="39"/>
      <c r="Q55" s="39"/>
      <c r="R55" s="22"/>
      <c r="S55" s="22"/>
      <c r="T55" s="22"/>
      <c r="U55" s="22"/>
      <c r="V55" s="22"/>
      <c r="W55" s="22"/>
      <c r="X55" s="22"/>
    </row>
    <row r="56" spans="1:26" s="3" customFormat="1">
      <c r="A56" s="35">
        <v>37408</v>
      </c>
      <c r="B56" s="23"/>
      <c r="C56" s="23">
        <v>0</v>
      </c>
      <c r="D56" s="23">
        <v>2.3333333333333299</v>
      </c>
      <c r="E56" s="77">
        <v>2079.96</v>
      </c>
      <c r="F56" s="23">
        <v>0</v>
      </c>
      <c r="G56" s="23"/>
      <c r="H56" s="23">
        <v>0</v>
      </c>
      <c r="I56" s="23"/>
      <c r="J56" s="65"/>
      <c r="K56" s="65"/>
      <c r="L56" s="39"/>
      <c r="M56" s="39"/>
      <c r="N56" s="40"/>
      <c r="P56" s="36"/>
      <c r="Q56" s="39"/>
      <c r="R56" s="22"/>
      <c r="S56" s="22"/>
      <c r="T56" s="22"/>
      <c r="U56" s="22"/>
      <c r="V56" s="22"/>
      <c r="W56" s="22"/>
      <c r="X56" s="22"/>
    </row>
    <row r="57" spans="1:26" s="3" customFormat="1">
      <c r="A57" s="82">
        <v>37438</v>
      </c>
      <c r="B57" s="23">
        <v>19069483.599858802</v>
      </c>
      <c r="C57" s="23">
        <v>0</v>
      </c>
      <c r="D57" s="23">
        <v>6.2064516129032201</v>
      </c>
      <c r="E57" s="103">
        <v>2085.41</v>
      </c>
      <c r="F57" s="112">
        <f>1</f>
        <v>1</v>
      </c>
      <c r="G57" s="114">
        <v>583094</v>
      </c>
      <c r="H57" s="23">
        <v>0</v>
      </c>
      <c r="I57" s="23"/>
      <c r="J57" s="39"/>
      <c r="K57" s="39"/>
      <c r="L57" s="39"/>
      <c r="M57" s="39"/>
      <c r="N57" s="40"/>
      <c r="P57" s="39"/>
      <c r="Q57" s="39"/>
      <c r="R57" s="22"/>
      <c r="S57" s="79"/>
      <c r="T57" s="80"/>
      <c r="U57" s="80"/>
      <c r="V57" s="22"/>
      <c r="W57" s="22"/>
      <c r="X57" s="22"/>
    </row>
    <row r="58" spans="1:26" s="3" customFormat="1">
      <c r="A58" s="35">
        <v>37469</v>
      </c>
      <c r="B58" s="23">
        <v>18383941.6292575</v>
      </c>
      <c r="C58" s="23">
        <v>0</v>
      </c>
      <c r="D58" s="23">
        <v>4.6032258064516096</v>
      </c>
      <c r="E58" s="77">
        <v>2084.9299999999998</v>
      </c>
      <c r="F58" s="23">
        <f>1+F57</f>
        <v>2</v>
      </c>
      <c r="G58" s="115">
        <v>583832</v>
      </c>
      <c r="H58" s="23">
        <v>0</v>
      </c>
      <c r="I58" s="23"/>
      <c r="J58" s="39"/>
      <c r="K58" s="39"/>
      <c r="L58" s="39"/>
      <c r="M58" s="39"/>
      <c r="N58" s="40"/>
      <c r="P58" s="39"/>
      <c r="Q58" s="39"/>
      <c r="R58" s="22"/>
      <c r="S58" s="79"/>
      <c r="T58" s="80"/>
      <c r="U58" s="80"/>
      <c r="V58" s="22"/>
      <c r="W58" s="22"/>
      <c r="X58" s="22"/>
    </row>
    <row r="59" spans="1:26" s="3" customFormat="1">
      <c r="A59" s="35">
        <v>37500</v>
      </c>
      <c r="B59" s="23">
        <v>15988268.207446</v>
      </c>
      <c r="C59" s="23">
        <v>0</v>
      </c>
      <c r="D59" s="23">
        <v>2.92</v>
      </c>
      <c r="E59" s="77">
        <v>2084.77</v>
      </c>
      <c r="F59" s="23">
        <f t="shared" ref="F59:F122" si="1">1+F58</f>
        <v>3</v>
      </c>
      <c r="G59" s="115">
        <v>584677</v>
      </c>
      <c r="H59" s="23">
        <v>0</v>
      </c>
      <c r="I59" s="23"/>
      <c r="J59" s="39"/>
      <c r="K59" s="39"/>
      <c r="L59" s="39"/>
      <c r="M59" s="39"/>
      <c r="N59" s="40"/>
      <c r="P59" s="39"/>
      <c r="Q59" s="39"/>
      <c r="R59" s="22"/>
      <c r="S59" s="79"/>
      <c r="T59" s="80"/>
      <c r="U59" s="80"/>
      <c r="V59" s="22"/>
      <c r="W59" s="22"/>
      <c r="X59" s="22"/>
    </row>
    <row r="60" spans="1:26" s="3" customFormat="1">
      <c r="A60" s="35">
        <v>37530</v>
      </c>
      <c r="B60" s="23">
        <v>14389041.416904099</v>
      </c>
      <c r="C60" s="23">
        <v>2.96129032258064</v>
      </c>
      <c r="D60" s="23">
        <v>0.32258064516128998</v>
      </c>
      <c r="E60" s="77">
        <v>2087.7399999999998</v>
      </c>
      <c r="F60" s="23">
        <f t="shared" si="1"/>
        <v>4</v>
      </c>
      <c r="G60" s="115">
        <v>585527</v>
      </c>
      <c r="H60" s="23">
        <v>0</v>
      </c>
      <c r="I60" s="23"/>
      <c r="J60" s="39"/>
      <c r="K60" s="39"/>
      <c r="L60" s="39"/>
      <c r="M60" s="39"/>
      <c r="N60" s="40"/>
      <c r="P60" s="39"/>
      <c r="Q60" s="39"/>
      <c r="R60" s="22"/>
      <c r="S60" s="79"/>
      <c r="T60" s="80"/>
      <c r="U60" s="80"/>
      <c r="V60" s="22"/>
      <c r="W60" s="22"/>
      <c r="X60" s="22"/>
    </row>
    <row r="61" spans="1:26" s="3" customFormat="1">
      <c r="A61" s="35">
        <v>37561</v>
      </c>
      <c r="B61" s="23">
        <v>15268636.932643101</v>
      </c>
      <c r="C61" s="23">
        <v>7.14</v>
      </c>
      <c r="D61" s="23">
        <v>0</v>
      </c>
      <c r="E61" s="77">
        <v>2071.2199999999998</v>
      </c>
      <c r="F61" s="23">
        <f t="shared" si="1"/>
        <v>5</v>
      </c>
      <c r="G61" s="115">
        <v>586027</v>
      </c>
      <c r="H61" s="23">
        <v>0</v>
      </c>
      <c r="I61" s="23"/>
      <c r="J61" s="39"/>
      <c r="K61" s="83"/>
      <c r="L61" s="39"/>
      <c r="M61" s="39"/>
      <c r="N61" s="84"/>
      <c r="P61" s="39"/>
      <c r="Q61" s="39"/>
      <c r="R61" s="22"/>
      <c r="S61" s="79"/>
      <c r="T61" s="80"/>
      <c r="U61" s="80"/>
      <c r="V61" s="22"/>
      <c r="W61" s="22"/>
      <c r="X61" s="22"/>
    </row>
    <row r="62" spans="1:26" s="3" customFormat="1">
      <c r="A62" s="35">
        <v>37591</v>
      </c>
      <c r="B62" s="23">
        <v>17138925.0332129</v>
      </c>
      <c r="C62" s="23">
        <v>11.980645161290299</v>
      </c>
      <c r="D62" s="23">
        <v>0</v>
      </c>
      <c r="E62" s="77">
        <v>2057.69</v>
      </c>
      <c r="F62" s="23">
        <f t="shared" si="1"/>
        <v>6</v>
      </c>
      <c r="G62" s="115">
        <v>586714</v>
      </c>
      <c r="H62" s="23">
        <v>0</v>
      </c>
      <c r="I62" s="23"/>
      <c r="J62" s="39"/>
      <c r="K62" s="83"/>
      <c r="L62" s="39"/>
      <c r="M62" s="39"/>
      <c r="N62" s="84"/>
      <c r="P62" s="39"/>
      <c r="Q62" s="39"/>
      <c r="R62" s="22"/>
      <c r="S62" s="79"/>
      <c r="T62" s="80"/>
      <c r="U62" s="80"/>
      <c r="V62" s="22"/>
      <c r="W62" s="22"/>
      <c r="X62" s="22"/>
    </row>
    <row r="63" spans="1:26" s="3" customFormat="1">
      <c r="A63" s="35">
        <v>37622</v>
      </c>
      <c r="B63" s="23">
        <v>18184898.273593701</v>
      </c>
      <c r="C63" s="23">
        <v>18.274193548387</v>
      </c>
      <c r="D63" s="23">
        <v>0</v>
      </c>
      <c r="E63" s="77">
        <v>2052.21</v>
      </c>
      <c r="F63" s="23">
        <f t="shared" si="1"/>
        <v>7</v>
      </c>
      <c r="G63" s="115">
        <v>587234</v>
      </c>
      <c r="H63" s="23">
        <v>0</v>
      </c>
      <c r="I63" s="23"/>
      <c r="J63" s="94"/>
      <c r="K63" s="83"/>
      <c r="L63" s="39"/>
      <c r="M63" s="39"/>
      <c r="N63" s="87"/>
      <c r="P63" s="94"/>
      <c r="Q63" s="39"/>
      <c r="R63" s="22"/>
      <c r="S63" s="79"/>
      <c r="T63" s="80"/>
      <c r="U63" s="80"/>
      <c r="V63" s="22"/>
      <c r="W63" s="22"/>
      <c r="X63" s="22"/>
    </row>
    <row r="64" spans="1:26" s="3" customFormat="1">
      <c r="A64" s="35">
        <v>37653</v>
      </c>
      <c r="B64" s="23">
        <v>17820759.3398077</v>
      </c>
      <c r="C64" s="23">
        <v>16.964285714285701</v>
      </c>
      <c r="D64" s="23">
        <v>0</v>
      </c>
      <c r="E64" s="77">
        <v>2057.31</v>
      </c>
      <c r="F64" s="23">
        <f t="shared" si="1"/>
        <v>8</v>
      </c>
      <c r="G64" s="115">
        <v>588021</v>
      </c>
      <c r="H64" s="23">
        <v>0</v>
      </c>
      <c r="I64" s="23"/>
      <c r="J64" s="39"/>
      <c r="K64" s="83"/>
      <c r="L64" s="39"/>
      <c r="M64" s="39"/>
      <c r="N64" s="84"/>
      <c r="P64" s="39"/>
      <c r="Q64" s="39"/>
      <c r="R64" s="22"/>
      <c r="S64" s="79"/>
      <c r="T64" s="80"/>
      <c r="U64" s="80"/>
      <c r="V64" s="22"/>
      <c r="W64" s="22"/>
      <c r="X64" s="22"/>
    </row>
    <row r="65" spans="1:24" s="3" customFormat="1">
      <c r="A65" s="35">
        <v>37681</v>
      </c>
      <c r="B65" s="23">
        <v>16182850.993011</v>
      </c>
      <c r="C65" s="23">
        <v>10.7903225806451</v>
      </c>
      <c r="D65" s="23">
        <v>0</v>
      </c>
      <c r="E65" s="77">
        <v>2055.4499999999998</v>
      </c>
      <c r="F65" s="23">
        <f t="shared" si="1"/>
        <v>9</v>
      </c>
      <c r="G65" s="115">
        <v>588436</v>
      </c>
      <c r="H65" s="23">
        <v>0</v>
      </c>
      <c r="I65" s="23"/>
      <c r="J65" s="39"/>
      <c r="K65" s="83"/>
      <c r="L65" s="39"/>
      <c r="M65" s="39"/>
      <c r="N65" s="84"/>
      <c r="P65" s="39"/>
      <c r="Q65" s="40"/>
      <c r="R65" s="22"/>
      <c r="S65" s="79"/>
      <c r="T65" s="80"/>
      <c r="U65" s="80"/>
      <c r="V65" s="22"/>
      <c r="W65" s="22"/>
      <c r="X65" s="22"/>
    </row>
    <row r="66" spans="1:24" s="3" customFormat="1">
      <c r="A66" s="35">
        <v>37712</v>
      </c>
      <c r="B66" s="23">
        <v>14492473.242624</v>
      </c>
      <c r="C66" s="23">
        <v>5.3433333333333302</v>
      </c>
      <c r="D66" s="23">
        <v>0.08</v>
      </c>
      <c r="E66" s="77">
        <v>2062.61</v>
      </c>
      <c r="F66" s="23">
        <f t="shared" si="1"/>
        <v>10</v>
      </c>
      <c r="G66" s="115">
        <v>588797</v>
      </c>
      <c r="H66" s="23">
        <v>0</v>
      </c>
      <c r="I66" s="23"/>
      <c r="J66" s="39"/>
      <c r="K66" s="83"/>
      <c r="L66" s="39"/>
      <c r="M66" s="39"/>
      <c r="N66" s="84"/>
      <c r="P66" s="39"/>
      <c r="Q66" s="40"/>
      <c r="R66" s="22"/>
      <c r="S66" s="79"/>
      <c r="T66" s="80"/>
      <c r="U66" s="80"/>
      <c r="V66" s="22"/>
      <c r="W66" s="22"/>
      <c r="X66" s="22"/>
    </row>
    <row r="67" spans="1:24" s="3" customFormat="1">
      <c r="A67" s="35">
        <v>37742</v>
      </c>
      <c r="B67" s="23">
        <v>13461064.351229301</v>
      </c>
      <c r="C67" s="23">
        <v>0.16774193548387101</v>
      </c>
      <c r="D67" s="23">
        <v>0</v>
      </c>
      <c r="E67" s="77">
        <v>2064.33</v>
      </c>
      <c r="F67" s="23">
        <f t="shared" si="1"/>
        <v>11</v>
      </c>
      <c r="G67" s="115">
        <v>588927</v>
      </c>
      <c r="H67" s="23">
        <v>0</v>
      </c>
      <c r="I67" s="23"/>
      <c r="J67" s="39"/>
      <c r="K67" s="40"/>
      <c r="L67" s="39"/>
      <c r="M67" s="39"/>
      <c r="N67" s="45"/>
      <c r="P67" s="39"/>
      <c r="Q67" s="40"/>
      <c r="R67" s="22"/>
      <c r="S67" s="79"/>
      <c r="T67" s="80"/>
      <c r="U67" s="80"/>
      <c r="V67" s="22"/>
      <c r="W67" s="22"/>
      <c r="X67" s="22"/>
    </row>
    <row r="68" spans="1:24" s="3" customFormat="1">
      <c r="A68" s="35">
        <v>37773</v>
      </c>
      <c r="B68" s="23">
        <v>14679102.3523189</v>
      </c>
      <c r="C68" s="23">
        <v>0</v>
      </c>
      <c r="D68" s="23">
        <v>1.7633333333333301</v>
      </c>
      <c r="E68" s="77">
        <v>2081.61</v>
      </c>
      <c r="F68" s="23">
        <f t="shared" si="1"/>
        <v>12</v>
      </c>
      <c r="G68" s="115">
        <v>589308</v>
      </c>
      <c r="H68" s="23">
        <v>0</v>
      </c>
      <c r="I68" s="23"/>
      <c r="J68" s="39"/>
      <c r="K68" s="40"/>
      <c r="L68" s="39"/>
      <c r="M68" s="39"/>
      <c r="N68" s="45"/>
      <c r="P68" s="39"/>
      <c r="Q68" s="40"/>
      <c r="R68" s="22"/>
      <c r="S68" s="79"/>
      <c r="T68" s="80"/>
      <c r="U68" s="80"/>
      <c r="V68" s="22"/>
      <c r="W68" s="22"/>
      <c r="X68" s="22"/>
    </row>
    <row r="69" spans="1:24" s="3" customFormat="1">
      <c r="A69" s="35">
        <v>37803</v>
      </c>
      <c r="B69" s="23">
        <v>16211145.8001197</v>
      </c>
      <c r="C69" s="23">
        <v>0</v>
      </c>
      <c r="D69" s="23">
        <v>3.8161290322580599</v>
      </c>
      <c r="E69" s="77">
        <v>2076.9899999999998</v>
      </c>
      <c r="F69" s="23">
        <f t="shared" si="1"/>
        <v>13</v>
      </c>
      <c r="G69" s="115">
        <v>589431</v>
      </c>
      <c r="H69" s="23">
        <v>0</v>
      </c>
      <c r="I69" s="23"/>
      <c r="J69" s="39"/>
      <c r="K69" s="40"/>
      <c r="L69" s="39"/>
      <c r="M69" s="39"/>
      <c r="N69" s="45"/>
      <c r="P69" s="39"/>
      <c r="Q69" s="40"/>
      <c r="R69" s="22"/>
      <c r="S69" s="79"/>
      <c r="T69" s="80"/>
      <c r="U69" s="80"/>
      <c r="V69" s="22"/>
      <c r="W69" s="22"/>
      <c r="X69" s="22"/>
    </row>
    <row r="70" spans="1:24" s="3" customFormat="1">
      <c r="A70" s="35">
        <v>37834</v>
      </c>
      <c r="B70" s="23">
        <v>15648687.228939001</v>
      </c>
      <c r="C70" s="23">
        <v>0</v>
      </c>
      <c r="D70" s="23">
        <v>4.1290322580645098</v>
      </c>
      <c r="E70" s="77">
        <v>2091.9899999999998</v>
      </c>
      <c r="F70" s="23">
        <f t="shared" si="1"/>
        <v>14</v>
      </c>
      <c r="G70" s="115">
        <v>589695</v>
      </c>
      <c r="H70" s="23">
        <v>1</v>
      </c>
      <c r="I70" s="23"/>
      <c r="J70" s="39"/>
      <c r="K70" s="40"/>
      <c r="L70" s="39"/>
      <c r="M70" s="39"/>
      <c r="N70" s="45"/>
      <c r="P70" s="39"/>
      <c r="Q70" s="40"/>
      <c r="R70" s="22"/>
      <c r="S70" s="79"/>
      <c r="T70" s="80"/>
      <c r="U70" s="80"/>
      <c r="V70" s="22"/>
      <c r="W70" s="22"/>
      <c r="X70" s="22"/>
    </row>
    <row r="71" spans="1:24" s="3" customFormat="1">
      <c r="A71" s="35">
        <v>37865</v>
      </c>
      <c r="B71" s="23">
        <v>13929703.6973185</v>
      </c>
      <c r="C71" s="23">
        <v>3.6666666666666597E-2</v>
      </c>
      <c r="D71" s="23">
        <v>0.8</v>
      </c>
      <c r="E71" s="77">
        <v>2099</v>
      </c>
      <c r="F71" s="23">
        <f t="shared" si="1"/>
        <v>15</v>
      </c>
      <c r="G71" s="115">
        <v>589243</v>
      </c>
      <c r="H71" s="23">
        <v>0</v>
      </c>
      <c r="I71" s="23"/>
      <c r="J71" s="39"/>
      <c r="K71" s="40"/>
      <c r="L71" s="39"/>
      <c r="M71" s="39"/>
      <c r="N71" s="45"/>
      <c r="P71" s="39"/>
      <c r="Q71" s="40"/>
      <c r="R71" s="22"/>
      <c r="S71" s="79"/>
      <c r="T71" s="80"/>
      <c r="U71" s="80"/>
      <c r="V71" s="22"/>
      <c r="W71" s="22"/>
      <c r="X71" s="22"/>
    </row>
    <row r="72" spans="1:24" s="3" customFormat="1">
      <c r="A72" s="35">
        <v>37895</v>
      </c>
      <c r="B72" s="23">
        <v>13842969.1200411</v>
      </c>
      <c r="C72" s="23">
        <v>2.2580645161290298</v>
      </c>
      <c r="D72" s="23">
        <v>0</v>
      </c>
      <c r="E72" s="77">
        <v>2085.41</v>
      </c>
      <c r="F72" s="23">
        <f t="shared" si="1"/>
        <v>16</v>
      </c>
      <c r="G72" s="115">
        <v>589569</v>
      </c>
      <c r="H72" s="23">
        <v>0</v>
      </c>
      <c r="I72" s="23"/>
      <c r="J72" s="39"/>
      <c r="K72" s="40"/>
      <c r="L72" s="39"/>
      <c r="M72" s="39"/>
      <c r="N72" s="45"/>
      <c r="P72" s="39"/>
      <c r="Q72" s="40"/>
      <c r="R72" s="22"/>
      <c r="S72" s="79"/>
      <c r="T72" s="80"/>
      <c r="U72" s="80"/>
      <c r="V72" s="22"/>
      <c r="W72" s="22"/>
      <c r="X72" s="22"/>
    </row>
    <row r="73" spans="1:24" s="3" customFormat="1">
      <c r="A73" s="35">
        <v>37926</v>
      </c>
      <c r="B73" s="23">
        <v>15009511.746283799</v>
      </c>
      <c r="C73" s="23">
        <v>5.3533333333333299</v>
      </c>
      <c r="D73" s="23">
        <v>0</v>
      </c>
      <c r="E73" s="77">
        <v>2099.54</v>
      </c>
      <c r="F73" s="23">
        <f t="shared" si="1"/>
        <v>17</v>
      </c>
      <c r="G73" s="115">
        <v>589645</v>
      </c>
      <c r="H73" s="23">
        <v>0</v>
      </c>
      <c r="I73" s="23"/>
      <c r="J73" s="39"/>
      <c r="K73" s="39"/>
      <c r="L73" s="39"/>
      <c r="M73" s="39"/>
      <c r="N73" s="40"/>
      <c r="P73" s="39"/>
      <c r="Q73" s="39"/>
      <c r="R73" s="22"/>
      <c r="S73" s="79"/>
      <c r="T73" s="80"/>
      <c r="U73" s="80"/>
      <c r="V73" s="22"/>
      <c r="W73" s="22"/>
      <c r="X73" s="22"/>
    </row>
    <row r="74" spans="1:24" s="3" customFormat="1">
      <c r="A74" s="35">
        <v>37956</v>
      </c>
      <c r="B74" s="23">
        <v>16770334.375345301</v>
      </c>
      <c r="C74" s="23">
        <v>10.1129032258064</v>
      </c>
      <c r="D74" s="23">
        <v>0</v>
      </c>
      <c r="E74" s="77">
        <v>2084.0300000000002</v>
      </c>
      <c r="F74" s="23">
        <f t="shared" si="1"/>
        <v>18</v>
      </c>
      <c r="G74" s="115">
        <v>590109</v>
      </c>
      <c r="H74" s="23">
        <v>0</v>
      </c>
      <c r="I74" s="23"/>
      <c r="J74" s="39"/>
      <c r="K74" s="44"/>
      <c r="L74" s="39"/>
      <c r="M74" s="39"/>
      <c r="N74" s="40"/>
      <c r="P74" s="39"/>
      <c r="Q74" s="44"/>
      <c r="R74" s="22"/>
      <c r="S74" s="79"/>
      <c r="T74" s="80"/>
      <c r="U74" s="80"/>
      <c r="V74" s="22"/>
      <c r="W74" s="22"/>
      <c r="X74" s="22"/>
    </row>
    <row r="75" spans="1:24" s="3" customFormat="1">
      <c r="A75" s="35">
        <v>37987</v>
      </c>
      <c r="B75" s="23">
        <v>17897712.338036198</v>
      </c>
      <c r="C75" s="23">
        <v>19.390322580645101</v>
      </c>
      <c r="D75" s="23">
        <v>0</v>
      </c>
      <c r="E75" s="77">
        <v>2075.0100000000002</v>
      </c>
      <c r="F75" s="23">
        <f t="shared" si="1"/>
        <v>19</v>
      </c>
      <c r="G75" s="115">
        <v>590973</v>
      </c>
      <c r="H75" s="23">
        <v>0</v>
      </c>
      <c r="I75" s="23"/>
      <c r="J75" s="39"/>
      <c r="K75" s="39"/>
      <c r="L75" s="39"/>
      <c r="M75" s="39"/>
      <c r="N75" s="40"/>
      <c r="P75" s="39"/>
      <c r="Q75" s="39"/>
      <c r="R75" s="22"/>
      <c r="S75" s="79"/>
      <c r="T75" s="80"/>
      <c r="U75" s="80"/>
      <c r="V75" s="22"/>
      <c r="W75" s="22"/>
      <c r="X75" s="22"/>
    </row>
    <row r="76" spans="1:24" s="3" customFormat="1">
      <c r="A76" s="35">
        <v>38018</v>
      </c>
      <c r="B76" s="23">
        <v>17091761.173434999</v>
      </c>
      <c r="C76" s="23">
        <v>13.7827586206896</v>
      </c>
      <c r="D76" s="23">
        <v>0</v>
      </c>
      <c r="E76" s="77">
        <v>2089.64</v>
      </c>
      <c r="F76" s="23">
        <f t="shared" si="1"/>
        <v>20</v>
      </c>
      <c r="G76" s="115">
        <v>591378</v>
      </c>
      <c r="H76" s="23">
        <v>0</v>
      </c>
      <c r="I76" s="23"/>
      <c r="J76" s="22"/>
      <c r="K76" s="22"/>
      <c r="L76" s="22"/>
      <c r="M76" s="22"/>
      <c r="N76" s="22"/>
      <c r="R76" s="22"/>
      <c r="S76" s="79"/>
      <c r="T76" s="80"/>
      <c r="U76" s="80"/>
      <c r="V76" s="22"/>
      <c r="W76" s="22"/>
      <c r="X76" s="22"/>
    </row>
    <row r="77" spans="1:24" s="3" customFormat="1">
      <c r="A77" s="35">
        <v>38047</v>
      </c>
      <c r="B77" s="23">
        <v>15551147.4913856</v>
      </c>
      <c r="C77" s="23">
        <v>7.9032258064516103</v>
      </c>
      <c r="D77" s="23">
        <v>0</v>
      </c>
      <c r="E77" s="77">
        <v>2084.17</v>
      </c>
      <c r="F77" s="23">
        <f t="shared" si="1"/>
        <v>21</v>
      </c>
      <c r="G77" s="115">
        <v>591576</v>
      </c>
      <c r="H77" s="23">
        <v>0</v>
      </c>
      <c r="I77" s="23"/>
      <c r="R77" s="22"/>
      <c r="S77" s="79"/>
      <c r="T77" s="80"/>
      <c r="U77" s="80"/>
      <c r="V77" s="22"/>
      <c r="W77" s="22"/>
      <c r="X77" s="22"/>
    </row>
    <row r="78" spans="1:24" s="3" customFormat="1">
      <c r="A78" s="35">
        <v>38078</v>
      </c>
      <c r="B78" s="23">
        <v>13943416.3198466</v>
      </c>
      <c r="C78" s="23">
        <v>3.88</v>
      </c>
      <c r="D78" s="23">
        <v>0</v>
      </c>
      <c r="E78" s="77">
        <v>2094.9899999999998</v>
      </c>
      <c r="F78" s="23">
        <f t="shared" si="1"/>
        <v>22</v>
      </c>
      <c r="G78" s="115">
        <v>591585</v>
      </c>
      <c r="H78" s="23">
        <v>0</v>
      </c>
      <c r="I78" s="23"/>
      <c r="R78" s="22"/>
      <c r="S78" s="79"/>
      <c r="T78" s="80"/>
      <c r="U78" s="80"/>
      <c r="V78" s="22"/>
      <c r="W78" s="22"/>
      <c r="X78" s="22"/>
    </row>
    <row r="79" spans="1:24" s="3" customFormat="1">
      <c r="A79" s="35">
        <v>38108</v>
      </c>
      <c r="B79" s="23">
        <v>13114630.690472299</v>
      </c>
      <c r="C79" s="23">
        <v>0.60967741935483799</v>
      </c>
      <c r="D79" s="23">
        <v>0.277419354838709</v>
      </c>
      <c r="E79" s="77">
        <v>2090.7199999999998</v>
      </c>
      <c r="F79" s="23">
        <f t="shared" si="1"/>
        <v>23</v>
      </c>
      <c r="G79" s="115">
        <v>591293</v>
      </c>
      <c r="H79" s="23">
        <v>0</v>
      </c>
      <c r="I79" s="23"/>
      <c r="J79" s="73"/>
      <c r="K79" s="21"/>
      <c r="L79" s="21"/>
      <c r="M79" s="21"/>
      <c r="N79" s="21"/>
      <c r="R79" s="22"/>
      <c r="S79" s="79"/>
      <c r="T79" s="80"/>
      <c r="U79" s="80"/>
      <c r="V79" s="22"/>
      <c r="W79" s="22"/>
      <c r="X79" s="22"/>
    </row>
    <row r="80" spans="1:24" s="3" customFormat="1">
      <c r="A80" s="35">
        <v>38139</v>
      </c>
      <c r="B80" s="23">
        <v>13603877.043544</v>
      </c>
      <c r="C80" s="23">
        <v>0</v>
      </c>
      <c r="D80" s="23">
        <v>1.0533333333333299</v>
      </c>
      <c r="E80" s="77">
        <v>2094.58</v>
      </c>
      <c r="F80" s="23">
        <f t="shared" si="1"/>
        <v>24</v>
      </c>
      <c r="G80" s="115">
        <v>591523</v>
      </c>
      <c r="H80" s="23">
        <v>0</v>
      </c>
      <c r="I80" s="23"/>
      <c r="J80" s="39"/>
      <c r="K80" s="39"/>
      <c r="L80" s="39"/>
      <c r="M80" s="39"/>
      <c r="N80" s="39"/>
      <c r="R80" s="22"/>
      <c r="S80" s="79"/>
      <c r="T80" s="80"/>
      <c r="U80" s="80"/>
      <c r="V80" s="22"/>
      <c r="W80" s="22"/>
      <c r="X80" s="22"/>
    </row>
    <row r="81" spans="1:24" s="3" customFormat="1">
      <c r="A81" s="35">
        <v>38169</v>
      </c>
      <c r="B81" s="23">
        <v>14650007.9550511</v>
      </c>
      <c r="C81" s="23">
        <v>0</v>
      </c>
      <c r="D81" s="23">
        <v>2.78709677419354</v>
      </c>
      <c r="E81" s="77">
        <v>2099.88</v>
      </c>
      <c r="F81" s="23">
        <f t="shared" si="1"/>
        <v>25</v>
      </c>
      <c r="G81" s="115">
        <v>591374</v>
      </c>
      <c r="H81" s="23">
        <v>0</v>
      </c>
      <c r="I81" s="23"/>
      <c r="J81" s="39"/>
      <c r="K81" s="39"/>
      <c r="L81" s="39"/>
      <c r="M81" s="39"/>
      <c r="N81" s="39"/>
      <c r="R81" s="22"/>
      <c r="S81" s="79"/>
      <c r="T81" s="80"/>
      <c r="U81" s="80"/>
      <c r="V81" s="22"/>
      <c r="W81" s="22"/>
      <c r="X81" s="22"/>
    </row>
    <row r="82" spans="1:24" s="3" customFormat="1">
      <c r="A82" s="35">
        <v>38200</v>
      </c>
      <c r="B82" s="23">
        <v>14253531.386625299</v>
      </c>
      <c r="C82" s="23">
        <v>0</v>
      </c>
      <c r="D82" s="23">
        <v>1.9225806451612899</v>
      </c>
      <c r="E82" s="77">
        <v>2114.61</v>
      </c>
      <c r="F82" s="23">
        <f t="shared" si="1"/>
        <v>26</v>
      </c>
      <c r="G82" s="115">
        <v>590996</v>
      </c>
      <c r="H82" s="23">
        <v>0</v>
      </c>
      <c r="I82" s="23"/>
      <c r="J82" s="39"/>
      <c r="K82" s="39"/>
      <c r="L82" s="39"/>
      <c r="M82" s="39"/>
      <c r="N82" s="43"/>
      <c r="R82" s="22"/>
      <c r="S82" s="79"/>
      <c r="T82" s="80"/>
      <c r="U82" s="80"/>
      <c r="V82" s="22"/>
      <c r="W82" s="22"/>
      <c r="X82" s="22"/>
    </row>
    <row r="83" spans="1:24" s="3" customFormat="1">
      <c r="A83" s="35">
        <v>38231</v>
      </c>
      <c r="B83" s="23">
        <v>13874958.2994269</v>
      </c>
      <c r="C83" s="23">
        <v>0</v>
      </c>
      <c r="D83" s="23">
        <v>1.37333333333333</v>
      </c>
      <c r="E83" s="77">
        <v>2121.59</v>
      </c>
      <c r="F83" s="23">
        <f t="shared" si="1"/>
        <v>27</v>
      </c>
      <c r="G83" s="115">
        <v>590899</v>
      </c>
      <c r="H83" s="23">
        <v>0</v>
      </c>
      <c r="I83" s="23"/>
      <c r="J83" s="39"/>
      <c r="K83" s="44"/>
      <c r="L83" s="39"/>
      <c r="M83" s="39"/>
      <c r="N83" s="43"/>
      <c r="R83" s="22"/>
      <c r="S83" s="79"/>
      <c r="T83" s="80"/>
      <c r="U83" s="80"/>
      <c r="V83" s="22"/>
      <c r="W83" s="22"/>
      <c r="X83" s="22"/>
    </row>
    <row r="84" spans="1:24" s="3" customFormat="1">
      <c r="A84" s="35">
        <v>38261</v>
      </c>
      <c r="B84" s="23">
        <v>13393272.189694401</v>
      </c>
      <c r="C84" s="23">
        <v>0.82903225806451597</v>
      </c>
      <c r="D84" s="23">
        <v>4.8387096774193498E-2</v>
      </c>
      <c r="E84" s="77">
        <v>2105.94</v>
      </c>
      <c r="F84" s="23">
        <f t="shared" si="1"/>
        <v>28</v>
      </c>
      <c r="G84" s="115">
        <v>590303</v>
      </c>
      <c r="H84" s="23">
        <v>0</v>
      </c>
      <c r="I84" s="23"/>
      <c r="J84" s="39"/>
      <c r="K84" s="39"/>
      <c r="L84" s="39"/>
      <c r="M84" s="39"/>
      <c r="N84" s="43"/>
      <c r="R84" s="22"/>
      <c r="S84" s="79"/>
      <c r="T84" s="80"/>
      <c r="U84" s="80"/>
      <c r="V84" s="22"/>
      <c r="W84" s="22"/>
      <c r="X84" s="22"/>
    </row>
    <row r="85" spans="1:24" s="3" customFormat="1">
      <c r="A85" s="35">
        <v>38292</v>
      </c>
      <c r="B85" s="23">
        <v>14661644.192410201</v>
      </c>
      <c r="C85" s="23">
        <v>4.67</v>
      </c>
      <c r="D85" s="23">
        <v>0</v>
      </c>
      <c r="E85" s="77">
        <v>2131.9899999999998</v>
      </c>
      <c r="F85" s="23">
        <f t="shared" si="1"/>
        <v>29</v>
      </c>
      <c r="G85" s="115">
        <v>591275</v>
      </c>
      <c r="H85" s="23">
        <v>0</v>
      </c>
      <c r="I85" s="117"/>
      <c r="J85" s="113"/>
      <c r="K85" s="118"/>
      <c r="L85" s="118"/>
      <c r="M85" s="119"/>
      <c r="N85" s="43"/>
      <c r="R85" s="22"/>
      <c r="S85" s="79"/>
      <c r="T85" s="80"/>
      <c r="U85" s="80"/>
      <c r="V85" s="22"/>
      <c r="W85" s="22"/>
      <c r="X85" s="22"/>
    </row>
    <row r="86" spans="1:24" s="3" customFormat="1">
      <c r="A86" s="35">
        <v>38322</v>
      </c>
      <c r="B86" s="23">
        <v>16891013.975278001</v>
      </c>
      <c r="C86" s="23">
        <v>12.754838709677401</v>
      </c>
      <c r="D86" s="23">
        <v>0</v>
      </c>
      <c r="E86" s="77">
        <v>2101.4899999999998</v>
      </c>
      <c r="F86" s="23">
        <f t="shared" si="1"/>
        <v>30</v>
      </c>
      <c r="G86" s="115">
        <v>591786</v>
      </c>
      <c r="H86" s="23">
        <v>0</v>
      </c>
      <c r="I86" s="120"/>
      <c r="J86" s="121"/>
      <c r="K86" s="121"/>
      <c r="L86" s="122"/>
      <c r="M86" s="122"/>
      <c r="N86" s="40"/>
      <c r="O86" s="21"/>
      <c r="R86" s="22"/>
      <c r="S86" s="79"/>
      <c r="T86" s="80"/>
      <c r="U86" s="80"/>
      <c r="V86" s="22"/>
      <c r="W86" s="22"/>
      <c r="X86" s="22"/>
    </row>
    <row r="87" spans="1:24" s="3" customFormat="1">
      <c r="A87" s="35">
        <v>38353</v>
      </c>
      <c r="B87" s="23">
        <v>17609897.0050539</v>
      </c>
      <c r="C87" s="23">
        <v>16.838709677419299</v>
      </c>
      <c r="D87" s="23">
        <v>0</v>
      </c>
      <c r="E87" s="77">
        <v>2113.39</v>
      </c>
      <c r="F87" s="23">
        <f t="shared" si="1"/>
        <v>31</v>
      </c>
      <c r="G87" s="115">
        <v>592297</v>
      </c>
      <c r="H87" s="23">
        <v>0</v>
      </c>
      <c r="I87" s="120"/>
      <c r="J87" s="121"/>
      <c r="K87" s="121"/>
      <c r="L87" s="122"/>
      <c r="M87" s="122"/>
      <c r="N87" s="39"/>
      <c r="O87" s="21"/>
      <c r="R87" s="22"/>
      <c r="S87" s="79"/>
      <c r="T87" s="80"/>
      <c r="U87" s="80"/>
      <c r="V87" s="22"/>
      <c r="W87" s="22"/>
      <c r="X87" s="22"/>
    </row>
    <row r="88" spans="1:24" s="3" customFormat="1">
      <c r="A88" s="35">
        <v>38384</v>
      </c>
      <c r="B88" s="23">
        <v>16895881.076846302</v>
      </c>
      <c r="C88" s="23">
        <v>14.0142857142857</v>
      </c>
      <c r="D88" s="23">
        <v>0</v>
      </c>
      <c r="E88" s="77">
        <v>2126.89</v>
      </c>
      <c r="F88" s="23">
        <f t="shared" si="1"/>
        <v>32</v>
      </c>
      <c r="G88" s="115">
        <v>593094</v>
      </c>
      <c r="H88" s="23">
        <v>0</v>
      </c>
      <c r="I88" s="120"/>
      <c r="J88" s="121"/>
      <c r="K88" s="121"/>
      <c r="L88" s="122"/>
      <c r="M88" s="122"/>
      <c r="N88" s="37"/>
      <c r="O88" s="21"/>
      <c r="R88" s="22"/>
      <c r="S88" s="79"/>
      <c r="T88" s="80"/>
      <c r="U88" s="80"/>
      <c r="V88" s="22"/>
      <c r="W88" s="22"/>
      <c r="X88" s="22"/>
    </row>
    <row r="89" spans="1:24" s="3" customFormat="1">
      <c r="A89" s="35">
        <v>38412</v>
      </c>
      <c r="B89" s="23">
        <v>15643325.732385</v>
      </c>
      <c r="C89" s="23">
        <v>11.648387096774099</v>
      </c>
      <c r="D89" s="23">
        <v>0</v>
      </c>
      <c r="E89" s="77">
        <v>2134.5100000000002</v>
      </c>
      <c r="F89" s="23">
        <f t="shared" si="1"/>
        <v>33</v>
      </c>
      <c r="G89" s="115">
        <v>593950</v>
      </c>
      <c r="H89" s="23">
        <v>0</v>
      </c>
      <c r="I89" s="120"/>
      <c r="J89" s="121"/>
      <c r="K89" s="121"/>
      <c r="L89" s="122"/>
      <c r="M89" s="122"/>
      <c r="N89" s="84"/>
      <c r="O89" s="21"/>
      <c r="R89" s="22"/>
      <c r="S89" s="79"/>
      <c r="T89" s="80"/>
      <c r="U89" s="80"/>
      <c r="V89" s="22"/>
      <c r="W89" s="22"/>
      <c r="X89" s="22"/>
    </row>
    <row r="90" spans="1:24" s="3" customFormat="1">
      <c r="A90" s="35">
        <v>38443</v>
      </c>
      <c r="B90" s="23">
        <v>13666126.810060499</v>
      </c>
      <c r="C90" s="23">
        <v>2.7733333333333299</v>
      </c>
      <c r="D90" s="23">
        <v>0</v>
      </c>
      <c r="E90" s="77">
        <v>2155.4899999999998</v>
      </c>
      <c r="F90" s="23">
        <f t="shared" si="1"/>
        <v>34</v>
      </c>
      <c r="G90" s="115">
        <v>593966</v>
      </c>
      <c r="H90" s="23">
        <v>0</v>
      </c>
      <c r="I90" s="40"/>
      <c r="J90" s="99"/>
      <c r="K90" s="99"/>
      <c r="L90" s="76"/>
      <c r="M90" s="76"/>
      <c r="N90" s="84"/>
      <c r="O90" s="21"/>
      <c r="R90" s="22"/>
      <c r="S90" s="79"/>
      <c r="T90" s="80"/>
      <c r="U90" s="80"/>
      <c r="V90" s="22"/>
      <c r="W90" s="22"/>
      <c r="X90" s="22"/>
    </row>
    <row r="91" spans="1:24" s="3" customFormat="1">
      <c r="A91" s="35">
        <v>38473</v>
      </c>
      <c r="B91" s="23">
        <v>13777918.814753201</v>
      </c>
      <c r="C91" s="23">
        <v>0.92258064516129001</v>
      </c>
      <c r="D91" s="23">
        <v>2.5806451612903201E-2</v>
      </c>
      <c r="E91" s="77">
        <v>2157.37</v>
      </c>
      <c r="F91" s="23">
        <f t="shared" si="1"/>
        <v>35</v>
      </c>
      <c r="G91" s="115">
        <v>593982</v>
      </c>
      <c r="H91" s="23">
        <v>0</v>
      </c>
      <c r="I91" s="75"/>
      <c r="J91" s="76"/>
      <c r="K91" s="75"/>
      <c r="L91" s="75"/>
      <c r="M91" s="76"/>
      <c r="N91" s="86"/>
      <c r="O91" s="21"/>
      <c r="R91" s="22"/>
      <c r="S91" s="79"/>
      <c r="T91" s="80"/>
      <c r="U91" s="80"/>
      <c r="V91" s="22"/>
      <c r="W91" s="22"/>
      <c r="X91" s="22"/>
    </row>
    <row r="92" spans="1:24" s="3" customFormat="1">
      <c r="A92" s="35">
        <v>38504</v>
      </c>
      <c r="B92" s="23">
        <v>17330808.5612223</v>
      </c>
      <c r="C92" s="23">
        <v>0</v>
      </c>
      <c r="D92" s="23">
        <v>4.8766666666666598</v>
      </c>
      <c r="E92" s="77">
        <v>2144.21</v>
      </c>
      <c r="F92" s="23">
        <f t="shared" si="1"/>
        <v>36</v>
      </c>
      <c r="G92" s="115">
        <v>594499</v>
      </c>
      <c r="H92" s="23">
        <v>0</v>
      </c>
      <c r="I92" s="75"/>
      <c r="J92" s="76"/>
      <c r="K92" s="75"/>
      <c r="L92" s="75"/>
      <c r="M92" s="136"/>
      <c r="N92" s="84"/>
      <c r="O92" s="21"/>
      <c r="R92" s="22"/>
      <c r="S92" s="79"/>
      <c r="T92" s="80"/>
      <c r="U92" s="80"/>
      <c r="V92" s="22"/>
      <c r="W92" s="22"/>
      <c r="X92" s="22"/>
    </row>
    <row r="93" spans="1:24" s="3" customFormat="1">
      <c r="A93" s="35">
        <v>38534</v>
      </c>
      <c r="B93" s="23">
        <v>18724942.411382001</v>
      </c>
      <c r="C93" s="23">
        <v>0</v>
      </c>
      <c r="D93" s="23">
        <v>6.0870967741935402</v>
      </c>
      <c r="E93" s="77">
        <v>2162.63</v>
      </c>
      <c r="F93" s="23">
        <f t="shared" si="1"/>
        <v>37</v>
      </c>
      <c r="G93" s="115">
        <v>594652</v>
      </c>
      <c r="H93" s="23">
        <v>0</v>
      </c>
      <c r="I93" s="75"/>
      <c r="J93" s="76"/>
      <c r="K93" s="75"/>
      <c r="L93" s="75"/>
      <c r="M93" s="136"/>
      <c r="N93" s="87"/>
      <c r="O93" s="21"/>
      <c r="R93" s="22"/>
      <c r="S93" s="79"/>
      <c r="T93" s="80"/>
      <c r="U93" s="80"/>
      <c r="V93" s="22"/>
      <c r="W93" s="22"/>
      <c r="X93" s="22"/>
    </row>
    <row r="94" spans="1:24" s="3" customFormat="1">
      <c r="A94" s="35">
        <v>38565</v>
      </c>
      <c r="B94" s="23">
        <v>17353012.7681101</v>
      </c>
      <c r="C94" s="23">
        <v>0</v>
      </c>
      <c r="D94" s="23">
        <v>4.5387096774193498</v>
      </c>
      <c r="E94" s="77">
        <v>2164.5700000000002</v>
      </c>
      <c r="F94" s="23">
        <f t="shared" si="1"/>
        <v>38</v>
      </c>
      <c r="G94" s="115">
        <v>594858</v>
      </c>
      <c r="H94" s="23">
        <v>0</v>
      </c>
      <c r="I94" s="75"/>
      <c r="J94" s="83"/>
      <c r="K94" s="75"/>
      <c r="L94" s="75"/>
      <c r="M94" s="84"/>
      <c r="N94" s="84"/>
      <c r="O94" s="21"/>
      <c r="R94" s="22"/>
      <c r="S94" s="79"/>
      <c r="T94" s="80"/>
      <c r="U94" s="80"/>
      <c r="V94" s="22"/>
      <c r="W94" s="22"/>
      <c r="X94" s="22"/>
    </row>
    <row r="95" spans="1:24" s="3" customFormat="1">
      <c r="A95" s="35">
        <v>38596</v>
      </c>
      <c r="B95" s="23">
        <v>14775386.088351499</v>
      </c>
      <c r="C95" s="23">
        <v>0</v>
      </c>
      <c r="D95" s="23">
        <v>1.7366666666666599</v>
      </c>
      <c r="E95" s="77">
        <v>2176.4299999999998</v>
      </c>
      <c r="F95" s="23">
        <f t="shared" si="1"/>
        <v>39</v>
      </c>
      <c r="G95" s="115">
        <v>595630</v>
      </c>
      <c r="H95" s="23">
        <v>0</v>
      </c>
      <c r="I95" s="75"/>
      <c r="J95" s="83"/>
      <c r="K95" s="75"/>
      <c r="L95" s="137"/>
      <c r="M95" s="84"/>
      <c r="N95" s="84"/>
      <c r="O95" s="21"/>
      <c r="R95" s="22"/>
      <c r="S95" s="79"/>
      <c r="T95" s="80"/>
      <c r="U95" s="80"/>
      <c r="V95" s="22"/>
      <c r="W95" s="22"/>
      <c r="X95" s="22"/>
    </row>
    <row r="96" spans="1:24" s="3" customFormat="1">
      <c r="A96" s="35">
        <v>38626</v>
      </c>
      <c r="B96" s="23">
        <v>13630903.3071064</v>
      </c>
      <c r="C96" s="23">
        <v>1.32903225806451</v>
      </c>
      <c r="D96" s="23">
        <v>0.24516129032257999</v>
      </c>
      <c r="E96" s="77">
        <v>2154.1799999999998</v>
      </c>
      <c r="F96" s="23">
        <f t="shared" si="1"/>
        <v>40</v>
      </c>
      <c r="G96" s="115">
        <v>595500</v>
      </c>
      <c r="H96" s="23">
        <v>0</v>
      </c>
      <c r="I96" s="75"/>
      <c r="J96" s="83"/>
      <c r="K96" s="75"/>
      <c r="L96" s="137"/>
      <c r="M96" s="84"/>
      <c r="N96" s="84"/>
      <c r="O96" s="21"/>
      <c r="R96" s="22"/>
      <c r="S96" s="79"/>
      <c r="T96" s="80"/>
      <c r="U96" s="80"/>
      <c r="V96" s="22"/>
      <c r="W96" s="22"/>
      <c r="X96" s="22"/>
    </row>
    <row r="97" spans="1:24" s="3" customFormat="1">
      <c r="A97" s="35">
        <v>38657</v>
      </c>
      <c r="B97" s="23">
        <v>14778691.965959899</v>
      </c>
      <c r="C97" s="23">
        <v>5.3733333333333304</v>
      </c>
      <c r="D97" s="23">
        <v>0</v>
      </c>
      <c r="E97" s="77">
        <v>2166.14</v>
      </c>
      <c r="F97" s="23">
        <f t="shared" si="1"/>
        <v>41</v>
      </c>
      <c r="G97" s="115">
        <v>596783</v>
      </c>
      <c r="H97" s="23">
        <v>0</v>
      </c>
      <c r="I97" s="75"/>
      <c r="J97" s="83"/>
      <c r="K97" s="75"/>
      <c r="L97" s="137"/>
      <c r="M97" s="84"/>
      <c r="N97" s="38"/>
      <c r="O97" s="21"/>
      <c r="R97" s="22"/>
      <c r="S97" s="79"/>
      <c r="T97" s="80"/>
      <c r="U97" s="80"/>
      <c r="V97" s="22"/>
      <c r="W97" s="22"/>
      <c r="X97" s="22"/>
    </row>
    <row r="98" spans="1:24" s="3" customFormat="1">
      <c r="A98" s="35">
        <v>38687</v>
      </c>
      <c r="B98" s="23">
        <v>16547694.9818203</v>
      </c>
      <c r="C98" s="23">
        <v>13.4612903225806</v>
      </c>
      <c r="D98" s="23">
        <v>0</v>
      </c>
      <c r="E98" s="77">
        <v>2154.8000000000002</v>
      </c>
      <c r="F98" s="23">
        <f t="shared" si="1"/>
        <v>42</v>
      </c>
      <c r="G98" s="115">
        <v>597469</v>
      </c>
      <c r="H98" s="23">
        <v>0</v>
      </c>
      <c r="I98" s="75"/>
      <c r="J98" s="83"/>
      <c r="K98" s="75"/>
      <c r="L98" s="137"/>
      <c r="M98" s="84"/>
      <c r="N98" s="38"/>
      <c r="O98" s="21"/>
      <c r="R98" s="22"/>
      <c r="S98" s="79"/>
      <c r="T98" s="80"/>
      <c r="U98" s="80"/>
      <c r="V98" s="22"/>
      <c r="W98" s="22"/>
      <c r="X98" s="22"/>
    </row>
    <row r="99" spans="1:24" s="3" customFormat="1">
      <c r="A99" s="35">
        <v>38718</v>
      </c>
      <c r="B99" s="23">
        <v>16526680.617795</v>
      </c>
      <c r="C99" s="23">
        <v>9.8000000000000007</v>
      </c>
      <c r="D99" s="23">
        <v>0</v>
      </c>
      <c r="E99" s="77">
        <v>2151.73</v>
      </c>
      <c r="F99" s="23">
        <f t="shared" si="1"/>
        <v>43</v>
      </c>
      <c r="G99" s="115">
        <v>597795</v>
      </c>
      <c r="H99" s="23">
        <v>0</v>
      </c>
      <c r="I99" s="75"/>
      <c r="J99" s="83"/>
      <c r="K99" s="75"/>
      <c r="L99" s="137"/>
      <c r="M99" s="84"/>
      <c r="N99" s="38"/>
      <c r="O99" s="21"/>
      <c r="R99" s="22"/>
      <c r="S99" s="79"/>
      <c r="T99" s="80"/>
      <c r="U99" s="80"/>
      <c r="V99" s="22"/>
      <c r="W99" s="22"/>
      <c r="X99" s="22"/>
    </row>
    <row r="100" spans="1:24" s="3" customFormat="1">
      <c r="A100" s="35">
        <v>38749</v>
      </c>
      <c r="B100" s="23">
        <v>16244250.029484499</v>
      </c>
      <c r="C100" s="23">
        <v>13.5821428571428</v>
      </c>
      <c r="D100" s="23">
        <v>0</v>
      </c>
      <c r="E100" s="77">
        <v>2164.96</v>
      </c>
      <c r="F100" s="23">
        <f t="shared" si="1"/>
        <v>44</v>
      </c>
      <c r="G100" s="115">
        <v>598290</v>
      </c>
      <c r="H100" s="23">
        <v>0</v>
      </c>
      <c r="I100" s="75"/>
      <c r="J100" s="83"/>
      <c r="K100" s="75"/>
      <c r="L100" s="137"/>
      <c r="M100" s="84"/>
      <c r="N100" s="88"/>
      <c r="O100" s="21"/>
      <c r="R100" s="22"/>
      <c r="S100" s="79"/>
      <c r="T100" s="80"/>
      <c r="U100" s="80"/>
      <c r="V100" s="22"/>
      <c r="W100" s="22"/>
      <c r="X100" s="22"/>
    </row>
    <row r="101" spans="1:24" s="3" customFormat="1">
      <c r="A101" s="35">
        <v>38777</v>
      </c>
      <c r="B101" s="23">
        <v>15118501.135503201</v>
      </c>
      <c r="C101" s="23">
        <v>8.6677419354838694</v>
      </c>
      <c r="D101" s="23">
        <v>0</v>
      </c>
      <c r="E101" s="77">
        <v>2162.04</v>
      </c>
      <c r="F101" s="23">
        <f t="shared" si="1"/>
        <v>45</v>
      </c>
      <c r="G101" s="115">
        <v>598190</v>
      </c>
      <c r="H101" s="23">
        <v>0</v>
      </c>
      <c r="I101" s="75"/>
      <c r="J101" s="76"/>
      <c r="K101" s="75"/>
      <c r="L101" s="75"/>
      <c r="M101" s="76"/>
      <c r="N101" s="89"/>
      <c r="O101" s="21"/>
      <c r="R101" s="22"/>
      <c r="S101" s="79"/>
      <c r="T101" s="80"/>
      <c r="U101" s="80"/>
      <c r="V101" s="22"/>
      <c r="W101" s="22"/>
      <c r="X101" s="22"/>
    </row>
    <row r="102" spans="1:24" s="3" customFormat="1">
      <c r="A102" s="35">
        <v>38808</v>
      </c>
      <c r="B102" s="23">
        <v>13389626.0332128</v>
      </c>
      <c r="C102" s="23">
        <v>2.5833333333333299</v>
      </c>
      <c r="D102" s="23">
        <v>0</v>
      </c>
      <c r="E102" s="77">
        <v>2179.16</v>
      </c>
      <c r="F102" s="23">
        <f t="shared" si="1"/>
        <v>46</v>
      </c>
      <c r="G102" s="115">
        <v>597720</v>
      </c>
      <c r="H102" s="23">
        <v>0</v>
      </c>
      <c r="I102" s="75"/>
      <c r="J102" s="85"/>
      <c r="K102" s="75"/>
      <c r="L102" s="75"/>
      <c r="M102" s="136"/>
      <c r="N102" s="38"/>
      <c r="O102" s="21"/>
      <c r="R102" s="22"/>
      <c r="S102" s="79"/>
      <c r="T102" s="80"/>
      <c r="U102" s="80"/>
      <c r="V102" s="22"/>
      <c r="W102" s="22"/>
      <c r="X102" s="22"/>
    </row>
    <row r="103" spans="1:24" s="3" customFormat="1">
      <c r="A103" s="35">
        <v>38838</v>
      </c>
      <c r="B103" s="23">
        <v>13357393.5392492</v>
      </c>
      <c r="C103" s="23">
        <v>0.309677419354838</v>
      </c>
      <c r="D103" s="23">
        <v>0.83870967741935398</v>
      </c>
      <c r="E103" s="77">
        <v>2168.06</v>
      </c>
      <c r="F103" s="23">
        <f t="shared" si="1"/>
        <v>47</v>
      </c>
      <c r="G103" s="115">
        <v>597691</v>
      </c>
      <c r="H103" s="23">
        <v>0</v>
      </c>
      <c r="I103" s="75"/>
      <c r="J103" s="85"/>
      <c r="K103" s="75"/>
      <c r="L103" s="75"/>
      <c r="M103" s="136"/>
      <c r="N103" s="88"/>
      <c r="O103" s="21"/>
      <c r="R103" s="22"/>
      <c r="S103" s="79"/>
      <c r="T103" s="80"/>
      <c r="U103" s="80"/>
      <c r="V103" s="22"/>
      <c r="W103" s="22"/>
      <c r="X103" s="22"/>
    </row>
    <row r="104" spans="1:24" s="3" customFormat="1">
      <c r="A104" s="35">
        <v>38869</v>
      </c>
      <c r="B104" s="23">
        <v>15318594.699896799</v>
      </c>
      <c r="C104" s="23">
        <v>0</v>
      </c>
      <c r="D104" s="23">
        <v>2.45333333333333</v>
      </c>
      <c r="E104" s="77">
        <v>2178.0700000000002</v>
      </c>
      <c r="F104" s="23">
        <f t="shared" si="1"/>
        <v>48</v>
      </c>
      <c r="G104" s="115">
        <v>597435</v>
      </c>
      <c r="H104" s="23">
        <v>0</v>
      </c>
      <c r="I104" s="75"/>
      <c r="J104" s="136"/>
      <c r="K104" s="75"/>
      <c r="L104" s="75"/>
      <c r="M104" s="138"/>
      <c r="N104" s="38"/>
      <c r="O104" s="21"/>
      <c r="R104" s="22"/>
      <c r="S104" s="79"/>
      <c r="T104" s="80"/>
      <c r="U104" s="80"/>
      <c r="V104" s="22"/>
      <c r="W104" s="22"/>
      <c r="X104" s="22"/>
    </row>
    <row r="105" spans="1:24" s="3" customFormat="1">
      <c r="A105" s="35">
        <v>38899</v>
      </c>
      <c r="B105" s="23">
        <v>17272227.841003101</v>
      </c>
      <c r="C105" s="23">
        <v>0</v>
      </c>
      <c r="D105" s="23">
        <v>5.3967741935483797</v>
      </c>
      <c r="E105" s="77">
        <v>2185</v>
      </c>
      <c r="F105" s="23">
        <f t="shared" si="1"/>
        <v>49</v>
      </c>
      <c r="G105" s="115">
        <v>597281</v>
      </c>
      <c r="H105" s="23">
        <v>0</v>
      </c>
      <c r="I105" s="75"/>
      <c r="J105" s="139"/>
      <c r="K105" s="75"/>
      <c r="L105" s="75"/>
      <c r="M105" s="138"/>
      <c r="N105" s="38"/>
      <c r="O105" s="21"/>
      <c r="R105" s="22"/>
      <c r="S105" s="79"/>
      <c r="T105" s="80"/>
      <c r="U105" s="80"/>
      <c r="V105" s="22"/>
      <c r="W105" s="22"/>
      <c r="X105" s="22"/>
    </row>
    <row r="106" spans="1:24" s="3" customFormat="1">
      <c r="A106" s="35">
        <v>38930</v>
      </c>
      <c r="B106" s="23">
        <v>15818338.7688297</v>
      </c>
      <c r="C106" s="23">
        <v>0</v>
      </c>
      <c r="D106" s="23">
        <v>3.2774193548387101</v>
      </c>
      <c r="E106" s="77">
        <v>2184.89</v>
      </c>
      <c r="F106" s="23">
        <f t="shared" si="1"/>
        <v>50</v>
      </c>
      <c r="G106" s="115">
        <v>597724</v>
      </c>
      <c r="H106" s="23">
        <v>0</v>
      </c>
      <c r="I106" s="75"/>
      <c r="J106" s="136"/>
      <c r="K106" s="75"/>
      <c r="L106" s="75"/>
      <c r="M106" s="138"/>
      <c r="N106" s="47"/>
      <c r="O106" s="21"/>
      <c r="P106" s="39"/>
      <c r="Q106" s="41"/>
      <c r="R106" s="22"/>
      <c r="S106" s="79"/>
      <c r="T106" s="80"/>
      <c r="U106" s="80"/>
      <c r="V106" s="22"/>
      <c r="W106" s="22"/>
      <c r="X106" s="22"/>
    </row>
    <row r="107" spans="1:24" s="3" customFormat="1">
      <c r="A107" s="35">
        <v>38961</v>
      </c>
      <c r="B107" s="23">
        <v>13360280.440060001</v>
      </c>
      <c r="C107" s="23">
        <v>0.05</v>
      </c>
      <c r="D107" s="23">
        <v>0.43</v>
      </c>
      <c r="E107" s="77">
        <v>2167.38</v>
      </c>
      <c r="F107" s="23">
        <f t="shared" si="1"/>
        <v>51</v>
      </c>
      <c r="G107" s="115">
        <v>597887</v>
      </c>
      <c r="H107" s="23">
        <v>0</v>
      </c>
      <c r="I107" s="75"/>
      <c r="J107" s="136"/>
      <c r="K107" s="75"/>
      <c r="L107" s="75"/>
      <c r="M107" s="140"/>
      <c r="N107" s="47"/>
      <c r="O107" s="21"/>
      <c r="P107" s="39"/>
      <c r="Q107" s="42"/>
      <c r="R107" s="22"/>
      <c r="S107" s="79"/>
      <c r="T107" s="80"/>
      <c r="U107" s="80"/>
      <c r="V107" s="22"/>
      <c r="W107" s="22"/>
      <c r="X107" s="22"/>
    </row>
    <row r="108" spans="1:24" s="3" customFormat="1">
      <c r="A108" s="35">
        <v>38991</v>
      </c>
      <c r="B108" s="23">
        <v>13364113.8688991</v>
      </c>
      <c r="C108" s="23">
        <v>2.41612903225806</v>
      </c>
      <c r="D108" s="23">
        <v>3.5483870967741901E-2</v>
      </c>
      <c r="E108" s="77">
        <v>2141.2600000000002</v>
      </c>
      <c r="F108" s="23">
        <f t="shared" si="1"/>
        <v>52</v>
      </c>
      <c r="G108" s="115">
        <v>598144</v>
      </c>
      <c r="H108" s="23">
        <v>0</v>
      </c>
      <c r="I108" s="75"/>
      <c r="J108" s="100"/>
      <c r="K108" s="75"/>
      <c r="L108" s="75"/>
      <c r="M108" s="76"/>
      <c r="O108" s="21"/>
      <c r="P108" s="39"/>
      <c r="Q108" s="46"/>
      <c r="R108" s="22"/>
      <c r="S108" s="79"/>
      <c r="T108" s="80"/>
      <c r="U108" s="80"/>
      <c r="V108" s="22"/>
      <c r="W108" s="22"/>
      <c r="X108" s="22"/>
    </row>
    <row r="109" spans="1:24" s="3" customFormat="1">
      <c r="A109" s="35">
        <v>39022</v>
      </c>
      <c r="B109" s="23">
        <v>14477056.872984</v>
      </c>
      <c r="C109" s="23">
        <v>4.7766666666666602</v>
      </c>
      <c r="D109" s="23">
        <v>0</v>
      </c>
      <c r="E109" s="77">
        <v>2172.4499999999998</v>
      </c>
      <c r="F109" s="23">
        <f t="shared" si="1"/>
        <v>53</v>
      </c>
      <c r="G109" s="115">
        <v>598636</v>
      </c>
      <c r="H109" s="23">
        <v>0</v>
      </c>
      <c r="I109" s="11"/>
      <c r="J109" s="21"/>
      <c r="K109" s="21"/>
      <c r="L109" s="21"/>
      <c r="M109" s="21"/>
      <c r="R109" s="22"/>
      <c r="S109" s="79"/>
      <c r="T109" s="80"/>
      <c r="U109" s="80"/>
      <c r="V109" s="22"/>
      <c r="W109" s="22"/>
      <c r="X109" s="22"/>
    </row>
    <row r="110" spans="1:24" s="3" customFormat="1">
      <c r="A110" s="35">
        <v>39052</v>
      </c>
      <c r="B110" s="23">
        <v>15610157.7821123</v>
      </c>
      <c r="C110" s="23">
        <v>8.1451612903225801</v>
      </c>
      <c r="D110" s="23">
        <v>0</v>
      </c>
      <c r="E110" s="77">
        <v>2171.13</v>
      </c>
      <c r="F110" s="23">
        <f t="shared" si="1"/>
        <v>54</v>
      </c>
      <c r="G110" s="115">
        <v>599080</v>
      </c>
      <c r="H110" s="23">
        <v>0</v>
      </c>
      <c r="I110" s="11"/>
      <c r="J110" s="21"/>
      <c r="K110" s="21"/>
      <c r="L110" s="21"/>
      <c r="M110" s="21"/>
      <c r="R110" s="22"/>
      <c r="S110" s="79"/>
      <c r="T110" s="80"/>
      <c r="U110" s="80"/>
      <c r="V110" s="22"/>
      <c r="W110" s="22"/>
      <c r="X110" s="22"/>
    </row>
    <row r="111" spans="1:24" s="3" customFormat="1">
      <c r="A111" s="35">
        <v>39083</v>
      </c>
      <c r="B111" s="23">
        <v>16434311.568493599</v>
      </c>
      <c r="C111" s="23">
        <v>12.874193548387099</v>
      </c>
      <c r="D111" s="23">
        <v>0</v>
      </c>
      <c r="E111" s="77">
        <v>2169.6799999999998</v>
      </c>
      <c r="F111" s="23">
        <f t="shared" si="1"/>
        <v>55</v>
      </c>
      <c r="G111" s="115">
        <v>599102</v>
      </c>
      <c r="H111" s="23">
        <v>0</v>
      </c>
      <c r="I111" s="40"/>
      <c r="J111" s="70"/>
      <c r="K111" s="46"/>
      <c r="L111" s="46"/>
      <c r="M111" s="47"/>
      <c r="N111" s="47"/>
      <c r="O111" s="21"/>
      <c r="P111" s="73"/>
      <c r="Q111" s="21"/>
      <c r="R111" s="22"/>
      <c r="S111" s="79"/>
      <c r="T111" s="80"/>
      <c r="U111" s="80"/>
      <c r="V111" s="22"/>
      <c r="W111" s="22"/>
      <c r="X111" s="22"/>
    </row>
    <row r="112" spans="1:24" s="3" customFormat="1">
      <c r="A112" s="35">
        <v>39114</v>
      </c>
      <c r="B112" s="23">
        <v>17153402.224019099</v>
      </c>
      <c r="C112" s="23">
        <v>18.4321428571428</v>
      </c>
      <c r="D112" s="23">
        <v>0</v>
      </c>
      <c r="E112" s="77">
        <v>2189.7399999999998</v>
      </c>
      <c r="F112" s="23">
        <f t="shared" si="1"/>
        <v>56</v>
      </c>
      <c r="G112" s="115">
        <v>599992</v>
      </c>
      <c r="H112" s="23">
        <v>0</v>
      </c>
      <c r="I112" s="75"/>
      <c r="J112" s="99"/>
      <c r="K112" s="99"/>
      <c r="L112" s="76"/>
      <c r="M112" s="76"/>
      <c r="N112" s="21"/>
      <c r="O112" s="21"/>
      <c r="P112" s="39"/>
      <c r="Q112" s="39"/>
      <c r="R112" s="22"/>
      <c r="S112" s="79"/>
      <c r="T112" s="80"/>
      <c r="U112" s="80"/>
      <c r="V112" s="22"/>
      <c r="W112" s="22"/>
      <c r="X112" s="22"/>
    </row>
    <row r="113" spans="1:24" s="3" customFormat="1">
      <c r="A113" s="35">
        <v>39142</v>
      </c>
      <c r="B113" s="23">
        <v>15693750.408675401</v>
      </c>
      <c r="C113" s="23">
        <v>9.7709677419354808</v>
      </c>
      <c r="D113" s="23">
        <v>0</v>
      </c>
      <c r="E113" s="77">
        <v>2186.63</v>
      </c>
      <c r="F113" s="23">
        <f t="shared" si="1"/>
        <v>57</v>
      </c>
      <c r="G113" s="115">
        <v>600804</v>
      </c>
      <c r="H113" s="23">
        <v>0</v>
      </c>
      <c r="I113" s="75"/>
      <c r="J113" s="99"/>
      <c r="K113" s="99"/>
      <c r="L113" s="76"/>
      <c r="M113" s="76"/>
      <c r="N113" s="21"/>
      <c r="O113" s="21"/>
      <c r="P113" s="39"/>
      <c r="Q113" s="39"/>
      <c r="R113" s="22"/>
      <c r="S113" s="79"/>
      <c r="T113" s="80"/>
      <c r="U113" s="80"/>
      <c r="V113" s="22"/>
      <c r="W113" s="22"/>
      <c r="X113" s="22"/>
    </row>
    <row r="114" spans="1:24" s="3" customFormat="1">
      <c r="A114" s="35">
        <v>39173</v>
      </c>
      <c r="B114" s="23">
        <v>13695446.987894</v>
      </c>
      <c r="C114" s="23">
        <v>4.8600000000000003</v>
      </c>
      <c r="D114" s="23">
        <v>0</v>
      </c>
      <c r="E114" s="77">
        <v>2197.5500000000002</v>
      </c>
      <c r="F114" s="23">
        <f t="shared" si="1"/>
        <v>58</v>
      </c>
      <c r="G114" s="115">
        <v>600592</v>
      </c>
      <c r="H114" s="23">
        <v>0</v>
      </c>
      <c r="I114" s="75"/>
      <c r="J114" s="99"/>
      <c r="K114" s="99"/>
      <c r="L114" s="76"/>
      <c r="M114" s="76"/>
      <c r="N114" s="21"/>
      <c r="O114" s="21"/>
      <c r="P114" s="39"/>
      <c r="Q114" s="39"/>
      <c r="R114" s="22"/>
      <c r="S114" s="79"/>
      <c r="T114" s="80"/>
      <c r="U114" s="80"/>
      <c r="V114" s="22"/>
      <c r="W114" s="22"/>
      <c r="X114" s="22"/>
    </row>
    <row r="115" spans="1:24" s="3" customFormat="1">
      <c r="A115" s="35">
        <v>39203</v>
      </c>
      <c r="B115" s="23">
        <v>13133727.799071699</v>
      </c>
      <c r="C115" s="23">
        <v>0.190322580645161</v>
      </c>
      <c r="D115" s="23">
        <v>0.72258064516128995</v>
      </c>
      <c r="E115" s="77">
        <v>2176.5</v>
      </c>
      <c r="F115" s="23">
        <f t="shared" si="1"/>
        <v>59</v>
      </c>
      <c r="G115" s="115">
        <v>600311</v>
      </c>
      <c r="H115" s="23">
        <v>0</v>
      </c>
      <c r="I115" s="75"/>
      <c r="J115" s="99"/>
      <c r="K115" s="99"/>
      <c r="L115" s="76"/>
      <c r="M115" s="76"/>
      <c r="N115" s="21"/>
      <c r="O115" s="21"/>
      <c r="P115" s="39"/>
      <c r="Q115" s="39"/>
      <c r="R115" s="22"/>
      <c r="S115" s="79"/>
      <c r="T115" s="80"/>
      <c r="U115" s="80"/>
      <c r="V115" s="22"/>
      <c r="W115" s="22"/>
      <c r="X115" s="22"/>
    </row>
    <row r="116" spans="1:24" s="3" customFormat="1">
      <c r="A116" s="35">
        <v>39234</v>
      </c>
      <c r="B116" s="23">
        <v>15088586.9892115</v>
      </c>
      <c r="C116" s="23">
        <v>0</v>
      </c>
      <c r="D116" s="23">
        <v>3.30666666666666</v>
      </c>
      <c r="E116" s="77">
        <v>2197.52</v>
      </c>
      <c r="F116" s="23">
        <f t="shared" si="1"/>
        <v>60</v>
      </c>
      <c r="G116" s="115">
        <v>599802</v>
      </c>
      <c r="H116" s="23">
        <v>0</v>
      </c>
      <c r="I116" s="75"/>
      <c r="J116" s="99"/>
      <c r="K116" s="99"/>
      <c r="L116" s="76"/>
      <c r="M116" s="76"/>
      <c r="N116" s="21"/>
      <c r="O116" s="21"/>
      <c r="P116" s="39"/>
      <c r="Q116" s="39"/>
      <c r="R116" s="22"/>
      <c r="S116" s="79"/>
      <c r="T116" s="80"/>
      <c r="U116" s="80"/>
      <c r="V116" s="22"/>
      <c r="W116" s="22"/>
      <c r="X116" s="22"/>
    </row>
    <row r="117" spans="1:24" s="3" customFormat="1">
      <c r="A117" s="35">
        <v>39264</v>
      </c>
      <c r="B117" s="23">
        <v>15714447.267343801</v>
      </c>
      <c r="C117" s="23">
        <v>0</v>
      </c>
      <c r="D117" s="23">
        <v>3.4225806451612901</v>
      </c>
      <c r="E117" s="77">
        <v>2212.41</v>
      </c>
      <c r="F117" s="23">
        <f t="shared" si="1"/>
        <v>61</v>
      </c>
      <c r="G117" s="115">
        <v>599264</v>
      </c>
      <c r="H117" s="23">
        <v>0</v>
      </c>
      <c r="I117" s="75"/>
      <c r="J117" s="76"/>
      <c r="K117" s="75"/>
      <c r="L117" s="75"/>
      <c r="M117" s="76"/>
      <c r="N117" s="21"/>
      <c r="O117" s="21"/>
      <c r="P117" s="39"/>
      <c r="Q117" s="39"/>
      <c r="R117" s="22"/>
      <c r="S117" s="79"/>
      <c r="T117" s="80"/>
      <c r="U117" s="80"/>
      <c r="V117" s="22"/>
      <c r="W117" s="22"/>
      <c r="X117" s="22"/>
    </row>
    <row r="118" spans="1:24" s="3" customFormat="1">
      <c r="A118" s="35">
        <v>39295</v>
      </c>
      <c r="B118" s="23">
        <v>16083023.298398901</v>
      </c>
      <c r="C118" s="23">
        <v>0</v>
      </c>
      <c r="D118" s="23">
        <v>4.5483870967741904</v>
      </c>
      <c r="E118" s="77">
        <v>2197.2800000000002</v>
      </c>
      <c r="F118" s="23">
        <f t="shared" si="1"/>
        <v>62</v>
      </c>
      <c r="G118" s="115">
        <v>599078</v>
      </c>
      <c r="H118" s="23">
        <v>0</v>
      </c>
      <c r="I118" s="75"/>
      <c r="J118" s="76"/>
      <c r="K118" s="75"/>
      <c r="L118" s="75"/>
      <c r="M118" s="136"/>
      <c r="N118" s="21"/>
      <c r="O118" s="21"/>
      <c r="P118" s="39"/>
      <c r="Q118" s="39"/>
      <c r="R118" s="22"/>
      <c r="S118" s="79"/>
      <c r="T118" s="80"/>
      <c r="U118" s="80"/>
      <c r="V118" s="22"/>
      <c r="W118" s="22"/>
      <c r="X118" s="22"/>
    </row>
    <row r="119" spans="1:24" s="3" customFormat="1">
      <c r="A119" s="35">
        <v>39326</v>
      </c>
      <c r="B119" s="23">
        <v>13930490.5979649</v>
      </c>
      <c r="C119" s="23">
        <v>0.01</v>
      </c>
      <c r="D119" s="23">
        <v>1.5833333333333299</v>
      </c>
      <c r="E119" s="77">
        <v>2201.8000000000002</v>
      </c>
      <c r="F119" s="23">
        <f t="shared" si="1"/>
        <v>63</v>
      </c>
      <c r="G119" s="115">
        <v>599045</v>
      </c>
      <c r="H119" s="23">
        <v>0</v>
      </c>
      <c r="I119" s="75"/>
      <c r="J119" s="76"/>
      <c r="K119" s="75"/>
      <c r="L119" s="75"/>
      <c r="M119" s="136"/>
      <c r="N119" s="21"/>
      <c r="O119" s="21"/>
      <c r="P119" s="39"/>
      <c r="Q119" s="39"/>
      <c r="R119" s="22"/>
      <c r="S119" s="79"/>
      <c r="T119" s="80"/>
      <c r="U119" s="80"/>
      <c r="V119" s="22"/>
      <c r="W119" s="22"/>
      <c r="X119" s="22"/>
    </row>
    <row r="120" spans="1:24" s="3" customFormat="1">
      <c r="A120" s="35">
        <v>39356</v>
      </c>
      <c r="B120" s="23">
        <v>13384668.428417301</v>
      </c>
      <c r="C120" s="23">
        <v>0.48709677419354802</v>
      </c>
      <c r="D120" s="23">
        <v>0.63870967741935503</v>
      </c>
      <c r="E120" s="77">
        <v>2197.6999999999998</v>
      </c>
      <c r="F120" s="23">
        <f t="shared" si="1"/>
        <v>64</v>
      </c>
      <c r="G120" s="115">
        <v>599404</v>
      </c>
      <c r="H120" s="23">
        <v>0</v>
      </c>
      <c r="I120" s="75"/>
      <c r="J120" s="83"/>
      <c r="K120" s="75"/>
      <c r="L120" s="75"/>
      <c r="M120" s="84"/>
      <c r="N120" s="21"/>
      <c r="O120" s="21"/>
      <c r="P120" s="39"/>
      <c r="Q120" s="39"/>
      <c r="R120" s="22"/>
      <c r="S120" s="79"/>
      <c r="T120" s="80"/>
      <c r="U120" s="80"/>
      <c r="V120" s="22"/>
      <c r="W120" s="22"/>
      <c r="X120" s="22"/>
    </row>
    <row r="121" spans="1:24" s="3" customFormat="1">
      <c r="A121" s="35">
        <v>39387</v>
      </c>
      <c r="B121" s="23">
        <v>14433080.3738587</v>
      </c>
      <c r="C121" s="23">
        <v>7.43333333333333</v>
      </c>
      <c r="D121" s="23">
        <v>0</v>
      </c>
      <c r="E121" s="77">
        <v>2213.61</v>
      </c>
      <c r="F121" s="23">
        <f t="shared" si="1"/>
        <v>65</v>
      </c>
      <c r="G121" s="115">
        <v>600344</v>
      </c>
      <c r="H121" s="23">
        <v>0</v>
      </c>
      <c r="I121" s="75"/>
      <c r="J121" s="83"/>
      <c r="K121" s="75"/>
      <c r="L121" s="137"/>
      <c r="M121" s="84"/>
      <c r="N121" s="21"/>
      <c r="O121" s="21"/>
      <c r="P121" s="39"/>
      <c r="Q121" s="83"/>
      <c r="R121" s="22"/>
      <c r="S121" s="79"/>
      <c r="T121" s="80"/>
      <c r="U121" s="80"/>
      <c r="V121" s="22"/>
      <c r="W121" s="22"/>
      <c r="X121" s="22"/>
    </row>
    <row r="122" spans="1:24" s="3" customFormat="1">
      <c r="A122" s="35">
        <v>39417</v>
      </c>
      <c r="B122" s="23">
        <v>16298901.2747241</v>
      </c>
      <c r="C122" s="23">
        <v>12.345161290322499</v>
      </c>
      <c r="D122" s="23">
        <v>0</v>
      </c>
      <c r="E122" s="77">
        <v>2194.7800000000002</v>
      </c>
      <c r="F122" s="23">
        <f t="shared" si="1"/>
        <v>66</v>
      </c>
      <c r="G122" s="115">
        <v>601515</v>
      </c>
      <c r="H122" s="23">
        <v>0</v>
      </c>
      <c r="I122" s="75"/>
      <c r="J122" s="83"/>
      <c r="K122" s="75"/>
      <c r="L122" s="137"/>
      <c r="M122" s="84"/>
      <c r="N122" s="21"/>
      <c r="O122" s="21"/>
      <c r="P122" s="39"/>
      <c r="Q122" s="83"/>
      <c r="R122" s="22"/>
      <c r="S122" s="79"/>
      <c r="T122" s="80"/>
      <c r="U122" s="80"/>
      <c r="V122" s="22"/>
      <c r="W122" s="22"/>
      <c r="X122" s="22"/>
    </row>
    <row r="123" spans="1:24" s="3" customFormat="1">
      <c r="A123" s="35">
        <v>39448</v>
      </c>
      <c r="B123" s="23">
        <v>16592184.6660545</v>
      </c>
      <c r="C123" s="23">
        <v>12.2516129032258</v>
      </c>
      <c r="D123" s="23">
        <v>0</v>
      </c>
      <c r="E123" s="77">
        <v>2195.5300000000002</v>
      </c>
      <c r="F123" s="23">
        <f t="shared" ref="F123:F135" si="2">1+F122</f>
        <v>67</v>
      </c>
      <c r="G123" s="115">
        <v>602428</v>
      </c>
      <c r="H123" s="23">
        <v>0</v>
      </c>
      <c r="I123" s="75"/>
      <c r="J123" s="83"/>
      <c r="K123" s="75"/>
      <c r="L123" s="137"/>
      <c r="M123" s="84"/>
      <c r="N123" s="21"/>
      <c r="O123" s="21"/>
      <c r="P123" s="39"/>
      <c r="Q123" s="83"/>
      <c r="R123" s="22"/>
      <c r="S123" s="79"/>
      <c r="T123" s="80"/>
      <c r="U123" s="80"/>
      <c r="V123" s="22"/>
      <c r="W123" s="22"/>
      <c r="X123" s="22"/>
    </row>
    <row r="124" spans="1:24" s="3" customFormat="1">
      <c r="A124" s="35">
        <v>39479</v>
      </c>
      <c r="B124" s="23">
        <v>16246975.5212142</v>
      </c>
      <c r="C124" s="23">
        <v>15.2655172413793</v>
      </c>
      <c r="D124" s="23">
        <v>0</v>
      </c>
      <c r="E124" s="77">
        <v>2190.1799999999998</v>
      </c>
      <c r="F124" s="23">
        <f t="shared" si="2"/>
        <v>68</v>
      </c>
      <c r="G124" s="115">
        <v>603183</v>
      </c>
      <c r="H124" s="23">
        <v>0</v>
      </c>
      <c r="I124" s="75"/>
      <c r="J124" s="83"/>
      <c r="K124" s="75"/>
      <c r="L124" s="137"/>
      <c r="M124" s="84"/>
      <c r="N124" s="21"/>
      <c r="O124" s="21"/>
      <c r="P124" s="39"/>
      <c r="Q124" s="83"/>
      <c r="R124" s="22"/>
      <c r="S124" s="79"/>
      <c r="T124" s="80"/>
      <c r="U124" s="80"/>
      <c r="V124" s="22"/>
      <c r="W124" s="22"/>
      <c r="X124" s="22"/>
    </row>
    <row r="125" spans="1:24" s="3" customFormat="1">
      <c r="A125" s="35">
        <v>39508</v>
      </c>
      <c r="B125" s="23">
        <v>15221491.770605501</v>
      </c>
      <c r="C125" s="23">
        <v>11.6838709677419</v>
      </c>
      <c r="D125" s="23">
        <v>0</v>
      </c>
      <c r="E125" s="77">
        <v>2185.42</v>
      </c>
      <c r="F125" s="23">
        <f t="shared" si="2"/>
        <v>69</v>
      </c>
      <c r="G125" s="115">
        <v>603358</v>
      </c>
      <c r="H125" s="23">
        <v>0</v>
      </c>
      <c r="I125" s="75"/>
      <c r="J125" s="83"/>
      <c r="K125" s="75"/>
      <c r="L125" s="137"/>
      <c r="M125" s="84"/>
      <c r="N125" s="21"/>
      <c r="O125" s="21"/>
      <c r="P125" s="39"/>
      <c r="Q125" s="83"/>
      <c r="R125" s="22"/>
      <c r="S125" s="79"/>
      <c r="T125" s="80"/>
      <c r="U125" s="80"/>
      <c r="V125" s="22"/>
      <c r="W125" s="22"/>
      <c r="X125" s="22"/>
    </row>
    <row r="126" spans="1:24" s="3" customFormat="1">
      <c r="A126" s="35">
        <v>39539</v>
      </c>
      <c r="B126" s="23">
        <v>13233815.721876699</v>
      </c>
      <c r="C126" s="23">
        <v>2.59666666666666</v>
      </c>
      <c r="D126" s="23">
        <v>0</v>
      </c>
      <c r="E126" s="77">
        <v>2206.1999999999998</v>
      </c>
      <c r="F126" s="23">
        <f t="shared" si="2"/>
        <v>70</v>
      </c>
      <c r="G126" s="115">
        <v>603469</v>
      </c>
      <c r="H126" s="23">
        <v>0</v>
      </c>
      <c r="I126" s="75"/>
      <c r="J126" s="83"/>
      <c r="K126" s="75"/>
      <c r="L126" s="137"/>
      <c r="M126" s="84"/>
      <c r="N126" s="21"/>
      <c r="O126" s="21"/>
      <c r="P126" s="39"/>
      <c r="Q126" s="39"/>
      <c r="R126" s="22"/>
      <c r="S126" s="79"/>
      <c r="T126" s="80"/>
      <c r="U126" s="80"/>
      <c r="V126" s="22"/>
      <c r="W126" s="22"/>
      <c r="X126" s="22"/>
    </row>
    <row r="127" spans="1:24" s="3" customFormat="1">
      <c r="A127" s="35">
        <v>39569</v>
      </c>
      <c r="B127" s="23">
        <v>12583255.103514099</v>
      </c>
      <c r="C127" s="23">
        <v>0.44838709677419297</v>
      </c>
      <c r="D127" s="23">
        <v>8.0645161290322495E-2</v>
      </c>
      <c r="E127" s="77">
        <v>2214.6</v>
      </c>
      <c r="F127" s="23">
        <f t="shared" si="2"/>
        <v>71</v>
      </c>
      <c r="G127" s="115">
        <v>603909</v>
      </c>
      <c r="H127" s="23">
        <v>0</v>
      </c>
      <c r="I127" s="75"/>
      <c r="J127" s="76"/>
      <c r="K127" s="75"/>
      <c r="L127" s="75"/>
      <c r="M127" s="76"/>
      <c r="N127" s="21"/>
      <c r="O127" s="21"/>
      <c r="P127" s="39"/>
      <c r="Q127" s="85"/>
      <c r="R127" s="22"/>
      <c r="S127" s="79"/>
      <c r="T127" s="80"/>
      <c r="U127" s="80"/>
      <c r="V127" s="22"/>
      <c r="W127" s="22"/>
      <c r="X127" s="22"/>
    </row>
    <row r="128" spans="1:24" s="3" customFormat="1">
      <c r="A128" s="35">
        <v>39600</v>
      </c>
      <c r="B128" s="23">
        <v>14494576.8707752</v>
      </c>
      <c r="C128" s="23">
        <v>0</v>
      </c>
      <c r="D128" s="23">
        <v>2.3833333333333302</v>
      </c>
      <c r="E128" s="77">
        <v>2218.5700000000002</v>
      </c>
      <c r="F128" s="23">
        <f t="shared" si="2"/>
        <v>72</v>
      </c>
      <c r="G128" s="115">
        <v>604082</v>
      </c>
      <c r="H128" s="23">
        <v>0</v>
      </c>
      <c r="I128" s="75"/>
      <c r="J128" s="85"/>
      <c r="K128" s="75"/>
      <c r="L128" s="75"/>
      <c r="M128" s="136"/>
      <c r="N128" s="21"/>
      <c r="O128" s="21"/>
      <c r="P128" s="39"/>
      <c r="Q128" s="85"/>
      <c r="R128" s="22"/>
      <c r="S128" s="79"/>
      <c r="T128" s="80"/>
      <c r="U128" s="80"/>
      <c r="V128" s="22"/>
      <c r="W128" s="22"/>
      <c r="X128" s="22"/>
    </row>
    <row r="129" spans="1:24" s="3" customFormat="1">
      <c r="A129" s="35">
        <v>39630</v>
      </c>
      <c r="B129" s="23">
        <v>15480164.358480699</v>
      </c>
      <c r="C129" s="23">
        <v>0</v>
      </c>
      <c r="D129" s="23">
        <v>3.5806451612903198</v>
      </c>
      <c r="E129" s="77">
        <v>2209.9699999999998</v>
      </c>
      <c r="F129" s="23">
        <f t="shared" si="2"/>
        <v>73</v>
      </c>
      <c r="G129" s="115">
        <v>604154</v>
      </c>
      <c r="H129" s="23">
        <v>0</v>
      </c>
      <c r="I129" s="75"/>
      <c r="J129" s="85"/>
      <c r="K129" s="75"/>
      <c r="L129" s="75"/>
      <c r="M129" s="136"/>
      <c r="N129" s="21"/>
      <c r="O129" s="21"/>
      <c r="P129" s="39"/>
      <c r="Q129" s="39"/>
      <c r="R129" s="22"/>
      <c r="S129" s="79"/>
      <c r="T129" s="80"/>
      <c r="U129" s="80"/>
      <c r="V129" s="22"/>
      <c r="W129" s="22"/>
      <c r="X129" s="22"/>
    </row>
    <row r="130" spans="1:24" s="3" customFormat="1">
      <c r="A130" s="35">
        <v>39661</v>
      </c>
      <c r="B130" s="23">
        <v>14080032.9941197</v>
      </c>
      <c r="C130" s="23">
        <v>0</v>
      </c>
      <c r="D130" s="23">
        <v>2.06451612903225</v>
      </c>
      <c r="E130" s="77">
        <v>2222.63</v>
      </c>
      <c r="F130" s="23">
        <f t="shared" si="2"/>
        <v>74</v>
      </c>
      <c r="G130" s="115">
        <v>604499</v>
      </c>
      <c r="H130" s="23">
        <v>0</v>
      </c>
      <c r="I130" s="75"/>
      <c r="J130" s="136"/>
      <c r="K130" s="75"/>
      <c r="L130" s="75"/>
      <c r="M130" s="138"/>
      <c r="N130" s="21"/>
      <c r="O130" s="21"/>
      <c r="P130" s="39"/>
      <c r="Q130" s="39"/>
      <c r="R130" s="22"/>
      <c r="S130" s="79"/>
      <c r="T130" s="80"/>
      <c r="U130" s="80"/>
      <c r="V130" s="22"/>
      <c r="W130" s="22"/>
      <c r="X130" s="22"/>
    </row>
    <row r="131" spans="1:24" s="3" customFormat="1">
      <c r="A131" s="35">
        <v>39692</v>
      </c>
      <c r="B131" s="23">
        <v>13577012.893047901</v>
      </c>
      <c r="C131" s="23">
        <v>0</v>
      </c>
      <c r="D131" s="23">
        <v>0.89</v>
      </c>
      <c r="E131" s="77">
        <v>2229.34</v>
      </c>
      <c r="F131" s="23">
        <f t="shared" si="2"/>
        <v>75</v>
      </c>
      <c r="G131" s="115">
        <v>605007</v>
      </c>
      <c r="H131" s="23">
        <v>0</v>
      </c>
      <c r="I131" s="75"/>
      <c r="J131" s="139"/>
      <c r="K131" s="75"/>
      <c r="L131" s="75"/>
      <c r="M131" s="138"/>
      <c r="N131" s="21"/>
      <c r="O131" s="21"/>
      <c r="P131" s="39"/>
      <c r="Q131" s="39"/>
      <c r="R131" s="22"/>
      <c r="S131" s="79"/>
      <c r="T131" s="80"/>
      <c r="U131" s="80"/>
      <c r="V131" s="22"/>
      <c r="W131" s="22"/>
      <c r="X131" s="22"/>
    </row>
    <row r="132" spans="1:24" s="3" customFormat="1">
      <c r="A132" s="35">
        <v>39722</v>
      </c>
      <c r="B132" s="23">
        <v>13139915.8129646</v>
      </c>
      <c r="C132" s="23">
        <v>1.99677419354838</v>
      </c>
      <c r="D132" s="23">
        <v>0</v>
      </c>
      <c r="E132" s="77">
        <v>2223.83</v>
      </c>
      <c r="F132" s="23">
        <f t="shared" si="2"/>
        <v>76</v>
      </c>
      <c r="G132" s="115">
        <v>605392</v>
      </c>
      <c r="H132" s="23">
        <v>0</v>
      </c>
      <c r="I132" s="75"/>
      <c r="J132" s="136"/>
      <c r="K132" s="75"/>
      <c r="L132" s="75"/>
      <c r="M132" s="138"/>
      <c r="N132" s="83"/>
      <c r="O132" s="21"/>
      <c r="P132" s="39"/>
      <c r="Q132" s="39"/>
      <c r="R132" s="22"/>
      <c r="S132" s="79"/>
      <c r="T132" s="80"/>
      <c r="U132" s="80"/>
      <c r="V132" s="22"/>
      <c r="W132" s="22"/>
      <c r="X132" s="22"/>
    </row>
    <row r="133" spans="1:24" s="3" customFormat="1">
      <c r="A133" s="35">
        <v>39753</v>
      </c>
      <c r="B133" s="23">
        <v>14573625.2601218</v>
      </c>
      <c r="C133" s="23">
        <v>7.3133333333333299</v>
      </c>
      <c r="D133" s="23">
        <v>0</v>
      </c>
      <c r="E133" s="77">
        <v>2211.27</v>
      </c>
      <c r="F133" s="23">
        <f t="shared" si="2"/>
        <v>77</v>
      </c>
      <c r="G133" s="115">
        <v>605401</v>
      </c>
      <c r="H133" s="23">
        <v>0</v>
      </c>
      <c r="I133" s="75"/>
      <c r="J133" s="136"/>
      <c r="K133" s="75"/>
      <c r="L133" s="75"/>
      <c r="M133" s="140"/>
      <c r="N133" s="21"/>
      <c r="O133" s="21"/>
      <c r="P133" s="39"/>
      <c r="Q133" s="84"/>
      <c r="R133" s="22"/>
      <c r="S133" s="79"/>
      <c r="T133" s="80"/>
      <c r="U133" s="80"/>
      <c r="V133" s="22"/>
      <c r="W133" s="22"/>
      <c r="X133" s="22"/>
    </row>
    <row r="134" spans="1:24" s="3" customFormat="1">
      <c r="A134" s="35">
        <v>39783</v>
      </c>
      <c r="B134" s="23">
        <v>16107543.1307576</v>
      </c>
      <c r="C134" s="23">
        <v>13.116129032258</v>
      </c>
      <c r="D134" s="23">
        <v>0</v>
      </c>
      <c r="E134" s="77">
        <v>2222.09</v>
      </c>
      <c r="F134" s="23">
        <f t="shared" si="2"/>
        <v>78</v>
      </c>
      <c r="G134" s="115">
        <v>605509</v>
      </c>
      <c r="H134" s="23">
        <v>0</v>
      </c>
      <c r="I134" s="75"/>
      <c r="J134" s="100"/>
      <c r="K134" s="75"/>
      <c r="L134" s="75"/>
      <c r="M134" s="76"/>
      <c r="N134" s="21"/>
      <c r="O134" s="21"/>
      <c r="P134" s="39"/>
      <c r="Q134" s="39"/>
      <c r="R134" s="22"/>
      <c r="S134" s="79"/>
      <c r="T134" s="80"/>
      <c r="U134" s="80"/>
      <c r="V134" s="22"/>
      <c r="W134" s="22"/>
      <c r="X134" s="22"/>
    </row>
    <row r="135" spans="1:24" s="3" customFormat="1">
      <c r="A135" s="35">
        <v>39814</v>
      </c>
      <c r="B135" s="23">
        <v>17357457.0831591</v>
      </c>
      <c r="C135" s="23">
        <v>16.780645161290298</v>
      </c>
      <c r="D135" s="23">
        <v>0</v>
      </c>
      <c r="E135" s="77">
        <v>2219.8200000000002</v>
      </c>
      <c r="F135" s="23">
        <f t="shared" si="2"/>
        <v>79</v>
      </c>
      <c r="G135" s="115">
        <v>605998</v>
      </c>
      <c r="H135" s="23">
        <v>0</v>
      </c>
      <c r="I135" s="75"/>
      <c r="J135" s="76"/>
      <c r="K135" s="104"/>
      <c r="L135" s="104"/>
      <c r="M135" s="76"/>
      <c r="N135" s="21"/>
      <c r="O135" s="21"/>
      <c r="P135" s="21"/>
      <c r="Q135" s="21"/>
      <c r="R135" s="22"/>
      <c r="S135" s="79"/>
      <c r="T135" s="80"/>
      <c r="U135" s="80"/>
      <c r="V135" s="22"/>
      <c r="W135" s="22"/>
      <c r="X135" s="22"/>
    </row>
    <row r="136" spans="1:24" s="3" customFormat="1">
      <c r="A136" s="35">
        <v>39845</v>
      </c>
      <c r="B136" s="184">
        <v>15969906</v>
      </c>
      <c r="C136" s="184">
        <v>11.7</v>
      </c>
      <c r="D136" s="59">
        <v>0</v>
      </c>
      <c r="E136" s="78">
        <v>2225.58</v>
      </c>
      <c r="F136" s="60">
        <f>F135+1</f>
        <v>80</v>
      </c>
      <c r="G136" s="116">
        <v>607139</v>
      </c>
      <c r="H136" s="61">
        <v>0</v>
      </c>
      <c r="I136" s="71"/>
      <c r="J136" s="72"/>
      <c r="K136" s="71"/>
      <c r="L136" s="72"/>
      <c r="M136" s="47"/>
      <c r="N136" s="21"/>
      <c r="O136" s="21"/>
      <c r="P136" s="71"/>
      <c r="Q136" s="72"/>
      <c r="R136" s="22"/>
      <c r="S136" s="79"/>
      <c r="T136" s="80"/>
      <c r="U136" s="80"/>
      <c r="V136" s="22"/>
      <c r="W136" s="22"/>
      <c r="X136" s="22"/>
    </row>
    <row r="137" spans="1:24" s="3" customFormat="1">
      <c r="A137" s="35">
        <v>39873</v>
      </c>
      <c r="B137" s="184">
        <v>14649008</v>
      </c>
      <c r="C137" s="184">
        <v>7.3</v>
      </c>
      <c r="D137" s="59">
        <v>0</v>
      </c>
      <c r="E137" s="78">
        <v>2228.59</v>
      </c>
      <c r="F137" s="60">
        <f>F136+1</f>
        <v>81</v>
      </c>
      <c r="G137" s="116">
        <v>607805</v>
      </c>
      <c r="H137" s="61">
        <v>0</v>
      </c>
      <c r="I137" s="71"/>
      <c r="J137" s="72"/>
      <c r="K137" s="67"/>
      <c r="L137" s="72"/>
      <c r="M137" s="47"/>
      <c r="N137" s="21"/>
      <c r="O137" s="21"/>
      <c r="P137" s="71"/>
      <c r="Q137" s="72"/>
      <c r="R137" s="22"/>
      <c r="S137" s="79"/>
      <c r="T137" s="80"/>
      <c r="U137" s="80"/>
      <c r="V137" s="22"/>
      <c r="W137" s="22"/>
      <c r="X137" s="22"/>
    </row>
    <row r="138" spans="1:24" s="3" customFormat="1">
      <c r="A138" s="35">
        <v>39904</v>
      </c>
      <c r="B138" s="184">
        <v>13108311</v>
      </c>
      <c r="C138" s="184">
        <v>1.8</v>
      </c>
      <c r="D138" s="62">
        <v>0.04</v>
      </c>
      <c r="E138" s="78">
        <v>2249.23</v>
      </c>
      <c r="F138" s="60">
        <f>F137+1</f>
        <v>82</v>
      </c>
      <c r="G138" s="116">
        <v>608247</v>
      </c>
      <c r="H138" s="61">
        <v>0</v>
      </c>
      <c r="I138" s="11"/>
      <c r="J138" s="39"/>
      <c r="K138" s="47"/>
      <c r="L138" s="21"/>
      <c r="M138" s="21"/>
      <c r="N138" s="39"/>
      <c r="O138" s="39"/>
      <c r="P138" s="47"/>
      <c r="Q138" s="21"/>
      <c r="R138" s="22"/>
      <c r="S138" s="79"/>
      <c r="T138" s="80"/>
      <c r="U138" s="80"/>
      <c r="V138" s="22"/>
      <c r="W138" s="22"/>
      <c r="X138" s="22"/>
    </row>
    <row r="139" spans="1:24">
      <c r="A139" s="30" t="s">
        <v>16</v>
      </c>
      <c r="B139" s="31"/>
      <c r="C139" s="31"/>
      <c r="D139" s="31"/>
      <c r="E139" s="31"/>
      <c r="F139" s="32"/>
      <c r="G139" s="32"/>
      <c r="H139" s="31"/>
      <c r="I139" s="102"/>
      <c r="J139" s="131"/>
      <c r="K139" s="131"/>
      <c r="L139" s="10"/>
      <c r="M139" s="10"/>
      <c r="N139" s="132"/>
      <c r="O139" s="133"/>
      <c r="P139" s="10"/>
      <c r="Q139" s="134"/>
      <c r="W139"/>
      <c r="X139"/>
    </row>
    <row r="140" spans="1:24">
      <c r="A140" s="35">
        <v>39934</v>
      </c>
      <c r="B140" s="58"/>
      <c r="C140" s="152">
        <f>$I$7</f>
        <v>0.4383870967741933</v>
      </c>
      <c r="D140" s="152">
        <f>$J$7</f>
        <v>0.39806451612903204</v>
      </c>
      <c r="E140" s="153">
        <v>2232.4641999999999</v>
      </c>
      <c r="F140" s="154">
        <f>F138+1</f>
        <v>83</v>
      </c>
      <c r="G140" s="156">
        <v>608952</v>
      </c>
      <c r="H140" s="155">
        <v>0</v>
      </c>
      <c r="I140" s="142"/>
      <c r="J140" s="131"/>
      <c r="K140" s="143"/>
      <c r="L140" s="135"/>
      <c r="M140" s="143"/>
      <c r="N140" s="144"/>
      <c r="O140" s="145"/>
      <c r="P140" s="145"/>
      <c r="Q140" s="145"/>
      <c r="W140"/>
      <c r="X140"/>
    </row>
    <row r="141" spans="1:24">
      <c r="A141" s="35">
        <v>39965</v>
      </c>
      <c r="B141" s="58"/>
      <c r="C141" s="152">
        <f>$I$8</f>
        <v>0</v>
      </c>
      <c r="D141" s="152">
        <f>$J$8</f>
        <v>2.5396666666666627</v>
      </c>
      <c r="E141" s="153">
        <v>2234.3508000000002</v>
      </c>
      <c r="F141" s="154">
        <f t="shared" ref="F141:F159" si="3">F140+1</f>
        <v>84</v>
      </c>
      <c r="G141" s="156">
        <v>608235.69333333336</v>
      </c>
      <c r="H141" s="155">
        <v>0</v>
      </c>
      <c r="I141" s="142"/>
      <c r="J141" s="131"/>
      <c r="K141" s="143"/>
      <c r="L141" s="135"/>
      <c r="M141" s="143"/>
      <c r="N141" s="144"/>
      <c r="O141" s="145"/>
      <c r="P141" s="145"/>
      <c r="Q141" s="145"/>
      <c r="W141"/>
      <c r="X141"/>
    </row>
    <row r="142" spans="1:24">
      <c r="A142" s="35">
        <v>39995</v>
      </c>
      <c r="B142" s="58"/>
      <c r="C142" s="152">
        <f>$I$9</f>
        <v>0</v>
      </c>
      <c r="D142" s="152">
        <f>$J$9</f>
        <v>4.3206451612903178</v>
      </c>
      <c r="E142" s="153">
        <v>2236.2374</v>
      </c>
      <c r="F142" s="154">
        <f t="shared" si="3"/>
        <v>85</v>
      </c>
      <c r="G142" s="156">
        <v>608972.18666666665</v>
      </c>
      <c r="H142" s="155">
        <v>0</v>
      </c>
      <c r="I142" s="142"/>
      <c r="J142" s="131"/>
      <c r="K142" s="143"/>
      <c r="L142" s="135"/>
      <c r="M142" s="143"/>
      <c r="N142" s="144"/>
      <c r="O142" s="145"/>
      <c r="P142" s="145"/>
      <c r="Q142" s="145"/>
      <c r="W142"/>
      <c r="X142"/>
    </row>
    <row r="143" spans="1:24">
      <c r="A143" s="35">
        <v>40026</v>
      </c>
      <c r="B143" s="58"/>
      <c r="C143" s="152">
        <f>$I$10</f>
        <v>0</v>
      </c>
      <c r="D143" s="152">
        <f>$J$10</f>
        <v>3.5780645161290274</v>
      </c>
      <c r="E143" s="153">
        <v>2238.1239999999998</v>
      </c>
      <c r="F143" s="154">
        <f t="shared" si="3"/>
        <v>86</v>
      </c>
      <c r="G143" s="156">
        <v>609520.04666666663</v>
      </c>
      <c r="H143" s="155">
        <v>0</v>
      </c>
      <c r="I143" s="142"/>
      <c r="J143" s="131"/>
      <c r="K143" s="143"/>
      <c r="L143" s="135"/>
      <c r="M143" s="143"/>
      <c r="N143" s="144"/>
      <c r="O143" s="145"/>
      <c r="P143" s="145"/>
      <c r="Q143" s="145"/>
      <c r="W143"/>
      <c r="X143"/>
    </row>
    <row r="144" spans="1:24">
      <c r="A144" s="35">
        <v>40057</v>
      </c>
      <c r="B144" s="58"/>
      <c r="C144" s="152">
        <f>$I$11</f>
        <v>4.299999999999999E-2</v>
      </c>
      <c r="D144" s="152">
        <f>$J$11</f>
        <v>1.3726666666666651</v>
      </c>
      <c r="E144" s="153">
        <v>2240.0106000000001</v>
      </c>
      <c r="F144" s="154">
        <f t="shared" si="3"/>
        <v>87</v>
      </c>
      <c r="G144" s="156">
        <v>609904.74</v>
      </c>
      <c r="H144" s="155">
        <v>0</v>
      </c>
      <c r="I144" s="142"/>
      <c r="J144" s="131"/>
      <c r="K144" s="143"/>
      <c r="L144" s="135"/>
      <c r="M144" s="143"/>
      <c r="N144" s="144"/>
      <c r="O144" s="145"/>
      <c r="P144" s="145"/>
      <c r="Q144" s="145"/>
      <c r="W144"/>
      <c r="X144"/>
    </row>
    <row r="145" spans="1:24">
      <c r="A145" s="35">
        <v>40087</v>
      </c>
      <c r="B145" s="58"/>
      <c r="C145" s="152">
        <f>$I$12</f>
        <v>1.6999999999999975</v>
      </c>
      <c r="D145" s="152">
        <f>$J$12</f>
        <v>0.1393548387096773</v>
      </c>
      <c r="E145" s="153">
        <v>2241.8971999999999</v>
      </c>
      <c r="F145" s="154">
        <f t="shared" si="3"/>
        <v>88</v>
      </c>
      <c r="G145" s="156">
        <v>610573.4</v>
      </c>
      <c r="H145" s="155">
        <v>0</v>
      </c>
      <c r="I145" s="142"/>
      <c r="J145" s="131"/>
      <c r="K145" s="143"/>
      <c r="L145" s="135"/>
      <c r="M145" s="143"/>
      <c r="N145" s="144"/>
      <c r="O145" s="145"/>
      <c r="P145" s="145"/>
      <c r="Q145" s="145"/>
      <c r="W145"/>
      <c r="X145"/>
    </row>
    <row r="146" spans="1:24">
      <c r="A146" s="35">
        <v>40118</v>
      </c>
      <c r="B146" s="58"/>
      <c r="C146" s="152">
        <f>$I$13</f>
        <v>5.6633333333333322</v>
      </c>
      <c r="D146" s="152">
        <f>$J$13</f>
        <v>0</v>
      </c>
      <c r="E146" s="153">
        <v>2243.7838000000002</v>
      </c>
      <c r="F146" s="154">
        <f t="shared" si="3"/>
        <v>89</v>
      </c>
      <c r="G146" s="156">
        <v>611106.86</v>
      </c>
      <c r="H146" s="155">
        <v>0</v>
      </c>
      <c r="I146" s="142"/>
      <c r="J146" s="131"/>
      <c r="K146" s="143"/>
      <c r="L146" s="135"/>
      <c r="M146" s="143"/>
      <c r="N146" s="144"/>
      <c r="O146" s="145"/>
      <c r="P146" s="145"/>
      <c r="Q146" s="145"/>
      <c r="W146"/>
      <c r="X146"/>
    </row>
    <row r="147" spans="1:24">
      <c r="A147" s="35">
        <v>40148</v>
      </c>
      <c r="B147" s="58"/>
      <c r="C147" s="152">
        <f>$I$14</f>
        <v>11.821935483870936</v>
      </c>
      <c r="D147" s="152">
        <f>$J$14</f>
        <v>0</v>
      </c>
      <c r="E147" s="153">
        <v>2245.6704</v>
      </c>
      <c r="F147" s="154">
        <f t="shared" si="3"/>
        <v>90</v>
      </c>
      <c r="G147" s="156">
        <v>611640.31999999995</v>
      </c>
      <c r="H147" s="155">
        <v>0</v>
      </c>
      <c r="I147" s="142"/>
      <c r="J147" s="131"/>
      <c r="K147" s="143"/>
      <c r="L147" s="135"/>
      <c r="M147" s="143"/>
      <c r="N147" s="144"/>
      <c r="O147" s="145"/>
      <c r="P147" s="145"/>
      <c r="Q147" s="145"/>
      <c r="W147"/>
      <c r="X147"/>
    </row>
    <row r="148" spans="1:24">
      <c r="A148" s="35">
        <v>40179</v>
      </c>
      <c r="B148" s="58"/>
      <c r="C148" s="152">
        <f>$I$3</f>
        <v>14.600322580645141</v>
      </c>
      <c r="D148" s="152">
        <f>$J$3</f>
        <v>0</v>
      </c>
      <c r="E148" s="153">
        <v>2247.5569999999998</v>
      </c>
      <c r="F148" s="154">
        <f t="shared" si="3"/>
        <v>91</v>
      </c>
      <c r="G148" s="156">
        <v>612173.78</v>
      </c>
      <c r="H148" s="155">
        <v>0</v>
      </c>
      <c r="I148" s="142"/>
      <c r="J148" s="131"/>
      <c r="K148" s="143"/>
      <c r="L148" s="135"/>
      <c r="M148" s="143"/>
      <c r="N148" s="144"/>
      <c r="O148" s="145"/>
      <c r="P148" s="145"/>
      <c r="Q148" s="145"/>
      <c r="W148"/>
      <c r="X148"/>
    </row>
    <row r="149" spans="1:24">
      <c r="A149" s="35">
        <v>40210</v>
      </c>
      <c r="B149" s="58"/>
      <c r="C149" s="152">
        <f>$I$4</f>
        <v>14.102229064039392</v>
      </c>
      <c r="D149" s="152">
        <f>$J$4</f>
        <v>0</v>
      </c>
      <c r="E149" s="153">
        <v>2249.4436000000001</v>
      </c>
      <c r="F149" s="154">
        <f t="shared" si="3"/>
        <v>92</v>
      </c>
      <c r="G149" s="156">
        <v>612707.24</v>
      </c>
      <c r="H149" s="155">
        <v>0</v>
      </c>
      <c r="I149" s="142"/>
      <c r="J149" s="131"/>
      <c r="K149" s="143"/>
      <c r="L149" s="135"/>
      <c r="M149" s="143"/>
      <c r="N149" s="144"/>
      <c r="O149" s="145"/>
      <c r="P149" s="145"/>
      <c r="Q149" s="145"/>
      <c r="W149"/>
      <c r="X149"/>
    </row>
    <row r="150" spans="1:24">
      <c r="A150" s="35">
        <v>40238</v>
      </c>
      <c r="B150" s="58"/>
      <c r="C150" s="152">
        <f>$I$5</f>
        <v>9.5941935483870768</v>
      </c>
      <c r="D150" s="152">
        <f>$J$5</f>
        <v>0</v>
      </c>
      <c r="E150" s="153">
        <v>2251.3301999999999</v>
      </c>
      <c r="F150" s="154">
        <f t="shared" si="3"/>
        <v>93</v>
      </c>
      <c r="G150" s="156">
        <v>613240.69999999995</v>
      </c>
      <c r="H150" s="155">
        <v>0</v>
      </c>
      <c r="I150" s="142"/>
      <c r="J150" s="131"/>
      <c r="K150" s="143"/>
      <c r="L150" s="135"/>
      <c r="M150" s="143"/>
      <c r="N150" s="144"/>
      <c r="O150" s="145"/>
      <c r="P150" s="145"/>
      <c r="Q150" s="145"/>
      <c r="W150"/>
      <c r="X150"/>
    </row>
    <row r="151" spans="1:24">
      <c r="A151" s="35">
        <v>40269</v>
      </c>
      <c r="B151" s="58"/>
      <c r="C151" s="152">
        <f>$I$6</f>
        <v>3.5289999999999977</v>
      </c>
      <c r="D151" s="152">
        <f>$J$6</f>
        <v>4.0333333333333263E-2</v>
      </c>
      <c r="E151" s="153">
        <v>2253.2168000000001</v>
      </c>
      <c r="F151" s="154">
        <f t="shared" si="3"/>
        <v>94</v>
      </c>
      <c r="G151" s="156">
        <v>613774.16</v>
      </c>
      <c r="H151" s="155">
        <v>0</v>
      </c>
      <c r="I151" s="142"/>
      <c r="J151" s="131"/>
      <c r="K151" s="143"/>
      <c r="L151" s="135"/>
      <c r="M151" s="143"/>
      <c r="N151" s="144"/>
      <c r="O151" s="145"/>
      <c r="P151" s="145"/>
      <c r="Q151" s="145"/>
      <c r="W151"/>
      <c r="X151"/>
    </row>
    <row r="152" spans="1:24">
      <c r="A152" s="35">
        <v>40299</v>
      </c>
      <c r="B152" s="58"/>
      <c r="C152" s="152">
        <f>$I$7</f>
        <v>0.4383870967741933</v>
      </c>
      <c r="D152" s="152">
        <f>$J$7</f>
        <v>0.39806451612903204</v>
      </c>
      <c r="E152" s="153">
        <v>2255.1034</v>
      </c>
      <c r="F152" s="154">
        <f t="shared" si="3"/>
        <v>95</v>
      </c>
      <c r="G152" s="156">
        <v>614307.62</v>
      </c>
      <c r="H152" s="155">
        <v>0</v>
      </c>
      <c r="I152" s="142"/>
      <c r="J152" s="131"/>
      <c r="K152" s="143"/>
      <c r="L152" s="135"/>
      <c r="M152" s="143"/>
      <c r="N152" s="144"/>
      <c r="O152" s="145"/>
      <c r="P152" s="145"/>
      <c r="Q152" s="145"/>
      <c r="W152"/>
      <c r="X152"/>
    </row>
    <row r="153" spans="1:24">
      <c r="A153" s="35">
        <v>40330</v>
      </c>
      <c r="B153" s="58"/>
      <c r="C153" s="152">
        <f>$I$8</f>
        <v>0</v>
      </c>
      <c r="D153" s="152">
        <f>$J$8</f>
        <v>2.5396666666666627</v>
      </c>
      <c r="E153" s="153">
        <v>2256.9899999999998</v>
      </c>
      <c r="F153" s="154">
        <f t="shared" si="3"/>
        <v>96</v>
      </c>
      <c r="G153" s="156">
        <v>614841.07999999996</v>
      </c>
      <c r="H153" s="155">
        <v>0</v>
      </c>
      <c r="I153" s="142"/>
      <c r="J153" s="131"/>
      <c r="K153" s="143"/>
      <c r="L153" s="135"/>
      <c r="M153" s="143"/>
      <c r="N153" s="144"/>
      <c r="O153" s="145"/>
      <c r="P153" s="145"/>
      <c r="Q153" s="145"/>
      <c r="W153"/>
      <c r="X153"/>
    </row>
    <row r="154" spans="1:24">
      <c r="A154" s="35">
        <v>40360</v>
      </c>
      <c r="B154" s="58"/>
      <c r="C154" s="152">
        <f>$I$9</f>
        <v>0</v>
      </c>
      <c r="D154" s="152">
        <f>$J$9</f>
        <v>4.3206451612903178</v>
      </c>
      <c r="E154" s="153">
        <v>2258.8766000000001</v>
      </c>
      <c r="F154" s="154">
        <f t="shared" si="3"/>
        <v>97</v>
      </c>
      <c r="G154" s="156">
        <v>615374.54</v>
      </c>
      <c r="H154" s="155">
        <v>0</v>
      </c>
      <c r="I154" s="142"/>
      <c r="J154" s="131"/>
      <c r="K154" s="143"/>
      <c r="L154" s="135"/>
      <c r="M154" s="143"/>
      <c r="N154" s="144"/>
      <c r="O154" s="145"/>
      <c r="P154" s="145"/>
      <c r="Q154" s="145"/>
      <c r="W154"/>
      <c r="X154"/>
    </row>
    <row r="155" spans="1:24">
      <c r="A155" s="35">
        <v>40391</v>
      </c>
      <c r="B155" s="58"/>
      <c r="C155" s="152">
        <f>$I$10</f>
        <v>0</v>
      </c>
      <c r="D155" s="152">
        <f>$J$10</f>
        <v>3.5780645161290274</v>
      </c>
      <c r="E155" s="153">
        <v>2260.7631999999999</v>
      </c>
      <c r="F155" s="154">
        <f t="shared" si="3"/>
        <v>98</v>
      </c>
      <c r="G155" s="156">
        <v>615908</v>
      </c>
      <c r="H155" s="155">
        <v>0</v>
      </c>
      <c r="I155" s="142"/>
      <c r="J155" s="131"/>
      <c r="K155" s="143"/>
      <c r="L155" s="135"/>
      <c r="M155" s="143"/>
      <c r="N155" s="144"/>
      <c r="O155" s="145"/>
      <c r="P155" s="145"/>
      <c r="Q155" s="145"/>
      <c r="W155"/>
      <c r="X155"/>
    </row>
    <row r="156" spans="1:24">
      <c r="A156" s="35">
        <v>40422</v>
      </c>
      <c r="B156" s="58"/>
      <c r="C156" s="152">
        <f>$I$11</f>
        <v>4.299999999999999E-2</v>
      </c>
      <c r="D156" s="152">
        <f>$J$11</f>
        <v>1.3726666666666651</v>
      </c>
      <c r="E156" s="153">
        <v>2262.6498000000001</v>
      </c>
      <c r="F156" s="154">
        <f t="shared" si="3"/>
        <v>99</v>
      </c>
      <c r="G156" s="156">
        <v>616441.46</v>
      </c>
      <c r="H156" s="155">
        <v>0</v>
      </c>
      <c r="I156" s="142"/>
      <c r="J156" s="131"/>
      <c r="K156" s="143"/>
      <c r="L156" s="135"/>
      <c r="M156" s="143"/>
      <c r="N156" s="144"/>
      <c r="O156" s="145"/>
      <c r="P156" s="145"/>
      <c r="Q156" s="145"/>
      <c r="W156"/>
      <c r="X156"/>
    </row>
    <row r="157" spans="1:24">
      <c r="A157" s="35">
        <v>40452</v>
      </c>
      <c r="B157" s="58"/>
      <c r="C157" s="152">
        <f>$I$12</f>
        <v>1.6999999999999975</v>
      </c>
      <c r="D157" s="152">
        <f>$J$12</f>
        <v>0.1393548387096773</v>
      </c>
      <c r="E157" s="153">
        <v>2264.5364</v>
      </c>
      <c r="F157" s="154">
        <f t="shared" si="3"/>
        <v>100</v>
      </c>
      <c r="G157" s="156">
        <v>616974.92000000004</v>
      </c>
      <c r="H157" s="155">
        <v>0</v>
      </c>
      <c r="I157" s="142"/>
      <c r="J157" s="131"/>
      <c r="K157" s="143"/>
      <c r="L157" s="135"/>
      <c r="M157" s="143"/>
      <c r="N157" s="144"/>
      <c r="O157" s="145"/>
      <c r="P157" s="145"/>
      <c r="Q157" s="145"/>
      <c r="W157"/>
      <c r="X157"/>
    </row>
    <row r="158" spans="1:24">
      <c r="A158" s="35">
        <v>40483</v>
      </c>
      <c r="B158" s="58"/>
      <c r="C158" s="152">
        <f>$I$13</f>
        <v>5.6633333333333322</v>
      </c>
      <c r="D158" s="152">
        <f>$J$13</f>
        <v>0</v>
      </c>
      <c r="E158" s="153">
        <v>2266.4229999999998</v>
      </c>
      <c r="F158" s="154">
        <f t="shared" si="3"/>
        <v>101</v>
      </c>
      <c r="G158" s="156">
        <v>617508.38</v>
      </c>
      <c r="H158" s="155">
        <v>0</v>
      </c>
      <c r="I158" s="142"/>
      <c r="J158" s="131"/>
      <c r="K158" s="143"/>
      <c r="L158" s="135"/>
      <c r="M158" s="143"/>
      <c r="N158" s="144"/>
      <c r="O158" s="145"/>
      <c r="P158" s="145"/>
      <c r="Q158" s="145"/>
      <c r="W158"/>
      <c r="X158"/>
    </row>
    <row r="159" spans="1:24">
      <c r="A159" s="35">
        <v>40513</v>
      </c>
      <c r="B159" s="58"/>
      <c r="C159" s="152">
        <f>$I$14</f>
        <v>11.821935483870936</v>
      </c>
      <c r="D159" s="152">
        <f>$J$14</f>
        <v>0</v>
      </c>
      <c r="E159" s="153">
        <v>2268.3096</v>
      </c>
      <c r="F159" s="154">
        <f t="shared" si="3"/>
        <v>102</v>
      </c>
      <c r="G159" s="156">
        <v>618041.84</v>
      </c>
      <c r="H159" s="155">
        <v>0</v>
      </c>
      <c r="I159" s="142"/>
      <c r="J159" s="131"/>
      <c r="K159" s="143"/>
      <c r="L159" s="135"/>
      <c r="M159" s="143"/>
      <c r="N159" s="144"/>
      <c r="O159" s="145"/>
      <c r="P159" s="145"/>
      <c r="Q159" s="145"/>
      <c r="W159"/>
      <c r="X159"/>
    </row>
    <row r="160" spans="1:24" s="2" customFormat="1">
      <c r="A160" s="68"/>
      <c r="B160" s="10"/>
      <c r="C160" s="13"/>
      <c r="D160" s="13"/>
      <c r="E160" s="102"/>
      <c r="F160" s="56"/>
      <c r="G160" s="56"/>
      <c r="H160" s="12"/>
      <c r="I160" s="58"/>
      <c r="J160" s="68"/>
      <c r="K160" s="146"/>
      <c r="L160" s="10"/>
      <c r="M160" s="146"/>
      <c r="N160" s="131"/>
      <c r="O160" s="10"/>
      <c r="P160" s="10"/>
      <c r="Q160" s="147"/>
      <c r="R160" s="10"/>
      <c r="S160" s="10"/>
      <c r="T160" s="10"/>
      <c r="U160" s="10"/>
      <c r="V160" s="10"/>
    </row>
    <row r="161" spans="1:24" s="2" customFormat="1">
      <c r="A161" s="68"/>
      <c r="B161" s="58"/>
      <c r="C161" s="13"/>
      <c r="D161" s="13"/>
      <c r="E161" s="102"/>
      <c r="F161" s="56"/>
      <c r="G161" s="56"/>
      <c r="H161" s="12"/>
      <c r="I161" s="67"/>
      <c r="J161" s="71"/>
      <c r="K161" s="72"/>
      <c r="L161" s="10"/>
      <c r="M161" s="72"/>
      <c r="N161" s="72"/>
      <c r="O161" s="72"/>
      <c r="P161" s="72"/>
      <c r="Q161" s="72"/>
      <c r="R161" s="10"/>
      <c r="S161" s="10"/>
      <c r="T161" s="10"/>
      <c r="U161" s="10"/>
      <c r="V161" s="10"/>
    </row>
    <row r="162" spans="1:24" s="2" customFormat="1">
      <c r="A162" s="68"/>
      <c r="B162" s="58"/>
      <c r="C162" s="13"/>
      <c r="D162" s="13"/>
      <c r="E162" s="102"/>
      <c r="F162" s="56"/>
      <c r="G162" s="56"/>
      <c r="H162" s="12"/>
      <c r="I162" s="67"/>
      <c r="J162" s="71"/>
      <c r="K162" s="72"/>
      <c r="L162" s="10"/>
      <c r="M162" s="72"/>
      <c r="N162" s="72"/>
      <c r="O162" s="72"/>
      <c r="P162" s="72"/>
      <c r="Q162" s="72"/>
      <c r="R162" s="10"/>
      <c r="S162" s="10"/>
      <c r="T162" s="10"/>
      <c r="U162" s="10"/>
      <c r="V162" s="10"/>
    </row>
    <row r="163" spans="1:24" s="2" customFormat="1">
      <c r="A163" s="27"/>
      <c r="B163" s="5"/>
      <c r="C163" s="9"/>
      <c r="D163" s="9"/>
      <c r="F163" s="29"/>
      <c r="G163" s="29"/>
      <c r="I163" s="131"/>
      <c r="J163" s="131"/>
      <c r="K163" s="131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</row>
    <row r="164" spans="1:24" s="2" customFormat="1">
      <c r="A164" s="27"/>
      <c r="B164" s="5"/>
      <c r="C164" s="9"/>
      <c r="D164" s="9"/>
      <c r="F164" s="29"/>
      <c r="G164" s="29"/>
      <c r="H164" s="17"/>
      <c r="I164" s="148"/>
      <c r="J164" s="131"/>
      <c r="K164" s="10"/>
      <c r="L164" s="57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</row>
    <row r="165" spans="1:24" s="2" customFormat="1">
      <c r="A165" s="35"/>
      <c r="B165" s="5"/>
      <c r="C165" s="9"/>
      <c r="D165" s="9"/>
      <c r="F165" s="29"/>
      <c r="G165" s="29"/>
      <c r="H165" s="17"/>
      <c r="I165" s="10"/>
      <c r="J165" s="131"/>
      <c r="K165" s="10"/>
      <c r="L165" s="57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</row>
    <row r="166" spans="1:24" s="2" customFormat="1">
      <c r="A166" s="35"/>
      <c r="B166" s="5"/>
      <c r="C166" s="9"/>
      <c r="D166" s="9"/>
      <c r="F166" s="29"/>
      <c r="G166" s="29"/>
      <c r="H166" s="17"/>
      <c r="I166" s="10"/>
      <c r="J166" s="131"/>
      <c r="K166" s="148"/>
      <c r="L166" s="10"/>
      <c r="M166" s="10"/>
      <c r="N166" s="149"/>
      <c r="O166" s="10"/>
      <c r="P166" s="10"/>
      <c r="Q166" s="10"/>
      <c r="R166" s="10"/>
      <c r="S166" s="10"/>
      <c r="T166" s="10"/>
      <c r="U166" s="10"/>
      <c r="V166" s="10"/>
      <c r="W166" s="10"/>
      <c r="X166" s="10"/>
    </row>
    <row r="167" spans="1:24" s="2" customFormat="1">
      <c r="A167" s="35"/>
      <c r="B167" s="5"/>
      <c r="C167" s="9"/>
      <c r="D167" s="9"/>
      <c r="F167" s="29"/>
      <c r="G167" s="29"/>
      <c r="H167" s="17"/>
      <c r="I167" s="10"/>
      <c r="J167" s="131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</row>
    <row r="168" spans="1:24" s="2" customFormat="1">
      <c r="A168" s="27"/>
      <c r="B168" s="5"/>
      <c r="C168" s="9"/>
      <c r="D168" s="9"/>
      <c r="F168" s="29"/>
      <c r="G168" s="29"/>
      <c r="H168" s="17"/>
      <c r="I168" s="10"/>
      <c r="J168" s="131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</row>
    <row r="169" spans="1:24" s="2" customFormat="1">
      <c r="A169" s="27"/>
      <c r="B169" s="5"/>
      <c r="C169" s="9"/>
      <c r="D169" s="9"/>
      <c r="F169" s="29"/>
      <c r="G169" s="29"/>
      <c r="H169" s="17"/>
      <c r="I169" s="10"/>
      <c r="J169" s="131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</row>
    <row r="170" spans="1:24" s="53" customFormat="1">
      <c r="A170" s="49"/>
      <c r="B170" s="50"/>
      <c r="C170" s="51"/>
      <c r="D170" s="51"/>
      <c r="F170" s="52"/>
      <c r="G170" s="52"/>
      <c r="H170" s="54"/>
      <c r="I170" s="15"/>
      <c r="J170" s="150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s="2" customFormat="1">
      <c r="A171" s="48"/>
      <c r="B171" s="5"/>
      <c r="C171" s="9"/>
      <c r="D171" s="9"/>
      <c r="F171" s="29"/>
      <c r="G171" s="29"/>
      <c r="H171" s="17"/>
      <c r="I171" s="10"/>
      <c r="J171" s="131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</row>
    <row r="172" spans="1:24" s="2" customFormat="1">
      <c r="A172" s="48"/>
      <c r="B172" s="5"/>
      <c r="C172" s="9"/>
      <c r="D172" s="9"/>
      <c r="F172" s="29"/>
      <c r="G172" s="29"/>
      <c r="H172" s="17"/>
      <c r="I172" s="10"/>
      <c r="J172" s="131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</row>
    <row r="173" spans="1:24" s="2" customFormat="1">
      <c r="A173" s="48"/>
      <c r="B173" s="5"/>
      <c r="C173" s="9"/>
      <c r="D173" s="9"/>
      <c r="F173" s="29"/>
      <c r="G173" s="29"/>
      <c r="H173" s="17"/>
      <c r="I173" s="10"/>
      <c r="J173" s="131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</row>
    <row r="174" spans="1:24" s="2" customFormat="1">
      <c r="A174" s="48"/>
      <c r="B174" s="5"/>
      <c r="C174" s="9"/>
      <c r="D174" s="9"/>
      <c r="F174" s="29"/>
      <c r="G174" s="29"/>
      <c r="H174" s="17"/>
      <c r="I174" s="10"/>
      <c r="J174" s="131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</row>
    <row r="175" spans="1:24" s="2" customFormat="1">
      <c r="A175" s="48"/>
      <c r="B175" s="5"/>
      <c r="C175" s="9"/>
      <c r="D175" s="9"/>
      <c r="F175" s="29"/>
      <c r="G175" s="29"/>
      <c r="H175" s="17"/>
      <c r="I175" s="10"/>
      <c r="J175" s="131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</row>
    <row r="176" spans="1:24" s="2" customFormat="1">
      <c r="A176" s="48"/>
      <c r="B176" s="5"/>
      <c r="C176" s="9"/>
      <c r="D176" s="9"/>
      <c r="F176" s="29"/>
      <c r="G176" s="29"/>
      <c r="H176" s="17"/>
      <c r="I176" s="10"/>
      <c r="J176" s="131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</row>
    <row r="177" spans="1:24" s="2" customFormat="1">
      <c r="A177" s="48"/>
      <c r="B177" s="5"/>
      <c r="C177" s="9"/>
      <c r="D177" s="9"/>
      <c r="F177" s="29"/>
      <c r="G177" s="29"/>
      <c r="H177" s="17"/>
      <c r="I177" s="10"/>
      <c r="J177" s="131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</row>
    <row r="178" spans="1:24" s="2" customFormat="1">
      <c r="A178" s="48"/>
      <c r="B178" s="5"/>
      <c r="C178" s="9"/>
      <c r="D178" s="9"/>
      <c r="F178" s="29"/>
      <c r="G178" s="29"/>
      <c r="H178" s="17"/>
      <c r="I178" s="10"/>
      <c r="J178" s="131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</row>
    <row r="179" spans="1:24" s="2" customFormat="1">
      <c r="A179" s="48"/>
      <c r="B179" s="5"/>
      <c r="C179" s="9"/>
      <c r="D179" s="9"/>
      <c r="F179" s="29"/>
      <c r="G179" s="29"/>
      <c r="H179" s="17"/>
      <c r="I179" s="10"/>
      <c r="J179" s="131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</row>
    <row r="180" spans="1:24" s="2" customFormat="1">
      <c r="A180" s="48"/>
      <c r="B180" s="5"/>
      <c r="C180" s="9"/>
      <c r="D180" s="9"/>
      <c r="F180" s="29"/>
      <c r="G180" s="29"/>
      <c r="H180" s="17"/>
      <c r="I180" s="10"/>
      <c r="J180" s="131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</row>
    <row r="181" spans="1:24" s="2" customFormat="1">
      <c r="A181" s="48"/>
      <c r="B181" s="5"/>
      <c r="C181" s="9"/>
      <c r="D181" s="9"/>
      <c r="F181" s="29"/>
      <c r="G181" s="29"/>
      <c r="H181" s="17"/>
      <c r="I181" s="10"/>
      <c r="J181" s="131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</row>
    <row r="182" spans="1:24" s="2" customFormat="1">
      <c r="A182" s="48"/>
      <c r="B182" s="5"/>
      <c r="C182" s="9"/>
      <c r="D182" s="9"/>
      <c r="F182" s="29"/>
      <c r="G182" s="29"/>
      <c r="H182" s="17"/>
      <c r="I182" s="10"/>
      <c r="J182" s="131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</row>
    <row r="183" spans="1:24" s="2" customFormat="1">
      <c r="A183" s="48"/>
      <c r="B183" s="5"/>
      <c r="C183" s="9"/>
      <c r="D183" s="9"/>
      <c r="F183" s="29"/>
      <c r="G183" s="29"/>
      <c r="H183" s="17"/>
      <c r="I183" s="10"/>
      <c r="J183" s="131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</row>
    <row r="184" spans="1:24" s="2" customFormat="1">
      <c r="A184" s="48"/>
      <c r="B184" s="5"/>
      <c r="C184" s="9"/>
      <c r="D184" s="9"/>
      <c r="F184" s="29"/>
      <c r="G184" s="29"/>
      <c r="H184" s="17"/>
      <c r="I184" s="10"/>
      <c r="J184" s="131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</row>
    <row r="185" spans="1:24" s="2" customFormat="1">
      <c r="A185" s="48"/>
      <c r="B185" s="5"/>
      <c r="C185" s="9"/>
      <c r="D185" s="9"/>
      <c r="F185" s="29"/>
      <c r="G185" s="29"/>
      <c r="H185" s="17"/>
      <c r="I185" s="10"/>
      <c r="J185" s="131"/>
      <c r="K185" s="10"/>
      <c r="L185" s="151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</row>
    <row r="186" spans="1:24" s="2" customFormat="1">
      <c r="A186" s="48"/>
      <c r="B186" s="5"/>
      <c r="C186" s="9"/>
      <c r="D186" s="9"/>
      <c r="F186" s="29"/>
      <c r="G186" s="29"/>
      <c r="H186" s="17"/>
      <c r="I186" s="10"/>
      <c r="J186" s="131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</row>
    <row r="187" spans="1:24" s="2" customFormat="1">
      <c r="A187" s="48"/>
      <c r="B187" s="5"/>
      <c r="C187" s="9"/>
      <c r="D187" s="9"/>
      <c r="F187" s="29"/>
      <c r="G187" s="29"/>
      <c r="H187" s="17"/>
      <c r="I187" s="10"/>
      <c r="J187" s="131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</row>
    <row r="188" spans="1:24" s="2" customFormat="1">
      <c r="A188" s="48"/>
      <c r="B188" s="5"/>
      <c r="C188" s="9"/>
      <c r="D188" s="9"/>
      <c r="F188" s="29"/>
      <c r="G188" s="29"/>
      <c r="H188" s="17"/>
      <c r="I188" s="10"/>
      <c r="J188" s="131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</row>
    <row r="189" spans="1:24" s="2" customFormat="1">
      <c r="A189" s="48"/>
      <c r="B189" s="5"/>
      <c r="C189" s="9"/>
      <c r="D189" s="9"/>
      <c r="F189" s="29"/>
      <c r="G189" s="29"/>
      <c r="H189" s="17"/>
      <c r="I189" s="10"/>
      <c r="J189" s="131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</row>
    <row r="190" spans="1:24" s="2" customFormat="1">
      <c r="A190" s="48"/>
      <c r="B190" s="5"/>
      <c r="C190" s="9"/>
      <c r="D190" s="9"/>
      <c r="F190" s="29"/>
      <c r="G190" s="29"/>
      <c r="H190" s="17"/>
      <c r="I190" s="10"/>
      <c r="J190" s="131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 spans="1:24" s="2" customFormat="1">
      <c r="A191" s="48"/>
      <c r="B191" s="5"/>
      <c r="C191" s="9"/>
      <c r="D191" s="9"/>
      <c r="F191" s="29"/>
      <c r="G191" s="29"/>
      <c r="H191" s="17"/>
      <c r="I191" s="10"/>
      <c r="J191" s="131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</row>
    <row r="192" spans="1:24" s="2" customFormat="1">
      <c r="A192" s="48"/>
      <c r="B192" s="5"/>
      <c r="C192" s="9"/>
      <c r="D192" s="9"/>
      <c r="F192" s="29"/>
      <c r="G192" s="29"/>
      <c r="H192" s="17"/>
      <c r="I192" s="10"/>
      <c r="J192" s="131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</row>
    <row r="193" spans="1:24" s="2" customFormat="1">
      <c r="A193" s="48"/>
      <c r="B193" s="5"/>
      <c r="C193" s="9"/>
      <c r="D193" s="9"/>
      <c r="F193" s="29"/>
      <c r="G193" s="29"/>
      <c r="H193" s="17"/>
      <c r="J193" s="9"/>
      <c r="R193" s="10"/>
      <c r="S193" s="10"/>
      <c r="T193" s="10"/>
      <c r="U193" s="10"/>
      <c r="V193" s="10"/>
      <c r="W193" s="10"/>
      <c r="X193" s="10"/>
    </row>
    <row r="194" spans="1:24" s="2" customFormat="1">
      <c r="A194" s="48"/>
      <c r="B194" s="5"/>
      <c r="C194" s="9"/>
      <c r="D194" s="9"/>
      <c r="F194" s="29"/>
      <c r="G194" s="29"/>
      <c r="H194" s="17"/>
      <c r="J194" s="9"/>
      <c r="R194" s="10"/>
      <c r="S194" s="10"/>
      <c r="T194" s="10"/>
      <c r="U194" s="10"/>
      <c r="V194" s="10"/>
      <c r="W194" s="10"/>
      <c r="X194" s="10"/>
    </row>
    <row r="195" spans="1:24" s="2" customFormat="1">
      <c r="A195" s="48"/>
      <c r="B195" s="5"/>
      <c r="C195" s="9"/>
      <c r="D195" s="9"/>
      <c r="F195" s="29"/>
      <c r="G195" s="29"/>
      <c r="H195" s="17"/>
      <c r="J195" s="9"/>
      <c r="R195" s="10"/>
      <c r="S195" s="10"/>
      <c r="T195" s="10"/>
      <c r="U195" s="10"/>
      <c r="V195" s="10"/>
      <c r="W195" s="10"/>
      <c r="X195" s="10"/>
    </row>
    <row r="196" spans="1:24" s="2" customFormat="1">
      <c r="A196" s="48"/>
      <c r="B196" s="5"/>
      <c r="C196" s="9"/>
      <c r="D196" s="9"/>
      <c r="F196" s="29"/>
      <c r="G196" s="29"/>
      <c r="H196" s="17"/>
      <c r="J196" s="9"/>
      <c r="R196" s="10"/>
      <c r="S196" s="10"/>
      <c r="T196" s="10"/>
      <c r="U196" s="10"/>
      <c r="V196" s="10"/>
      <c r="W196" s="10"/>
      <c r="X196" s="10"/>
    </row>
    <row r="197" spans="1:24" s="2" customFormat="1">
      <c r="A197" s="48"/>
      <c r="B197" s="5"/>
      <c r="C197" s="9"/>
      <c r="D197" s="9"/>
      <c r="F197" s="29"/>
      <c r="G197" s="29"/>
      <c r="H197" s="17"/>
      <c r="J197" s="9"/>
      <c r="R197" s="10"/>
      <c r="S197" s="10"/>
      <c r="T197" s="10"/>
      <c r="U197" s="10"/>
      <c r="V197" s="10"/>
      <c r="W197" s="10"/>
      <c r="X197" s="10"/>
    </row>
    <row r="198" spans="1:24" s="2" customFormat="1">
      <c r="A198" s="48"/>
      <c r="B198" s="5"/>
      <c r="C198" s="9"/>
      <c r="D198" s="9"/>
      <c r="F198" s="29"/>
      <c r="G198" s="29"/>
      <c r="H198" s="17"/>
      <c r="J198" s="9"/>
      <c r="R198" s="10"/>
      <c r="S198" s="10"/>
      <c r="T198" s="10"/>
      <c r="U198" s="10"/>
      <c r="V198" s="10"/>
      <c r="W198" s="10"/>
      <c r="X198" s="10"/>
    </row>
    <row r="199" spans="1:24" s="2" customFormat="1">
      <c r="A199" s="48"/>
      <c r="B199" s="5"/>
      <c r="C199" s="9"/>
      <c r="D199" s="9"/>
      <c r="F199" s="29"/>
      <c r="G199" s="29"/>
      <c r="H199" s="17"/>
      <c r="J199" s="9"/>
      <c r="R199" s="10"/>
      <c r="S199" s="10"/>
      <c r="T199" s="10"/>
      <c r="U199" s="10"/>
      <c r="V199" s="10"/>
      <c r="W199" s="10"/>
      <c r="X199" s="10"/>
    </row>
    <row r="200" spans="1:24" s="2" customFormat="1">
      <c r="A200" s="48"/>
      <c r="B200" s="5"/>
      <c r="C200" s="9"/>
      <c r="D200" s="9"/>
      <c r="F200" s="29"/>
      <c r="G200" s="29"/>
      <c r="H200" s="17"/>
      <c r="J200" s="9"/>
      <c r="R200" s="10"/>
      <c r="S200" s="10"/>
      <c r="T200" s="10"/>
      <c r="U200" s="10"/>
      <c r="V200" s="10"/>
      <c r="W200" s="10"/>
      <c r="X200" s="10"/>
    </row>
    <row r="201" spans="1:24" s="2" customFormat="1">
      <c r="A201" s="48"/>
      <c r="B201" s="5"/>
      <c r="C201" s="9"/>
      <c r="D201" s="9"/>
      <c r="F201" s="29"/>
      <c r="G201" s="29"/>
      <c r="H201" s="17"/>
      <c r="J201" s="9"/>
      <c r="R201" s="10"/>
      <c r="S201" s="10"/>
      <c r="T201" s="10"/>
      <c r="U201" s="10"/>
      <c r="V201" s="10"/>
      <c r="W201" s="10"/>
      <c r="X201" s="10"/>
    </row>
    <row r="202" spans="1:24" s="2" customFormat="1">
      <c r="A202" s="48"/>
      <c r="B202" s="5"/>
      <c r="C202" s="9"/>
      <c r="D202" s="9"/>
      <c r="F202" s="29"/>
      <c r="G202" s="29"/>
      <c r="H202" s="17"/>
      <c r="J202" s="9"/>
      <c r="R202" s="10"/>
      <c r="S202" s="10"/>
      <c r="T202" s="10"/>
      <c r="U202" s="10"/>
      <c r="V202" s="10"/>
      <c r="W202" s="10"/>
      <c r="X202" s="10"/>
    </row>
    <row r="203" spans="1:24">
      <c r="A203" s="48"/>
      <c r="B203" s="5"/>
      <c r="C203" s="9"/>
      <c r="K203"/>
    </row>
    <row r="204" spans="1:24">
      <c r="A204" s="48"/>
      <c r="B204" s="5"/>
      <c r="C204" s="9"/>
      <c r="K204"/>
    </row>
    <row r="205" spans="1:24">
      <c r="A205" s="48"/>
      <c r="B205" s="5"/>
      <c r="C205" s="9"/>
      <c r="K205"/>
    </row>
    <row r="206" spans="1:24">
      <c r="A206" s="48"/>
      <c r="B206" s="5"/>
      <c r="C206" s="9"/>
      <c r="K206"/>
    </row>
    <row r="207" spans="1:24">
      <c r="A207" s="48"/>
      <c r="B207" s="5"/>
      <c r="C207" s="9"/>
      <c r="K207"/>
    </row>
    <row r="208" spans="1:24">
      <c r="A208" s="48"/>
      <c r="B208" s="5"/>
      <c r="C208" s="9"/>
      <c r="K208"/>
    </row>
    <row r="209" spans="1:11">
      <c r="A209" s="48"/>
      <c r="B209" s="5"/>
      <c r="C209" s="9"/>
      <c r="K209"/>
    </row>
    <row r="210" spans="1:11">
      <c r="A210" s="48"/>
      <c r="B210" s="5"/>
      <c r="C210" s="9"/>
      <c r="K210"/>
    </row>
    <row r="211" spans="1:11">
      <c r="A211" s="48"/>
      <c r="B211" s="5"/>
      <c r="C211" s="9"/>
      <c r="K211"/>
    </row>
    <row r="212" spans="1:11">
      <c r="A212" s="48"/>
      <c r="B212" s="5"/>
      <c r="C212" s="9"/>
      <c r="K212"/>
    </row>
    <row r="213" spans="1:11">
      <c r="A213" s="48"/>
      <c r="B213" s="5"/>
      <c r="C213" s="9"/>
      <c r="K213"/>
    </row>
    <row r="214" spans="1:11">
      <c r="A214" s="48"/>
      <c r="B214" s="5"/>
      <c r="C214" s="9"/>
      <c r="K214"/>
    </row>
    <row r="215" spans="1:11">
      <c r="A215" s="48"/>
      <c r="B215" s="5"/>
      <c r="C215" s="9"/>
      <c r="K215"/>
    </row>
    <row r="216" spans="1:11">
      <c r="A216" s="48"/>
      <c r="B216" s="5"/>
      <c r="C216" s="9"/>
      <c r="K216"/>
    </row>
    <row r="217" spans="1:11">
      <c r="A217" s="48"/>
      <c r="B217" s="5"/>
      <c r="C217" s="9"/>
    </row>
    <row r="218" spans="1:11">
      <c r="A218" s="48"/>
      <c r="B218" s="5"/>
      <c r="C218" s="9"/>
    </row>
    <row r="219" spans="1:11">
      <c r="A219" s="48"/>
      <c r="B219" s="5"/>
      <c r="C219" s="9"/>
    </row>
    <row r="220" spans="1:11">
      <c r="A220" s="48"/>
      <c r="B220" s="5"/>
      <c r="C220" s="9"/>
    </row>
    <row r="221" spans="1:11">
      <c r="A221" s="48"/>
      <c r="B221" s="5"/>
      <c r="C221" s="9"/>
    </row>
    <row r="222" spans="1:11">
      <c r="A222" s="48"/>
      <c r="B222" s="5"/>
      <c r="C222" s="9"/>
    </row>
    <row r="223" spans="1:11">
      <c r="A223" s="48"/>
      <c r="B223" s="5"/>
      <c r="C223" s="9"/>
    </row>
    <row r="224" spans="1:11">
      <c r="A224" s="48"/>
      <c r="B224" s="5"/>
      <c r="C224" s="9"/>
    </row>
    <row r="225" spans="1:3">
      <c r="A225" s="48"/>
      <c r="B225" s="5"/>
      <c r="C225" s="9"/>
    </row>
    <row r="226" spans="1:3">
      <c r="A226" s="48"/>
      <c r="B226" s="5"/>
      <c r="C226" s="9"/>
    </row>
    <row r="227" spans="1:3">
      <c r="A227" s="48"/>
      <c r="B227" s="5"/>
      <c r="C227" s="9"/>
    </row>
    <row r="228" spans="1:3">
      <c r="A228" s="48"/>
      <c r="B228" s="5"/>
      <c r="C228" s="9"/>
    </row>
    <row r="229" spans="1:3">
      <c r="A229" s="48"/>
      <c r="B229" s="5"/>
      <c r="C229" s="9"/>
    </row>
    <row r="230" spans="1:3">
      <c r="A230" s="48"/>
      <c r="B230" s="5"/>
      <c r="C230" s="9"/>
    </row>
    <row r="231" spans="1:3">
      <c r="A231" s="48"/>
      <c r="B231" s="5"/>
      <c r="C231" s="9"/>
    </row>
    <row r="232" spans="1:3">
      <c r="A232" s="48"/>
      <c r="B232" s="5"/>
      <c r="C232" s="9"/>
    </row>
    <row r="233" spans="1:3">
      <c r="A233" s="48"/>
      <c r="B233" s="5"/>
      <c r="C233" s="9"/>
    </row>
    <row r="234" spans="1:3">
      <c r="A234" s="48"/>
      <c r="B234" s="5"/>
      <c r="C234" s="9"/>
    </row>
    <row r="235" spans="1:3">
      <c r="A235" s="48"/>
      <c r="B235" s="5"/>
      <c r="C235" s="9"/>
    </row>
    <row r="236" spans="1:3">
      <c r="A236" s="48"/>
      <c r="B236" s="5"/>
      <c r="C236" s="9"/>
    </row>
    <row r="237" spans="1:3">
      <c r="A237" s="48"/>
      <c r="B237" s="5"/>
      <c r="C237" s="9"/>
    </row>
    <row r="238" spans="1:3">
      <c r="A238" s="48"/>
      <c r="B238" s="5"/>
      <c r="C238" s="9"/>
    </row>
    <row r="239" spans="1:3">
      <c r="A239" s="48"/>
      <c r="B239" s="5"/>
      <c r="C239" s="9"/>
    </row>
    <row r="240" spans="1:3">
      <c r="A240" s="48"/>
      <c r="B240" s="5"/>
      <c r="C240" s="9"/>
    </row>
    <row r="241" spans="1:3">
      <c r="A241" s="48"/>
      <c r="B241" s="5"/>
      <c r="C241" s="9"/>
    </row>
    <row r="242" spans="1:3">
      <c r="A242" s="48"/>
      <c r="B242" s="5"/>
      <c r="C242" s="9"/>
    </row>
    <row r="243" spans="1:3">
      <c r="A243" s="48"/>
      <c r="B243" s="5"/>
      <c r="C243" s="9"/>
    </row>
    <row r="244" spans="1:3">
      <c r="A244" s="48"/>
      <c r="B244" s="5"/>
      <c r="C244" s="9"/>
    </row>
    <row r="245" spans="1:3">
      <c r="A245" s="48"/>
      <c r="B245" s="5"/>
      <c r="C245" s="9"/>
    </row>
    <row r="246" spans="1:3">
      <c r="A246" s="48"/>
      <c r="B246" s="5"/>
      <c r="C246" s="9"/>
    </row>
    <row r="247" spans="1:3">
      <c r="A247" s="48"/>
      <c r="B247" s="5"/>
      <c r="C247" s="9"/>
    </row>
    <row r="248" spans="1:3">
      <c r="A248" s="48"/>
      <c r="B248" s="5"/>
      <c r="C248" s="9"/>
    </row>
    <row r="249" spans="1:3">
      <c r="A249" s="48"/>
      <c r="B249" s="5"/>
      <c r="C249" s="9"/>
    </row>
    <row r="250" spans="1:3">
      <c r="A250" s="48"/>
      <c r="B250" s="5"/>
      <c r="C250" s="9"/>
    </row>
    <row r="251" spans="1:3">
      <c r="A251" s="48"/>
      <c r="B251" s="5"/>
      <c r="C251" s="9"/>
    </row>
    <row r="252" spans="1:3">
      <c r="A252" s="48"/>
      <c r="B252" s="5"/>
      <c r="C252" s="9"/>
    </row>
    <row r="253" spans="1:3">
      <c r="A253" s="48"/>
      <c r="B253" s="5"/>
      <c r="C253" s="9"/>
    </row>
    <row r="254" spans="1:3">
      <c r="A254" s="48"/>
      <c r="B254" s="5"/>
      <c r="C254" s="9"/>
    </row>
    <row r="255" spans="1:3">
      <c r="A255" s="48"/>
      <c r="B255" s="5"/>
      <c r="C255" s="9"/>
    </row>
    <row r="256" spans="1:3">
      <c r="A256" s="48"/>
      <c r="B256" s="5"/>
      <c r="C256" s="9"/>
    </row>
    <row r="257" spans="1:4">
      <c r="A257" s="48"/>
      <c r="B257" s="5"/>
      <c r="C257" s="9"/>
    </row>
    <row r="258" spans="1:4">
      <c r="A258" s="48"/>
      <c r="B258" s="5"/>
      <c r="C258" s="9"/>
    </row>
    <row r="259" spans="1:4">
      <c r="A259" s="48"/>
      <c r="B259" s="5"/>
      <c r="C259" s="9"/>
    </row>
    <row r="260" spans="1:4">
      <c r="A260" s="48"/>
      <c r="B260" s="5"/>
      <c r="C260" s="9"/>
    </row>
    <row r="261" spans="1:4">
      <c r="A261" s="48"/>
      <c r="B261" s="5"/>
      <c r="C261" s="9"/>
    </row>
    <row r="262" spans="1:4">
      <c r="A262" s="48"/>
      <c r="B262" s="5"/>
      <c r="C262" s="9"/>
    </row>
    <row r="263" spans="1:4">
      <c r="A263" s="48"/>
      <c r="B263" s="5"/>
      <c r="C263" s="9"/>
    </row>
    <row r="264" spans="1:4">
      <c r="A264" s="48"/>
      <c r="B264" s="5"/>
      <c r="C264" s="9"/>
    </row>
    <row r="265" spans="1:4">
      <c r="A265" s="48"/>
      <c r="B265" s="5"/>
      <c r="C265" s="9"/>
    </row>
    <row r="266" spans="1:4">
      <c r="A266" s="48"/>
      <c r="B266" s="5"/>
      <c r="C266" s="9"/>
    </row>
    <row r="267" spans="1:4">
      <c r="A267" s="48"/>
      <c r="B267" s="5"/>
      <c r="C267" s="5"/>
      <c r="D267" s="8"/>
    </row>
    <row r="268" spans="1:4">
      <c r="A268" s="48"/>
      <c r="B268" s="5"/>
      <c r="C268" s="5"/>
      <c r="D268" s="5"/>
    </row>
    <row r="269" spans="1:4">
      <c r="A269" s="48"/>
      <c r="B269" s="5"/>
      <c r="C269" s="5"/>
      <c r="D269" s="5"/>
    </row>
    <row r="270" spans="1:4">
      <c r="A270" s="48"/>
      <c r="B270" s="5"/>
      <c r="C270" s="5"/>
      <c r="D270" s="5"/>
    </row>
    <row r="271" spans="1:4">
      <c r="A271" s="48"/>
      <c r="B271" s="5"/>
      <c r="C271" s="5"/>
      <c r="D271" s="5"/>
    </row>
    <row r="272" spans="1:4">
      <c r="A272" s="48"/>
      <c r="B272" s="5"/>
      <c r="C272" s="5"/>
      <c r="D272" s="5"/>
    </row>
    <row r="273" spans="1:4">
      <c r="A273" s="48"/>
      <c r="B273" s="5"/>
      <c r="C273" s="5"/>
      <c r="D273" s="5"/>
    </row>
    <row r="274" spans="1:4">
      <c r="A274" s="48"/>
      <c r="B274" s="5"/>
      <c r="C274" s="5"/>
      <c r="D274" s="5"/>
    </row>
    <row r="275" spans="1:4">
      <c r="A275" s="48"/>
      <c r="B275" s="5"/>
      <c r="C275" s="5"/>
      <c r="D275" s="5"/>
    </row>
    <row r="276" spans="1:4">
      <c r="A276" s="48"/>
      <c r="B276" s="5"/>
      <c r="C276" s="5"/>
      <c r="D276" s="5"/>
    </row>
    <row r="277" spans="1:4">
      <c r="A277" s="48"/>
      <c r="B277" s="5"/>
      <c r="C277" s="5"/>
      <c r="D277" s="5"/>
    </row>
    <row r="278" spans="1:4">
      <c r="A278" s="48"/>
      <c r="B278" s="5"/>
      <c r="C278" s="5"/>
      <c r="D278" s="5"/>
    </row>
    <row r="279" spans="1:4">
      <c r="A279" s="48"/>
      <c r="B279" s="5"/>
      <c r="C279" s="5"/>
      <c r="D279" s="5"/>
    </row>
    <row r="280" spans="1:4">
      <c r="A280" s="48"/>
      <c r="B280" s="5"/>
      <c r="C280" s="5"/>
      <c r="D280" s="5"/>
    </row>
    <row r="281" spans="1:4">
      <c r="A281" s="48"/>
      <c r="B281" s="5"/>
      <c r="C281" s="5"/>
      <c r="D281" s="5"/>
    </row>
    <row r="282" spans="1:4">
      <c r="A282" s="48"/>
      <c r="B282" s="5"/>
      <c r="C282" s="5"/>
      <c r="D282" s="5"/>
    </row>
    <row r="283" spans="1:4">
      <c r="A283" s="48"/>
      <c r="B283" s="5"/>
      <c r="C283" s="5"/>
      <c r="D283" s="5"/>
    </row>
    <row r="284" spans="1:4">
      <c r="A284" s="48"/>
      <c r="B284" s="5"/>
      <c r="C284" s="5"/>
      <c r="D284" s="5"/>
    </row>
    <row r="285" spans="1:4">
      <c r="A285" s="48"/>
      <c r="B285" s="5"/>
      <c r="C285" s="5"/>
      <c r="D285" s="5"/>
    </row>
    <row r="286" spans="1:4">
      <c r="A286" s="48"/>
      <c r="B286" s="5"/>
      <c r="C286" s="5"/>
      <c r="D286" s="5"/>
    </row>
    <row r="287" spans="1:4">
      <c r="A287" s="48"/>
      <c r="B287" s="5"/>
      <c r="C287" s="5"/>
      <c r="D287" s="5"/>
    </row>
    <row r="288" spans="1:4">
      <c r="A288" s="48"/>
      <c r="B288" s="5"/>
      <c r="C288" s="5"/>
      <c r="D288" s="5"/>
    </row>
    <row r="289" spans="1:24">
      <c r="A289" s="48"/>
      <c r="B289" s="5"/>
      <c r="C289" s="5"/>
      <c r="D289" s="5"/>
    </row>
    <row r="290" spans="1:24">
      <c r="A290" s="48"/>
      <c r="B290" s="5"/>
      <c r="C290" s="5"/>
      <c r="D290" s="5"/>
    </row>
    <row r="291" spans="1:24">
      <c r="A291" s="27"/>
      <c r="B291" s="5"/>
      <c r="C291" s="9"/>
    </row>
    <row r="292" spans="1:24" s="2" customFormat="1">
      <c r="A292" s="27"/>
      <c r="B292" s="5"/>
      <c r="C292" s="9"/>
      <c r="D292" s="9"/>
      <c r="F292" s="29"/>
      <c r="G292" s="29"/>
      <c r="H292" s="17"/>
      <c r="J292" s="9"/>
      <c r="K292" s="9"/>
      <c r="R292" s="10"/>
      <c r="S292" s="10"/>
      <c r="T292" s="10"/>
      <c r="U292" s="10"/>
      <c r="V292" s="10"/>
      <c r="W292" s="10"/>
      <c r="X292" s="10"/>
    </row>
    <row r="293" spans="1:24" s="2" customFormat="1">
      <c r="A293" s="27"/>
      <c r="B293" s="5"/>
      <c r="C293" s="9"/>
      <c r="D293" s="9"/>
      <c r="F293" s="29"/>
      <c r="G293" s="29"/>
      <c r="H293" s="17"/>
      <c r="J293" s="9"/>
      <c r="K293" s="9"/>
      <c r="R293" s="10"/>
      <c r="S293" s="10"/>
      <c r="T293" s="10"/>
      <c r="U293" s="10"/>
      <c r="V293" s="10"/>
      <c r="W293" s="10"/>
      <c r="X293" s="10"/>
    </row>
    <row r="294" spans="1:24" s="2" customFormat="1">
      <c r="A294" s="27"/>
      <c r="B294" s="5"/>
      <c r="C294" s="9"/>
      <c r="D294" s="9"/>
      <c r="F294" s="29"/>
      <c r="G294" s="29"/>
      <c r="H294" s="17"/>
      <c r="J294" s="9"/>
      <c r="K294" s="9"/>
      <c r="R294" s="10"/>
      <c r="S294" s="10"/>
      <c r="T294" s="10"/>
      <c r="U294" s="10"/>
      <c r="V294" s="10"/>
      <c r="W294" s="10"/>
      <c r="X294" s="10"/>
    </row>
    <row r="295" spans="1:24" s="2" customFormat="1">
      <c r="A295" s="27"/>
      <c r="B295" s="5"/>
      <c r="C295" s="9"/>
      <c r="D295" s="9"/>
      <c r="F295" s="29"/>
      <c r="G295" s="29"/>
      <c r="H295" s="17"/>
      <c r="J295" s="9"/>
      <c r="K295" s="9"/>
      <c r="R295" s="10"/>
      <c r="S295" s="10"/>
      <c r="T295" s="10"/>
      <c r="U295" s="10"/>
      <c r="V295" s="10"/>
      <c r="W295" s="10"/>
      <c r="X295" s="10"/>
    </row>
    <row r="296" spans="1:24" s="2" customFormat="1">
      <c r="A296" s="27"/>
      <c r="B296" s="5"/>
      <c r="C296" s="9"/>
      <c r="D296" s="9"/>
      <c r="F296" s="29"/>
      <c r="G296" s="29"/>
      <c r="H296" s="17"/>
      <c r="J296" s="9"/>
      <c r="K296" s="9"/>
      <c r="R296" s="10"/>
      <c r="S296" s="10"/>
      <c r="T296" s="10"/>
      <c r="U296" s="10"/>
      <c r="V296" s="10"/>
      <c r="W296" s="10"/>
      <c r="X296" s="10"/>
    </row>
    <row r="297" spans="1:24" s="2" customFormat="1">
      <c r="A297" s="27"/>
      <c r="B297" s="5"/>
      <c r="C297" s="9"/>
      <c r="D297" s="9"/>
      <c r="F297" s="29"/>
      <c r="G297" s="29"/>
      <c r="H297" s="17"/>
      <c r="J297" s="9"/>
      <c r="K297" s="9"/>
      <c r="R297" s="10"/>
      <c r="S297" s="10"/>
      <c r="T297" s="10"/>
      <c r="U297" s="10"/>
      <c r="V297" s="10"/>
      <c r="W297" s="10"/>
      <c r="X297" s="10"/>
    </row>
    <row r="298" spans="1:24" s="2" customFormat="1">
      <c r="A298" s="27"/>
      <c r="B298" s="5"/>
      <c r="C298" s="9"/>
      <c r="D298" s="9"/>
      <c r="F298" s="29"/>
      <c r="G298" s="29"/>
      <c r="H298" s="17"/>
      <c r="J298" s="9"/>
      <c r="K298" s="9"/>
      <c r="R298" s="10"/>
      <c r="S298" s="10"/>
      <c r="T298" s="10"/>
      <c r="U298" s="10"/>
      <c r="V298" s="10"/>
      <c r="W298" s="10"/>
      <c r="X298" s="10"/>
    </row>
    <row r="299" spans="1:24" s="2" customFormat="1">
      <c r="A299" s="27"/>
      <c r="B299" s="5"/>
      <c r="C299" s="9"/>
      <c r="D299" s="9"/>
      <c r="F299" s="29"/>
      <c r="G299" s="29"/>
      <c r="H299" s="17"/>
      <c r="J299" s="9"/>
      <c r="K299" s="9"/>
      <c r="R299" s="10"/>
      <c r="S299" s="10"/>
      <c r="T299" s="10"/>
      <c r="U299" s="10"/>
      <c r="V299" s="10"/>
      <c r="W299" s="10"/>
      <c r="X299" s="10"/>
    </row>
    <row r="300" spans="1:24" s="2" customFormat="1">
      <c r="A300" s="27"/>
      <c r="B300" s="5"/>
      <c r="C300" s="9"/>
      <c r="D300" s="9"/>
      <c r="F300" s="29"/>
      <c r="G300" s="29"/>
      <c r="H300" s="17"/>
      <c r="J300" s="9"/>
      <c r="K300" s="9"/>
      <c r="R300" s="10"/>
      <c r="S300" s="10"/>
      <c r="T300" s="10"/>
      <c r="U300" s="10"/>
      <c r="V300" s="10"/>
      <c r="W300" s="10"/>
      <c r="X300" s="10"/>
    </row>
    <row r="301" spans="1:24" s="2" customFormat="1">
      <c r="A301" s="27"/>
      <c r="B301" s="5"/>
      <c r="C301" s="9"/>
      <c r="D301" s="9"/>
      <c r="F301" s="29"/>
      <c r="G301" s="29"/>
      <c r="H301" s="17"/>
      <c r="J301" s="9"/>
      <c r="K301" s="9"/>
      <c r="R301" s="10"/>
      <c r="S301" s="10"/>
      <c r="T301" s="10"/>
      <c r="U301" s="10"/>
      <c r="V301" s="10"/>
      <c r="W301" s="10"/>
      <c r="X301" s="10"/>
    </row>
    <row r="302" spans="1:24" s="2" customFormat="1">
      <c r="A302" s="27"/>
      <c r="B302" s="5"/>
      <c r="C302" s="9"/>
      <c r="D302" s="9"/>
      <c r="F302" s="29"/>
      <c r="G302" s="29"/>
      <c r="H302" s="17"/>
      <c r="J302" s="9"/>
      <c r="K302" s="9"/>
      <c r="R302" s="10"/>
      <c r="S302" s="10"/>
      <c r="T302" s="10"/>
      <c r="U302" s="10"/>
      <c r="V302" s="10"/>
      <c r="W302" s="10"/>
      <c r="X302" s="10"/>
    </row>
    <row r="303" spans="1:24" s="2" customFormat="1">
      <c r="A303" s="27"/>
      <c r="B303" s="5"/>
      <c r="C303" s="9"/>
      <c r="D303" s="9"/>
      <c r="F303" s="29"/>
      <c r="G303" s="29"/>
      <c r="H303" s="17"/>
      <c r="J303" s="9"/>
      <c r="K303" s="9"/>
      <c r="R303" s="10"/>
      <c r="S303" s="10"/>
      <c r="T303" s="10"/>
      <c r="U303" s="10"/>
      <c r="V303" s="10"/>
      <c r="W303" s="10"/>
      <c r="X303" s="10"/>
    </row>
    <row r="304" spans="1:24" s="2" customFormat="1">
      <c r="A304" s="27"/>
      <c r="B304" s="5"/>
      <c r="C304" s="9"/>
      <c r="D304" s="9"/>
      <c r="F304" s="29"/>
      <c r="G304" s="29"/>
      <c r="H304" s="17"/>
      <c r="J304" s="9"/>
      <c r="K304" s="9"/>
      <c r="R304" s="10"/>
      <c r="S304" s="10"/>
      <c r="T304" s="10"/>
      <c r="U304" s="10"/>
      <c r="V304" s="10"/>
      <c r="W304" s="10"/>
      <c r="X304" s="10"/>
    </row>
    <row r="305" spans="1:24" s="2" customFormat="1">
      <c r="A305" s="27"/>
      <c r="B305" s="5"/>
      <c r="C305" s="9"/>
      <c r="D305" s="9"/>
      <c r="F305" s="29"/>
      <c r="G305" s="29"/>
      <c r="H305" s="17"/>
      <c r="J305" s="9"/>
      <c r="K305" s="9"/>
      <c r="R305" s="10"/>
      <c r="S305" s="10"/>
      <c r="T305" s="10"/>
      <c r="U305" s="10"/>
      <c r="V305" s="10"/>
      <c r="W305" s="10"/>
      <c r="X305" s="10"/>
    </row>
    <row r="306" spans="1:24" s="2" customFormat="1">
      <c r="A306" s="27"/>
      <c r="B306" s="5"/>
      <c r="C306" s="9"/>
      <c r="D306" s="9"/>
      <c r="F306" s="29"/>
      <c r="G306" s="29"/>
      <c r="H306" s="17"/>
      <c r="J306" s="9"/>
      <c r="K306" s="9"/>
      <c r="R306" s="10"/>
      <c r="S306" s="10"/>
      <c r="T306" s="10"/>
      <c r="U306" s="10"/>
      <c r="V306" s="10"/>
      <c r="W306" s="10"/>
      <c r="X306" s="10"/>
    </row>
    <row r="307" spans="1:24" s="2" customFormat="1">
      <c r="A307" s="27"/>
      <c r="B307" s="5"/>
      <c r="C307" s="9"/>
      <c r="D307" s="9"/>
      <c r="F307" s="29"/>
      <c r="G307" s="29"/>
      <c r="H307" s="17"/>
      <c r="J307" s="9"/>
      <c r="K307" s="9"/>
      <c r="R307" s="10"/>
      <c r="S307" s="10"/>
      <c r="T307" s="10"/>
      <c r="U307" s="10"/>
      <c r="V307" s="10"/>
      <c r="W307" s="10"/>
      <c r="X307" s="10"/>
    </row>
    <row r="308" spans="1:24" s="2" customFormat="1">
      <c r="A308" s="27"/>
      <c r="B308" s="5"/>
      <c r="C308" s="9"/>
      <c r="D308" s="9"/>
      <c r="F308" s="29"/>
      <c r="G308" s="29"/>
      <c r="H308" s="17"/>
      <c r="J308" s="9"/>
      <c r="K308" s="9"/>
      <c r="R308" s="10"/>
      <c r="S308" s="10"/>
      <c r="T308" s="10"/>
      <c r="U308" s="10"/>
      <c r="V308" s="10"/>
      <c r="W308" s="10"/>
      <c r="X308" s="10"/>
    </row>
    <row r="309" spans="1:24" s="2" customFormat="1">
      <c r="A309" s="27"/>
      <c r="B309" s="5"/>
      <c r="C309" s="9"/>
      <c r="D309" s="9"/>
      <c r="F309" s="29"/>
      <c r="G309" s="29"/>
      <c r="H309" s="17"/>
      <c r="J309" s="9"/>
      <c r="K309" s="9"/>
      <c r="R309" s="10"/>
      <c r="S309" s="10"/>
      <c r="T309" s="10"/>
      <c r="U309" s="10"/>
      <c r="V309" s="10"/>
      <c r="W309" s="10"/>
      <c r="X309" s="10"/>
    </row>
    <row r="310" spans="1:24" s="2" customFormat="1">
      <c r="A310" s="27"/>
      <c r="B310" s="5"/>
      <c r="C310" s="9"/>
      <c r="D310" s="9"/>
      <c r="F310" s="29"/>
      <c r="G310" s="29"/>
      <c r="H310" s="17"/>
      <c r="J310" s="9"/>
      <c r="K310" s="9"/>
      <c r="R310" s="10"/>
      <c r="S310" s="10"/>
      <c r="T310" s="10"/>
      <c r="U310" s="10"/>
      <c r="V310" s="10"/>
      <c r="W310" s="10"/>
      <c r="X310" s="10"/>
    </row>
    <row r="311" spans="1:24" s="2" customFormat="1">
      <c r="A311" s="27"/>
      <c r="B311" s="5"/>
      <c r="C311" s="9"/>
      <c r="D311" s="9"/>
      <c r="F311" s="29"/>
      <c r="G311" s="29"/>
      <c r="H311" s="17"/>
      <c r="J311" s="9"/>
      <c r="K311" s="9"/>
      <c r="R311" s="10"/>
      <c r="S311" s="10"/>
      <c r="T311" s="10"/>
      <c r="U311" s="10"/>
      <c r="V311" s="10"/>
      <c r="W311" s="10"/>
      <c r="X311" s="10"/>
    </row>
    <row r="312" spans="1:24" s="2" customFormat="1">
      <c r="A312" s="27"/>
      <c r="B312" s="5"/>
      <c r="C312" s="9"/>
      <c r="D312" s="9"/>
      <c r="F312" s="29"/>
      <c r="G312" s="29"/>
      <c r="H312" s="17"/>
      <c r="J312" s="9"/>
      <c r="K312" s="9"/>
      <c r="R312" s="10"/>
      <c r="S312" s="10"/>
      <c r="T312" s="10"/>
      <c r="U312" s="10"/>
      <c r="V312" s="10"/>
      <c r="W312" s="10"/>
      <c r="X312" s="10"/>
    </row>
    <row r="313" spans="1:24" s="2" customFormat="1">
      <c r="A313" s="27"/>
      <c r="B313" s="5"/>
      <c r="C313" s="9"/>
      <c r="D313" s="9"/>
      <c r="F313" s="29"/>
      <c r="G313" s="29"/>
      <c r="H313" s="17"/>
      <c r="J313" s="9"/>
      <c r="K313" s="9"/>
      <c r="R313" s="10"/>
      <c r="S313" s="10"/>
      <c r="T313" s="10"/>
      <c r="U313" s="10"/>
      <c r="V313" s="10"/>
      <c r="W313" s="10"/>
      <c r="X313" s="10"/>
    </row>
    <row r="314" spans="1:24" s="2" customFormat="1">
      <c r="A314" s="27"/>
      <c r="B314" s="5"/>
      <c r="C314" s="9"/>
      <c r="D314" s="9"/>
      <c r="F314" s="29"/>
      <c r="G314" s="29"/>
      <c r="H314" s="17"/>
      <c r="J314" s="9"/>
      <c r="K314" s="9"/>
      <c r="R314" s="10"/>
      <c r="S314" s="10"/>
      <c r="T314" s="10"/>
      <c r="U314" s="10"/>
      <c r="V314" s="10"/>
      <c r="W314" s="10"/>
      <c r="X314" s="10"/>
    </row>
    <row r="315" spans="1:24" s="2" customFormat="1">
      <c r="A315" s="27"/>
      <c r="B315" s="5"/>
      <c r="C315" s="9"/>
      <c r="D315" s="9"/>
      <c r="F315" s="29"/>
      <c r="G315" s="29"/>
      <c r="H315" s="17"/>
      <c r="J315" s="9"/>
      <c r="K315" s="9"/>
      <c r="R315" s="10"/>
      <c r="S315" s="10"/>
      <c r="T315" s="10"/>
      <c r="U315" s="10"/>
      <c r="V315" s="10"/>
      <c r="W315" s="10"/>
      <c r="X315" s="10"/>
    </row>
    <row r="316" spans="1:24" s="2" customFormat="1">
      <c r="A316" s="27"/>
      <c r="B316" s="5"/>
      <c r="C316" s="9"/>
      <c r="D316" s="9"/>
      <c r="F316" s="29"/>
      <c r="G316" s="29"/>
      <c r="H316" s="17"/>
      <c r="J316" s="9"/>
      <c r="K316" s="9"/>
      <c r="R316" s="10"/>
      <c r="S316" s="10"/>
      <c r="T316" s="10"/>
      <c r="U316" s="10"/>
      <c r="V316" s="10"/>
      <c r="W316" s="10"/>
      <c r="X316" s="10"/>
    </row>
    <row r="317" spans="1:24" s="2" customFormat="1">
      <c r="A317" s="27"/>
      <c r="B317" s="5"/>
      <c r="C317" s="9"/>
      <c r="D317" s="9"/>
      <c r="F317" s="29"/>
      <c r="G317" s="29"/>
      <c r="H317" s="17"/>
      <c r="J317" s="9"/>
      <c r="K317" s="9"/>
      <c r="R317" s="10"/>
      <c r="S317" s="10"/>
      <c r="T317" s="10"/>
      <c r="U317" s="10"/>
      <c r="V317" s="10"/>
      <c r="W317" s="10"/>
      <c r="X317" s="10"/>
    </row>
    <row r="318" spans="1:24" s="2" customFormat="1">
      <c r="A318" s="27"/>
      <c r="B318" s="5"/>
      <c r="C318" s="9"/>
      <c r="D318" s="9"/>
      <c r="F318" s="29"/>
      <c r="G318" s="29"/>
      <c r="H318" s="17"/>
      <c r="J318" s="9"/>
      <c r="K318" s="9"/>
      <c r="R318" s="10"/>
      <c r="S318" s="10"/>
      <c r="T318" s="10"/>
      <c r="U318" s="10"/>
      <c r="V318" s="10"/>
      <c r="W318" s="10"/>
      <c r="X318" s="10"/>
    </row>
    <row r="319" spans="1:24" s="2" customFormat="1">
      <c r="A319" s="27"/>
      <c r="B319" s="5"/>
      <c r="C319" s="9"/>
      <c r="D319" s="9"/>
      <c r="F319" s="29"/>
      <c r="G319" s="29"/>
      <c r="H319" s="17"/>
      <c r="J319" s="9"/>
      <c r="K319" s="9"/>
      <c r="R319" s="10"/>
      <c r="S319" s="10"/>
      <c r="T319" s="10"/>
      <c r="U319" s="10"/>
      <c r="V319" s="10"/>
      <c r="W319" s="10"/>
      <c r="X319" s="10"/>
    </row>
    <row r="320" spans="1:24" s="2" customFormat="1">
      <c r="A320" s="27"/>
      <c r="B320" s="5"/>
      <c r="C320" s="9"/>
      <c r="D320" s="9"/>
      <c r="F320" s="29"/>
      <c r="G320" s="29"/>
      <c r="H320" s="17"/>
      <c r="J320" s="9"/>
      <c r="K320" s="9"/>
      <c r="R320" s="10"/>
      <c r="S320" s="10"/>
      <c r="T320" s="10"/>
      <c r="U320" s="10"/>
      <c r="V320" s="10"/>
      <c r="W320" s="10"/>
      <c r="X320" s="10"/>
    </row>
    <row r="321" spans="1:24" s="2" customFormat="1">
      <c r="A321" s="27"/>
      <c r="B321" s="5"/>
      <c r="C321" s="9"/>
      <c r="D321" s="9"/>
      <c r="F321" s="29"/>
      <c r="G321" s="29"/>
      <c r="H321" s="17"/>
      <c r="J321" s="9"/>
      <c r="K321" s="9"/>
      <c r="R321" s="10"/>
      <c r="S321" s="10"/>
      <c r="T321" s="10"/>
      <c r="U321" s="10"/>
      <c r="V321" s="10"/>
      <c r="W321" s="10"/>
      <c r="X321" s="10"/>
    </row>
    <row r="322" spans="1:24" s="2" customFormat="1">
      <c r="A322" s="27"/>
      <c r="B322" s="5"/>
      <c r="C322" s="9"/>
      <c r="D322" s="9"/>
      <c r="F322" s="29"/>
      <c r="G322" s="29"/>
      <c r="H322" s="17"/>
      <c r="J322" s="9"/>
      <c r="K322" s="9"/>
      <c r="R322" s="10"/>
      <c r="S322" s="10"/>
      <c r="T322" s="10"/>
      <c r="U322" s="10"/>
      <c r="V322" s="10"/>
      <c r="W322" s="10"/>
      <c r="X322" s="10"/>
    </row>
    <row r="323" spans="1:24" s="2" customFormat="1">
      <c r="A323" s="27"/>
      <c r="B323" s="5"/>
      <c r="C323" s="9"/>
      <c r="D323" s="9"/>
      <c r="F323" s="29"/>
      <c r="G323" s="29"/>
      <c r="H323" s="17"/>
      <c r="J323" s="9"/>
      <c r="K323" s="9"/>
      <c r="R323" s="10"/>
      <c r="S323" s="10"/>
      <c r="T323" s="10"/>
      <c r="U323" s="10"/>
      <c r="V323" s="10"/>
      <c r="W323" s="10"/>
      <c r="X323" s="10"/>
    </row>
    <row r="324" spans="1:24" s="2" customFormat="1">
      <c r="A324" s="27"/>
      <c r="B324" s="5"/>
      <c r="C324" s="9"/>
      <c r="D324" s="9"/>
      <c r="F324" s="29"/>
      <c r="G324" s="29"/>
      <c r="H324" s="17"/>
      <c r="J324" s="9"/>
      <c r="K324" s="9"/>
      <c r="R324" s="10"/>
      <c r="S324" s="10"/>
      <c r="T324" s="10"/>
      <c r="U324" s="10"/>
      <c r="V324" s="10"/>
      <c r="W324" s="10"/>
      <c r="X324" s="10"/>
    </row>
    <row r="325" spans="1:24" s="2" customFormat="1">
      <c r="A325" s="27"/>
      <c r="B325" s="5"/>
      <c r="C325" s="9"/>
      <c r="D325" s="9"/>
      <c r="F325" s="29"/>
      <c r="G325" s="29"/>
      <c r="H325" s="17"/>
      <c r="J325" s="9"/>
      <c r="K325" s="9"/>
      <c r="R325" s="10"/>
      <c r="S325" s="10"/>
      <c r="T325" s="10"/>
      <c r="U325" s="10"/>
      <c r="V325" s="10"/>
      <c r="W325" s="10"/>
      <c r="X325" s="10"/>
    </row>
    <row r="326" spans="1:24" s="2" customFormat="1">
      <c r="A326" s="27"/>
      <c r="B326" s="5"/>
      <c r="C326" s="9"/>
      <c r="D326" s="9"/>
      <c r="F326" s="29"/>
      <c r="G326" s="29"/>
      <c r="H326" s="17"/>
      <c r="J326" s="9"/>
      <c r="K326" s="9"/>
      <c r="R326" s="10"/>
      <c r="S326" s="10"/>
      <c r="T326" s="10"/>
      <c r="U326" s="10"/>
      <c r="V326" s="10"/>
      <c r="W326" s="10"/>
      <c r="X326" s="10"/>
    </row>
    <row r="327" spans="1:24" s="2" customFormat="1">
      <c r="A327" s="27"/>
      <c r="B327" s="5"/>
      <c r="C327" s="9"/>
      <c r="D327" s="9"/>
      <c r="F327" s="29"/>
      <c r="G327" s="29"/>
      <c r="H327" s="17"/>
      <c r="J327" s="9"/>
      <c r="K327" s="9"/>
      <c r="R327" s="10"/>
      <c r="S327" s="10"/>
      <c r="T327" s="10"/>
      <c r="U327" s="10"/>
      <c r="V327" s="10"/>
      <c r="W327" s="10"/>
      <c r="X327" s="10"/>
    </row>
    <row r="328" spans="1:24" s="2" customFormat="1">
      <c r="A328" s="27"/>
      <c r="B328" s="5"/>
      <c r="C328" s="9"/>
      <c r="D328" s="9"/>
      <c r="F328" s="29"/>
      <c r="G328" s="29"/>
      <c r="H328" s="17"/>
      <c r="J328" s="9"/>
      <c r="K328" s="9"/>
      <c r="R328" s="10"/>
      <c r="S328" s="10"/>
      <c r="T328" s="10"/>
      <c r="U328" s="10"/>
      <c r="V328" s="10"/>
      <c r="W328" s="10"/>
      <c r="X328" s="10"/>
    </row>
    <row r="329" spans="1:24" s="2" customFormat="1">
      <c r="A329" s="27"/>
      <c r="B329" s="5"/>
      <c r="C329" s="9"/>
      <c r="D329" s="9"/>
      <c r="F329" s="29"/>
      <c r="G329" s="29"/>
      <c r="H329" s="17"/>
      <c r="J329" s="9"/>
      <c r="K329" s="9"/>
      <c r="R329" s="10"/>
      <c r="S329" s="10"/>
      <c r="T329" s="10"/>
      <c r="U329" s="10"/>
      <c r="V329" s="10"/>
      <c r="W329" s="10"/>
      <c r="X329" s="10"/>
    </row>
    <row r="330" spans="1:24" s="2" customFormat="1">
      <c r="A330" s="27"/>
      <c r="B330" s="5"/>
      <c r="C330" s="9"/>
      <c r="D330" s="9"/>
      <c r="F330" s="29"/>
      <c r="G330" s="29"/>
      <c r="H330" s="17"/>
      <c r="J330" s="9"/>
      <c r="K330" s="9"/>
      <c r="R330" s="10"/>
      <c r="S330" s="10"/>
      <c r="T330" s="10"/>
      <c r="U330" s="10"/>
      <c r="V330" s="10"/>
      <c r="W330" s="10"/>
      <c r="X330" s="10"/>
    </row>
    <row r="331" spans="1:24" s="2" customFormat="1">
      <c r="A331" s="27"/>
      <c r="B331" s="5"/>
      <c r="C331" s="9"/>
      <c r="D331" s="9"/>
      <c r="F331" s="29"/>
      <c r="G331" s="29"/>
      <c r="H331" s="17"/>
      <c r="J331" s="9"/>
      <c r="K331" s="9"/>
      <c r="R331" s="10"/>
      <c r="S331" s="10"/>
      <c r="T331" s="10"/>
      <c r="U331" s="10"/>
      <c r="V331" s="10"/>
      <c r="W331" s="10"/>
      <c r="X331" s="10"/>
    </row>
    <row r="332" spans="1:24" s="2" customFormat="1">
      <c r="A332" s="27"/>
      <c r="B332" s="5"/>
      <c r="C332" s="9"/>
      <c r="D332" s="9"/>
      <c r="F332" s="29"/>
      <c r="G332" s="29"/>
      <c r="H332" s="17"/>
      <c r="J332" s="9"/>
      <c r="K332" s="9"/>
      <c r="R332" s="10"/>
      <c r="S332" s="10"/>
      <c r="T332" s="10"/>
      <c r="U332" s="10"/>
      <c r="V332" s="10"/>
      <c r="W332" s="10"/>
      <c r="X332" s="10"/>
    </row>
    <row r="333" spans="1:24" s="2" customFormat="1">
      <c r="A333" s="27"/>
      <c r="B333" s="5"/>
      <c r="C333" s="9"/>
      <c r="D333" s="9"/>
      <c r="F333" s="29"/>
      <c r="G333" s="29"/>
      <c r="H333" s="17"/>
      <c r="J333" s="9"/>
      <c r="K333" s="9"/>
      <c r="R333" s="10"/>
      <c r="S333" s="10"/>
      <c r="T333" s="10"/>
      <c r="U333" s="10"/>
      <c r="V333" s="10"/>
      <c r="W333" s="10"/>
      <c r="X333" s="10"/>
    </row>
    <row r="334" spans="1:24" s="2" customFormat="1">
      <c r="A334" s="27"/>
      <c r="B334" s="5"/>
      <c r="C334" s="9"/>
      <c r="D334" s="9"/>
      <c r="F334" s="29"/>
      <c r="G334" s="29"/>
      <c r="H334" s="17"/>
      <c r="J334" s="9"/>
      <c r="K334" s="9"/>
      <c r="R334" s="10"/>
      <c r="S334" s="10"/>
      <c r="T334" s="10"/>
      <c r="U334" s="10"/>
      <c r="V334" s="10"/>
      <c r="W334" s="10"/>
      <c r="X334" s="10"/>
    </row>
    <row r="335" spans="1:24" s="2" customFormat="1">
      <c r="A335" s="27"/>
      <c r="B335" s="5"/>
      <c r="C335" s="9"/>
      <c r="D335" s="9"/>
      <c r="F335" s="29"/>
      <c r="G335" s="29"/>
      <c r="H335" s="17"/>
      <c r="J335" s="9"/>
      <c r="K335" s="9"/>
      <c r="R335" s="10"/>
      <c r="S335" s="10"/>
      <c r="T335" s="10"/>
      <c r="U335" s="10"/>
      <c r="V335" s="10"/>
      <c r="W335" s="10"/>
      <c r="X335" s="10"/>
    </row>
    <row r="336" spans="1:24" s="2" customFormat="1">
      <c r="A336" s="27"/>
      <c r="B336" s="5"/>
      <c r="C336" s="9"/>
      <c r="D336" s="9"/>
      <c r="F336" s="29"/>
      <c r="G336" s="29"/>
      <c r="H336" s="17"/>
      <c r="J336" s="9"/>
      <c r="K336" s="9"/>
      <c r="R336" s="10"/>
      <c r="S336" s="10"/>
      <c r="T336" s="10"/>
      <c r="U336" s="10"/>
      <c r="V336" s="10"/>
      <c r="W336" s="10"/>
      <c r="X336" s="10"/>
    </row>
    <row r="337" spans="1:24" s="2" customFormat="1">
      <c r="A337" s="27"/>
      <c r="B337" s="5"/>
      <c r="C337" s="9"/>
      <c r="D337" s="9"/>
      <c r="F337" s="29"/>
      <c r="G337" s="29"/>
      <c r="H337" s="17"/>
      <c r="J337" s="9"/>
      <c r="K337" s="9"/>
      <c r="R337" s="10"/>
      <c r="S337" s="10"/>
      <c r="T337" s="10"/>
      <c r="U337" s="10"/>
      <c r="V337" s="10"/>
      <c r="W337" s="10"/>
      <c r="X337" s="10"/>
    </row>
    <row r="338" spans="1:24" s="2" customFormat="1">
      <c r="A338" s="27"/>
      <c r="B338" s="5"/>
      <c r="C338" s="9"/>
      <c r="D338" s="9"/>
      <c r="F338" s="29"/>
      <c r="G338" s="29"/>
      <c r="H338" s="17"/>
      <c r="J338" s="9"/>
      <c r="K338" s="9"/>
      <c r="R338" s="10"/>
      <c r="S338" s="10"/>
      <c r="T338" s="10"/>
      <c r="U338" s="10"/>
      <c r="V338" s="10"/>
      <c r="W338" s="10"/>
      <c r="X338" s="10"/>
    </row>
    <row r="339" spans="1:24" s="2" customFormat="1">
      <c r="A339" s="27"/>
      <c r="B339" s="5"/>
      <c r="C339" s="9"/>
      <c r="D339" s="9"/>
      <c r="F339" s="29"/>
      <c r="G339" s="29"/>
      <c r="H339" s="17"/>
      <c r="J339" s="9"/>
      <c r="K339" s="9"/>
      <c r="R339" s="10"/>
      <c r="S339" s="10"/>
      <c r="T339" s="10"/>
      <c r="U339" s="10"/>
      <c r="V339" s="10"/>
      <c r="W339" s="10"/>
      <c r="X339" s="10"/>
    </row>
    <row r="340" spans="1:24" s="2" customFormat="1">
      <c r="A340" s="27"/>
      <c r="B340" s="5"/>
      <c r="C340" s="9"/>
      <c r="D340" s="9"/>
      <c r="F340" s="29"/>
      <c r="G340" s="29"/>
      <c r="H340" s="17"/>
      <c r="J340" s="9"/>
      <c r="K340" s="9"/>
      <c r="R340" s="10"/>
      <c r="S340" s="10"/>
      <c r="T340" s="10"/>
      <c r="U340" s="10"/>
      <c r="V340" s="10"/>
      <c r="W340" s="10"/>
      <c r="X340" s="10"/>
    </row>
    <row r="341" spans="1:24" s="2" customFormat="1">
      <c r="A341" s="27"/>
      <c r="B341" s="5"/>
      <c r="C341" s="9"/>
      <c r="D341" s="9"/>
      <c r="F341" s="29"/>
      <c r="G341" s="29"/>
      <c r="H341" s="17"/>
      <c r="J341" s="9"/>
      <c r="K341" s="9"/>
      <c r="R341" s="10"/>
      <c r="S341" s="10"/>
      <c r="T341" s="10"/>
      <c r="U341" s="10"/>
      <c r="V341" s="10"/>
      <c r="W341" s="10"/>
      <c r="X341" s="10"/>
    </row>
    <row r="342" spans="1:24" s="2" customFormat="1">
      <c r="A342" s="27"/>
      <c r="B342" s="5"/>
      <c r="C342" s="9"/>
      <c r="D342" s="9"/>
      <c r="F342" s="29"/>
      <c r="G342" s="29"/>
      <c r="H342" s="17"/>
      <c r="J342" s="9"/>
      <c r="K342" s="9"/>
      <c r="R342" s="10"/>
      <c r="S342" s="10"/>
      <c r="T342" s="10"/>
      <c r="U342" s="10"/>
      <c r="V342" s="10"/>
      <c r="W342" s="10"/>
      <c r="X342" s="10"/>
    </row>
    <row r="343" spans="1:24" s="2" customFormat="1">
      <c r="A343" s="27"/>
      <c r="B343" s="5"/>
      <c r="C343" s="9"/>
      <c r="D343" s="9"/>
      <c r="F343" s="29"/>
      <c r="G343" s="29"/>
      <c r="H343" s="17"/>
      <c r="J343" s="9"/>
      <c r="K343" s="9"/>
      <c r="R343" s="10"/>
      <c r="S343" s="10"/>
      <c r="T343" s="10"/>
      <c r="U343" s="10"/>
      <c r="V343" s="10"/>
      <c r="W343" s="10"/>
      <c r="X343" s="10"/>
    </row>
    <row r="344" spans="1:24" s="2" customFormat="1">
      <c r="A344" s="27"/>
      <c r="B344" s="5"/>
      <c r="C344" s="9"/>
      <c r="D344" s="9"/>
      <c r="F344" s="29"/>
      <c r="G344" s="29"/>
      <c r="H344" s="17"/>
      <c r="J344" s="9"/>
      <c r="K344" s="9"/>
      <c r="R344" s="10"/>
      <c r="S344" s="10"/>
      <c r="T344" s="10"/>
      <c r="U344" s="10"/>
      <c r="V344" s="10"/>
      <c r="W344" s="10"/>
      <c r="X344" s="10"/>
    </row>
    <row r="345" spans="1:24" s="2" customFormat="1">
      <c r="A345" s="27"/>
      <c r="B345" s="5"/>
      <c r="C345" s="9"/>
      <c r="D345" s="9"/>
      <c r="F345" s="29"/>
      <c r="G345" s="29"/>
      <c r="H345" s="17"/>
      <c r="J345" s="9"/>
      <c r="K345" s="9"/>
      <c r="R345" s="10"/>
      <c r="S345" s="10"/>
      <c r="T345" s="10"/>
      <c r="U345" s="10"/>
      <c r="V345" s="10"/>
      <c r="W345" s="10"/>
      <c r="X345" s="10"/>
    </row>
    <row r="346" spans="1:24" s="2" customFormat="1">
      <c r="A346" s="27"/>
      <c r="B346" s="5"/>
      <c r="C346" s="9"/>
      <c r="D346" s="9"/>
      <c r="F346" s="29"/>
      <c r="G346" s="29"/>
      <c r="H346" s="17"/>
      <c r="J346" s="9"/>
      <c r="K346" s="9"/>
      <c r="R346" s="10"/>
      <c r="S346" s="10"/>
      <c r="T346" s="10"/>
      <c r="U346" s="10"/>
      <c r="V346" s="10"/>
      <c r="W346" s="10"/>
      <c r="X346" s="10"/>
    </row>
    <row r="347" spans="1:24" s="2" customFormat="1">
      <c r="A347" s="27"/>
      <c r="B347" s="5"/>
      <c r="C347" s="9"/>
      <c r="D347" s="9"/>
      <c r="F347" s="29"/>
      <c r="G347" s="29"/>
      <c r="H347" s="17"/>
      <c r="J347" s="9"/>
      <c r="K347" s="9"/>
      <c r="R347" s="10"/>
      <c r="S347" s="10"/>
      <c r="T347" s="10"/>
      <c r="U347" s="10"/>
      <c r="V347" s="10"/>
      <c r="W347" s="10"/>
      <c r="X347" s="10"/>
    </row>
    <row r="348" spans="1:24" s="2" customFormat="1">
      <c r="A348" s="27"/>
      <c r="B348" s="5"/>
      <c r="C348" s="9"/>
      <c r="D348" s="9"/>
      <c r="F348" s="29"/>
      <c r="G348" s="29"/>
      <c r="H348" s="17"/>
      <c r="J348" s="9"/>
      <c r="K348" s="9"/>
      <c r="R348" s="10"/>
      <c r="S348" s="10"/>
      <c r="T348" s="10"/>
      <c r="U348" s="10"/>
      <c r="V348" s="10"/>
      <c r="W348" s="10"/>
      <c r="X348" s="10"/>
    </row>
    <row r="349" spans="1:24" s="2" customFormat="1">
      <c r="A349" s="27"/>
      <c r="B349" s="5"/>
      <c r="C349" s="9"/>
      <c r="D349" s="9"/>
      <c r="F349" s="29"/>
      <c r="G349" s="29"/>
      <c r="H349" s="17"/>
      <c r="J349" s="9"/>
      <c r="K349" s="9"/>
      <c r="R349" s="10"/>
      <c r="S349" s="10"/>
      <c r="T349" s="10"/>
      <c r="U349" s="10"/>
      <c r="V349" s="10"/>
      <c r="W349" s="10"/>
      <c r="X349" s="10"/>
    </row>
    <row r="350" spans="1:24" s="2" customFormat="1">
      <c r="A350" s="27"/>
      <c r="B350" s="5"/>
      <c r="C350" s="9"/>
      <c r="D350" s="9"/>
      <c r="F350" s="29"/>
      <c r="G350" s="29"/>
      <c r="H350" s="17"/>
      <c r="J350" s="9"/>
      <c r="K350" s="9"/>
      <c r="R350" s="10"/>
      <c r="S350" s="10"/>
      <c r="T350" s="10"/>
      <c r="U350" s="10"/>
      <c r="V350" s="10"/>
      <c r="W350" s="10"/>
      <c r="X350" s="10"/>
    </row>
    <row r="351" spans="1:24" s="2" customFormat="1">
      <c r="A351" s="27"/>
      <c r="B351" s="5"/>
      <c r="C351" s="9"/>
      <c r="D351" s="9"/>
      <c r="F351" s="29"/>
      <c r="G351" s="29"/>
      <c r="H351" s="17"/>
      <c r="J351" s="9"/>
      <c r="K351" s="9"/>
      <c r="R351" s="10"/>
      <c r="S351" s="10"/>
      <c r="T351" s="10"/>
      <c r="U351" s="10"/>
      <c r="V351" s="10"/>
      <c r="W351" s="10"/>
      <c r="X351" s="10"/>
    </row>
    <row r="352" spans="1:24" s="2" customFormat="1">
      <c r="A352" s="27"/>
      <c r="B352" s="5"/>
      <c r="C352" s="9"/>
      <c r="D352" s="9"/>
      <c r="F352" s="29"/>
      <c r="G352" s="29"/>
      <c r="H352" s="17"/>
      <c r="J352" s="9"/>
      <c r="K352" s="9"/>
      <c r="R352" s="10"/>
      <c r="S352" s="10"/>
      <c r="T352" s="10"/>
      <c r="U352" s="10"/>
      <c r="V352" s="10"/>
      <c r="W352" s="10"/>
      <c r="X352" s="10"/>
    </row>
    <row r="353" spans="1:24" s="2" customFormat="1">
      <c r="A353" s="27"/>
      <c r="B353" s="5"/>
      <c r="C353" s="9"/>
      <c r="D353" s="9"/>
      <c r="F353" s="29"/>
      <c r="G353" s="29"/>
      <c r="H353" s="17"/>
      <c r="J353" s="9"/>
      <c r="K353" s="9"/>
      <c r="R353" s="10"/>
      <c r="S353" s="10"/>
      <c r="T353" s="10"/>
      <c r="U353" s="10"/>
      <c r="V353" s="10"/>
      <c r="W353" s="10"/>
      <c r="X353" s="10"/>
    </row>
    <row r="354" spans="1:24" s="2" customFormat="1">
      <c r="A354" s="27"/>
      <c r="B354" s="5"/>
      <c r="C354" s="9"/>
      <c r="D354" s="9"/>
      <c r="F354" s="29"/>
      <c r="G354" s="29"/>
      <c r="H354" s="17"/>
      <c r="J354" s="9"/>
      <c r="K354" s="9"/>
      <c r="R354" s="10"/>
      <c r="S354" s="10"/>
      <c r="T354" s="10"/>
      <c r="U354" s="10"/>
      <c r="V354" s="10"/>
      <c r="W354" s="10"/>
      <c r="X354" s="10"/>
    </row>
    <row r="355" spans="1:24" s="2" customFormat="1">
      <c r="A355" s="27"/>
      <c r="B355" s="5"/>
      <c r="C355" s="9"/>
      <c r="D355" s="9"/>
      <c r="F355" s="29"/>
      <c r="G355" s="29"/>
      <c r="H355" s="17"/>
      <c r="J355" s="9"/>
      <c r="K355" s="9"/>
      <c r="R355" s="10"/>
      <c r="S355" s="10"/>
      <c r="T355" s="10"/>
      <c r="U355" s="10"/>
      <c r="V355" s="10"/>
      <c r="W355" s="10"/>
      <c r="X355" s="10"/>
    </row>
    <row r="356" spans="1:24" s="2" customFormat="1">
      <c r="A356" s="27"/>
      <c r="B356" s="5"/>
      <c r="C356" s="9"/>
      <c r="D356" s="9"/>
      <c r="F356" s="29"/>
      <c r="G356" s="29"/>
      <c r="H356" s="17"/>
      <c r="J356" s="9"/>
      <c r="K356" s="9"/>
      <c r="R356" s="10"/>
      <c r="S356" s="10"/>
      <c r="T356" s="10"/>
      <c r="U356" s="10"/>
      <c r="V356" s="10"/>
      <c r="W356" s="10"/>
      <c r="X356" s="10"/>
    </row>
    <row r="357" spans="1:24" s="2" customFormat="1">
      <c r="A357" s="27"/>
      <c r="B357" s="5"/>
      <c r="C357" s="9"/>
      <c r="D357" s="9"/>
      <c r="F357" s="29"/>
      <c r="G357" s="29"/>
      <c r="H357" s="17"/>
      <c r="J357" s="9"/>
      <c r="K357" s="9"/>
      <c r="R357" s="10"/>
      <c r="S357" s="10"/>
      <c r="T357" s="10"/>
      <c r="U357" s="10"/>
      <c r="V357" s="10"/>
      <c r="W357" s="10"/>
      <c r="X357" s="10"/>
    </row>
    <row r="358" spans="1:24" s="2" customFormat="1">
      <c r="A358" s="27"/>
      <c r="B358" s="5"/>
      <c r="C358" s="9"/>
      <c r="D358" s="9"/>
      <c r="F358" s="29"/>
      <c r="G358" s="29"/>
      <c r="H358" s="17"/>
      <c r="J358" s="9"/>
      <c r="K358" s="9"/>
      <c r="R358" s="10"/>
      <c r="S358" s="10"/>
      <c r="T358" s="10"/>
      <c r="U358" s="10"/>
      <c r="V358" s="10"/>
      <c r="W358" s="10"/>
      <c r="X358" s="10"/>
    </row>
    <row r="359" spans="1:24" s="2" customFormat="1">
      <c r="A359" s="27"/>
      <c r="B359" s="5"/>
      <c r="C359" s="9"/>
      <c r="D359" s="9"/>
      <c r="F359" s="29"/>
      <c r="G359" s="29"/>
      <c r="H359" s="17"/>
      <c r="J359" s="9"/>
      <c r="K359" s="9"/>
      <c r="R359" s="10"/>
      <c r="S359" s="10"/>
      <c r="T359" s="10"/>
      <c r="U359" s="10"/>
      <c r="V359" s="10"/>
      <c r="W359" s="10"/>
      <c r="X359" s="10"/>
    </row>
    <row r="360" spans="1:24" s="2" customFormat="1">
      <c r="A360" s="27"/>
      <c r="B360" s="5"/>
      <c r="C360" s="9"/>
      <c r="D360" s="9"/>
      <c r="F360" s="29"/>
      <c r="G360" s="29"/>
      <c r="H360" s="17"/>
      <c r="J360" s="9"/>
      <c r="K360" s="9"/>
      <c r="R360" s="10"/>
      <c r="S360" s="10"/>
      <c r="T360" s="10"/>
      <c r="U360" s="10"/>
      <c r="V360" s="10"/>
      <c r="W360" s="10"/>
      <c r="X360" s="10"/>
    </row>
    <row r="361" spans="1:24" s="2" customFormat="1">
      <c r="A361" s="27"/>
      <c r="B361" s="5"/>
      <c r="C361" s="9"/>
      <c r="D361" s="9"/>
      <c r="F361" s="29"/>
      <c r="G361" s="29"/>
      <c r="H361" s="17"/>
      <c r="J361" s="9"/>
      <c r="K361" s="9"/>
      <c r="R361" s="10"/>
      <c r="S361" s="10"/>
      <c r="T361" s="10"/>
      <c r="U361" s="10"/>
      <c r="V361" s="10"/>
      <c r="W361" s="10"/>
      <c r="X361" s="10"/>
    </row>
    <row r="362" spans="1:24" s="2" customFormat="1">
      <c r="A362" s="27"/>
      <c r="B362" s="5"/>
      <c r="C362" s="9"/>
      <c r="D362" s="9"/>
      <c r="F362" s="29"/>
      <c r="G362" s="29"/>
      <c r="H362" s="17"/>
      <c r="J362" s="9"/>
      <c r="K362" s="9"/>
      <c r="R362" s="10"/>
      <c r="S362" s="10"/>
      <c r="T362" s="10"/>
      <c r="U362" s="10"/>
      <c r="V362" s="10"/>
      <c r="W362" s="10"/>
      <c r="X362" s="10"/>
    </row>
    <row r="363" spans="1:24" s="2" customFormat="1">
      <c r="A363" s="27"/>
      <c r="B363" s="5"/>
      <c r="C363" s="9"/>
      <c r="D363" s="9"/>
      <c r="F363" s="29"/>
      <c r="G363" s="29"/>
      <c r="H363" s="17"/>
      <c r="J363" s="9"/>
      <c r="K363" s="9"/>
      <c r="R363" s="10"/>
      <c r="S363" s="10"/>
      <c r="T363" s="10"/>
      <c r="U363" s="10"/>
      <c r="V363" s="10"/>
      <c r="W363" s="10"/>
      <c r="X363" s="10"/>
    </row>
    <row r="364" spans="1:24" s="2" customFormat="1">
      <c r="A364" s="27"/>
      <c r="B364" s="5"/>
      <c r="C364" s="9"/>
      <c r="D364" s="9"/>
      <c r="F364" s="29"/>
      <c r="G364" s="29"/>
      <c r="H364" s="17"/>
      <c r="J364" s="9"/>
      <c r="K364" s="9"/>
      <c r="R364" s="10"/>
      <c r="S364" s="10"/>
      <c r="T364" s="10"/>
      <c r="U364" s="10"/>
      <c r="V364" s="10"/>
      <c r="W364" s="10"/>
      <c r="X364" s="10"/>
    </row>
    <row r="365" spans="1:24" s="2" customFormat="1">
      <c r="A365" s="27"/>
      <c r="B365" s="5"/>
      <c r="C365" s="9"/>
      <c r="D365" s="9"/>
      <c r="F365" s="29"/>
      <c r="G365" s="29"/>
      <c r="H365" s="17"/>
      <c r="J365" s="9"/>
      <c r="K365" s="9"/>
      <c r="R365" s="10"/>
      <c r="S365" s="10"/>
      <c r="T365" s="10"/>
      <c r="U365" s="10"/>
      <c r="V365" s="10"/>
      <c r="W365" s="10"/>
      <c r="X365" s="10"/>
    </row>
    <row r="366" spans="1:24" s="2" customFormat="1">
      <c r="A366" s="27"/>
      <c r="B366" s="5"/>
      <c r="C366" s="9"/>
      <c r="D366" s="9"/>
      <c r="F366" s="29"/>
      <c r="G366" s="29"/>
      <c r="H366" s="17"/>
      <c r="J366" s="9"/>
      <c r="K366" s="9"/>
      <c r="R366" s="10"/>
      <c r="S366" s="10"/>
      <c r="T366" s="10"/>
      <c r="U366" s="10"/>
      <c r="V366" s="10"/>
      <c r="W366" s="10"/>
      <c r="X366" s="10"/>
    </row>
    <row r="367" spans="1:24" s="2" customFormat="1">
      <c r="A367" s="27"/>
      <c r="B367" s="5"/>
      <c r="C367" s="9"/>
      <c r="D367" s="9"/>
      <c r="F367" s="29"/>
      <c r="G367" s="29"/>
      <c r="H367" s="17"/>
      <c r="J367" s="9"/>
      <c r="K367" s="9"/>
      <c r="R367" s="10"/>
      <c r="S367" s="10"/>
      <c r="T367" s="10"/>
      <c r="U367" s="10"/>
      <c r="V367" s="10"/>
      <c r="W367" s="10"/>
      <c r="X367" s="10"/>
    </row>
    <row r="368" spans="1:24" s="2" customFormat="1">
      <c r="A368" s="27"/>
      <c r="B368" s="5"/>
      <c r="C368" s="9"/>
      <c r="D368" s="9"/>
      <c r="F368" s="29"/>
      <c r="G368" s="29"/>
      <c r="H368" s="17"/>
      <c r="J368" s="9"/>
      <c r="K368" s="9"/>
      <c r="R368" s="10"/>
      <c r="S368" s="10"/>
      <c r="T368" s="10"/>
      <c r="U368" s="10"/>
      <c r="V368" s="10"/>
      <c r="W368" s="10"/>
      <c r="X368" s="10"/>
    </row>
    <row r="369" spans="1:24" s="2" customFormat="1">
      <c r="A369" s="27"/>
      <c r="B369" s="5"/>
      <c r="C369" s="9"/>
      <c r="D369" s="9"/>
      <c r="F369" s="29"/>
      <c r="G369" s="29"/>
      <c r="H369" s="17"/>
      <c r="J369" s="9"/>
      <c r="K369" s="9"/>
      <c r="R369" s="10"/>
      <c r="S369" s="10"/>
      <c r="T369" s="10"/>
      <c r="U369" s="10"/>
      <c r="V369" s="10"/>
      <c r="W369" s="10"/>
      <c r="X369" s="10"/>
    </row>
    <row r="370" spans="1:24" s="2" customFormat="1">
      <c r="A370" s="27"/>
      <c r="B370" s="5"/>
      <c r="C370" s="9"/>
      <c r="D370" s="9"/>
      <c r="F370" s="29"/>
      <c r="G370" s="29"/>
      <c r="H370" s="17"/>
      <c r="J370" s="9"/>
      <c r="K370" s="9"/>
      <c r="R370" s="10"/>
      <c r="S370" s="10"/>
      <c r="T370" s="10"/>
      <c r="U370" s="10"/>
      <c r="V370" s="10"/>
      <c r="W370" s="10"/>
      <c r="X370" s="10"/>
    </row>
    <row r="371" spans="1:24" s="2" customFormat="1">
      <c r="A371" s="27"/>
      <c r="B371" s="5"/>
      <c r="C371" s="9"/>
      <c r="D371" s="9"/>
      <c r="F371" s="29"/>
      <c r="G371" s="29"/>
      <c r="H371" s="17"/>
      <c r="J371" s="9"/>
      <c r="K371" s="9"/>
      <c r="R371" s="10"/>
      <c r="S371" s="10"/>
      <c r="T371" s="10"/>
      <c r="U371" s="10"/>
      <c r="V371" s="10"/>
      <c r="W371" s="10"/>
      <c r="X371" s="10"/>
    </row>
    <row r="372" spans="1:24" s="2" customFormat="1">
      <c r="A372" s="27"/>
      <c r="B372" s="5"/>
      <c r="C372" s="9"/>
      <c r="D372" s="9"/>
      <c r="F372" s="29"/>
      <c r="G372" s="29"/>
      <c r="H372" s="17"/>
      <c r="J372" s="9"/>
      <c r="K372" s="9"/>
      <c r="R372" s="10"/>
      <c r="S372" s="10"/>
      <c r="T372" s="10"/>
      <c r="U372" s="10"/>
      <c r="V372" s="10"/>
      <c r="W372" s="10"/>
      <c r="X372" s="10"/>
    </row>
    <row r="373" spans="1:24" s="2" customFormat="1">
      <c r="A373" s="27"/>
      <c r="B373" s="5"/>
      <c r="C373" s="9"/>
      <c r="D373" s="9"/>
      <c r="F373" s="29"/>
      <c r="G373" s="29"/>
      <c r="H373" s="17"/>
      <c r="J373" s="9"/>
      <c r="K373" s="9"/>
      <c r="R373" s="10"/>
      <c r="S373" s="10"/>
      <c r="T373" s="10"/>
      <c r="U373" s="10"/>
      <c r="V373" s="10"/>
      <c r="W373" s="10"/>
      <c r="X373" s="10"/>
    </row>
    <row r="374" spans="1:24" s="2" customFormat="1">
      <c r="A374" s="27"/>
      <c r="B374" s="5"/>
      <c r="C374" s="9"/>
      <c r="D374" s="9"/>
      <c r="F374" s="29"/>
      <c r="G374" s="29"/>
      <c r="H374" s="17"/>
      <c r="J374" s="9"/>
      <c r="K374" s="9"/>
      <c r="R374" s="10"/>
      <c r="S374" s="10"/>
      <c r="T374" s="10"/>
      <c r="U374" s="10"/>
      <c r="V374" s="10"/>
      <c r="W374" s="10"/>
      <c r="X374" s="10"/>
    </row>
    <row r="375" spans="1:24" s="2" customFormat="1">
      <c r="A375" s="27"/>
      <c r="B375" s="5"/>
      <c r="C375" s="9"/>
      <c r="D375" s="9"/>
      <c r="F375" s="29"/>
      <c r="G375" s="29"/>
      <c r="H375" s="17"/>
      <c r="J375" s="9"/>
      <c r="K375" s="9"/>
      <c r="R375" s="10"/>
      <c r="S375" s="10"/>
      <c r="T375" s="10"/>
      <c r="U375" s="10"/>
      <c r="V375" s="10"/>
      <c r="W375" s="10"/>
      <c r="X375" s="10"/>
    </row>
    <row r="376" spans="1:24" s="2" customFormat="1">
      <c r="A376" s="27"/>
      <c r="B376" s="5"/>
      <c r="C376" s="9"/>
      <c r="D376" s="9"/>
      <c r="F376" s="29"/>
      <c r="G376" s="29"/>
      <c r="H376" s="17"/>
      <c r="J376" s="9"/>
      <c r="K376" s="9"/>
      <c r="R376" s="10"/>
      <c r="S376" s="10"/>
      <c r="T376" s="10"/>
      <c r="U376" s="10"/>
      <c r="V376" s="10"/>
      <c r="W376" s="10"/>
      <c r="X376" s="10"/>
    </row>
    <row r="377" spans="1:24" s="2" customFormat="1">
      <c r="A377" s="27"/>
      <c r="B377" s="5"/>
      <c r="C377" s="9"/>
      <c r="D377" s="9"/>
      <c r="F377" s="29"/>
      <c r="G377" s="29"/>
      <c r="H377" s="17"/>
      <c r="J377" s="9"/>
      <c r="K377" s="9"/>
      <c r="R377" s="10"/>
      <c r="S377" s="10"/>
      <c r="T377" s="10"/>
      <c r="U377" s="10"/>
      <c r="V377" s="10"/>
      <c r="W377" s="10"/>
      <c r="X377" s="10"/>
    </row>
    <row r="378" spans="1:24" s="2" customFormat="1">
      <c r="A378" s="27"/>
      <c r="B378" s="5"/>
      <c r="C378" s="9"/>
      <c r="D378" s="9"/>
      <c r="F378" s="29"/>
      <c r="G378" s="29"/>
      <c r="H378" s="17"/>
      <c r="J378" s="9"/>
      <c r="K378" s="9"/>
      <c r="R378" s="10"/>
      <c r="S378" s="10"/>
      <c r="T378" s="10"/>
      <c r="U378" s="10"/>
      <c r="V378" s="10"/>
      <c r="W378" s="10"/>
      <c r="X378" s="10"/>
    </row>
    <row r="379" spans="1:24" s="2" customFormat="1">
      <c r="A379" s="27"/>
      <c r="B379" s="5"/>
      <c r="C379" s="9"/>
      <c r="D379" s="9"/>
      <c r="F379" s="29"/>
      <c r="G379" s="29"/>
      <c r="H379" s="17"/>
      <c r="J379" s="9"/>
      <c r="K379" s="9"/>
      <c r="R379" s="10"/>
      <c r="S379" s="10"/>
      <c r="T379" s="10"/>
      <c r="U379" s="10"/>
      <c r="V379" s="10"/>
      <c r="W379" s="10"/>
      <c r="X379" s="10"/>
    </row>
    <row r="380" spans="1:24" s="2" customFormat="1">
      <c r="A380" s="27"/>
      <c r="B380" s="5"/>
      <c r="C380" s="9"/>
      <c r="D380" s="9"/>
      <c r="F380" s="29"/>
      <c r="G380" s="29"/>
      <c r="H380" s="17"/>
      <c r="J380" s="9"/>
      <c r="K380" s="9"/>
      <c r="R380" s="10"/>
      <c r="S380" s="10"/>
      <c r="T380" s="10"/>
      <c r="U380" s="10"/>
      <c r="V380" s="10"/>
      <c r="W380" s="10"/>
      <c r="X380" s="10"/>
    </row>
    <row r="381" spans="1:24" s="2" customFormat="1">
      <c r="A381" s="27"/>
      <c r="B381" s="5"/>
      <c r="C381" s="9"/>
      <c r="D381" s="9"/>
      <c r="F381" s="29"/>
      <c r="G381" s="29"/>
      <c r="H381" s="17"/>
      <c r="J381" s="9"/>
      <c r="K381" s="9"/>
      <c r="R381" s="10"/>
      <c r="S381" s="10"/>
      <c r="T381" s="10"/>
      <c r="U381" s="10"/>
      <c r="V381" s="10"/>
      <c r="W381" s="10"/>
      <c r="X381" s="10"/>
    </row>
    <row r="382" spans="1:24" s="2" customFormat="1">
      <c r="A382" s="27"/>
      <c r="B382" s="5"/>
      <c r="C382" s="9"/>
      <c r="D382" s="9"/>
      <c r="F382" s="29"/>
      <c r="G382" s="29"/>
      <c r="H382" s="17"/>
      <c r="J382" s="9"/>
      <c r="K382" s="9"/>
      <c r="R382" s="10"/>
      <c r="S382" s="10"/>
      <c r="T382" s="10"/>
      <c r="U382" s="10"/>
      <c r="V382" s="10"/>
      <c r="W382" s="10"/>
      <c r="X382" s="10"/>
    </row>
    <row r="383" spans="1:24" s="2" customFormat="1">
      <c r="A383" s="27"/>
      <c r="B383" s="5"/>
      <c r="C383" s="9"/>
      <c r="D383" s="9"/>
      <c r="F383" s="29"/>
      <c r="G383" s="29"/>
      <c r="H383" s="17"/>
      <c r="J383" s="9"/>
      <c r="K383" s="9"/>
      <c r="R383" s="10"/>
      <c r="S383" s="10"/>
      <c r="T383" s="10"/>
      <c r="U383" s="10"/>
      <c r="V383" s="10"/>
      <c r="W383" s="10"/>
      <c r="X383" s="10"/>
    </row>
    <row r="384" spans="1:24" s="2" customFormat="1">
      <c r="A384" s="27"/>
      <c r="B384" s="5"/>
      <c r="C384" s="9"/>
      <c r="D384" s="9"/>
      <c r="F384" s="29"/>
      <c r="G384" s="29"/>
      <c r="H384" s="17"/>
      <c r="J384" s="9"/>
      <c r="K384" s="9"/>
      <c r="R384" s="10"/>
      <c r="S384" s="10"/>
      <c r="T384" s="10"/>
      <c r="U384" s="10"/>
      <c r="V384" s="10"/>
      <c r="W384" s="10"/>
      <c r="X384" s="10"/>
    </row>
    <row r="385" spans="1:24" s="2" customFormat="1">
      <c r="A385" s="27"/>
      <c r="B385" s="5"/>
      <c r="C385" s="9"/>
      <c r="D385" s="9"/>
      <c r="F385" s="29"/>
      <c r="G385" s="29"/>
      <c r="H385" s="17"/>
      <c r="J385" s="9"/>
      <c r="K385" s="9"/>
      <c r="R385" s="10"/>
      <c r="S385" s="10"/>
      <c r="T385" s="10"/>
      <c r="U385" s="10"/>
      <c r="V385" s="10"/>
      <c r="W385" s="10"/>
      <c r="X385" s="10"/>
    </row>
    <row r="386" spans="1:24" s="2" customFormat="1">
      <c r="A386" s="27"/>
      <c r="B386" s="5"/>
      <c r="C386" s="9"/>
      <c r="D386" s="9"/>
      <c r="F386" s="29"/>
      <c r="G386" s="29"/>
      <c r="H386" s="17"/>
      <c r="J386" s="9"/>
      <c r="K386" s="9"/>
      <c r="R386" s="10"/>
      <c r="S386" s="10"/>
      <c r="T386" s="10"/>
      <c r="U386" s="10"/>
      <c r="V386" s="10"/>
      <c r="W386" s="10"/>
      <c r="X386" s="10"/>
    </row>
    <row r="387" spans="1:24" s="2" customFormat="1">
      <c r="A387" s="27"/>
      <c r="B387" s="5"/>
      <c r="C387" s="9"/>
      <c r="D387" s="9"/>
      <c r="F387" s="29"/>
      <c r="G387" s="29"/>
      <c r="H387" s="17"/>
      <c r="J387" s="9"/>
      <c r="K387" s="9"/>
      <c r="R387" s="10"/>
      <c r="S387" s="10"/>
      <c r="T387" s="10"/>
      <c r="U387" s="10"/>
      <c r="V387" s="10"/>
      <c r="W387" s="10"/>
      <c r="X387" s="10"/>
    </row>
    <row r="388" spans="1:24" s="2" customFormat="1">
      <c r="A388" s="27"/>
      <c r="B388" s="5"/>
      <c r="C388" s="9"/>
      <c r="D388" s="9"/>
      <c r="F388" s="29"/>
      <c r="G388" s="29"/>
      <c r="H388" s="17"/>
      <c r="J388" s="9"/>
      <c r="K388" s="9"/>
      <c r="R388" s="10"/>
      <c r="S388" s="10"/>
      <c r="T388" s="10"/>
      <c r="U388" s="10"/>
      <c r="V388" s="10"/>
      <c r="W388" s="10"/>
      <c r="X388" s="10"/>
    </row>
    <row r="389" spans="1:24" s="2" customFormat="1">
      <c r="A389" s="27"/>
      <c r="B389" s="5"/>
      <c r="C389" s="9"/>
      <c r="D389" s="9"/>
      <c r="F389" s="29"/>
      <c r="G389" s="29"/>
      <c r="H389" s="17"/>
      <c r="J389" s="9"/>
      <c r="K389" s="9"/>
      <c r="R389" s="10"/>
      <c r="S389" s="10"/>
      <c r="T389" s="10"/>
      <c r="U389" s="10"/>
      <c r="V389" s="10"/>
      <c r="W389" s="10"/>
      <c r="X389" s="10"/>
    </row>
    <row r="390" spans="1:24" s="2" customFormat="1">
      <c r="A390" s="27"/>
      <c r="B390" s="5"/>
      <c r="C390" s="9"/>
      <c r="D390" s="9"/>
      <c r="F390" s="29"/>
      <c r="G390" s="29"/>
      <c r="H390" s="17"/>
      <c r="J390" s="9"/>
      <c r="K390" s="9"/>
      <c r="R390" s="10"/>
      <c r="S390" s="10"/>
      <c r="T390" s="10"/>
      <c r="U390" s="10"/>
      <c r="V390" s="10"/>
      <c r="W390" s="10"/>
      <c r="X390" s="10"/>
    </row>
    <row r="391" spans="1:24" s="2" customFormat="1">
      <c r="A391" s="27"/>
      <c r="B391" s="5"/>
      <c r="C391" s="9"/>
      <c r="D391" s="9"/>
      <c r="F391" s="29"/>
      <c r="G391" s="29"/>
      <c r="H391" s="17"/>
      <c r="J391" s="9"/>
      <c r="K391" s="9"/>
      <c r="R391" s="10"/>
      <c r="S391" s="10"/>
      <c r="T391" s="10"/>
      <c r="U391" s="10"/>
      <c r="V391" s="10"/>
      <c r="W391" s="10"/>
      <c r="X391" s="10"/>
    </row>
    <row r="392" spans="1:24" s="2" customFormat="1">
      <c r="A392" s="27"/>
      <c r="B392" s="5"/>
      <c r="C392" s="9"/>
      <c r="D392" s="9"/>
      <c r="F392" s="29"/>
      <c r="G392" s="29"/>
      <c r="H392" s="17"/>
      <c r="J392" s="9"/>
      <c r="K392" s="9"/>
      <c r="R392" s="10"/>
      <c r="S392" s="10"/>
      <c r="T392" s="10"/>
      <c r="U392" s="10"/>
      <c r="V392" s="10"/>
      <c r="W392" s="10"/>
      <c r="X392" s="10"/>
    </row>
    <row r="393" spans="1:24" s="2" customFormat="1">
      <c r="A393" s="27"/>
      <c r="B393" s="5"/>
      <c r="C393" s="9"/>
      <c r="D393" s="9"/>
      <c r="F393" s="29"/>
      <c r="G393" s="29"/>
      <c r="H393" s="17"/>
      <c r="J393" s="9"/>
      <c r="K393" s="9"/>
      <c r="R393" s="10"/>
      <c r="S393" s="10"/>
      <c r="T393" s="10"/>
      <c r="U393" s="10"/>
      <c r="V393" s="10"/>
      <c r="W393" s="10"/>
      <c r="X393" s="10"/>
    </row>
    <row r="394" spans="1:24" s="2" customFormat="1">
      <c r="A394" s="27"/>
      <c r="B394" s="5"/>
      <c r="C394" s="9"/>
      <c r="D394" s="9"/>
      <c r="F394" s="29"/>
      <c r="G394" s="29"/>
      <c r="H394" s="17"/>
      <c r="J394" s="9"/>
      <c r="K394" s="9"/>
      <c r="R394" s="10"/>
      <c r="S394" s="10"/>
      <c r="T394" s="10"/>
      <c r="U394" s="10"/>
      <c r="V394" s="10"/>
      <c r="W394" s="10"/>
      <c r="X394" s="10"/>
    </row>
    <row r="395" spans="1:24" s="2" customFormat="1">
      <c r="A395" s="27"/>
      <c r="B395" s="5"/>
      <c r="C395" s="9"/>
      <c r="D395" s="9"/>
      <c r="F395" s="29"/>
      <c r="G395" s="29"/>
      <c r="H395" s="17"/>
      <c r="J395" s="9"/>
      <c r="K395" s="9"/>
      <c r="R395" s="10"/>
      <c r="S395" s="10"/>
      <c r="T395" s="10"/>
      <c r="U395" s="10"/>
      <c r="V395" s="10"/>
      <c r="W395" s="10"/>
      <c r="X395" s="10"/>
    </row>
    <row r="396" spans="1:24" s="2" customFormat="1">
      <c r="A396" s="27"/>
      <c r="B396" s="5"/>
      <c r="C396" s="9"/>
      <c r="D396" s="9"/>
      <c r="F396" s="29"/>
      <c r="G396" s="29"/>
      <c r="H396" s="17"/>
      <c r="J396" s="9"/>
      <c r="K396" s="9"/>
      <c r="R396" s="10"/>
      <c r="S396" s="10"/>
      <c r="T396" s="10"/>
      <c r="U396" s="10"/>
      <c r="V396" s="10"/>
      <c r="W396" s="10"/>
      <c r="X396" s="10"/>
    </row>
    <row r="397" spans="1:24" s="2" customFormat="1">
      <c r="A397" s="27"/>
      <c r="B397" s="5"/>
      <c r="C397" s="9"/>
      <c r="D397" s="9"/>
      <c r="F397" s="29"/>
      <c r="G397" s="29"/>
      <c r="H397" s="17"/>
      <c r="J397" s="9"/>
      <c r="K397" s="9"/>
      <c r="R397" s="10"/>
      <c r="S397" s="10"/>
      <c r="T397" s="10"/>
      <c r="U397" s="10"/>
      <c r="V397" s="10"/>
      <c r="W397" s="10"/>
      <c r="X397" s="10"/>
    </row>
    <row r="398" spans="1:24" s="2" customFormat="1">
      <c r="A398" s="27"/>
      <c r="B398" s="5"/>
      <c r="C398" s="9"/>
      <c r="D398" s="9"/>
      <c r="F398" s="29"/>
      <c r="G398" s="29"/>
      <c r="H398" s="17"/>
      <c r="J398" s="9"/>
      <c r="K398" s="9"/>
      <c r="R398" s="10"/>
      <c r="S398" s="10"/>
      <c r="T398" s="10"/>
      <c r="U398" s="10"/>
      <c r="V398" s="10"/>
      <c r="W398" s="10"/>
      <c r="X398" s="10"/>
    </row>
    <row r="399" spans="1:24" s="2" customFormat="1">
      <c r="A399" s="27"/>
      <c r="B399" s="5"/>
      <c r="C399" s="9"/>
      <c r="D399" s="9"/>
      <c r="F399" s="29"/>
      <c r="G399" s="29"/>
      <c r="H399" s="17"/>
      <c r="J399" s="9"/>
      <c r="K399" s="9"/>
      <c r="R399" s="10"/>
      <c r="S399" s="10"/>
      <c r="T399" s="10"/>
      <c r="U399" s="10"/>
      <c r="V399" s="10"/>
      <c r="W399" s="10"/>
      <c r="X399" s="10"/>
    </row>
    <row r="400" spans="1:24" s="2" customFormat="1">
      <c r="A400" s="27"/>
      <c r="B400" s="5"/>
      <c r="C400" s="9"/>
      <c r="D400" s="9"/>
      <c r="F400" s="29"/>
      <c r="G400" s="29"/>
      <c r="H400" s="17"/>
      <c r="J400" s="9"/>
      <c r="K400" s="9"/>
      <c r="R400" s="10"/>
      <c r="S400" s="10"/>
      <c r="T400" s="10"/>
      <c r="U400" s="10"/>
      <c r="V400" s="10"/>
      <c r="W400" s="10"/>
      <c r="X400" s="10"/>
    </row>
    <row r="401" spans="1:24" s="2" customFormat="1">
      <c r="A401" s="27"/>
      <c r="B401" s="5"/>
      <c r="C401" s="9"/>
      <c r="D401" s="9"/>
      <c r="F401" s="29"/>
      <c r="G401" s="29"/>
      <c r="H401" s="17"/>
      <c r="J401" s="9"/>
      <c r="K401" s="9"/>
      <c r="R401" s="10"/>
      <c r="S401" s="10"/>
      <c r="T401" s="10"/>
      <c r="U401" s="10"/>
      <c r="V401" s="10"/>
      <c r="W401" s="10"/>
      <c r="X401" s="10"/>
    </row>
    <row r="402" spans="1:24" s="2" customFormat="1">
      <c r="A402" s="27"/>
      <c r="B402" s="5"/>
      <c r="C402" s="9"/>
      <c r="D402" s="9"/>
      <c r="F402" s="29"/>
      <c r="G402" s="29"/>
      <c r="H402" s="17"/>
      <c r="J402" s="9"/>
      <c r="K402" s="9"/>
      <c r="R402" s="10"/>
      <c r="S402" s="10"/>
      <c r="T402" s="10"/>
      <c r="U402" s="10"/>
      <c r="V402" s="10"/>
      <c r="W402" s="10"/>
      <c r="X402" s="10"/>
    </row>
    <row r="403" spans="1:24" s="2" customFormat="1">
      <c r="A403" s="27"/>
      <c r="B403" s="5"/>
      <c r="C403" s="9"/>
      <c r="D403" s="9"/>
      <c r="F403" s="29"/>
      <c r="G403" s="29"/>
      <c r="H403" s="17"/>
      <c r="J403" s="9"/>
      <c r="K403" s="9"/>
      <c r="R403" s="10"/>
      <c r="S403" s="10"/>
      <c r="T403" s="10"/>
      <c r="U403" s="10"/>
      <c r="V403" s="10"/>
      <c r="W403" s="10"/>
      <c r="X403" s="10"/>
    </row>
    <row r="404" spans="1:24" s="2" customFormat="1">
      <c r="A404" s="27"/>
      <c r="B404" s="5"/>
      <c r="C404" s="9"/>
      <c r="D404" s="9"/>
      <c r="F404" s="29"/>
      <c r="G404" s="29"/>
      <c r="H404" s="17"/>
      <c r="J404" s="9"/>
      <c r="K404" s="9"/>
      <c r="R404" s="10"/>
      <c r="S404" s="10"/>
      <c r="T404" s="10"/>
      <c r="U404" s="10"/>
      <c r="V404" s="10"/>
      <c r="W404" s="10"/>
      <c r="X404" s="10"/>
    </row>
    <row r="405" spans="1:24" s="2" customFormat="1">
      <c r="A405" s="27"/>
      <c r="B405" s="5"/>
      <c r="C405" s="9"/>
      <c r="D405" s="9"/>
      <c r="F405" s="29"/>
      <c r="G405" s="29"/>
      <c r="H405" s="17"/>
      <c r="J405" s="9"/>
      <c r="K405" s="9"/>
      <c r="R405" s="10"/>
      <c r="S405" s="10"/>
      <c r="T405" s="10"/>
      <c r="U405" s="10"/>
      <c r="V405" s="10"/>
      <c r="W405" s="10"/>
      <c r="X405" s="10"/>
    </row>
    <row r="406" spans="1:24" s="2" customFormat="1">
      <c r="A406" s="27"/>
      <c r="B406" s="5"/>
      <c r="C406" s="9"/>
      <c r="D406" s="9"/>
      <c r="F406" s="29"/>
      <c r="G406" s="29"/>
      <c r="H406" s="17"/>
      <c r="J406" s="9"/>
      <c r="K406" s="9"/>
      <c r="R406" s="10"/>
      <c r="S406" s="10"/>
      <c r="T406" s="10"/>
      <c r="U406" s="10"/>
      <c r="V406" s="10"/>
      <c r="W406" s="10"/>
      <c r="X406" s="10"/>
    </row>
    <row r="407" spans="1:24" s="2" customFormat="1">
      <c r="A407" s="27"/>
      <c r="B407" s="5"/>
      <c r="C407" s="9"/>
      <c r="D407" s="9"/>
      <c r="F407" s="29"/>
      <c r="G407" s="29"/>
      <c r="H407" s="17"/>
      <c r="J407" s="9"/>
      <c r="K407" s="9"/>
      <c r="R407" s="10"/>
      <c r="S407" s="10"/>
      <c r="T407" s="10"/>
      <c r="U407" s="10"/>
      <c r="V407" s="10"/>
      <c r="W407" s="10"/>
      <c r="X407" s="10"/>
    </row>
    <row r="408" spans="1:24" s="2" customFormat="1">
      <c r="A408" s="27"/>
      <c r="B408" s="5"/>
      <c r="C408" s="9"/>
      <c r="D408" s="9"/>
      <c r="F408" s="29"/>
      <c r="G408" s="29"/>
      <c r="H408" s="17"/>
      <c r="J408" s="9"/>
      <c r="K408" s="9"/>
      <c r="R408" s="10"/>
      <c r="S408" s="10"/>
      <c r="T408" s="10"/>
      <c r="U408" s="10"/>
      <c r="V408" s="10"/>
      <c r="W408" s="10"/>
      <c r="X408" s="10"/>
    </row>
    <row r="409" spans="1:24" s="2" customFormat="1">
      <c r="A409" s="27"/>
      <c r="B409" s="5"/>
      <c r="C409" s="9"/>
      <c r="D409" s="9"/>
      <c r="F409" s="29"/>
      <c r="G409" s="29"/>
      <c r="H409" s="17"/>
      <c r="J409" s="9"/>
      <c r="K409" s="9"/>
      <c r="R409" s="10"/>
      <c r="S409" s="10"/>
      <c r="T409" s="10"/>
      <c r="U409" s="10"/>
      <c r="V409" s="10"/>
      <c r="W409" s="10"/>
      <c r="X409" s="10"/>
    </row>
    <row r="410" spans="1:24" s="2" customFormat="1">
      <c r="A410" s="27"/>
      <c r="B410" s="5"/>
      <c r="C410" s="9"/>
      <c r="D410" s="9"/>
      <c r="F410" s="29"/>
      <c r="G410" s="29"/>
      <c r="H410" s="17"/>
      <c r="J410" s="9"/>
      <c r="K410" s="9"/>
      <c r="R410" s="10"/>
      <c r="S410" s="10"/>
      <c r="T410" s="10"/>
      <c r="U410" s="10"/>
      <c r="V410" s="10"/>
      <c r="W410" s="10"/>
      <c r="X410" s="10"/>
    </row>
    <row r="411" spans="1:24" s="2" customFormat="1">
      <c r="A411" s="27"/>
      <c r="B411" s="5"/>
      <c r="C411" s="9"/>
      <c r="D411" s="9"/>
      <c r="F411" s="29"/>
      <c r="G411" s="29"/>
      <c r="H411" s="17"/>
      <c r="J411" s="9"/>
      <c r="K411" s="9"/>
      <c r="R411" s="10"/>
      <c r="S411" s="10"/>
      <c r="T411" s="10"/>
      <c r="U411" s="10"/>
      <c r="V411" s="10"/>
      <c r="W411" s="10"/>
      <c r="X411" s="10"/>
    </row>
    <row r="412" spans="1:24" s="2" customFormat="1">
      <c r="A412" s="27"/>
      <c r="B412" s="5"/>
      <c r="C412" s="9"/>
      <c r="D412" s="9"/>
      <c r="F412" s="29"/>
      <c r="G412" s="29"/>
      <c r="H412" s="17"/>
      <c r="J412" s="9"/>
      <c r="K412" s="9"/>
      <c r="R412" s="10"/>
      <c r="S412" s="10"/>
      <c r="T412" s="10"/>
      <c r="U412" s="10"/>
      <c r="V412" s="10"/>
      <c r="W412" s="10"/>
      <c r="X412" s="10"/>
    </row>
    <row r="413" spans="1:24" s="2" customFormat="1">
      <c r="A413" s="27"/>
      <c r="B413" s="5"/>
      <c r="C413" s="9"/>
      <c r="D413" s="9"/>
      <c r="F413" s="29"/>
      <c r="G413" s="29"/>
      <c r="H413" s="17"/>
      <c r="J413" s="9"/>
      <c r="K413" s="9"/>
      <c r="R413" s="10"/>
      <c r="S413" s="10"/>
      <c r="T413" s="10"/>
      <c r="U413" s="10"/>
      <c r="V413" s="10"/>
      <c r="W413" s="10"/>
      <c r="X413" s="10"/>
    </row>
    <row r="414" spans="1:24" s="2" customFormat="1">
      <c r="A414" s="27"/>
      <c r="B414" s="5"/>
      <c r="C414" s="9"/>
      <c r="D414" s="9"/>
      <c r="F414" s="29"/>
      <c r="G414" s="29"/>
      <c r="H414" s="17"/>
      <c r="J414" s="9"/>
      <c r="K414" s="9"/>
      <c r="R414" s="10"/>
      <c r="S414" s="10"/>
      <c r="T414" s="10"/>
      <c r="U414" s="10"/>
      <c r="V414" s="10"/>
      <c r="W414" s="10"/>
      <c r="X414" s="10"/>
    </row>
    <row r="415" spans="1:24" s="2" customFormat="1">
      <c r="A415" s="27"/>
      <c r="B415" s="5"/>
      <c r="C415" s="9"/>
      <c r="D415" s="9"/>
      <c r="F415" s="29"/>
      <c r="G415" s="29"/>
      <c r="H415" s="17"/>
      <c r="J415" s="9"/>
      <c r="K415" s="9"/>
      <c r="R415" s="10"/>
      <c r="S415" s="10"/>
      <c r="T415" s="10"/>
      <c r="U415" s="10"/>
      <c r="V415" s="10"/>
      <c r="W415" s="10"/>
      <c r="X415" s="10"/>
    </row>
    <row r="416" spans="1:24" s="2" customFormat="1">
      <c r="A416" s="27"/>
      <c r="B416" s="5"/>
      <c r="C416" s="9"/>
      <c r="D416" s="9"/>
      <c r="F416" s="29"/>
      <c r="G416" s="29"/>
      <c r="H416" s="17"/>
      <c r="J416" s="9"/>
      <c r="K416" s="9"/>
      <c r="R416" s="10"/>
      <c r="S416" s="10"/>
      <c r="T416" s="10"/>
      <c r="U416" s="10"/>
      <c r="V416" s="10"/>
      <c r="W416" s="10"/>
      <c r="X416" s="10"/>
    </row>
    <row r="417" spans="1:24" s="2" customFormat="1">
      <c r="A417" s="27"/>
      <c r="B417" s="5"/>
      <c r="C417" s="9"/>
      <c r="D417" s="9"/>
      <c r="F417" s="29"/>
      <c r="G417" s="29"/>
      <c r="H417" s="17"/>
      <c r="J417" s="9"/>
      <c r="K417" s="9"/>
      <c r="R417" s="10"/>
      <c r="S417" s="10"/>
      <c r="T417" s="10"/>
      <c r="U417" s="10"/>
      <c r="V417" s="10"/>
      <c r="W417" s="10"/>
      <c r="X417" s="10"/>
    </row>
    <row r="418" spans="1:24" s="2" customFormat="1">
      <c r="A418" s="27"/>
      <c r="B418" s="5"/>
      <c r="C418" s="9"/>
      <c r="D418" s="9"/>
      <c r="F418" s="29"/>
      <c r="G418" s="29"/>
      <c r="H418" s="17"/>
      <c r="J418" s="9"/>
      <c r="K418" s="9"/>
      <c r="R418" s="10"/>
      <c r="S418" s="10"/>
      <c r="T418" s="10"/>
      <c r="U418" s="10"/>
      <c r="V418" s="10"/>
      <c r="W418" s="10"/>
      <c r="X418" s="10"/>
    </row>
    <row r="419" spans="1:24" s="2" customFormat="1">
      <c r="A419" s="27"/>
      <c r="B419" s="5"/>
      <c r="C419" s="9"/>
      <c r="D419" s="9"/>
      <c r="F419" s="29"/>
      <c r="G419" s="29"/>
      <c r="H419" s="17"/>
      <c r="J419" s="9"/>
      <c r="K419" s="9"/>
      <c r="R419" s="10"/>
      <c r="S419" s="10"/>
      <c r="T419" s="10"/>
      <c r="U419" s="10"/>
      <c r="V419" s="10"/>
      <c r="W419" s="10"/>
      <c r="X419" s="10"/>
    </row>
    <row r="420" spans="1:24" s="2" customFormat="1">
      <c r="A420" s="27"/>
      <c r="B420" s="5"/>
      <c r="C420" s="9"/>
      <c r="D420" s="9"/>
      <c r="F420" s="29"/>
      <c r="G420" s="29"/>
      <c r="H420" s="17"/>
      <c r="J420" s="9"/>
      <c r="K420" s="9"/>
      <c r="R420" s="10"/>
      <c r="S420" s="10"/>
      <c r="T420" s="10"/>
      <c r="U420" s="10"/>
      <c r="V420" s="10"/>
      <c r="W420" s="10"/>
      <c r="X420" s="10"/>
    </row>
    <row r="421" spans="1:24" s="2" customFormat="1">
      <c r="A421" s="27"/>
      <c r="B421" s="5"/>
      <c r="C421" s="9"/>
      <c r="D421" s="9"/>
      <c r="F421" s="29"/>
      <c r="G421" s="29"/>
      <c r="H421" s="17"/>
      <c r="J421" s="9"/>
      <c r="K421" s="9"/>
      <c r="R421" s="10"/>
      <c r="S421" s="10"/>
      <c r="T421" s="10"/>
      <c r="U421" s="10"/>
      <c r="V421" s="10"/>
      <c r="W421" s="10"/>
      <c r="X421" s="10"/>
    </row>
    <row r="422" spans="1:24" s="2" customFormat="1">
      <c r="A422" s="27"/>
      <c r="B422" s="5"/>
      <c r="C422" s="9"/>
      <c r="D422" s="9"/>
      <c r="F422" s="29"/>
      <c r="G422" s="29"/>
      <c r="H422" s="17"/>
      <c r="J422" s="9"/>
      <c r="K422" s="9"/>
      <c r="R422" s="10"/>
      <c r="S422" s="10"/>
      <c r="T422" s="10"/>
      <c r="U422" s="10"/>
      <c r="V422" s="10"/>
      <c r="W422" s="10"/>
      <c r="X422" s="10"/>
    </row>
    <row r="423" spans="1:24" s="2" customFormat="1">
      <c r="A423" s="27"/>
      <c r="B423" s="5"/>
      <c r="C423" s="9"/>
      <c r="D423" s="9"/>
      <c r="F423" s="29"/>
      <c r="G423" s="29"/>
      <c r="H423" s="17"/>
      <c r="J423" s="9"/>
      <c r="K423" s="9"/>
      <c r="R423" s="10"/>
      <c r="S423" s="10"/>
      <c r="T423" s="10"/>
      <c r="U423" s="10"/>
      <c r="V423" s="10"/>
      <c r="W423" s="10"/>
      <c r="X423" s="10"/>
    </row>
    <row r="424" spans="1:24" s="2" customFormat="1">
      <c r="A424" s="27"/>
      <c r="B424" s="5"/>
      <c r="C424" s="9"/>
      <c r="D424" s="9"/>
      <c r="F424" s="29"/>
      <c r="G424" s="29"/>
      <c r="H424" s="17"/>
      <c r="J424" s="9"/>
      <c r="K424" s="9"/>
      <c r="R424" s="10"/>
      <c r="S424" s="10"/>
      <c r="T424" s="10"/>
      <c r="U424" s="10"/>
      <c r="V424" s="10"/>
      <c r="W424" s="10"/>
      <c r="X424" s="10"/>
    </row>
    <row r="425" spans="1:24" s="2" customFormat="1">
      <c r="A425" s="27"/>
      <c r="B425" s="5"/>
      <c r="C425" s="9"/>
      <c r="D425" s="9"/>
      <c r="F425" s="29"/>
      <c r="G425" s="29"/>
      <c r="H425" s="17"/>
      <c r="J425" s="9"/>
      <c r="K425" s="9"/>
      <c r="R425" s="10"/>
      <c r="S425" s="10"/>
      <c r="T425" s="10"/>
      <c r="U425" s="10"/>
      <c r="V425" s="10"/>
      <c r="W425" s="10"/>
      <c r="X425" s="10"/>
    </row>
    <row r="426" spans="1:24" s="2" customFormat="1">
      <c r="A426" s="27"/>
      <c r="B426" s="5"/>
      <c r="C426" s="9"/>
      <c r="D426" s="9"/>
      <c r="F426" s="29"/>
      <c r="G426" s="29"/>
      <c r="H426" s="17"/>
      <c r="J426" s="9"/>
      <c r="K426" s="9"/>
      <c r="R426" s="10"/>
      <c r="S426" s="10"/>
      <c r="T426" s="10"/>
      <c r="U426" s="10"/>
      <c r="V426" s="10"/>
      <c r="W426" s="10"/>
      <c r="X426" s="10"/>
    </row>
    <row r="427" spans="1:24" s="2" customFormat="1">
      <c r="A427" s="27"/>
      <c r="B427" s="5"/>
      <c r="C427" s="9"/>
      <c r="D427" s="9"/>
      <c r="F427" s="29"/>
      <c r="G427" s="29"/>
      <c r="H427" s="17"/>
      <c r="J427" s="9"/>
      <c r="K427" s="9"/>
      <c r="R427" s="10"/>
      <c r="S427" s="10"/>
      <c r="T427" s="10"/>
      <c r="U427" s="10"/>
      <c r="V427" s="10"/>
      <c r="W427" s="10"/>
      <c r="X427" s="10"/>
    </row>
    <row r="428" spans="1:24" s="2" customFormat="1">
      <c r="A428" s="27"/>
      <c r="B428" s="5"/>
      <c r="C428" s="9"/>
      <c r="D428" s="9"/>
      <c r="F428" s="29"/>
      <c r="G428" s="29"/>
      <c r="H428" s="17"/>
      <c r="J428" s="9"/>
      <c r="K428" s="9"/>
      <c r="R428" s="10"/>
      <c r="S428" s="10"/>
      <c r="T428" s="10"/>
      <c r="U428" s="10"/>
      <c r="V428" s="10"/>
      <c r="W428" s="10"/>
      <c r="X428" s="10"/>
    </row>
    <row r="429" spans="1:24" s="2" customFormat="1">
      <c r="A429" s="27"/>
      <c r="B429" s="5"/>
      <c r="C429" s="9"/>
      <c r="D429" s="9"/>
      <c r="F429" s="29"/>
      <c r="G429" s="29"/>
      <c r="H429" s="17"/>
      <c r="J429" s="9"/>
      <c r="K429" s="9"/>
      <c r="R429" s="10"/>
      <c r="S429" s="10"/>
      <c r="T429" s="10"/>
      <c r="U429" s="10"/>
      <c r="V429" s="10"/>
      <c r="W429" s="10"/>
      <c r="X429" s="10"/>
    </row>
    <row r="430" spans="1:24" s="2" customFormat="1">
      <c r="A430" s="27"/>
      <c r="B430" s="5"/>
      <c r="C430" s="9"/>
      <c r="D430" s="9"/>
      <c r="F430" s="29"/>
      <c r="G430" s="29"/>
      <c r="H430" s="17"/>
      <c r="J430" s="9"/>
      <c r="K430" s="9"/>
      <c r="R430" s="10"/>
      <c r="S430" s="10"/>
      <c r="T430" s="10"/>
      <c r="U430" s="10"/>
      <c r="V430" s="10"/>
      <c r="W430" s="10"/>
      <c r="X430" s="10"/>
    </row>
    <row r="431" spans="1:24" s="2" customFormat="1">
      <c r="A431" s="27"/>
      <c r="B431" s="5"/>
      <c r="C431" s="9"/>
      <c r="D431" s="9"/>
      <c r="F431" s="29"/>
      <c r="G431" s="29"/>
      <c r="H431" s="17"/>
      <c r="J431" s="9"/>
      <c r="K431" s="9"/>
      <c r="R431" s="10"/>
      <c r="S431" s="10"/>
      <c r="T431" s="10"/>
      <c r="U431" s="10"/>
      <c r="V431" s="10"/>
      <c r="W431" s="10"/>
      <c r="X431" s="10"/>
    </row>
    <row r="432" spans="1:24" s="2" customFormat="1">
      <c r="A432" s="27"/>
      <c r="B432" s="5"/>
      <c r="C432" s="9"/>
      <c r="D432" s="9"/>
      <c r="F432" s="29"/>
      <c r="G432" s="29"/>
      <c r="H432" s="17"/>
      <c r="J432" s="9"/>
      <c r="K432" s="9"/>
      <c r="R432" s="10"/>
      <c r="S432" s="10"/>
      <c r="T432" s="10"/>
      <c r="U432" s="10"/>
      <c r="V432" s="10"/>
      <c r="W432" s="10"/>
      <c r="X432" s="10"/>
    </row>
    <row r="433" spans="1:24" s="2" customFormat="1">
      <c r="A433" s="27"/>
      <c r="B433" s="5"/>
      <c r="C433" s="9"/>
      <c r="D433" s="9"/>
      <c r="F433" s="29"/>
      <c r="G433" s="29"/>
      <c r="H433" s="17"/>
      <c r="J433" s="9"/>
      <c r="K433" s="9"/>
      <c r="R433" s="10"/>
      <c r="S433" s="10"/>
      <c r="T433" s="10"/>
      <c r="U433" s="10"/>
      <c r="V433" s="10"/>
      <c r="W433" s="10"/>
      <c r="X433" s="10"/>
    </row>
    <row r="434" spans="1:24" s="2" customFormat="1">
      <c r="A434" s="27"/>
      <c r="B434" s="5"/>
      <c r="C434" s="9"/>
      <c r="D434" s="9"/>
      <c r="F434" s="29"/>
      <c r="G434" s="29"/>
      <c r="H434" s="17"/>
      <c r="J434" s="9"/>
      <c r="K434" s="9"/>
      <c r="R434" s="10"/>
      <c r="S434" s="10"/>
      <c r="T434" s="10"/>
      <c r="U434" s="10"/>
      <c r="V434" s="10"/>
      <c r="W434" s="10"/>
      <c r="X434" s="10"/>
    </row>
    <row r="435" spans="1:24" s="2" customFormat="1">
      <c r="A435" s="27"/>
      <c r="B435" s="5"/>
      <c r="C435" s="9"/>
      <c r="D435" s="9"/>
      <c r="F435" s="29"/>
      <c r="G435" s="29"/>
      <c r="H435" s="17"/>
      <c r="J435" s="9"/>
      <c r="K435" s="9"/>
      <c r="R435" s="10"/>
      <c r="S435" s="10"/>
      <c r="T435" s="10"/>
      <c r="U435" s="10"/>
      <c r="V435" s="10"/>
      <c r="W435" s="10"/>
      <c r="X435" s="10"/>
    </row>
    <row r="436" spans="1:24" s="2" customFormat="1">
      <c r="A436" s="27"/>
      <c r="B436" s="5"/>
      <c r="C436" s="9"/>
      <c r="D436" s="9"/>
      <c r="F436" s="29"/>
      <c r="G436" s="29"/>
      <c r="H436" s="17"/>
      <c r="J436" s="9"/>
      <c r="K436" s="9"/>
      <c r="R436" s="10"/>
      <c r="S436" s="10"/>
      <c r="T436" s="10"/>
      <c r="U436" s="10"/>
      <c r="V436" s="10"/>
      <c r="W436" s="10"/>
      <c r="X436" s="10"/>
    </row>
    <row r="437" spans="1:24" s="2" customFormat="1">
      <c r="A437" s="27"/>
      <c r="B437" s="5"/>
      <c r="C437" s="9"/>
      <c r="D437" s="9"/>
      <c r="F437" s="29"/>
      <c r="G437" s="29"/>
      <c r="H437" s="17"/>
      <c r="J437" s="9"/>
      <c r="K437" s="9"/>
      <c r="R437" s="10"/>
      <c r="S437" s="10"/>
      <c r="T437" s="10"/>
      <c r="U437" s="10"/>
      <c r="V437" s="10"/>
      <c r="W437" s="10"/>
      <c r="X437" s="10"/>
    </row>
    <row r="438" spans="1:24" s="2" customFormat="1">
      <c r="A438" s="27"/>
      <c r="B438" s="5"/>
      <c r="C438" s="9"/>
      <c r="D438" s="9"/>
      <c r="F438" s="29"/>
      <c r="G438" s="29"/>
      <c r="H438" s="17"/>
      <c r="J438" s="9"/>
      <c r="K438" s="9"/>
      <c r="R438" s="10"/>
      <c r="S438" s="10"/>
      <c r="T438" s="10"/>
      <c r="U438" s="10"/>
      <c r="V438" s="10"/>
      <c r="W438" s="10"/>
      <c r="X438" s="10"/>
    </row>
    <row r="439" spans="1:24" s="2" customFormat="1">
      <c r="A439" s="27"/>
      <c r="B439" s="5"/>
      <c r="C439" s="9"/>
      <c r="D439" s="9"/>
      <c r="F439" s="29"/>
      <c r="G439" s="29"/>
      <c r="H439" s="17"/>
      <c r="J439" s="9"/>
      <c r="K439" s="9"/>
      <c r="R439" s="10"/>
      <c r="S439" s="10"/>
      <c r="T439" s="10"/>
      <c r="U439" s="10"/>
      <c r="V439" s="10"/>
      <c r="W439" s="10"/>
      <c r="X439" s="10"/>
    </row>
    <row r="440" spans="1:24" s="2" customFormat="1">
      <c r="A440" s="27"/>
      <c r="B440" s="5"/>
      <c r="C440" s="9"/>
      <c r="D440" s="9"/>
      <c r="F440" s="29"/>
      <c r="G440" s="29"/>
      <c r="H440" s="17"/>
      <c r="J440" s="9"/>
      <c r="K440" s="9"/>
      <c r="R440" s="10"/>
      <c r="S440" s="10"/>
      <c r="T440" s="10"/>
      <c r="U440" s="10"/>
      <c r="V440" s="10"/>
      <c r="W440" s="10"/>
      <c r="X440" s="10"/>
    </row>
    <row r="441" spans="1:24" s="2" customFormat="1">
      <c r="A441" s="27"/>
      <c r="B441" s="5"/>
      <c r="C441" s="9"/>
      <c r="D441" s="9"/>
      <c r="F441" s="29"/>
      <c r="G441" s="29"/>
      <c r="H441" s="17"/>
      <c r="J441" s="9"/>
      <c r="K441" s="9"/>
      <c r="R441" s="10"/>
      <c r="S441" s="10"/>
      <c r="T441" s="10"/>
      <c r="U441" s="10"/>
      <c r="V441" s="10"/>
      <c r="W441" s="10"/>
      <c r="X441" s="10"/>
    </row>
    <row r="442" spans="1:24" s="2" customFormat="1">
      <c r="A442" s="27"/>
      <c r="B442" s="5"/>
      <c r="C442" s="9"/>
      <c r="D442" s="9"/>
      <c r="F442" s="29"/>
      <c r="G442" s="29"/>
      <c r="H442" s="17"/>
      <c r="J442" s="9"/>
      <c r="K442" s="9"/>
      <c r="R442" s="10"/>
      <c r="S442" s="10"/>
      <c r="T442" s="10"/>
      <c r="U442" s="10"/>
      <c r="V442" s="10"/>
      <c r="W442" s="10"/>
      <c r="X442" s="10"/>
    </row>
    <row r="443" spans="1:24" s="2" customFormat="1">
      <c r="A443" s="27"/>
      <c r="B443" s="5"/>
      <c r="C443" s="9"/>
      <c r="D443" s="9"/>
      <c r="F443" s="29"/>
      <c r="G443" s="29"/>
      <c r="H443" s="17"/>
      <c r="J443" s="9"/>
      <c r="K443" s="9"/>
      <c r="R443" s="10"/>
      <c r="S443" s="10"/>
      <c r="T443" s="10"/>
      <c r="U443" s="10"/>
      <c r="V443" s="10"/>
      <c r="W443" s="10"/>
      <c r="X443" s="10"/>
    </row>
    <row r="444" spans="1:24" s="2" customFormat="1">
      <c r="A444" s="27"/>
      <c r="B444" s="5"/>
      <c r="C444" s="9"/>
      <c r="D444" s="9"/>
      <c r="F444" s="29"/>
      <c r="G444" s="29"/>
      <c r="H444" s="17"/>
      <c r="J444" s="9"/>
      <c r="K444" s="9"/>
      <c r="R444" s="10"/>
      <c r="S444" s="10"/>
      <c r="T444" s="10"/>
      <c r="U444" s="10"/>
      <c r="V444" s="10"/>
      <c r="W444" s="10"/>
      <c r="X444" s="10"/>
    </row>
    <row r="445" spans="1:24" s="2" customFormat="1">
      <c r="A445" s="27"/>
      <c r="B445" s="5"/>
      <c r="C445" s="9"/>
      <c r="D445" s="9"/>
      <c r="F445" s="29"/>
      <c r="G445" s="29"/>
      <c r="H445" s="17"/>
      <c r="J445" s="9"/>
      <c r="K445" s="9"/>
      <c r="R445" s="10"/>
      <c r="S445" s="10"/>
      <c r="T445" s="10"/>
      <c r="U445" s="10"/>
      <c r="V445" s="10"/>
      <c r="W445" s="10"/>
      <c r="X445" s="10"/>
    </row>
    <row r="446" spans="1:24" s="2" customFormat="1">
      <c r="A446" s="27"/>
      <c r="B446" s="5"/>
      <c r="C446" s="9"/>
      <c r="D446" s="9"/>
      <c r="F446" s="29"/>
      <c r="G446" s="29"/>
      <c r="H446" s="17"/>
      <c r="J446" s="9"/>
      <c r="K446" s="9"/>
      <c r="R446" s="10"/>
      <c r="S446" s="10"/>
      <c r="T446" s="10"/>
      <c r="U446" s="10"/>
      <c r="V446" s="10"/>
      <c r="W446" s="10"/>
      <c r="X446" s="10"/>
    </row>
    <row r="447" spans="1:24" s="2" customFormat="1">
      <c r="A447" s="27"/>
      <c r="B447" s="5"/>
      <c r="C447" s="9"/>
      <c r="D447" s="9"/>
      <c r="F447" s="29"/>
      <c r="G447" s="29"/>
      <c r="H447" s="17"/>
      <c r="J447" s="9"/>
      <c r="K447" s="9"/>
      <c r="R447" s="10"/>
      <c r="S447" s="10"/>
      <c r="T447" s="10"/>
      <c r="U447" s="10"/>
      <c r="V447" s="10"/>
      <c r="W447" s="10"/>
      <c r="X447" s="10"/>
    </row>
    <row r="448" spans="1:24" s="2" customFormat="1">
      <c r="A448" s="27"/>
      <c r="B448" s="5"/>
      <c r="C448" s="9"/>
      <c r="D448" s="9"/>
      <c r="F448" s="29"/>
      <c r="G448" s="29"/>
      <c r="H448" s="17"/>
      <c r="J448" s="9"/>
      <c r="K448" s="9"/>
      <c r="R448" s="10"/>
      <c r="S448" s="10"/>
      <c r="T448" s="10"/>
      <c r="U448" s="10"/>
      <c r="V448" s="10"/>
      <c r="W448" s="10"/>
      <c r="X448" s="10"/>
    </row>
    <row r="449" spans="1:24" s="2" customFormat="1">
      <c r="A449" s="27"/>
      <c r="B449" s="5"/>
      <c r="C449" s="9"/>
      <c r="D449" s="9"/>
      <c r="F449" s="29"/>
      <c r="G449" s="29"/>
      <c r="H449" s="17"/>
      <c r="J449" s="9"/>
      <c r="K449" s="9"/>
      <c r="R449" s="10"/>
      <c r="S449" s="10"/>
      <c r="T449" s="10"/>
      <c r="U449" s="10"/>
      <c r="V449" s="10"/>
      <c r="W449" s="10"/>
      <c r="X449" s="10"/>
    </row>
    <row r="450" spans="1:24" s="2" customFormat="1">
      <c r="A450" s="27"/>
      <c r="B450" s="5"/>
      <c r="C450" s="9"/>
      <c r="D450" s="9"/>
      <c r="F450" s="29"/>
      <c r="G450" s="29"/>
      <c r="H450" s="17"/>
      <c r="J450" s="9"/>
      <c r="K450" s="9"/>
      <c r="R450" s="10"/>
      <c r="S450" s="10"/>
      <c r="T450" s="10"/>
      <c r="U450" s="10"/>
      <c r="V450" s="10"/>
      <c r="W450" s="10"/>
      <c r="X450" s="10"/>
    </row>
    <row r="451" spans="1:24" s="2" customFormat="1">
      <c r="A451" s="27"/>
      <c r="B451" s="5"/>
      <c r="C451" s="9"/>
      <c r="D451" s="9"/>
      <c r="F451" s="29"/>
      <c r="G451" s="29"/>
      <c r="H451" s="17"/>
      <c r="J451" s="9"/>
      <c r="K451" s="9"/>
      <c r="R451" s="10"/>
      <c r="S451" s="10"/>
      <c r="T451" s="10"/>
      <c r="U451" s="10"/>
      <c r="V451" s="10"/>
      <c r="W451" s="10"/>
      <c r="X451" s="10"/>
    </row>
    <row r="452" spans="1:24" s="2" customFormat="1">
      <c r="A452" s="27"/>
      <c r="B452" s="5"/>
      <c r="C452" s="9"/>
      <c r="D452" s="9"/>
      <c r="F452" s="29"/>
      <c r="G452" s="29"/>
      <c r="H452" s="17"/>
      <c r="J452" s="9"/>
      <c r="K452" s="9"/>
      <c r="R452" s="10"/>
      <c r="S452" s="10"/>
      <c r="T452" s="10"/>
      <c r="U452" s="10"/>
      <c r="V452" s="10"/>
      <c r="W452" s="10"/>
      <c r="X452" s="10"/>
    </row>
    <row r="453" spans="1:24" s="2" customFormat="1">
      <c r="A453" s="27"/>
      <c r="B453" s="5"/>
      <c r="C453" s="9"/>
      <c r="D453" s="9"/>
      <c r="F453" s="29"/>
      <c r="G453" s="29"/>
      <c r="H453" s="17"/>
      <c r="J453" s="9"/>
      <c r="K453" s="9"/>
      <c r="R453" s="10"/>
      <c r="S453" s="10"/>
      <c r="T453" s="10"/>
      <c r="U453" s="10"/>
      <c r="V453" s="10"/>
      <c r="W453" s="10"/>
      <c r="X453" s="10"/>
    </row>
    <row r="454" spans="1:24" s="2" customFormat="1">
      <c r="A454" s="27"/>
      <c r="B454" s="5"/>
      <c r="C454" s="9"/>
      <c r="D454" s="9"/>
      <c r="F454" s="29"/>
      <c r="G454" s="29"/>
      <c r="H454" s="17"/>
      <c r="J454" s="9"/>
      <c r="K454" s="9"/>
      <c r="R454" s="10"/>
      <c r="S454" s="10"/>
      <c r="T454" s="10"/>
      <c r="U454" s="10"/>
      <c r="V454" s="10"/>
      <c r="W454" s="10"/>
      <c r="X454" s="10"/>
    </row>
    <row r="455" spans="1:24" s="2" customFormat="1">
      <c r="A455" s="27"/>
      <c r="B455" s="5"/>
      <c r="C455" s="9"/>
      <c r="D455" s="9"/>
      <c r="F455" s="29"/>
      <c r="G455" s="29"/>
      <c r="H455" s="17"/>
      <c r="J455" s="9"/>
      <c r="K455" s="9"/>
      <c r="R455" s="10"/>
      <c r="S455" s="10"/>
      <c r="T455" s="10"/>
      <c r="U455" s="10"/>
      <c r="V455" s="10"/>
      <c r="W455" s="10"/>
      <c r="X455" s="10"/>
    </row>
    <row r="456" spans="1:24" s="2" customFormat="1">
      <c r="A456" s="27"/>
      <c r="B456" s="5"/>
      <c r="C456" s="9"/>
      <c r="D456" s="9"/>
      <c r="F456" s="29"/>
      <c r="G456" s="29"/>
      <c r="H456" s="17"/>
      <c r="J456" s="9"/>
      <c r="K456" s="9"/>
      <c r="R456" s="10"/>
      <c r="S456" s="10"/>
      <c r="T456" s="10"/>
      <c r="U456" s="10"/>
      <c r="V456" s="10"/>
      <c r="W456" s="10"/>
      <c r="X456" s="10"/>
    </row>
    <row r="457" spans="1:24" s="2" customFormat="1">
      <c r="A457" s="27"/>
      <c r="B457" s="5"/>
      <c r="C457" s="9"/>
      <c r="D457" s="9"/>
      <c r="F457" s="29"/>
      <c r="G457" s="29"/>
      <c r="H457" s="17"/>
      <c r="J457" s="9"/>
      <c r="K457" s="9"/>
      <c r="R457" s="10"/>
      <c r="S457" s="10"/>
      <c r="T457" s="10"/>
      <c r="U457" s="10"/>
      <c r="V457" s="10"/>
      <c r="W457" s="10"/>
      <c r="X457" s="10"/>
    </row>
    <row r="458" spans="1:24" s="2" customFormat="1">
      <c r="A458" s="27"/>
      <c r="B458" s="5"/>
      <c r="C458" s="9"/>
      <c r="D458" s="9"/>
      <c r="F458" s="29"/>
      <c r="G458" s="29"/>
      <c r="H458" s="17"/>
      <c r="J458" s="9"/>
      <c r="K458" s="9"/>
      <c r="R458" s="10"/>
      <c r="S458" s="10"/>
      <c r="T458" s="10"/>
      <c r="U458" s="10"/>
      <c r="V458" s="10"/>
      <c r="W458" s="10"/>
      <c r="X458" s="10"/>
    </row>
    <row r="459" spans="1:24" s="2" customFormat="1">
      <c r="A459" s="27"/>
      <c r="B459" s="5"/>
      <c r="C459" s="9"/>
      <c r="D459" s="9"/>
      <c r="F459" s="29"/>
      <c r="G459" s="29"/>
      <c r="H459" s="17"/>
      <c r="J459" s="9"/>
      <c r="K459" s="9"/>
      <c r="R459" s="10"/>
      <c r="S459" s="10"/>
      <c r="T459" s="10"/>
      <c r="U459" s="10"/>
      <c r="V459" s="10"/>
      <c r="W459" s="10"/>
      <c r="X459" s="10"/>
    </row>
    <row r="460" spans="1:24" s="2" customFormat="1">
      <c r="A460" s="27"/>
      <c r="B460" s="5"/>
      <c r="C460" s="9"/>
      <c r="D460" s="9"/>
      <c r="F460" s="29"/>
      <c r="G460" s="29"/>
      <c r="H460" s="17"/>
      <c r="J460" s="9"/>
      <c r="K460" s="9"/>
      <c r="R460" s="10"/>
      <c r="S460" s="10"/>
      <c r="T460" s="10"/>
      <c r="U460" s="10"/>
      <c r="V460" s="10"/>
      <c r="W460" s="10"/>
      <c r="X460" s="10"/>
    </row>
    <row r="461" spans="1:24" s="2" customFormat="1">
      <c r="A461" s="27"/>
      <c r="B461" s="5"/>
      <c r="C461" s="9"/>
      <c r="D461" s="9"/>
      <c r="F461" s="29"/>
      <c r="G461" s="29"/>
      <c r="H461" s="17"/>
      <c r="J461" s="9"/>
      <c r="K461" s="9"/>
      <c r="R461" s="10"/>
      <c r="S461" s="10"/>
      <c r="T461" s="10"/>
      <c r="U461" s="10"/>
      <c r="V461" s="10"/>
      <c r="W461" s="10"/>
      <c r="X461" s="10"/>
    </row>
    <row r="462" spans="1:24" s="2" customFormat="1">
      <c r="A462" s="27"/>
      <c r="B462" s="5"/>
      <c r="C462" s="9"/>
      <c r="D462" s="9"/>
      <c r="F462" s="29"/>
      <c r="G462" s="29"/>
      <c r="H462" s="17"/>
      <c r="J462" s="9"/>
      <c r="K462" s="9"/>
      <c r="R462" s="10"/>
      <c r="S462" s="10"/>
      <c r="T462" s="10"/>
      <c r="U462" s="10"/>
      <c r="V462" s="10"/>
      <c r="W462" s="10"/>
      <c r="X462" s="10"/>
    </row>
    <row r="463" spans="1:24" s="2" customFormat="1">
      <c r="A463" s="27"/>
      <c r="B463" s="5"/>
      <c r="C463" s="9"/>
      <c r="D463" s="9"/>
      <c r="F463" s="29"/>
      <c r="G463" s="29"/>
      <c r="H463" s="17"/>
      <c r="J463" s="9"/>
      <c r="K463" s="9"/>
      <c r="R463" s="10"/>
      <c r="S463" s="10"/>
      <c r="T463" s="10"/>
      <c r="U463" s="10"/>
      <c r="V463" s="10"/>
      <c r="W463" s="10"/>
      <c r="X463" s="10"/>
    </row>
    <row r="464" spans="1:24" s="2" customFormat="1">
      <c r="A464" s="27"/>
      <c r="B464" s="5"/>
      <c r="C464" s="9"/>
      <c r="D464" s="9"/>
      <c r="F464" s="29"/>
      <c r="G464" s="29"/>
      <c r="H464" s="17"/>
      <c r="J464" s="9"/>
      <c r="K464" s="9"/>
      <c r="R464" s="10"/>
      <c r="S464" s="10"/>
      <c r="T464" s="10"/>
      <c r="U464" s="10"/>
      <c r="V464" s="10"/>
      <c r="W464" s="10"/>
      <c r="X464" s="10"/>
    </row>
    <row r="465" spans="1:24" s="2" customFormat="1">
      <c r="A465" s="27"/>
      <c r="B465" s="5"/>
      <c r="C465" s="9"/>
      <c r="D465" s="9"/>
      <c r="F465" s="29"/>
      <c r="G465" s="29"/>
      <c r="H465" s="17"/>
      <c r="J465" s="9"/>
      <c r="K465" s="9"/>
      <c r="R465" s="10"/>
      <c r="S465" s="10"/>
      <c r="T465" s="10"/>
      <c r="U465" s="10"/>
      <c r="V465" s="10"/>
      <c r="W465" s="10"/>
      <c r="X465" s="10"/>
    </row>
    <row r="466" spans="1:24" s="2" customFormat="1">
      <c r="A466" s="27"/>
      <c r="B466" s="5"/>
      <c r="C466" s="9"/>
      <c r="D466" s="9"/>
      <c r="F466" s="29"/>
      <c r="G466" s="29"/>
      <c r="H466" s="17"/>
      <c r="J466" s="9"/>
      <c r="K466" s="9"/>
      <c r="R466" s="10"/>
      <c r="S466" s="10"/>
      <c r="T466" s="10"/>
      <c r="U466" s="10"/>
      <c r="V466" s="10"/>
      <c r="W466" s="10"/>
      <c r="X466" s="10"/>
    </row>
    <row r="467" spans="1:24" s="2" customFormat="1">
      <c r="A467" s="27"/>
      <c r="B467" s="5"/>
      <c r="C467" s="9"/>
      <c r="D467" s="9"/>
      <c r="F467" s="29"/>
      <c r="G467" s="29"/>
      <c r="H467" s="17"/>
      <c r="J467" s="9"/>
      <c r="K467" s="9"/>
      <c r="R467" s="10"/>
      <c r="S467" s="10"/>
      <c r="T467" s="10"/>
      <c r="U467" s="10"/>
      <c r="V467" s="10"/>
      <c r="W467" s="10"/>
      <c r="X467" s="10"/>
    </row>
    <row r="468" spans="1:24" s="2" customFormat="1">
      <c r="A468" s="27"/>
      <c r="B468" s="5"/>
      <c r="C468" s="9"/>
      <c r="D468" s="9"/>
      <c r="F468" s="29"/>
      <c r="G468" s="29"/>
      <c r="H468" s="17"/>
      <c r="J468" s="9"/>
      <c r="K468" s="9"/>
      <c r="R468" s="10"/>
      <c r="S468" s="10"/>
      <c r="T468" s="10"/>
      <c r="U468" s="10"/>
      <c r="V468" s="10"/>
      <c r="W468" s="10"/>
      <c r="X468" s="10"/>
    </row>
    <row r="469" spans="1:24" s="2" customFormat="1">
      <c r="A469" s="27"/>
      <c r="B469" s="5"/>
      <c r="C469" s="9"/>
      <c r="D469" s="9"/>
      <c r="F469" s="29"/>
      <c r="G469" s="29"/>
      <c r="H469" s="17"/>
      <c r="J469" s="9"/>
      <c r="K469" s="9"/>
      <c r="R469" s="10"/>
      <c r="S469" s="10"/>
      <c r="T469" s="10"/>
      <c r="U469" s="10"/>
      <c r="V469" s="10"/>
      <c r="W469" s="10"/>
      <c r="X469" s="10"/>
    </row>
    <row r="470" spans="1:24" s="2" customFormat="1">
      <c r="A470" s="27"/>
      <c r="B470" s="5"/>
      <c r="C470" s="9"/>
      <c r="D470" s="9"/>
      <c r="F470" s="29"/>
      <c r="G470" s="29"/>
      <c r="H470" s="17"/>
      <c r="J470" s="9"/>
      <c r="K470" s="9"/>
      <c r="R470" s="10"/>
      <c r="S470" s="10"/>
      <c r="T470" s="10"/>
      <c r="U470" s="10"/>
      <c r="V470" s="10"/>
      <c r="W470" s="10"/>
      <c r="X470" s="10"/>
    </row>
    <row r="471" spans="1:24" s="2" customFormat="1">
      <c r="A471" s="27"/>
      <c r="B471" s="5"/>
      <c r="C471" s="9"/>
      <c r="D471" s="9"/>
      <c r="F471" s="29"/>
      <c r="G471" s="29"/>
      <c r="H471" s="17"/>
      <c r="J471" s="9"/>
      <c r="K471" s="9"/>
      <c r="R471" s="10"/>
      <c r="S471" s="10"/>
      <c r="T471" s="10"/>
      <c r="U471" s="10"/>
      <c r="V471" s="10"/>
      <c r="W471" s="10"/>
      <c r="X471" s="10"/>
    </row>
    <row r="472" spans="1:24" s="2" customFormat="1">
      <c r="A472" s="27"/>
      <c r="B472" s="5"/>
      <c r="C472" s="9"/>
      <c r="D472" s="9"/>
      <c r="F472" s="29"/>
      <c r="G472" s="29"/>
      <c r="H472" s="17"/>
      <c r="J472" s="9"/>
      <c r="K472" s="9"/>
      <c r="R472" s="10"/>
      <c r="S472" s="10"/>
      <c r="T472" s="10"/>
      <c r="U472" s="10"/>
      <c r="V472" s="10"/>
      <c r="W472" s="10"/>
      <c r="X472" s="10"/>
    </row>
    <row r="473" spans="1:24" s="2" customFormat="1">
      <c r="A473" s="27"/>
      <c r="B473" s="5"/>
      <c r="C473" s="9"/>
      <c r="D473" s="9"/>
      <c r="F473" s="29"/>
      <c r="G473" s="29"/>
      <c r="H473" s="17"/>
      <c r="J473" s="9"/>
      <c r="K473" s="9"/>
      <c r="R473" s="10"/>
      <c r="S473" s="10"/>
      <c r="T473" s="10"/>
      <c r="U473" s="10"/>
      <c r="V473" s="10"/>
      <c r="W473" s="10"/>
      <c r="X473" s="10"/>
    </row>
    <row r="474" spans="1:24" s="2" customFormat="1">
      <c r="A474" s="27"/>
      <c r="B474" s="5"/>
      <c r="C474" s="9"/>
      <c r="D474" s="9"/>
      <c r="F474" s="29"/>
      <c r="G474" s="29"/>
      <c r="H474" s="17"/>
      <c r="J474" s="9"/>
      <c r="K474" s="9"/>
      <c r="R474" s="10"/>
      <c r="S474" s="10"/>
      <c r="T474" s="10"/>
      <c r="U474" s="10"/>
      <c r="V474" s="10"/>
      <c r="W474" s="10"/>
      <c r="X474" s="10"/>
    </row>
    <row r="475" spans="1:24" s="2" customFormat="1">
      <c r="A475" s="27"/>
      <c r="B475" s="5"/>
      <c r="C475" s="9"/>
      <c r="D475" s="9"/>
      <c r="F475" s="29"/>
      <c r="G475" s="29"/>
      <c r="H475" s="17"/>
      <c r="J475" s="9"/>
      <c r="K475" s="9"/>
      <c r="R475" s="10"/>
      <c r="S475" s="10"/>
      <c r="T475" s="10"/>
      <c r="U475" s="10"/>
      <c r="V475" s="10"/>
      <c r="W475" s="10"/>
      <c r="X475" s="10"/>
    </row>
    <row r="476" spans="1:24" s="2" customFormat="1">
      <c r="A476" s="27"/>
      <c r="B476" s="5"/>
      <c r="C476" s="9"/>
      <c r="D476" s="9"/>
      <c r="F476" s="29"/>
      <c r="G476" s="29"/>
      <c r="H476" s="17"/>
      <c r="J476" s="9"/>
      <c r="K476" s="9"/>
      <c r="R476" s="10"/>
      <c r="S476" s="10"/>
      <c r="T476" s="10"/>
      <c r="U476" s="10"/>
      <c r="V476" s="10"/>
      <c r="W476" s="10"/>
      <c r="X476" s="10"/>
    </row>
    <row r="477" spans="1:24" s="2" customFormat="1">
      <c r="A477" s="27"/>
      <c r="B477" s="5"/>
      <c r="C477" s="9"/>
      <c r="D477" s="9"/>
      <c r="F477" s="29"/>
      <c r="G477" s="29"/>
      <c r="H477" s="17"/>
      <c r="J477" s="9"/>
      <c r="K477" s="9"/>
      <c r="R477" s="10"/>
      <c r="S477" s="10"/>
      <c r="T477" s="10"/>
      <c r="U477" s="10"/>
      <c r="V477" s="10"/>
      <c r="W477" s="10"/>
      <c r="X477" s="10"/>
    </row>
    <row r="478" spans="1:24" s="2" customFormat="1">
      <c r="A478" s="27"/>
      <c r="B478" s="5"/>
      <c r="C478" s="9"/>
      <c r="D478" s="9"/>
      <c r="F478" s="29"/>
      <c r="G478" s="29"/>
      <c r="H478" s="17"/>
      <c r="J478" s="9"/>
      <c r="K478" s="9"/>
      <c r="R478" s="10"/>
      <c r="S478" s="10"/>
      <c r="T478" s="10"/>
      <c r="U478" s="10"/>
      <c r="V478" s="10"/>
      <c r="W478" s="10"/>
      <c r="X478" s="10"/>
    </row>
    <row r="479" spans="1:24" s="2" customFormat="1">
      <c r="A479" s="27"/>
      <c r="B479" s="5"/>
      <c r="C479" s="9"/>
      <c r="D479" s="9"/>
      <c r="F479" s="29"/>
      <c r="G479" s="29"/>
      <c r="H479" s="17"/>
      <c r="J479" s="9"/>
      <c r="K479" s="9"/>
      <c r="R479" s="10"/>
      <c r="S479" s="10"/>
      <c r="T479" s="10"/>
      <c r="U479" s="10"/>
      <c r="V479" s="10"/>
      <c r="W479" s="10"/>
      <c r="X479" s="10"/>
    </row>
    <row r="480" spans="1:24" s="2" customFormat="1">
      <c r="A480" s="27"/>
      <c r="B480" s="5"/>
      <c r="C480" s="9"/>
      <c r="D480" s="9"/>
      <c r="F480" s="29"/>
      <c r="G480" s="29"/>
      <c r="H480" s="17"/>
      <c r="J480" s="9"/>
      <c r="K480" s="9"/>
      <c r="R480" s="10"/>
      <c r="S480" s="10"/>
      <c r="T480" s="10"/>
      <c r="U480" s="10"/>
      <c r="V480" s="10"/>
      <c r="W480" s="10"/>
      <c r="X480" s="10"/>
    </row>
    <row r="481" spans="1:24" s="2" customFormat="1">
      <c r="A481" s="27"/>
      <c r="B481" s="5"/>
      <c r="C481" s="9"/>
      <c r="D481" s="9"/>
      <c r="F481" s="29"/>
      <c r="G481" s="29"/>
      <c r="H481" s="17"/>
      <c r="J481" s="9"/>
      <c r="K481" s="9"/>
      <c r="R481" s="10"/>
      <c r="S481" s="10"/>
      <c r="T481" s="10"/>
      <c r="U481" s="10"/>
      <c r="V481" s="10"/>
      <c r="W481" s="10"/>
      <c r="X481" s="10"/>
    </row>
    <row r="482" spans="1:24" s="2" customFormat="1">
      <c r="A482" s="27"/>
      <c r="B482" s="5"/>
      <c r="C482" s="9"/>
      <c r="D482" s="9"/>
      <c r="F482" s="29"/>
      <c r="G482" s="29"/>
      <c r="H482" s="17"/>
      <c r="J482" s="9"/>
      <c r="K482" s="9"/>
      <c r="R482" s="10"/>
      <c r="S482" s="10"/>
      <c r="T482" s="10"/>
      <c r="U482" s="10"/>
      <c r="V482" s="10"/>
      <c r="W482" s="10"/>
      <c r="X482" s="10"/>
    </row>
    <row r="483" spans="1:24" s="2" customFormat="1">
      <c r="A483" s="27"/>
      <c r="B483" s="5"/>
      <c r="C483" s="9"/>
      <c r="D483" s="9"/>
      <c r="F483" s="29"/>
      <c r="G483" s="29"/>
      <c r="H483" s="17"/>
      <c r="J483" s="9"/>
      <c r="K483" s="9"/>
      <c r="R483" s="10"/>
      <c r="S483" s="10"/>
      <c r="T483" s="10"/>
      <c r="U483" s="10"/>
      <c r="V483" s="10"/>
      <c r="W483" s="10"/>
      <c r="X483" s="10"/>
    </row>
    <row r="484" spans="1:24" s="2" customFormat="1">
      <c r="A484" s="27"/>
      <c r="B484" s="5"/>
      <c r="C484" s="9"/>
      <c r="D484" s="9"/>
      <c r="F484" s="29"/>
      <c r="G484" s="29"/>
      <c r="H484" s="17"/>
      <c r="J484" s="9"/>
      <c r="K484" s="9"/>
      <c r="R484" s="10"/>
      <c r="S484" s="10"/>
      <c r="T484" s="10"/>
      <c r="U484" s="10"/>
      <c r="V484" s="10"/>
      <c r="W484" s="10"/>
      <c r="X484" s="10"/>
    </row>
    <row r="485" spans="1:24" s="2" customFormat="1">
      <c r="A485" s="27"/>
      <c r="B485" s="5"/>
      <c r="C485" s="9"/>
      <c r="D485" s="9"/>
      <c r="F485" s="29"/>
      <c r="G485" s="29"/>
      <c r="H485" s="17"/>
      <c r="J485" s="9"/>
      <c r="K485" s="9"/>
      <c r="R485" s="10"/>
      <c r="S485" s="10"/>
      <c r="T485" s="10"/>
      <c r="U485" s="10"/>
      <c r="V485" s="10"/>
      <c r="W485" s="10"/>
      <c r="X485" s="10"/>
    </row>
    <row r="486" spans="1:24" s="2" customFormat="1">
      <c r="A486" s="27"/>
      <c r="B486" s="5"/>
      <c r="C486" s="9"/>
      <c r="D486" s="9"/>
      <c r="F486" s="29"/>
      <c r="G486" s="29"/>
      <c r="H486" s="17"/>
      <c r="J486" s="9"/>
      <c r="K486" s="9"/>
      <c r="R486" s="10"/>
      <c r="S486" s="10"/>
      <c r="T486" s="10"/>
      <c r="U486" s="10"/>
      <c r="V486" s="10"/>
      <c r="W486" s="10"/>
      <c r="X486" s="10"/>
    </row>
    <row r="487" spans="1:24" s="2" customFormat="1">
      <c r="A487" s="27"/>
      <c r="B487" s="5"/>
      <c r="C487" s="9"/>
      <c r="D487" s="9"/>
      <c r="F487" s="29"/>
      <c r="G487" s="29"/>
      <c r="H487" s="17"/>
      <c r="J487" s="9"/>
      <c r="K487" s="9"/>
      <c r="R487" s="10"/>
      <c r="S487" s="10"/>
      <c r="T487" s="10"/>
      <c r="U487" s="10"/>
      <c r="V487" s="10"/>
      <c r="W487" s="10"/>
      <c r="X487" s="10"/>
    </row>
    <row r="488" spans="1:24" s="2" customFormat="1">
      <c r="A488" s="27"/>
      <c r="B488" s="5"/>
      <c r="C488" s="9"/>
      <c r="D488" s="9"/>
      <c r="F488" s="29"/>
      <c r="G488" s="29"/>
      <c r="H488" s="17"/>
      <c r="J488" s="9"/>
      <c r="K488" s="9"/>
      <c r="R488" s="10"/>
      <c r="S488" s="10"/>
      <c r="T488" s="10"/>
      <c r="U488" s="10"/>
      <c r="V488" s="10"/>
      <c r="W488" s="10"/>
      <c r="X488" s="10"/>
    </row>
    <row r="489" spans="1:24" s="2" customFormat="1">
      <c r="A489" s="27"/>
      <c r="B489" s="5"/>
      <c r="C489" s="9"/>
      <c r="D489" s="9"/>
      <c r="F489" s="29"/>
      <c r="G489" s="29"/>
      <c r="H489" s="17"/>
      <c r="J489" s="9"/>
      <c r="K489" s="9"/>
      <c r="R489" s="10"/>
      <c r="S489" s="10"/>
      <c r="T489" s="10"/>
      <c r="U489" s="10"/>
      <c r="V489" s="10"/>
      <c r="W489" s="10"/>
      <c r="X489" s="10"/>
    </row>
    <row r="490" spans="1:24" s="2" customFormat="1">
      <c r="A490" s="27"/>
      <c r="B490" s="5"/>
      <c r="C490" s="9"/>
      <c r="D490" s="9"/>
      <c r="F490" s="29"/>
      <c r="G490" s="29"/>
      <c r="H490" s="17"/>
      <c r="J490" s="9"/>
      <c r="K490" s="9"/>
      <c r="R490" s="10"/>
      <c r="S490" s="10"/>
      <c r="T490" s="10"/>
      <c r="U490" s="10"/>
      <c r="V490" s="10"/>
      <c r="W490" s="10"/>
      <c r="X490" s="10"/>
    </row>
    <row r="491" spans="1:24" s="2" customFormat="1">
      <c r="A491" s="27"/>
      <c r="B491" s="5"/>
      <c r="C491" s="9"/>
      <c r="D491" s="9"/>
      <c r="F491" s="29"/>
      <c r="G491" s="29"/>
      <c r="H491" s="17"/>
      <c r="J491" s="9"/>
      <c r="K491" s="9"/>
      <c r="R491" s="10"/>
      <c r="S491" s="10"/>
      <c r="T491" s="10"/>
      <c r="U491" s="10"/>
      <c r="V491" s="10"/>
      <c r="W491" s="10"/>
      <c r="X491" s="10"/>
    </row>
    <row r="492" spans="1:24" s="2" customFormat="1">
      <c r="A492" s="27"/>
      <c r="B492" s="5"/>
      <c r="C492" s="9"/>
      <c r="D492" s="9"/>
      <c r="F492" s="29"/>
      <c r="G492" s="29"/>
      <c r="H492" s="17"/>
      <c r="J492" s="9"/>
      <c r="K492" s="9"/>
      <c r="R492" s="10"/>
      <c r="S492" s="10"/>
      <c r="T492" s="10"/>
      <c r="U492" s="10"/>
      <c r="V492" s="10"/>
      <c r="W492" s="10"/>
      <c r="X492" s="10"/>
    </row>
    <row r="493" spans="1:24" s="2" customFormat="1">
      <c r="A493" s="27"/>
      <c r="B493" s="5"/>
      <c r="C493" s="9"/>
      <c r="D493" s="9"/>
      <c r="F493" s="29"/>
      <c r="G493" s="29"/>
      <c r="H493" s="17"/>
      <c r="J493" s="9"/>
      <c r="K493" s="9"/>
      <c r="R493" s="10"/>
      <c r="S493" s="10"/>
      <c r="T493" s="10"/>
      <c r="U493" s="10"/>
      <c r="V493" s="10"/>
      <c r="W493" s="10"/>
      <c r="X493" s="10"/>
    </row>
    <row r="494" spans="1:24" s="2" customFormat="1">
      <c r="A494" s="27"/>
      <c r="B494" s="5"/>
      <c r="C494" s="9"/>
      <c r="D494" s="9"/>
      <c r="F494" s="29"/>
      <c r="G494" s="29"/>
      <c r="H494" s="17"/>
      <c r="J494" s="9"/>
      <c r="K494" s="9"/>
      <c r="R494" s="10"/>
      <c r="S494" s="10"/>
      <c r="T494" s="10"/>
      <c r="U494" s="10"/>
      <c r="V494" s="10"/>
      <c r="W494" s="10"/>
      <c r="X494" s="10"/>
    </row>
    <row r="495" spans="1:24" s="2" customFormat="1">
      <c r="A495" s="27"/>
      <c r="B495" s="5"/>
      <c r="C495" s="9"/>
      <c r="D495" s="9"/>
      <c r="F495" s="29"/>
      <c r="G495" s="29"/>
      <c r="H495" s="17"/>
      <c r="J495" s="9"/>
      <c r="K495" s="9"/>
      <c r="R495" s="10"/>
      <c r="S495" s="10"/>
      <c r="T495" s="10"/>
      <c r="U495" s="10"/>
      <c r="V495" s="10"/>
      <c r="W495" s="10"/>
      <c r="X495" s="10"/>
    </row>
    <row r="496" spans="1:24" s="2" customFormat="1">
      <c r="A496" s="27"/>
      <c r="B496" s="5"/>
      <c r="C496" s="9"/>
      <c r="D496" s="9"/>
      <c r="F496" s="29"/>
      <c r="G496" s="29"/>
      <c r="H496" s="17"/>
      <c r="J496" s="9"/>
      <c r="K496" s="9"/>
      <c r="R496" s="10"/>
      <c r="S496" s="10"/>
      <c r="T496" s="10"/>
      <c r="U496" s="10"/>
      <c r="V496" s="10"/>
      <c r="W496" s="10"/>
      <c r="X496" s="10"/>
    </row>
    <row r="497" spans="1:24" s="2" customFormat="1">
      <c r="A497" s="27"/>
      <c r="B497" s="5"/>
      <c r="C497" s="9"/>
      <c r="D497" s="9"/>
      <c r="F497" s="29"/>
      <c r="G497" s="29"/>
      <c r="H497" s="17"/>
      <c r="J497" s="9"/>
      <c r="K497" s="9"/>
      <c r="R497" s="10"/>
      <c r="S497" s="10"/>
      <c r="T497" s="10"/>
      <c r="U497" s="10"/>
      <c r="V497" s="10"/>
      <c r="W497" s="10"/>
      <c r="X497" s="10"/>
    </row>
    <row r="498" spans="1:24" s="2" customFormat="1">
      <c r="A498" s="27"/>
      <c r="B498" s="5"/>
      <c r="C498" s="9"/>
      <c r="D498" s="9"/>
      <c r="F498" s="29"/>
      <c r="G498" s="29"/>
      <c r="H498" s="17"/>
      <c r="J498" s="9"/>
      <c r="K498" s="9"/>
      <c r="R498" s="10"/>
      <c r="S498" s="10"/>
      <c r="T498" s="10"/>
      <c r="U498" s="10"/>
      <c r="V498" s="10"/>
      <c r="W498" s="10"/>
      <c r="X498" s="10"/>
    </row>
    <row r="499" spans="1:24" s="2" customFormat="1">
      <c r="A499" s="27"/>
      <c r="B499" s="5"/>
      <c r="C499" s="9"/>
      <c r="D499" s="9"/>
      <c r="F499" s="29"/>
      <c r="G499" s="29"/>
      <c r="H499" s="17"/>
      <c r="J499" s="9"/>
      <c r="K499" s="9"/>
      <c r="R499" s="10"/>
      <c r="S499" s="10"/>
      <c r="T499" s="10"/>
      <c r="U499" s="10"/>
      <c r="V499" s="10"/>
      <c r="W499" s="10"/>
      <c r="X499" s="10"/>
    </row>
    <row r="500" spans="1:24" s="2" customFormat="1">
      <c r="A500" s="27"/>
      <c r="B500" s="5"/>
      <c r="C500" s="9"/>
      <c r="D500" s="9"/>
      <c r="F500" s="29"/>
      <c r="G500" s="29"/>
      <c r="H500" s="17"/>
      <c r="J500" s="9"/>
      <c r="K500" s="9"/>
      <c r="R500" s="10"/>
      <c r="S500" s="10"/>
      <c r="T500" s="10"/>
      <c r="U500" s="10"/>
      <c r="V500" s="10"/>
      <c r="W500" s="10"/>
      <c r="X500" s="10"/>
    </row>
    <row r="501" spans="1:24" s="2" customFormat="1">
      <c r="A501" s="27"/>
      <c r="B501" s="5"/>
      <c r="C501" s="9"/>
      <c r="D501" s="9"/>
      <c r="F501" s="29"/>
      <c r="G501" s="29"/>
      <c r="H501" s="17"/>
      <c r="J501" s="9"/>
      <c r="K501" s="9"/>
      <c r="R501" s="10"/>
      <c r="S501" s="10"/>
      <c r="T501" s="10"/>
      <c r="U501" s="10"/>
      <c r="V501" s="10"/>
      <c r="W501" s="10"/>
      <c r="X501" s="10"/>
    </row>
    <row r="502" spans="1:24" s="2" customFormat="1">
      <c r="A502" s="27"/>
      <c r="B502" s="5"/>
      <c r="C502" s="9"/>
      <c r="D502" s="9"/>
      <c r="F502" s="29"/>
      <c r="G502" s="29"/>
      <c r="H502" s="17"/>
      <c r="J502" s="9"/>
      <c r="K502" s="9"/>
      <c r="R502" s="10"/>
      <c r="S502" s="10"/>
      <c r="T502" s="10"/>
      <c r="U502" s="10"/>
      <c r="V502" s="10"/>
      <c r="W502" s="10"/>
      <c r="X502" s="10"/>
    </row>
    <row r="503" spans="1:24" s="2" customFormat="1">
      <c r="A503" s="27"/>
      <c r="B503" s="5"/>
      <c r="C503" s="9"/>
      <c r="D503" s="9"/>
      <c r="F503" s="29"/>
      <c r="G503" s="29"/>
      <c r="H503" s="17"/>
      <c r="J503" s="9"/>
      <c r="K503" s="9"/>
      <c r="R503" s="10"/>
      <c r="S503" s="10"/>
      <c r="T503" s="10"/>
      <c r="U503" s="10"/>
      <c r="V503" s="10"/>
      <c r="W503" s="10"/>
      <c r="X503" s="10"/>
    </row>
    <row r="504" spans="1:24" s="2" customFormat="1">
      <c r="A504" s="27"/>
      <c r="B504" s="5"/>
      <c r="C504" s="9"/>
      <c r="D504" s="9"/>
      <c r="F504" s="29"/>
      <c r="G504" s="29"/>
      <c r="H504" s="17"/>
      <c r="J504" s="9"/>
      <c r="K504" s="9"/>
      <c r="R504" s="10"/>
      <c r="S504" s="10"/>
      <c r="T504" s="10"/>
      <c r="U504" s="10"/>
      <c r="V504" s="10"/>
      <c r="W504" s="10"/>
      <c r="X504" s="10"/>
    </row>
    <row r="505" spans="1:24" s="2" customFormat="1">
      <c r="A505" s="27"/>
      <c r="B505" s="5"/>
      <c r="C505" s="9"/>
      <c r="D505" s="9"/>
      <c r="F505" s="29"/>
      <c r="G505" s="29"/>
      <c r="H505" s="17"/>
      <c r="J505" s="9"/>
      <c r="K505" s="9"/>
      <c r="R505" s="10"/>
      <c r="S505" s="10"/>
      <c r="T505" s="10"/>
      <c r="U505" s="10"/>
      <c r="V505" s="10"/>
      <c r="W505" s="10"/>
      <c r="X505" s="10"/>
    </row>
    <row r="506" spans="1:24" s="2" customFormat="1">
      <c r="A506" s="27"/>
      <c r="B506" s="5"/>
      <c r="C506" s="9"/>
      <c r="D506" s="9"/>
      <c r="F506" s="29"/>
      <c r="G506" s="29"/>
      <c r="H506" s="17"/>
      <c r="J506" s="9"/>
      <c r="K506" s="9"/>
      <c r="R506" s="10"/>
      <c r="S506" s="10"/>
      <c r="T506" s="10"/>
      <c r="U506" s="10"/>
      <c r="V506" s="10"/>
      <c r="W506" s="10"/>
      <c r="X506" s="10"/>
    </row>
    <row r="507" spans="1:24" s="2" customFormat="1">
      <c r="A507" s="27"/>
      <c r="B507" s="5"/>
      <c r="C507" s="9"/>
      <c r="D507" s="9"/>
      <c r="F507" s="29"/>
      <c r="G507" s="29"/>
      <c r="H507" s="17"/>
      <c r="J507" s="9"/>
      <c r="K507" s="9"/>
      <c r="R507" s="10"/>
      <c r="S507" s="10"/>
      <c r="T507" s="10"/>
      <c r="U507" s="10"/>
      <c r="V507" s="10"/>
      <c r="W507" s="10"/>
      <c r="X507" s="10"/>
    </row>
    <row r="508" spans="1:24" s="2" customFormat="1">
      <c r="A508" s="27"/>
      <c r="B508" s="5"/>
      <c r="C508" s="9"/>
      <c r="D508" s="9"/>
      <c r="F508" s="29"/>
      <c r="G508" s="29"/>
      <c r="H508" s="17"/>
      <c r="J508" s="9"/>
      <c r="K508" s="9"/>
      <c r="R508" s="10"/>
      <c r="S508" s="10"/>
      <c r="T508" s="10"/>
      <c r="U508" s="10"/>
      <c r="V508" s="10"/>
      <c r="W508" s="10"/>
      <c r="X508" s="10"/>
    </row>
    <row r="509" spans="1:24" s="2" customFormat="1">
      <c r="A509" s="27"/>
      <c r="B509" s="5"/>
      <c r="C509" s="9"/>
      <c r="D509" s="9"/>
      <c r="F509" s="29"/>
      <c r="G509" s="29"/>
      <c r="H509" s="17"/>
      <c r="J509" s="9"/>
      <c r="K509" s="9"/>
      <c r="R509" s="10"/>
      <c r="S509" s="10"/>
      <c r="T509" s="10"/>
      <c r="U509" s="10"/>
      <c r="V509" s="10"/>
      <c r="W509" s="10"/>
      <c r="X509" s="10"/>
    </row>
    <row r="510" spans="1:24" s="2" customFormat="1">
      <c r="A510" s="27"/>
      <c r="B510" s="5"/>
      <c r="C510" s="9"/>
      <c r="D510" s="9"/>
      <c r="F510" s="29"/>
      <c r="G510" s="29"/>
      <c r="H510" s="17"/>
      <c r="J510" s="9"/>
      <c r="K510" s="9"/>
      <c r="R510" s="10"/>
      <c r="S510" s="10"/>
      <c r="T510" s="10"/>
      <c r="U510" s="10"/>
      <c r="V510" s="10"/>
      <c r="W510" s="10"/>
      <c r="X510" s="10"/>
    </row>
    <row r="511" spans="1:24" s="2" customFormat="1">
      <c r="A511" s="27"/>
      <c r="B511" s="5"/>
      <c r="C511" s="9"/>
      <c r="D511" s="9"/>
      <c r="F511" s="29"/>
      <c r="G511" s="29"/>
      <c r="H511" s="17"/>
      <c r="J511" s="9"/>
      <c r="K511" s="9"/>
      <c r="R511" s="10"/>
      <c r="S511" s="10"/>
      <c r="T511" s="10"/>
      <c r="U511" s="10"/>
      <c r="V511" s="10"/>
      <c r="W511" s="10"/>
      <c r="X511" s="10"/>
    </row>
    <row r="512" spans="1:24" s="2" customFormat="1">
      <c r="A512" s="27"/>
      <c r="B512" s="5"/>
      <c r="C512" s="9"/>
      <c r="D512" s="9"/>
      <c r="F512" s="29"/>
      <c r="G512" s="29"/>
      <c r="H512" s="17"/>
      <c r="J512" s="9"/>
      <c r="K512" s="9"/>
      <c r="R512" s="10"/>
      <c r="S512" s="10"/>
      <c r="T512" s="10"/>
      <c r="U512" s="10"/>
      <c r="V512" s="10"/>
      <c r="W512" s="10"/>
      <c r="X512" s="10"/>
    </row>
    <row r="513" spans="1:24" s="2" customFormat="1">
      <c r="A513" s="27"/>
      <c r="B513" s="5"/>
      <c r="C513" s="9"/>
      <c r="D513" s="9"/>
      <c r="F513" s="29"/>
      <c r="G513" s="29"/>
      <c r="H513" s="17"/>
      <c r="J513" s="9"/>
      <c r="K513" s="9"/>
      <c r="R513" s="10"/>
      <c r="S513" s="10"/>
      <c r="T513" s="10"/>
      <c r="U513" s="10"/>
      <c r="V513" s="10"/>
      <c r="W513" s="10"/>
      <c r="X513" s="10"/>
    </row>
    <row r="514" spans="1:24" s="2" customFormat="1">
      <c r="A514" s="27"/>
      <c r="B514" s="5"/>
      <c r="C514" s="9"/>
      <c r="D514" s="9"/>
      <c r="F514" s="29"/>
      <c r="G514" s="29"/>
      <c r="H514" s="17"/>
      <c r="J514" s="9"/>
      <c r="K514" s="9"/>
      <c r="R514" s="10"/>
      <c r="S514" s="10"/>
      <c r="T514" s="10"/>
      <c r="U514" s="10"/>
      <c r="V514" s="10"/>
      <c r="W514" s="10"/>
      <c r="X514" s="10"/>
    </row>
    <row r="515" spans="1:24" s="2" customFormat="1">
      <c r="A515" s="27"/>
      <c r="B515" s="5"/>
      <c r="C515" s="9"/>
      <c r="D515" s="9"/>
      <c r="F515" s="29"/>
      <c r="G515" s="29"/>
      <c r="H515" s="17"/>
      <c r="J515" s="9"/>
      <c r="K515" s="9"/>
      <c r="R515" s="10"/>
      <c r="S515" s="10"/>
      <c r="T515" s="10"/>
      <c r="U515" s="10"/>
      <c r="V515" s="10"/>
      <c r="W515" s="10"/>
      <c r="X515" s="10"/>
    </row>
    <row r="516" spans="1:24" s="2" customFormat="1">
      <c r="A516" s="27"/>
      <c r="B516" s="5"/>
      <c r="C516" s="9"/>
      <c r="D516" s="9"/>
      <c r="F516" s="29"/>
      <c r="G516" s="29"/>
      <c r="H516" s="17"/>
      <c r="J516" s="9"/>
      <c r="K516" s="9"/>
      <c r="R516" s="10"/>
      <c r="S516" s="10"/>
      <c r="T516" s="10"/>
      <c r="U516" s="10"/>
      <c r="V516" s="10"/>
      <c r="W516" s="10"/>
      <c r="X516" s="10"/>
    </row>
    <row r="517" spans="1:24" s="2" customFormat="1">
      <c r="A517" s="27"/>
      <c r="B517" s="5"/>
      <c r="C517" s="9"/>
      <c r="D517" s="9"/>
      <c r="F517" s="29"/>
      <c r="G517" s="29"/>
      <c r="H517" s="17"/>
      <c r="J517" s="9"/>
      <c r="K517" s="9"/>
      <c r="R517" s="10"/>
      <c r="S517" s="10"/>
      <c r="T517" s="10"/>
      <c r="U517" s="10"/>
      <c r="V517" s="10"/>
      <c r="W517" s="10"/>
      <c r="X517" s="10"/>
    </row>
    <row r="518" spans="1:24" s="2" customFormat="1">
      <c r="A518" s="27"/>
      <c r="B518" s="5"/>
      <c r="C518" s="9"/>
      <c r="D518" s="9"/>
      <c r="F518" s="29"/>
      <c r="G518" s="29"/>
      <c r="H518" s="17"/>
      <c r="J518" s="9"/>
      <c r="K518" s="9"/>
      <c r="R518" s="10"/>
      <c r="S518" s="10"/>
      <c r="T518" s="10"/>
      <c r="U518" s="10"/>
      <c r="V518" s="10"/>
      <c r="W518" s="10"/>
      <c r="X518" s="10"/>
    </row>
    <row r="519" spans="1:24" s="2" customFormat="1">
      <c r="A519" s="27"/>
      <c r="B519" s="5"/>
      <c r="C519" s="9"/>
      <c r="D519" s="9"/>
      <c r="F519" s="29"/>
      <c r="G519" s="29"/>
      <c r="H519" s="17"/>
      <c r="J519" s="9"/>
      <c r="K519" s="9"/>
      <c r="R519" s="10"/>
      <c r="S519" s="10"/>
      <c r="T519" s="10"/>
      <c r="U519" s="10"/>
      <c r="V519" s="10"/>
      <c r="W519" s="10"/>
      <c r="X519" s="10"/>
    </row>
    <row r="520" spans="1:24" s="2" customFormat="1">
      <c r="A520" s="27"/>
      <c r="B520" s="5"/>
      <c r="C520" s="9"/>
      <c r="D520" s="9"/>
      <c r="F520" s="29"/>
      <c r="G520" s="29"/>
      <c r="H520" s="17"/>
      <c r="J520" s="9"/>
      <c r="K520" s="9"/>
      <c r="R520" s="10"/>
      <c r="S520" s="10"/>
      <c r="T520" s="10"/>
      <c r="U520" s="10"/>
      <c r="V520" s="10"/>
      <c r="W520" s="10"/>
      <c r="X520" s="10"/>
    </row>
    <row r="521" spans="1:24" s="2" customFormat="1">
      <c r="A521" s="27"/>
      <c r="B521" s="5"/>
      <c r="C521" s="9"/>
      <c r="D521" s="9"/>
      <c r="F521" s="29"/>
      <c r="G521" s="29"/>
      <c r="H521" s="17"/>
      <c r="J521" s="9"/>
      <c r="K521" s="9"/>
      <c r="R521" s="10"/>
      <c r="S521" s="10"/>
      <c r="T521" s="10"/>
      <c r="U521" s="10"/>
      <c r="V521" s="10"/>
      <c r="W521" s="10"/>
      <c r="X521" s="10"/>
    </row>
    <row r="522" spans="1:24" s="2" customFormat="1">
      <c r="A522" s="27"/>
      <c r="B522" s="5"/>
      <c r="C522" s="9"/>
      <c r="D522" s="9"/>
      <c r="F522" s="29"/>
      <c r="G522" s="29"/>
      <c r="H522" s="17"/>
      <c r="J522" s="9"/>
      <c r="K522" s="9"/>
      <c r="R522" s="10"/>
      <c r="S522" s="10"/>
      <c r="T522" s="10"/>
      <c r="U522" s="10"/>
      <c r="V522" s="10"/>
      <c r="W522" s="10"/>
      <c r="X522" s="10"/>
    </row>
    <row r="523" spans="1:24" s="2" customFormat="1">
      <c r="A523" s="27"/>
      <c r="B523" s="5"/>
      <c r="C523" s="9"/>
      <c r="D523" s="9"/>
      <c r="F523" s="29"/>
      <c r="G523" s="29"/>
      <c r="H523" s="17"/>
      <c r="J523" s="9"/>
      <c r="K523" s="9"/>
      <c r="R523" s="10"/>
      <c r="S523" s="10"/>
      <c r="T523" s="10"/>
      <c r="U523" s="10"/>
      <c r="V523" s="10"/>
      <c r="W523" s="10"/>
      <c r="X523" s="10"/>
    </row>
    <row r="524" spans="1:24" s="2" customFormat="1">
      <c r="A524" s="27"/>
      <c r="B524" s="5"/>
      <c r="C524" s="9"/>
      <c r="D524" s="9"/>
      <c r="F524" s="29"/>
      <c r="G524" s="29"/>
      <c r="H524" s="17"/>
      <c r="J524" s="9"/>
      <c r="K524" s="9"/>
      <c r="R524" s="10"/>
      <c r="S524" s="10"/>
      <c r="T524" s="10"/>
      <c r="U524" s="10"/>
      <c r="V524" s="10"/>
      <c r="W524" s="10"/>
      <c r="X524" s="10"/>
    </row>
    <row r="525" spans="1:24" s="2" customFormat="1">
      <c r="A525" s="27"/>
      <c r="B525" s="5"/>
      <c r="C525" s="9"/>
      <c r="D525" s="9"/>
      <c r="F525" s="29"/>
      <c r="G525" s="29"/>
      <c r="H525" s="17"/>
      <c r="J525" s="9"/>
      <c r="K525" s="9"/>
      <c r="R525" s="10"/>
      <c r="S525" s="10"/>
      <c r="T525" s="10"/>
      <c r="U525" s="10"/>
      <c r="V525" s="10"/>
      <c r="W525" s="10"/>
      <c r="X525" s="10"/>
    </row>
    <row r="526" spans="1:24" s="2" customFormat="1">
      <c r="A526" s="27"/>
      <c r="B526" s="5"/>
      <c r="C526" s="9"/>
      <c r="D526" s="9"/>
      <c r="F526" s="29"/>
      <c r="G526" s="29"/>
      <c r="H526" s="17"/>
      <c r="J526" s="9"/>
      <c r="K526" s="9"/>
      <c r="R526" s="10"/>
      <c r="S526" s="10"/>
      <c r="T526" s="10"/>
      <c r="U526" s="10"/>
      <c r="V526" s="10"/>
      <c r="W526" s="10"/>
      <c r="X526" s="10"/>
    </row>
    <row r="527" spans="1:24" s="2" customFormat="1">
      <c r="A527" s="27"/>
      <c r="B527" s="5"/>
      <c r="C527" s="9"/>
      <c r="D527" s="9"/>
      <c r="F527" s="29"/>
      <c r="G527" s="29"/>
      <c r="H527" s="17"/>
      <c r="J527" s="9"/>
      <c r="K527" s="9"/>
      <c r="R527" s="10"/>
      <c r="S527" s="10"/>
      <c r="T527" s="10"/>
      <c r="U527" s="10"/>
      <c r="V527" s="10"/>
      <c r="W527" s="10"/>
      <c r="X527" s="10"/>
    </row>
    <row r="528" spans="1:24" s="2" customFormat="1">
      <c r="A528" s="27"/>
      <c r="B528" s="5"/>
      <c r="C528" s="9"/>
      <c r="D528" s="9"/>
      <c r="F528" s="29"/>
      <c r="G528" s="29"/>
      <c r="H528" s="17"/>
      <c r="J528" s="9"/>
      <c r="K528" s="9"/>
      <c r="R528" s="10"/>
      <c r="S528" s="10"/>
      <c r="T528" s="10"/>
      <c r="U528" s="10"/>
      <c r="V528" s="10"/>
      <c r="W528" s="10"/>
      <c r="X528" s="10"/>
    </row>
    <row r="529" spans="1:24" s="2" customFormat="1">
      <c r="A529" s="27"/>
      <c r="B529" s="5"/>
      <c r="C529" s="9"/>
      <c r="D529" s="9"/>
      <c r="F529" s="29"/>
      <c r="G529" s="29"/>
      <c r="H529" s="17"/>
      <c r="J529" s="9"/>
      <c r="K529" s="9"/>
      <c r="R529" s="10"/>
      <c r="S529" s="10"/>
      <c r="T529" s="10"/>
      <c r="U529" s="10"/>
      <c r="V529" s="10"/>
      <c r="W529" s="10"/>
      <c r="X529" s="10"/>
    </row>
    <row r="530" spans="1:24" s="2" customFormat="1">
      <c r="A530" s="27"/>
      <c r="B530" s="5"/>
      <c r="C530" s="9"/>
      <c r="D530" s="9"/>
      <c r="F530" s="29"/>
      <c r="G530" s="29"/>
      <c r="H530" s="17"/>
      <c r="J530" s="9"/>
      <c r="K530" s="9"/>
      <c r="R530" s="10"/>
      <c r="S530" s="10"/>
      <c r="T530" s="10"/>
      <c r="U530" s="10"/>
      <c r="V530" s="10"/>
      <c r="W530" s="10"/>
      <c r="X530" s="10"/>
    </row>
    <row r="531" spans="1:24" s="2" customFormat="1">
      <c r="A531" s="27"/>
      <c r="B531" s="5"/>
      <c r="C531" s="9"/>
      <c r="D531" s="9"/>
      <c r="F531" s="29"/>
      <c r="G531" s="29"/>
      <c r="H531" s="17"/>
      <c r="J531" s="9"/>
      <c r="K531" s="9"/>
      <c r="R531" s="10"/>
      <c r="S531" s="10"/>
      <c r="T531" s="10"/>
      <c r="U531" s="10"/>
      <c r="V531" s="10"/>
      <c r="W531" s="10"/>
      <c r="X531" s="10"/>
    </row>
    <row r="532" spans="1:24" s="2" customFormat="1">
      <c r="A532" s="27"/>
      <c r="B532" s="5"/>
      <c r="C532" s="9"/>
      <c r="D532" s="9"/>
      <c r="F532" s="29"/>
      <c r="G532" s="29"/>
      <c r="H532" s="17"/>
      <c r="J532" s="9"/>
      <c r="K532" s="9"/>
      <c r="R532" s="10"/>
      <c r="S532" s="10"/>
      <c r="T532" s="10"/>
      <c r="U532" s="10"/>
      <c r="V532" s="10"/>
      <c r="W532" s="10"/>
      <c r="X532" s="10"/>
    </row>
    <row r="533" spans="1:24" s="2" customFormat="1">
      <c r="A533" s="27"/>
      <c r="B533" s="5"/>
      <c r="C533" s="9"/>
      <c r="D533" s="9"/>
      <c r="F533" s="29"/>
      <c r="G533" s="29"/>
      <c r="H533" s="17"/>
      <c r="J533" s="9"/>
      <c r="K533" s="9"/>
      <c r="R533" s="10"/>
      <c r="S533" s="10"/>
      <c r="T533" s="10"/>
      <c r="U533" s="10"/>
      <c r="V533" s="10"/>
      <c r="W533" s="10"/>
      <c r="X533" s="10"/>
    </row>
    <row r="534" spans="1:24" s="2" customFormat="1">
      <c r="A534" s="27"/>
      <c r="B534" s="5"/>
      <c r="C534" s="9"/>
      <c r="D534" s="9"/>
      <c r="F534" s="29"/>
      <c r="G534" s="29"/>
      <c r="H534" s="17"/>
      <c r="J534" s="9"/>
      <c r="K534" s="9"/>
      <c r="R534" s="10"/>
      <c r="S534" s="10"/>
      <c r="T534" s="10"/>
      <c r="U534" s="10"/>
      <c r="V534" s="10"/>
      <c r="W534" s="10"/>
      <c r="X534" s="10"/>
    </row>
    <row r="535" spans="1:24" s="2" customFormat="1">
      <c r="A535" s="27"/>
      <c r="B535" s="5"/>
      <c r="C535" s="9"/>
      <c r="D535" s="9"/>
      <c r="F535" s="29"/>
      <c r="G535" s="29"/>
      <c r="H535" s="17"/>
      <c r="J535" s="9"/>
      <c r="K535" s="9"/>
      <c r="R535" s="10"/>
      <c r="S535" s="10"/>
      <c r="T535" s="10"/>
      <c r="U535" s="10"/>
      <c r="V535" s="10"/>
      <c r="W535" s="10"/>
      <c r="X535" s="10"/>
    </row>
    <row r="536" spans="1:24" s="2" customFormat="1">
      <c r="A536" s="27"/>
      <c r="B536" s="5"/>
      <c r="C536" s="9"/>
      <c r="D536" s="9"/>
      <c r="F536" s="29"/>
      <c r="G536" s="29"/>
      <c r="H536" s="17"/>
      <c r="J536" s="9"/>
      <c r="K536" s="9"/>
      <c r="R536" s="10"/>
      <c r="S536" s="10"/>
      <c r="T536" s="10"/>
      <c r="U536" s="10"/>
      <c r="V536" s="10"/>
      <c r="W536" s="10"/>
      <c r="X536" s="10"/>
    </row>
    <row r="537" spans="1:24" s="2" customFormat="1">
      <c r="A537" s="27"/>
      <c r="B537" s="5"/>
      <c r="C537" s="9"/>
      <c r="D537" s="9"/>
      <c r="F537" s="29"/>
      <c r="G537" s="29"/>
      <c r="H537" s="17"/>
      <c r="J537" s="9"/>
      <c r="K537" s="9"/>
      <c r="R537" s="10"/>
      <c r="S537" s="10"/>
      <c r="T537" s="10"/>
      <c r="U537" s="10"/>
      <c r="V537" s="10"/>
      <c r="W537" s="10"/>
      <c r="X537" s="10"/>
    </row>
    <row r="538" spans="1:24" s="2" customFormat="1">
      <c r="A538" s="27"/>
      <c r="B538" s="5"/>
      <c r="C538" s="9"/>
      <c r="D538" s="9"/>
      <c r="F538" s="29"/>
      <c r="G538" s="29"/>
      <c r="H538" s="17"/>
      <c r="J538" s="9"/>
      <c r="K538" s="9"/>
      <c r="R538" s="10"/>
      <c r="S538" s="10"/>
      <c r="T538" s="10"/>
      <c r="U538" s="10"/>
      <c r="V538" s="10"/>
      <c r="W538" s="10"/>
      <c r="X538" s="10"/>
    </row>
    <row r="539" spans="1:24" s="2" customFormat="1">
      <c r="A539" s="27"/>
      <c r="B539" s="5"/>
      <c r="C539" s="9"/>
      <c r="D539" s="9"/>
      <c r="F539" s="29"/>
      <c r="G539" s="29"/>
      <c r="H539" s="17"/>
      <c r="J539" s="9"/>
      <c r="K539" s="9"/>
      <c r="R539" s="10"/>
      <c r="S539" s="10"/>
      <c r="T539" s="10"/>
      <c r="U539" s="10"/>
      <c r="V539" s="10"/>
      <c r="W539" s="10"/>
      <c r="X539" s="10"/>
    </row>
    <row r="540" spans="1:24" s="2" customFormat="1">
      <c r="A540" s="27"/>
      <c r="B540" s="5"/>
      <c r="C540" s="9"/>
      <c r="D540" s="9"/>
      <c r="F540" s="29"/>
      <c r="G540" s="29"/>
      <c r="H540" s="17"/>
      <c r="J540" s="9"/>
      <c r="K540" s="9"/>
      <c r="R540" s="10"/>
      <c r="S540" s="10"/>
      <c r="T540" s="10"/>
      <c r="U540" s="10"/>
      <c r="V540" s="10"/>
      <c r="W540" s="10"/>
      <c r="X540" s="10"/>
    </row>
    <row r="541" spans="1:24" s="2" customFormat="1">
      <c r="A541" s="27"/>
      <c r="B541" s="5"/>
      <c r="C541" s="9"/>
      <c r="D541" s="9"/>
      <c r="F541" s="29"/>
      <c r="G541" s="29"/>
      <c r="H541" s="17"/>
      <c r="J541" s="9"/>
      <c r="K541" s="9"/>
      <c r="R541" s="10"/>
      <c r="S541" s="10"/>
      <c r="T541" s="10"/>
      <c r="U541" s="10"/>
      <c r="V541" s="10"/>
      <c r="W541" s="10"/>
      <c r="X541" s="10"/>
    </row>
    <row r="542" spans="1:24" s="2" customFormat="1">
      <c r="A542" s="27"/>
      <c r="B542" s="5"/>
      <c r="C542" s="9"/>
      <c r="D542" s="9"/>
      <c r="F542" s="29"/>
      <c r="G542" s="29"/>
      <c r="H542" s="17"/>
      <c r="J542" s="9"/>
      <c r="K542" s="9"/>
      <c r="R542" s="10"/>
      <c r="S542" s="10"/>
      <c r="T542" s="10"/>
      <c r="U542" s="10"/>
      <c r="V542" s="10"/>
      <c r="W542" s="10"/>
      <c r="X542" s="10"/>
    </row>
    <row r="543" spans="1:24" s="2" customFormat="1">
      <c r="A543" s="27"/>
      <c r="B543" s="5"/>
      <c r="C543" s="9"/>
      <c r="D543" s="9"/>
      <c r="F543" s="29"/>
      <c r="G543" s="29"/>
      <c r="H543" s="17"/>
      <c r="J543" s="9"/>
      <c r="K543" s="9"/>
      <c r="R543" s="10"/>
      <c r="S543" s="10"/>
      <c r="T543" s="10"/>
      <c r="U543" s="10"/>
      <c r="V543" s="10"/>
      <c r="W543" s="10"/>
      <c r="X543" s="10"/>
    </row>
    <row r="544" spans="1:24" s="2" customFormat="1">
      <c r="A544" s="27"/>
      <c r="B544" s="5"/>
      <c r="C544" s="9"/>
      <c r="D544" s="9"/>
      <c r="F544" s="29"/>
      <c r="G544" s="29"/>
      <c r="H544" s="17"/>
      <c r="J544" s="9"/>
      <c r="K544" s="9"/>
      <c r="R544" s="10"/>
      <c r="S544" s="10"/>
      <c r="T544" s="10"/>
      <c r="U544" s="10"/>
      <c r="V544" s="10"/>
      <c r="W544" s="10"/>
      <c r="X544" s="10"/>
    </row>
    <row r="545" spans="1:24" s="2" customFormat="1">
      <c r="A545" s="27"/>
      <c r="B545" s="5"/>
      <c r="C545" s="9"/>
      <c r="D545" s="9"/>
      <c r="F545" s="29"/>
      <c r="G545" s="29"/>
      <c r="H545" s="17"/>
      <c r="J545" s="9"/>
      <c r="K545" s="9"/>
      <c r="R545" s="10"/>
      <c r="S545" s="10"/>
      <c r="T545" s="10"/>
      <c r="U545" s="10"/>
      <c r="V545" s="10"/>
      <c r="W545" s="10"/>
      <c r="X545" s="10"/>
    </row>
    <row r="546" spans="1:24" s="2" customFormat="1">
      <c r="A546" s="27"/>
      <c r="B546" s="5"/>
      <c r="C546" s="9"/>
      <c r="D546" s="9"/>
      <c r="F546" s="29"/>
      <c r="G546" s="29"/>
      <c r="H546" s="17"/>
      <c r="J546" s="9"/>
      <c r="K546" s="9"/>
      <c r="R546" s="10"/>
      <c r="S546" s="10"/>
      <c r="T546" s="10"/>
      <c r="U546" s="10"/>
      <c r="V546" s="10"/>
      <c r="W546" s="10"/>
      <c r="X546" s="10"/>
    </row>
    <row r="547" spans="1:24" s="2" customFormat="1">
      <c r="A547" s="27"/>
      <c r="B547" s="5"/>
      <c r="C547" s="9"/>
      <c r="D547" s="9"/>
      <c r="F547" s="29"/>
      <c r="G547" s="29"/>
      <c r="H547" s="17"/>
      <c r="J547" s="9"/>
      <c r="K547" s="9"/>
      <c r="R547" s="10"/>
      <c r="S547" s="10"/>
      <c r="T547" s="10"/>
      <c r="U547" s="10"/>
      <c r="V547" s="10"/>
      <c r="W547" s="10"/>
      <c r="X547" s="10"/>
    </row>
    <row r="548" spans="1:24" s="2" customFormat="1">
      <c r="A548" s="27"/>
      <c r="B548" s="5"/>
      <c r="C548" s="9"/>
      <c r="D548" s="9"/>
      <c r="F548" s="29"/>
      <c r="G548" s="29"/>
      <c r="H548" s="17"/>
      <c r="J548" s="9"/>
      <c r="K548" s="9"/>
      <c r="R548" s="10"/>
      <c r="S548" s="10"/>
      <c r="T548" s="10"/>
      <c r="U548" s="10"/>
      <c r="V548" s="10"/>
      <c r="W548" s="10"/>
      <c r="X548" s="10"/>
    </row>
    <row r="549" spans="1:24" s="2" customFormat="1">
      <c r="A549" s="27"/>
      <c r="B549" s="5"/>
      <c r="C549" s="9"/>
      <c r="D549" s="9"/>
      <c r="F549" s="29"/>
      <c r="G549" s="29"/>
      <c r="H549" s="17"/>
      <c r="J549" s="9"/>
      <c r="K549" s="9"/>
      <c r="R549" s="10"/>
      <c r="S549" s="10"/>
      <c r="T549" s="10"/>
      <c r="U549" s="10"/>
      <c r="V549" s="10"/>
      <c r="W549" s="10"/>
      <c r="X549" s="10"/>
    </row>
    <row r="550" spans="1:24" s="2" customFormat="1">
      <c r="A550" s="27"/>
      <c r="B550" s="5"/>
      <c r="C550" s="9"/>
      <c r="D550" s="9"/>
      <c r="F550" s="29"/>
      <c r="G550" s="29"/>
      <c r="H550" s="17"/>
      <c r="J550" s="9"/>
      <c r="K550" s="9"/>
      <c r="R550" s="10"/>
      <c r="S550" s="10"/>
      <c r="T550" s="10"/>
      <c r="U550" s="10"/>
      <c r="V550" s="10"/>
      <c r="W550" s="10"/>
      <c r="X550" s="10"/>
    </row>
    <row r="551" spans="1:24" s="2" customFormat="1">
      <c r="A551" s="27"/>
      <c r="B551" s="5"/>
      <c r="C551" s="9"/>
      <c r="D551" s="9"/>
      <c r="F551" s="29"/>
      <c r="G551" s="29"/>
      <c r="H551" s="17"/>
      <c r="J551" s="9"/>
      <c r="K551" s="9"/>
      <c r="R551" s="10"/>
      <c r="S551" s="10"/>
      <c r="T551" s="10"/>
      <c r="U551" s="10"/>
      <c r="V551" s="10"/>
      <c r="W551" s="10"/>
      <c r="X551" s="10"/>
    </row>
    <row r="552" spans="1:24" s="2" customFormat="1">
      <c r="A552" s="27"/>
      <c r="B552" s="5"/>
      <c r="C552" s="9"/>
      <c r="D552" s="9"/>
      <c r="F552" s="29"/>
      <c r="G552" s="29"/>
      <c r="H552" s="17"/>
      <c r="J552" s="9"/>
      <c r="K552" s="9"/>
      <c r="R552" s="10"/>
      <c r="S552" s="10"/>
      <c r="T552" s="10"/>
      <c r="U552" s="10"/>
      <c r="V552" s="10"/>
      <c r="W552" s="10"/>
      <c r="X552" s="10"/>
    </row>
    <row r="553" spans="1:24" s="2" customFormat="1">
      <c r="A553" s="27"/>
      <c r="B553" s="5"/>
      <c r="C553" s="9"/>
      <c r="D553" s="9"/>
      <c r="F553" s="29"/>
      <c r="G553" s="29"/>
      <c r="H553" s="17"/>
      <c r="J553" s="9"/>
      <c r="K553" s="9"/>
      <c r="R553" s="10"/>
      <c r="S553" s="10"/>
      <c r="T553" s="10"/>
      <c r="U553" s="10"/>
      <c r="V553" s="10"/>
      <c r="W553" s="10"/>
      <c r="X553" s="10"/>
    </row>
    <row r="554" spans="1:24" s="2" customFormat="1">
      <c r="A554" s="27"/>
      <c r="B554" s="5"/>
      <c r="C554" s="9"/>
      <c r="D554" s="9"/>
      <c r="F554" s="29"/>
      <c r="G554" s="29"/>
      <c r="H554" s="17"/>
      <c r="J554" s="9"/>
      <c r="K554" s="9"/>
      <c r="R554" s="10"/>
      <c r="S554" s="10"/>
      <c r="T554" s="10"/>
      <c r="U554" s="10"/>
      <c r="V554" s="10"/>
      <c r="W554" s="10"/>
      <c r="X554" s="10"/>
    </row>
    <row r="555" spans="1:24" s="2" customFormat="1">
      <c r="A555" s="27"/>
      <c r="B555" s="5"/>
      <c r="C555" s="9"/>
      <c r="D555" s="9"/>
      <c r="F555" s="29"/>
      <c r="G555" s="29"/>
      <c r="H555" s="17"/>
      <c r="J555" s="9"/>
      <c r="K555" s="9"/>
      <c r="R555" s="10"/>
      <c r="S555" s="10"/>
      <c r="T555" s="10"/>
      <c r="U555" s="10"/>
      <c r="V555" s="10"/>
      <c r="W555" s="10"/>
      <c r="X555" s="10"/>
    </row>
    <row r="556" spans="1:24" s="2" customFormat="1">
      <c r="A556" s="27"/>
      <c r="B556" s="5"/>
      <c r="C556" s="9"/>
      <c r="D556" s="9"/>
      <c r="F556" s="29"/>
      <c r="G556" s="29"/>
      <c r="H556" s="17"/>
      <c r="J556" s="9"/>
      <c r="K556" s="9"/>
      <c r="R556" s="10"/>
      <c r="S556" s="10"/>
      <c r="T556" s="10"/>
      <c r="U556" s="10"/>
      <c r="V556" s="10"/>
      <c r="W556" s="10"/>
      <c r="X556" s="10"/>
    </row>
    <row r="557" spans="1:24" s="2" customFormat="1">
      <c r="A557" s="27"/>
      <c r="B557" s="5"/>
      <c r="C557" s="9"/>
      <c r="D557" s="9"/>
      <c r="F557" s="29"/>
      <c r="G557" s="29"/>
      <c r="H557" s="17"/>
      <c r="J557" s="9"/>
      <c r="K557" s="9"/>
      <c r="R557" s="10"/>
      <c r="S557" s="10"/>
      <c r="T557" s="10"/>
      <c r="U557" s="10"/>
      <c r="V557" s="10"/>
      <c r="W557" s="10"/>
      <c r="X557" s="10"/>
    </row>
    <row r="558" spans="1:24" s="2" customFormat="1">
      <c r="A558" s="27"/>
      <c r="B558" s="5"/>
      <c r="C558" s="9"/>
      <c r="D558" s="9"/>
      <c r="F558" s="29"/>
      <c r="G558" s="29"/>
      <c r="H558" s="17"/>
      <c r="J558" s="9"/>
      <c r="K558" s="9"/>
      <c r="R558" s="10"/>
      <c r="S558" s="10"/>
      <c r="T558" s="10"/>
      <c r="U558" s="10"/>
      <c r="V558" s="10"/>
      <c r="W558" s="10"/>
      <c r="X558" s="10"/>
    </row>
    <row r="559" spans="1:24" s="2" customFormat="1">
      <c r="A559" s="27"/>
      <c r="B559" s="5"/>
      <c r="C559" s="9"/>
      <c r="D559" s="9"/>
      <c r="F559" s="29"/>
      <c r="G559" s="29"/>
      <c r="H559" s="17"/>
      <c r="J559" s="9"/>
      <c r="K559" s="9"/>
      <c r="R559" s="10"/>
      <c r="S559" s="10"/>
      <c r="T559" s="10"/>
      <c r="U559" s="10"/>
      <c r="V559" s="10"/>
      <c r="W559" s="10"/>
      <c r="X559" s="10"/>
    </row>
    <row r="560" spans="1:24" s="2" customFormat="1">
      <c r="A560" s="27"/>
      <c r="B560" s="5"/>
      <c r="C560" s="9"/>
      <c r="D560" s="9"/>
      <c r="F560" s="29"/>
      <c r="G560" s="29"/>
      <c r="H560" s="17"/>
      <c r="J560" s="9"/>
      <c r="K560" s="9"/>
      <c r="R560" s="10"/>
      <c r="S560" s="10"/>
      <c r="T560" s="10"/>
      <c r="U560" s="10"/>
      <c r="V560" s="10"/>
      <c r="W560" s="10"/>
      <c r="X560" s="10"/>
    </row>
    <row r="561" spans="1:24" s="2" customFormat="1">
      <c r="A561" s="27"/>
      <c r="B561" s="5"/>
      <c r="C561" s="9"/>
      <c r="D561" s="9"/>
      <c r="F561" s="29"/>
      <c r="G561" s="29"/>
      <c r="H561" s="17"/>
      <c r="J561" s="9"/>
      <c r="K561" s="9"/>
      <c r="R561" s="10"/>
      <c r="S561" s="10"/>
      <c r="T561" s="10"/>
      <c r="U561" s="10"/>
      <c r="V561" s="10"/>
      <c r="W561" s="10"/>
      <c r="X561" s="10"/>
    </row>
    <row r="562" spans="1:24" s="2" customFormat="1">
      <c r="A562" s="27"/>
      <c r="B562" s="5"/>
      <c r="C562" s="9"/>
      <c r="D562" s="9"/>
      <c r="F562" s="29"/>
      <c r="G562" s="29"/>
      <c r="H562" s="17"/>
      <c r="J562" s="9"/>
      <c r="K562" s="9"/>
      <c r="R562" s="10"/>
      <c r="S562" s="10"/>
      <c r="T562" s="10"/>
      <c r="U562" s="10"/>
      <c r="V562" s="10"/>
      <c r="W562" s="10"/>
      <c r="X562" s="10"/>
    </row>
    <row r="563" spans="1:24" s="2" customFormat="1">
      <c r="A563" s="27"/>
      <c r="B563" s="5"/>
      <c r="C563" s="9"/>
      <c r="D563" s="9"/>
      <c r="F563" s="29"/>
      <c r="G563" s="29"/>
      <c r="H563" s="17"/>
      <c r="J563" s="9"/>
      <c r="K563" s="9"/>
      <c r="R563" s="10"/>
      <c r="S563" s="10"/>
      <c r="T563" s="10"/>
      <c r="U563" s="10"/>
      <c r="V563" s="10"/>
      <c r="W563" s="10"/>
      <c r="X563" s="10"/>
    </row>
    <row r="564" spans="1:24" s="2" customFormat="1">
      <c r="A564" s="27"/>
      <c r="B564" s="5"/>
      <c r="C564" s="9"/>
      <c r="D564" s="9"/>
      <c r="F564" s="29"/>
      <c r="G564" s="29"/>
      <c r="H564" s="17"/>
      <c r="J564" s="9"/>
      <c r="K564" s="9"/>
      <c r="R564" s="10"/>
      <c r="S564" s="10"/>
      <c r="T564" s="10"/>
      <c r="U564" s="10"/>
      <c r="V564" s="10"/>
      <c r="W564" s="10"/>
      <c r="X564" s="10"/>
    </row>
    <row r="565" spans="1:24" s="2" customFormat="1">
      <c r="A565" s="27"/>
      <c r="B565" s="5"/>
      <c r="C565" s="9"/>
      <c r="D565" s="9"/>
      <c r="F565" s="29"/>
      <c r="G565" s="29"/>
      <c r="H565" s="17"/>
      <c r="J565" s="9"/>
      <c r="K565" s="9"/>
      <c r="R565" s="10"/>
      <c r="S565" s="10"/>
      <c r="T565" s="10"/>
      <c r="U565" s="10"/>
      <c r="V565" s="10"/>
      <c r="W565" s="10"/>
      <c r="X565" s="10"/>
    </row>
    <row r="566" spans="1:24" s="2" customFormat="1">
      <c r="A566" s="27"/>
      <c r="B566" s="5"/>
      <c r="C566" s="9"/>
      <c r="D566" s="9"/>
      <c r="F566" s="29"/>
      <c r="G566" s="29"/>
      <c r="H566" s="17"/>
      <c r="J566" s="9"/>
      <c r="K566" s="9"/>
      <c r="R566" s="10"/>
      <c r="S566" s="10"/>
      <c r="T566" s="10"/>
      <c r="U566" s="10"/>
      <c r="V566" s="10"/>
      <c r="W566" s="10"/>
      <c r="X566" s="10"/>
    </row>
    <row r="567" spans="1:24" s="2" customFormat="1">
      <c r="A567" s="27"/>
      <c r="B567" s="5"/>
      <c r="C567" s="9"/>
      <c r="D567" s="9"/>
      <c r="F567" s="29"/>
      <c r="G567" s="29"/>
      <c r="H567" s="17"/>
      <c r="J567" s="9"/>
      <c r="K567" s="9"/>
      <c r="R567" s="10"/>
      <c r="S567" s="10"/>
      <c r="T567" s="10"/>
      <c r="U567" s="10"/>
      <c r="V567" s="10"/>
      <c r="W567" s="10"/>
      <c r="X567" s="10"/>
    </row>
    <row r="568" spans="1:24" s="2" customFormat="1">
      <c r="A568" s="27"/>
      <c r="B568" s="5"/>
      <c r="C568" s="9"/>
      <c r="D568" s="9"/>
      <c r="F568" s="29"/>
      <c r="G568" s="29"/>
      <c r="H568" s="17"/>
      <c r="J568" s="9"/>
      <c r="K568" s="9"/>
      <c r="R568" s="10"/>
      <c r="S568" s="10"/>
      <c r="T568" s="10"/>
      <c r="U568" s="10"/>
      <c r="V568" s="10"/>
      <c r="W568" s="10"/>
      <c r="X568" s="10"/>
    </row>
    <row r="569" spans="1:24" s="2" customFormat="1">
      <c r="A569" s="27"/>
      <c r="B569" s="5"/>
      <c r="C569" s="9"/>
      <c r="D569" s="9"/>
      <c r="F569" s="29"/>
      <c r="G569" s="29"/>
      <c r="H569" s="17"/>
      <c r="J569" s="9"/>
      <c r="K569" s="9"/>
      <c r="R569" s="10"/>
      <c r="S569" s="10"/>
      <c r="T569" s="10"/>
      <c r="U569" s="10"/>
      <c r="V569" s="10"/>
      <c r="W569" s="10"/>
      <c r="X569" s="10"/>
    </row>
    <row r="570" spans="1:24" s="2" customFormat="1">
      <c r="A570" s="27"/>
      <c r="B570" s="5"/>
      <c r="C570" s="9"/>
      <c r="D570" s="9"/>
      <c r="F570" s="29"/>
      <c r="G570" s="29"/>
      <c r="H570" s="17"/>
      <c r="J570" s="9"/>
      <c r="K570" s="9"/>
      <c r="R570" s="10"/>
      <c r="S570" s="10"/>
      <c r="T570" s="10"/>
      <c r="U570" s="10"/>
      <c r="V570" s="10"/>
      <c r="W570" s="10"/>
      <c r="X570" s="10"/>
    </row>
    <row r="571" spans="1:24" s="2" customFormat="1">
      <c r="A571" s="27"/>
      <c r="B571" s="5"/>
      <c r="C571" s="9"/>
      <c r="D571" s="9"/>
      <c r="F571" s="29"/>
      <c r="G571" s="29"/>
      <c r="H571" s="17"/>
      <c r="J571" s="9"/>
      <c r="K571" s="9"/>
      <c r="R571" s="10"/>
      <c r="S571" s="10"/>
      <c r="T571" s="10"/>
      <c r="U571" s="10"/>
      <c r="V571" s="10"/>
      <c r="W571" s="10"/>
      <c r="X571" s="10"/>
    </row>
    <row r="572" spans="1:24" s="2" customFormat="1">
      <c r="A572" s="27"/>
      <c r="B572" s="5"/>
      <c r="C572" s="9"/>
      <c r="D572" s="9"/>
      <c r="F572" s="29"/>
      <c r="G572" s="29"/>
      <c r="H572" s="17"/>
      <c r="J572" s="9"/>
      <c r="K572" s="9"/>
      <c r="R572" s="10"/>
      <c r="S572" s="10"/>
      <c r="T572" s="10"/>
      <c r="U572" s="10"/>
      <c r="V572" s="10"/>
      <c r="W572" s="10"/>
      <c r="X572" s="10"/>
    </row>
    <row r="573" spans="1:24" s="2" customFormat="1">
      <c r="A573" s="27"/>
      <c r="B573" s="5"/>
      <c r="C573" s="9"/>
      <c r="D573" s="9"/>
      <c r="F573" s="29"/>
      <c r="G573" s="29"/>
      <c r="H573" s="17"/>
      <c r="J573" s="9"/>
      <c r="K573" s="9"/>
      <c r="R573" s="10"/>
      <c r="S573" s="10"/>
      <c r="T573" s="10"/>
      <c r="U573" s="10"/>
      <c r="V573" s="10"/>
      <c r="W573" s="10"/>
      <c r="X573" s="10"/>
    </row>
    <row r="574" spans="1:24" s="2" customFormat="1">
      <c r="A574" s="27"/>
      <c r="B574" s="5"/>
      <c r="C574" s="9"/>
      <c r="D574" s="9"/>
      <c r="F574" s="29"/>
      <c r="G574" s="29"/>
      <c r="H574" s="17"/>
      <c r="J574" s="9"/>
      <c r="K574" s="9"/>
      <c r="R574" s="10"/>
      <c r="S574" s="10"/>
      <c r="T574" s="10"/>
      <c r="U574" s="10"/>
      <c r="V574" s="10"/>
      <c r="W574" s="10"/>
      <c r="X574" s="10"/>
    </row>
    <row r="575" spans="1:24" s="2" customFormat="1">
      <c r="A575" s="27"/>
      <c r="B575" s="5"/>
      <c r="C575" s="9"/>
      <c r="D575" s="9"/>
      <c r="F575" s="29"/>
      <c r="G575" s="29"/>
      <c r="H575" s="17"/>
      <c r="J575" s="9"/>
      <c r="K575" s="9"/>
      <c r="R575" s="10"/>
      <c r="S575" s="10"/>
      <c r="T575" s="10"/>
      <c r="U575" s="10"/>
      <c r="V575" s="10"/>
      <c r="W575" s="10"/>
      <c r="X575" s="10"/>
    </row>
    <row r="576" spans="1:24" s="2" customFormat="1">
      <c r="A576" s="27"/>
      <c r="B576" s="5"/>
      <c r="C576" s="9"/>
      <c r="D576" s="9"/>
      <c r="F576" s="29"/>
      <c r="G576" s="29"/>
      <c r="H576" s="17"/>
      <c r="J576" s="9"/>
      <c r="K576" s="9"/>
      <c r="R576" s="10"/>
      <c r="S576" s="10"/>
      <c r="T576" s="10"/>
      <c r="U576" s="10"/>
      <c r="V576" s="10"/>
      <c r="W576" s="10"/>
      <c r="X576" s="10"/>
    </row>
    <row r="577" spans="1:24" s="2" customFormat="1">
      <c r="A577" s="27"/>
      <c r="B577" s="5"/>
      <c r="C577" s="9"/>
      <c r="D577" s="9"/>
      <c r="F577" s="29"/>
      <c r="G577" s="29"/>
      <c r="H577" s="17"/>
      <c r="J577" s="9"/>
      <c r="K577" s="9"/>
      <c r="R577" s="10"/>
      <c r="S577" s="10"/>
      <c r="T577" s="10"/>
      <c r="U577" s="10"/>
      <c r="V577" s="10"/>
      <c r="W577" s="10"/>
      <c r="X577" s="10"/>
    </row>
    <row r="578" spans="1:24" s="2" customFormat="1">
      <c r="A578" s="27"/>
      <c r="B578" s="5"/>
      <c r="C578" s="9"/>
      <c r="D578" s="9"/>
      <c r="F578" s="29"/>
      <c r="G578" s="29"/>
      <c r="H578" s="17"/>
      <c r="J578" s="9"/>
      <c r="K578" s="9"/>
      <c r="R578" s="10"/>
      <c r="S578" s="10"/>
      <c r="T578" s="10"/>
      <c r="U578" s="10"/>
      <c r="V578" s="10"/>
      <c r="W578" s="10"/>
      <c r="X578" s="10"/>
    </row>
    <row r="579" spans="1:24" s="2" customFormat="1">
      <c r="A579" s="27"/>
      <c r="B579" s="5"/>
      <c r="C579" s="9"/>
      <c r="D579" s="9"/>
      <c r="F579" s="29"/>
      <c r="G579" s="29"/>
      <c r="H579" s="17"/>
      <c r="J579" s="9"/>
      <c r="K579" s="9"/>
      <c r="R579" s="10"/>
      <c r="S579" s="10"/>
      <c r="T579" s="10"/>
      <c r="U579" s="10"/>
      <c r="V579" s="10"/>
      <c r="W579" s="10"/>
      <c r="X579" s="10"/>
    </row>
    <row r="580" spans="1:24" s="2" customFormat="1">
      <c r="A580" s="27"/>
      <c r="B580" s="5"/>
      <c r="C580" s="9"/>
      <c r="D580" s="9"/>
      <c r="F580" s="29"/>
      <c r="G580" s="29"/>
      <c r="H580" s="17"/>
      <c r="J580" s="9"/>
      <c r="K580" s="9"/>
      <c r="R580" s="10"/>
      <c r="S580" s="10"/>
      <c r="T580" s="10"/>
      <c r="U580" s="10"/>
      <c r="V580" s="10"/>
      <c r="W580" s="10"/>
      <c r="X580" s="10"/>
    </row>
    <row r="581" spans="1:24" s="2" customFormat="1">
      <c r="A581" s="27"/>
      <c r="B581" s="5"/>
      <c r="C581" s="9"/>
      <c r="D581" s="9"/>
      <c r="F581" s="29"/>
      <c r="G581" s="29"/>
      <c r="H581" s="17"/>
      <c r="J581" s="9"/>
      <c r="K581" s="9"/>
      <c r="R581" s="10"/>
      <c r="S581" s="10"/>
      <c r="T581" s="10"/>
      <c r="U581" s="10"/>
      <c r="V581" s="10"/>
      <c r="W581" s="10"/>
      <c r="X581" s="10"/>
    </row>
    <row r="582" spans="1:24" s="2" customFormat="1">
      <c r="A582" s="27"/>
      <c r="B582" s="5"/>
      <c r="C582" s="9"/>
      <c r="D582" s="9"/>
      <c r="F582" s="29"/>
      <c r="G582" s="29"/>
      <c r="H582" s="17"/>
      <c r="J582" s="9"/>
      <c r="K582" s="9"/>
      <c r="R582" s="10"/>
      <c r="S582" s="10"/>
      <c r="T582" s="10"/>
      <c r="U582" s="10"/>
      <c r="V582" s="10"/>
      <c r="W582" s="10"/>
      <c r="X582" s="10"/>
    </row>
    <row r="583" spans="1:24" s="2" customFormat="1">
      <c r="A583" s="27"/>
      <c r="B583" s="5"/>
      <c r="C583" s="9"/>
      <c r="D583" s="9"/>
      <c r="F583" s="29"/>
      <c r="G583" s="29"/>
      <c r="H583" s="17"/>
      <c r="J583" s="9"/>
      <c r="K583" s="9"/>
      <c r="R583" s="10"/>
      <c r="S583" s="10"/>
      <c r="T583" s="10"/>
      <c r="U583" s="10"/>
      <c r="V583" s="10"/>
      <c r="W583" s="10"/>
      <c r="X583" s="10"/>
    </row>
    <row r="584" spans="1:24" s="2" customFormat="1">
      <c r="A584" s="27"/>
      <c r="B584" s="5"/>
      <c r="C584" s="9"/>
      <c r="D584" s="9"/>
      <c r="F584" s="29"/>
      <c r="G584" s="29"/>
      <c r="H584" s="17"/>
      <c r="J584" s="9"/>
      <c r="K584" s="9"/>
      <c r="R584" s="10"/>
      <c r="S584" s="10"/>
      <c r="T584" s="10"/>
      <c r="U584" s="10"/>
      <c r="V584" s="10"/>
      <c r="W584" s="10"/>
      <c r="X584" s="10"/>
    </row>
    <row r="585" spans="1:24" s="2" customFormat="1">
      <c r="A585" s="27"/>
      <c r="B585" s="5"/>
      <c r="C585" s="9"/>
      <c r="D585" s="9"/>
      <c r="F585" s="29"/>
      <c r="G585" s="29"/>
      <c r="H585" s="17"/>
      <c r="J585" s="9"/>
      <c r="K585" s="9"/>
      <c r="R585" s="10"/>
      <c r="S585" s="10"/>
      <c r="T585" s="10"/>
      <c r="U585" s="10"/>
      <c r="V585" s="10"/>
      <c r="W585" s="10"/>
      <c r="X585" s="10"/>
    </row>
    <row r="586" spans="1:24" s="2" customFormat="1">
      <c r="A586" s="27"/>
      <c r="B586" s="5"/>
      <c r="C586" s="9"/>
      <c r="D586" s="9"/>
      <c r="F586" s="29"/>
      <c r="G586" s="29"/>
      <c r="H586" s="17"/>
      <c r="J586" s="9"/>
      <c r="K586" s="9"/>
      <c r="R586" s="10"/>
      <c r="S586" s="10"/>
      <c r="T586" s="10"/>
      <c r="U586" s="10"/>
      <c r="V586" s="10"/>
      <c r="W586" s="10"/>
      <c r="X586" s="10"/>
    </row>
    <row r="587" spans="1:24" s="2" customFormat="1">
      <c r="A587" s="27"/>
      <c r="B587" s="5"/>
      <c r="C587" s="9"/>
      <c r="D587" s="9"/>
      <c r="F587" s="29"/>
      <c r="G587" s="29"/>
      <c r="H587" s="17"/>
      <c r="J587" s="9"/>
      <c r="K587" s="9"/>
      <c r="R587" s="10"/>
      <c r="S587" s="10"/>
      <c r="T587" s="10"/>
      <c r="U587" s="10"/>
      <c r="V587" s="10"/>
      <c r="W587" s="10"/>
      <c r="X587" s="10"/>
    </row>
    <row r="588" spans="1:24" s="2" customFormat="1">
      <c r="A588" s="27"/>
      <c r="B588" s="5"/>
      <c r="C588" s="9"/>
      <c r="D588" s="9"/>
      <c r="F588" s="29"/>
      <c r="G588" s="29"/>
      <c r="H588" s="17"/>
      <c r="J588" s="9"/>
      <c r="K588" s="9"/>
      <c r="R588" s="10"/>
      <c r="S588" s="10"/>
      <c r="T588" s="10"/>
      <c r="U588" s="10"/>
      <c r="V588" s="10"/>
      <c r="W588" s="10"/>
      <c r="X588" s="10"/>
    </row>
    <row r="589" spans="1:24" s="2" customFormat="1">
      <c r="A589" s="27"/>
      <c r="B589" s="5"/>
      <c r="C589" s="9"/>
      <c r="D589" s="9"/>
      <c r="F589" s="29"/>
      <c r="G589" s="29"/>
      <c r="H589" s="17"/>
      <c r="J589" s="9"/>
      <c r="K589" s="9"/>
      <c r="R589" s="10"/>
      <c r="S589" s="10"/>
      <c r="T589" s="10"/>
      <c r="U589" s="10"/>
      <c r="V589" s="10"/>
      <c r="W589" s="10"/>
      <c r="X589" s="10"/>
    </row>
    <row r="590" spans="1:24" s="2" customFormat="1">
      <c r="A590" s="27"/>
      <c r="B590" s="5"/>
      <c r="C590" s="9"/>
      <c r="D590" s="9"/>
      <c r="F590" s="29"/>
      <c r="G590" s="29"/>
      <c r="H590" s="17"/>
      <c r="J590" s="9"/>
      <c r="K590" s="9"/>
      <c r="R590" s="10"/>
      <c r="S590" s="10"/>
      <c r="T590" s="10"/>
      <c r="U590" s="10"/>
      <c r="V590" s="10"/>
      <c r="W590" s="10"/>
      <c r="X590" s="10"/>
    </row>
    <row r="591" spans="1:24" s="2" customFormat="1">
      <c r="A591" s="27"/>
      <c r="B591" s="5"/>
      <c r="C591" s="9"/>
      <c r="D591" s="9"/>
      <c r="F591" s="29"/>
      <c r="G591" s="29"/>
      <c r="H591" s="17"/>
      <c r="J591" s="9"/>
      <c r="K591" s="9"/>
      <c r="R591" s="10"/>
      <c r="S591" s="10"/>
      <c r="T591" s="10"/>
      <c r="U591" s="10"/>
      <c r="V591" s="10"/>
      <c r="W591" s="10"/>
      <c r="X591" s="10"/>
    </row>
    <row r="592" spans="1:24" s="2" customFormat="1">
      <c r="A592" s="27"/>
      <c r="B592" s="5"/>
      <c r="C592" s="9"/>
      <c r="D592" s="9"/>
      <c r="F592" s="29"/>
      <c r="G592" s="29"/>
      <c r="H592" s="17"/>
      <c r="J592" s="9"/>
      <c r="K592" s="9"/>
      <c r="R592" s="10"/>
      <c r="S592" s="10"/>
      <c r="T592" s="10"/>
      <c r="U592" s="10"/>
      <c r="V592" s="10"/>
      <c r="W592" s="10"/>
      <c r="X592" s="10"/>
    </row>
    <row r="593" spans="1:24" s="2" customFormat="1">
      <c r="A593" s="27"/>
      <c r="B593" s="5"/>
      <c r="C593" s="9"/>
      <c r="D593" s="9"/>
      <c r="F593" s="29"/>
      <c r="G593" s="29"/>
      <c r="H593" s="17"/>
      <c r="J593" s="9"/>
      <c r="K593" s="9"/>
      <c r="R593" s="10"/>
      <c r="S593" s="10"/>
      <c r="T593" s="10"/>
      <c r="U593" s="10"/>
      <c r="V593" s="10"/>
      <c r="W593" s="10"/>
      <c r="X593" s="10"/>
    </row>
    <row r="594" spans="1:24" s="2" customFormat="1">
      <c r="A594" s="27"/>
      <c r="B594" s="5"/>
      <c r="C594" s="9"/>
      <c r="D594" s="9"/>
      <c r="F594" s="29"/>
      <c r="G594" s="29"/>
      <c r="H594" s="17"/>
      <c r="J594" s="9"/>
      <c r="K594" s="9"/>
      <c r="R594" s="10"/>
      <c r="S594" s="10"/>
      <c r="T594" s="10"/>
      <c r="U594" s="10"/>
      <c r="V594" s="10"/>
      <c r="W594" s="10"/>
      <c r="X594" s="10"/>
    </row>
    <row r="595" spans="1:24" s="2" customFormat="1">
      <c r="A595" s="27"/>
      <c r="B595" s="5"/>
      <c r="C595" s="9"/>
      <c r="D595" s="9"/>
      <c r="F595" s="29"/>
      <c r="G595" s="29"/>
      <c r="H595" s="17"/>
      <c r="J595" s="9"/>
      <c r="K595" s="9"/>
      <c r="R595" s="10"/>
      <c r="S595" s="10"/>
      <c r="T595" s="10"/>
      <c r="U595" s="10"/>
      <c r="V595" s="10"/>
      <c r="W595" s="10"/>
      <c r="X595" s="10"/>
    </row>
    <row r="596" spans="1:24" s="2" customFormat="1">
      <c r="A596" s="27"/>
      <c r="B596" s="5"/>
      <c r="C596" s="9"/>
      <c r="D596" s="9"/>
      <c r="F596" s="29"/>
      <c r="G596" s="29"/>
      <c r="H596" s="17"/>
      <c r="J596" s="9"/>
      <c r="K596" s="9"/>
      <c r="R596" s="10"/>
      <c r="S596" s="10"/>
      <c r="T596" s="10"/>
      <c r="U596" s="10"/>
      <c r="V596" s="10"/>
      <c r="W596" s="10"/>
      <c r="X596" s="10"/>
    </row>
    <row r="597" spans="1:24" s="2" customFormat="1">
      <c r="A597" s="27"/>
      <c r="B597" s="5"/>
      <c r="C597" s="9"/>
      <c r="D597" s="9"/>
      <c r="F597" s="29"/>
      <c r="G597" s="29"/>
      <c r="H597" s="17"/>
      <c r="J597" s="9"/>
      <c r="K597" s="9"/>
      <c r="R597" s="10"/>
      <c r="S597" s="10"/>
      <c r="T597" s="10"/>
      <c r="U597" s="10"/>
      <c r="V597" s="10"/>
      <c r="W597" s="10"/>
      <c r="X597" s="10"/>
    </row>
    <row r="598" spans="1:24" s="2" customFormat="1">
      <c r="A598" s="27"/>
      <c r="B598" s="5"/>
      <c r="C598" s="9"/>
      <c r="D598" s="9"/>
      <c r="F598" s="29"/>
      <c r="G598" s="29"/>
      <c r="H598" s="17"/>
      <c r="J598" s="9"/>
      <c r="K598" s="9"/>
      <c r="R598" s="10"/>
      <c r="S598" s="10"/>
      <c r="T598" s="10"/>
      <c r="U598" s="10"/>
      <c r="V598" s="10"/>
      <c r="W598" s="10"/>
      <c r="X598" s="10"/>
    </row>
    <row r="599" spans="1:24" s="2" customFormat="1">
      <c r="A599" s="27"/>
      <c r="B599" s="5"/>
      <c r="C599" s="9"/>
      <c r="D599" s="9"/>
      <c r="F599" s="29"/>
      <c r="G599" s="29"/>
      <c r="H599" s="17"/>
      <c r="J599" s="9"/>
      <c r="K599" s="9"/>
      <c r="R599" s="10"/>
      <c r="S599" s="10"/>
      <c r="T599" s="10"/>
      <c r="U599" s="10"/>
      <c r="V599" s="10"/>
      <c r="W599" s="10"/>
      <c r="X599" s="10"/>
    </row>
    <row r="600" spans="1:24" s="2" customFormat="1">
      <c r="A600" s="27"/>
      <c r="B600" s="5"/>
      <c r="C600" s="9"/>
      <c r="D600" s="9"/>
      <c r="F600" s="29"/>
      <c r="G600" s="29"/>
      <c r="H600" s="17"/>
      <c r="J600" s="9"/>
      <c r="K600" s="9"/>
      <c r="R600" s="10"/>
      <c r="S600" s="10"/>
      <c r="T600" s="10"/>
      <c r="U600" s="10"/>
      <c r="V600" s="10"/>
      <c r="W600" s="10"/>
      <c r="X600" s="10"/>
    </row>
    <row r="601" spans="1:24" s="2" customFormat="1">
      <c r="A601" s="27"/>
      <c r="B601" s="5"/>
      <c r="C601" s="9"/>
      <c r="D601" s="9"/>
      <c r="F601" s="29"/>
      <c r="G601" s="29"/>
      <c r="H601" s="17"/>
      <c r="J601" s="9"/>
      <c r="K601" s="9"/>
      <c r="R601" s="10"/>
      <c r="S601" s="10"/>
      <c r="T601" s="10"/>
      <c r="U601" s="10"/>
      <c r="V601" s="10"/>
      <c r="W601" s="10"/>
      <c r="X601" s="10"/>
    </row>
    <row r="602" spans="1:24" s="2" customFormat="1">
      <c r="A602" s="27"/>
      <c r="B602" s="5"/>
      <c r="C602" s="9"/>
      <c r="D602" s="9"/>
      <c r="F602" s="29"/>
      <c r="G602" s="29"/>
      <c r="H602" s="17"/>
      <c r="J602" s="9"/>
      <c r="K602" s="9"/>
      <c r="R602" s="10"/>
      <c r="S602" s="10"/>
      <c r="T602" s="10"/>
      <c r="U602" s="10"/>
      <c r="V602" s="10"/>
      <c r="W602" s="10"/>
      <c r="X602" s="10"/>
    </row>
    <row r="603" spans="1:24" s="2" customFormat="1">
      <c r="A603" s="27"/>
      <c r="B603" s="5"/>
      <c r="C603" s="9"/>
      <c r="D603" s="9"/>
      <c r="F603" s="29"/>
      <c r="G603" s="29"/>
      <c r="H603" s="17"/>
      <c r="J603" s="9"/>
      <c r="K603" s="9"/>
      <c r="R603" s="10"/>
      <c r="S603" s="10"/>
      <c r="T603" s="10"/>
      <c r="U603" s="10"/>
      <c r="V603" s="10"/>
      <c r="W603" s="10"/>
      <c r="X603" s="10"/>
    </row>
    <row r="604" spans="1:24" s="2" customFormat="1">
      <c r="A604" s="27"/>
      <c r="B604" s="5"/>
      <c r="C604" s="9"/>
      <c r="D604" s="9"/>
      <c r="F604" s="29"/>
      <c r="G604" s="29"/>
      <c r="H604" s="17"/>
      <c r="J604" s="9"/>
      <c r="K604" s="9"/>
      <c r="R604" s="10"/>
      <c r="S604" s="10"/>
      <c r="T604" s="10"/>
      <c r="U604" s="10"/>
      <c r="V604" s="10"/>
      <c r="W604" s="10"/>
      <c r="X604" s="10"/>
    </row>
    <row r="605" spans="1:24" s="2" customFormat="1">
      <c r="A605" s="27"/>
      <c r="B605" s="5"/>
      <c r="C605" s="9"/>
      <c r="D605" s="9"/>
      <c r="F605" s="29"/>
      <c r="G605" s="29"/>
      <c r="H605" s="17"/>
      <c r="J605" s="9"/>
      <c r="K605" s="9"/>
      <c r="R605" s="10"/>
      <c r="S605" s="10"/>
      <c r="T605" s="10"/>
      <c r="U605" s="10"/>
      <c r="V605" s="10"/>
      <c r="W605" s="10"/>
      <c r="X605" s="10"/>
    </row>
    <row r="606" spans="1:24" s="2" customFormat="1">
      <c r="A606" s="27"/>
      <c r="B606" s="5"/>
      <c r="C606" s="9"/>
      <c r="D606" s="9"/>
      <c r="F606" s="29"/>
      <c r="G606" s="29"/>
      <c r="H606" s="17"/>
      <c r="J606" s="9"/>
      <c r="K606" s="9"/>
      <c r="R606" s="10"/>
      <c r="S606" s="10"/>
      <c r="T606" s="10"/>
      <c r="U606" s="10"/>
      <c r="V606" s="10"/>
      <c r="W606" s="10"/>
      <c r="X606" s="10"/>
    </row>
    <row r="607" spans="1:24" s="2" customFormat="1">
      <c r="A607" s="27"/>
      <c r="B607" s="5"/>
      <c r="C607" s="9"/>
      <c r="D607" s="9"/>
      <c r="F607" s="29"/>
      <c r="G607" s="29"/>
      <c r="H607" s="17"/>
      <c r="J607" s="9"/>
      <c r="K607" s="9"/>
      <c r="R607" s="10"/>
      <c r="S607" s="10"/>
      <c r="T607" s="10"/>
      <c r="U607" s="10"/>
      <c r="V607" s="10"/>
      <c r="W607" s="10"/>
      <c r="X607" s="10"/>
    </row>
    <row r="608" spans="1:24" s="2" customFormat="1">
      <c r="A608" s="27"/>
      <c r="B608" s="5"/>
      <c r="C608" s="9"/>
      <c r="D608" s="9"/>
      <c r="F608" s="29"/>
      <c r="G608" s="29"/>
      <c r="H608" s="17"/>
      <c r="J608" s="9"/>
      <c r="K608" s="9"/>
      <c r="R608" s="10"/>
      <c r="S608" s="10"/>
      <c r="T608" s="10"/>
      <c r="U608" s="10"/>
      <c r="V608" s="10"/>
      <c r="W608" s="10"/>
      <c r="X608" s="10"/>
    </row>
    <row r="609" spans="1:24" s="2" customFormat="1">
      <c r="A609" s="27"/>
      <c r="B609" s="5"/>
      <c r="C609" s="9"/>
      <c r="D609" s="9"/>
      <c r="F609" s="29"/>
      <c r="G609" s="29"/>
      <c r="H609" s="17"/>
      <c r="J609" s="9"/>
      <c r="K609" s="9"/>
      <c r="R609" s="10"/>
      <c r="S609" s="10"/>
      <c r="T609" s="10"/>
      <c r="U609" s="10"/>
      <c r="V609" s="10"/>
      <c r="W609" s="10"/>
      <c r="X609" s="10"/>
    </row>
    <row r="610" spans="1:24" s="2" customFormat="1">
      <c r="A610" s="27"/>
      <c r="B610" s="5"/>
      <c r="C610" s="9"/>
      <c r="D610" s="9"/>
      <c r="F610" s="29"/>
      <c r="G610" s="29"/>
      <c r="H610" s="17"/>
      <c r="J610" s="9"/>
      <c r="K610" s="9"/>
      <c r="R610" s="10"/>
      <c r="S610" s="10"/>
      <c r="T610" s="10"/>
      <c r="U610" s="10"/>
      <c r="V610" s="10"/>
      <c r="W610" s="10"/>
      <c r="X610" s="10"/>
    </row>
    <row r="611" spans="1:24" s="2" customFormat="1">
      <c r="A611" s="27"/>
      <c r="B611" s="5"/>
      <c r="C611" s="9"/>
      <c r="D611" s="9"/>
      <c r="F611" s="29"/>
      <c r="G611" s="29"/>
      <c r="H611" s="17"/>
      <c r="J611" s="9"/>
      <c r="K611" s="9"/>
      <c r="R611" s="10"/>
      <c r="S611" s="10"/>
      <c r="T611" s="10"/>
      <c r="U611" s="10"/>
      <c r="V611" s="10"/>
      <c r="W611" s="10"/>
      <c r="X611" s="10"/>
    </row>
    <row r="612" spans="1:24" s="2" customFormat="1">
      <c r="A612" s="27"/>
      <c r="B612" s="5"/>
      <c r="C612" s="9"/>
      <c r="D612" s="9"/>
      <c r="F612" s="29"/>
      <c r="G612" s="29"/>
      <c r="H612" s="17"/>
      <c r="J612" s="9"/>
      <c r="K612" s="9"/>
      <c r="R612" s="10"/>
      <c r="S612" s="10"/>
      <c r="T612" s="10"/>
      <c r="U612" s="10"/>
      <c r="V612" s="10"/>
      <c r="W612" s="10"/>
      <c r="X612" s="10"/>
    </row>
    <row r="613" spans="1:24" s="2" customFormat="1">
      <c r="A613" s="27"/>
      <c r="B613" s="5"/>
      <c r="C613" s="9"/>
      <c r="D613" s="9"/>
      <c r="F613" s="29"/>
      <c r="G613" s="29"/>
      <c r="H613" s="17"/>
      <c r="J613" s="9"/>
      <c r="K613" s="9"/>
      <c r="R613" s="10"/>
      <c r="S613" s="10"/>
      <c r="T613" s="10"/>
      <c r="U613" s="10"/>
      <c r="V613" s="10"/>
      <c r="W613" s="10"/>
      <c r="X613" s="10"/>
    </row>
    <row r="614" spans="1:24" s="2" customFormat="1">
      <c r="A614" s="27"/>
      <c r="B614" s="5"/>
      <c r="C614" s="9"/>
      <c r="D614" s="9"/>
      <c r="F614" s="29"/>
      <c r="G614" s="29"/>
      <c r="H614" s="17"/>
      <c r="J614" s="9"/>
      <c r="K614" s="9"/>
      <c r="R614" s="10"/>
      <c r="S614" s="10"/>
      <c r="T614" s="10"/>
      <c r="U614" s="10"/>
      <c r="V614" s="10"/>
      <c r="W614" s="10"/>
      <c r="X614" s="10"/>
    </row>
    <row r="615" spans="1:24" s="2" customFormat="1">
      <c r="A615" s="27"/>
      <c r="B615" s="5"/>
      <c r="C615" s="9"/>
      <c r="D615" s="9"/>
      <c r="F615" s="29"/>
      <c r="G615" s="29"/>
      <c r="H615" s="17"/>
      <c r="J615" s="9"/>
      <c r="K615" s="9"/>
      <c r="R615" s="10"/>
      <c r="S615" s="10"/>
      <c r="T615" s="10"/>
      <c r="U615" s="10"/>
      <c r="V615" s="10"/>
      <c r="W615" s="10"/>
      <c r="X615" s="10"/>
    </row>
    <row r="616" spans="1:24" s="2" customFormat="1">
      <c r="A616" s="27"/>
      <c r="B616" s="5"/>
      <c r="C616" s="9"/>
      <c r="D616" s="9"/>
      <c r="F616" s="29"/>
      <c r="G616" s="29"/>
      <c r="H616" s="17"/>
      <c r="J616" s="9"/>
      <c r="K616" s="9"/>
      <c r="R616" s="10"/>
      <c r="S616" s="10"/>
      <c r="T616" s="10"/>
      <c r="U616" s="10"/>
      <c r="V616" s="10"/>
      <c r="W616" s="10"/>
      <c r="X616" s="10"/>
    </row>
    <row r="617" spans="1:24" s="2" customFormat="1">
      <c r="A617" s="27"/>
      <c r="B617" s="5"/>
      <c r="C617" s="9"/>
      <c r="D617" s="9"/>
      <c r="F617" s="29"/>
      <c r="G617" s="29"/>
      <c r="H617" s="17"/>
      <c r="J617" s="9"/>
      <c r="K617" s="9"/>
      <c r="R617" s="10"/>
      <c r="S617" s="10"/>
      <c r="T617" s="10"/>
      <c r="U617" s="10"/>
      <c r="V617" s="10"/>
      <c r="W617" s="10"/>
      <c r="X617" s="10"/>
    </row>
    <row r="618" spans="1:24" s="2" customFormat="1">
      <c r="A618" s="27"/>
      <c r="B618" s="5"/>
      <c r="C618" s="9"/>
      <c r="D618" s="9"/>
      <c r="F618" s="29"/>
      <c r="G618" s="29"/>
      <c r="H618" s="17"/>
      <c r="J618" s="9"/>
      <c r="K618" s="9"/>
      <c r="R618" s="10"/>
      <c r="S618" s="10"/>
      <c r="T618" s="10"/>
      <c r="U618" s="10"/>
      <c r="V618" s="10"/>
      <c r="W618" s="10"/>
      <c r="X618" s="10"/>
    </row>
    <row r="619" spans="1:24" s="2" customFormat="1">
      <c r="A619" s="27"/>
      <c r="B619" s="5"/>
      <c r="C619" s="9"/>
      <c r="D619" s="9"/>
      <c r="F619" s="29"/>
      <c r="G619" s="29"/>
      <c r="H619" s="17"/>
      <c r="J619" s="9"/>
      <c r="K619" s="9"/>
      <c r="R619" s="10"/>
      <c r="S619" s="10"/>
      <c r="T619" s="10"/>
      <c r="U619" s="10"/>
      <c r="V619" s="10"/>
      <c r="W619" s="10"/>
      <c r="X619" s="10"/>
    </row>
    <row r="620" spans="1:24" s="2" customFormat="1">
      <c r="A620" s="27"/>
      <c r="B620" s="5"/>
      <c r="C620" s="9"/>
      <c r="D620" s="9"/>
      <c r="F620" s="29"/>
      <c r="G620" s="29"/>
      <c r="H620" s="17"/>
      <c r="J620" s="9"/>
      <c r="K620" s="9"/>
      <c r="R620" s="10"/>
      <c r="S620" s="10"/>
      <c r="T620" s="10"/>
      <c r="U620" s="10"/>
      <c r="V620" s="10"/>
      <c r="W620" s="10"/>
      <c r="X620" s="10"/>
    </row>
    <row r="621" spans="1:24" s="2" customFormat="1">
      <c r="A621" s="27"/>
      <c r="B621" s="5"/>
      <c r="C621" s="9"/>
      <c r="D621" s="9"/>
      <c r="F621" s="29"/>
      <c r="G621" s="29"/>
      <c r="H621" s="17"/>
      <c r="J621" s="9"/>
      <c r="K621" s="9"/>
      <c r="R621" s="10"/>
      <c r="S621" s="10"/>
      <c r="T621" s="10"/>
      <c r="U621" s="10"/>
      <c r="V621" s="10"/>
      <c r="W621" s="10"/>
      <c r="X621" s="10"/>
    </row>
    <row r="622" spans="1:24" s="2" customFormat="1">
      <c r="A622" s="27"/>
      <c r="B622" s="5"/>
      <c r="C622" s="9"/>
      <c r="D622" s="9"/>
      <c r="F622" s="29"/>
      <c r="G622" s="29"/>
      <c r="H622" s="17"/>
      <c r="J622" s="9"/>
      <c r="K622" s="9"/>
      <c r="R622" s="10"/>
      <c r="S622" s="10"/>
      <c r="T622" s="10"/>
      <c r="U622" s="10"/>
      <c r="V622" s="10"/>
      <c r="W622" s="10"/>
      <c r="X622" s="10"/>
    </row>
    <row r="623" spans="1:24" s="2" customFormat="1">
      <c r="A623" s="27"/>
      <c r="B623" s="5"/>
      <c r="C623" s="9"/>
      <c r="D623" s="9"/>
      <c r="F623" s="29"/>
      <c r="G623" s="29"/>
      <c r="H623" s="17"/>
      <c r="J623" s="9"/>
      <c r="K623" s="9"/>
      <c r="R623" s="10"/>
      <c r="S623" s="10"/>
      <c r="T623" s="10"/>
      <c r="U623" s="10"/>
      <c r="V623" s="10"/>
      <c r="W623" s="10"/>
      <c r="X623" s="10"/>
    </row>
    <row r="624" spans="1:24" s="2" customFormat="1">
      <c r="A624" s="27"/>
      <c r="B624" s="5"/>
      <c r="C624" s="9"/>
      <c r="D624" s="9"/>
      <c r="F624" s="29"/>
      <c r="G624" s="29"/>
      <c r="H624" s="17"/>
      <c r="J624" s="9"/>
      <c r="K624" s="9"/>
      <c r="R624" s="10"/>
      <c r="S624" s="10"/>
      <c r="T624" s="10"/>
      <c r="U624" s="10"/>
      <c r="V624" s="10"/>
      <c r="W624" s="10"/>
      <c r="X624" s="10"/>
    </row>
    <row r="625" spans="1:24" s="2" customFormat="1">
      <c r="A625" s="27"/>
      <c r="B625" s="5"/>
      <c r="C625" s="9"/>
      <c r="D625" s="9"/>
      <c r="F625" s="29"/>
      <c r="G625" s="29"/>
      <c r="H625" s="17"/>
      <c r="J625" s="9"/>
      <c r="K625" s="9"/>
      <c r="R625" s="10"/>
      <c r="S625" s="10"/>
      <c r="T625" s="10"/>
      <c r="U625" s="10"/>
      <c r="V625" s="10"/>
      <c r="W625" s="10"/>
      <c r="X625" s="10"/>
    </row>
    <row r="626" spans="1:24" s="2" customFormat="1">
      <c r="A626" s="27"/>
      <c r="B626" s="5"/>
      <c r="C626" s="9"/>
      <c r="D626" s="9"/>
      <c r="F626" s="29"/>
      <c r="G626" s="29"/>
      <c r="H626" s="17"/>
      <c r="J626" s="9"/>
      <c r="K626" s="9"/>
      <c r="R626" s="10"/>
      <c r="S626" s="10"/>
      <c r="T626" s="10"/>
      <c r="U626" s="10"/>
      <c r="V626" s="10"/>
      <c r="W626" s="10"/>
      <c r="X626" s="10"/>
    </row>
    <row r="627" spans="1:24" s="2" customFormat="1">
      <c r="A627" s="27"/>
      <c r="B627" s="5"/>
      <c r="C627" s="9"/>
      <c r="D627" s="9"/>
      <c r="F627" s="29"/>
      <c r="G627" s="29"/>
      <c r="H627" s="17"/>
      <c r="J627" s="9"/>
      <c r="K627" s="9"/>
      <c r="R627" s="10"/>
      <c r="S627" s="10"/>
      <c r="T627" s="10"/>
      <c r="U627" s="10"/>
      <c r="V627" s="10"/>
      <c r="W627" s="10"/>
      <c r="X627" s="10"/>
    </row>
    <row r="628" spans="1:24" s="2" customFormat="1">
      <c r="A628" s="27"/>
      <c r="B628" s="5"/>
      <c r="C628" s="9"/>
      <c r="D628" s="9"/>
      <c r="F628" s="29"/>
      <c r="G628" s="29"/>
      <c r="H628" s="17"/>
      <c r="J628" s="9"/>
      <c r="K628" s="9"/>
      <c r="R628" s="10"/>
      <c r="S628" s="10"/>
      <c r="T628" s="10"/>
      <c r="U628" s="10"/>
      <c r="V628" s="10"/>
      <c r="W628" s="10"/>
      <c r="X628" s="10"/>
    </row>
    <row r="629" spans="1:24" s="2" customFormat="1">
      <c r="A629" s="27"/>
      <c r="B629" s="5"/>
      <c r="C629" s="9"/>
      <c r="D629" s="9"/>
      <c r="F629" s="29"/>
      <c r="G629" s="29"/>
      <c r="H629" s="17"/>
      <c r="J629" s="9"/>
      <c r="K629" s="9"/>
      <c r="R629" s="10"/>
      <c r="S629" s="10"/>
      <c r="T629" s="10"/>
      <c r="U629" s="10"/>
      <c r="V629" s="10"/>
      <c r="W629" s="10"/>
      <c r="X629" s="10"/>
    </row>
    <row r="630" spans="1:24" s="2" customFormat="1">
      <c r="A630" s="27"/>
      <c r="B630" s="5"/>
      <c r="C630" s="9"/>
      <c r="D630" s="9"/>
      <c r="F630" s="29"/>
      <c r="G630" s="29"/>
      <c r="H630" s="17"/>
      <c r="J630" s="9"/>
      <c r="K630" s="9"/>
      <c r="R630" s="10"/>
      <c r="S630" s="10"/>
      <c r="T630" s="10"/>
      <c r="U630" s="10"/>
      <c r="V630" s="10"/>
      <c r="W630" s="10"/>
      <c r="X630" s="10"/>
    </row>
    <row r="631" spans="1:24" s="2" customFormat="1">
      <c r="A631" s="27"/>
      <c r="B631" s="5"/>
      <c r="C631" s="9"/>
      <c r="D631" s="9"/>
      <c r="F631" s="29"/>
      <c r="G631" s="29"/>
      <c r="H631" s="17"/>
      <c r="J631" s="9"/>
      <c r="K631" s="9"/>
      <c r="R631" s="10"/>
      <c r="S631" s="10"/>
      <c r="T631" s="10"/>
      <c r="U631" s="10"/>
      <c r="V631" s="10"/>
      <c r="W631" s="10"/>
      <c r="X631" s="10"/>
    </row>
    <row r="632" spans="1:24" s="2" customFormat="1">
      <c r="A632" s="27"/>
      <c r="B632" s="5"/>
      <c r="C632" s="9"/>
      <c r="D632" s="9"/>
      <c r="F632" s="29"/>
      <c r="G632" s="29"/>
      <c r="H632" s="17"/>
      <c r="J632" s="9"/>
      <c r="K632" s="9"/>
      <c r="R632" s="10"/>
      <c r="S632" s="10"/>
      <c r="T632" s="10"/>
      <c r="U632" s="10"/>
      <c r="V632" s="10"/>
      <c r="W632" s="10"/>
      <c r="X632" s="10"/>
    </row>
    <row r="633" spans="1:24" s="2" customFormat="1">
      <c r="A633" s="27"/>
      <c r="B633" s="5"/>
      <c r="C633" s="9"/>
      <c r="D633" s="9"/>
      <c r="F633" s="29"/>
      <c r="G633" s="29"/>
      <c r="H633" s="17"/>
      <c r="J633" s="9"/>
      <c r="K633" s="9"/>
      <c r="R633" s="10"/>
      <c r="S633" s="10"/>
      <c r="T633" s="10"/>
      <c r="U633" s="10"/>
      <c r="V633" s="10"/>
      <c r="W633" s="10"/>
      <c r="X633" s="10"/>
    </row>
    <row r="634" spans="1:24" s="2" customFormat="1">
      <c r="A634" s="27"/>
      <c r="B634" s="5"/>
      <c r="C634" s="9"/>
      <c r="D634" s="9"/>
      <c r="F634" s="29"/>
      <c r="G634" s="29"/>
      <c r="H634" s="17"/>
      <c r="J634" s="9"/>
      <c r="K634" s="9"/>
      <c r="R634" s="10"/>
      <c r="S634" s="10"/>
      <c r="T634" s="10"/>
      <c r="U634" s="10"/>
      <c r="V634" s="10"/>
      <c r="W634" s="10"/>
      <c r="X634" s="10"/>
    </row>
    <row r="635" spans="1:24" s="2" customFormat="1">
      <c r="A635" s="27"/>
      <c r="B635" s="5"/>
      <c r="C635" s="9"/>
      <c r="D635" s="9"/>
      <c r="F635" s="29"/>
      <c r="G635" s="29"/>
      <c r="H635" s="17"/>
      <c r="J635" s="9"/>
      <c r="K635" s="9"/>
      <c r="R635" s="10"/>
      <c r="S635" s="10"/>
      <c r="T635" s="10"/>
      <c r="U635" s="10"/>
      <c r="V635" s="10"/>
      <c r="W635" s="10"/>
      <c r="X635" s="10"/>
    </row>
    <row r="636" spans="1:24" s="2" customFormat="1">
      <c r="A636" s="27"/>
      <c r="B636" s="5"/>
      <c r="C636" s="9"/>
      <c r="D636" s="9"/>
      <c r="F636" s="29"/>
      <c r="G636" s="29"/>
      <c r="H636" s="17"/>
      <c r="J636" s="9"/>
      <c r="K636" s="9"/>
      <c r="R636" s="10"/>
      <c r="S636" s="10"/>
      <c r="T636" s="10"/>
      <c r="U636" s="10"/>
      <c r="V636" s="10"/>
      <c r="W636" s="10"/>
      <c r="X636" s="10"/>
    </row>
    <row r="637" spans="1:24" s="2" customFormat="1">
      <c r="A637" s="27"/>
      <c r="B637" s="5"/>
      <c r="C637" s="9"/>
      <c r="D637" s="9"/>
      <c r="F637" s="29"/>
      <c r="G637" s="29"/>
      <c r="H637" s="17"/>
      <c r="J637" s="9"/>
      <c r="K637" s="9"/>
      <c r="R637" s="10"/>
      <c r="S637" s="10"/>
      <c r="T637" s="10"/>
      <c r="U637" s="10"/>
      <c r="V637" s="10"/>
      <c r="W637" s="10"/>
      <c r="X637" s="10"/>
    </row>
    <row r="638" spans="1:24" s="2" customFormat="1">
      <c r="A638" s="27"/>
      <c r="B638" s="5"/>
      <c r="C638" s="9"/>
      <c r="D638" s="9"/>
      <c r="F638" s="29"/>
      <c r="G638" s="29"/>
      <c r="H638" s="17"/>
      <c r="J638" s="9"/>
      <c r="K638" s="9"/>
      <c r="R638" s="10"/>
      <c r="S638" s="10"/>
      <c r="T638" s="10"/>
      <c r="U638" s="10"/>
      <c r="V638" s="10"/>
      <c r="W638" s="10"/>
      <c r="X638" s="10"/>
    </row>
    <row r="639" spans="1:24" s="2" customFormat="1">
      <c r="A639" s="27"/>
      <c r="B639" s="5"/>
      <c r="C639" s="9"/>
      <c r="D639" s="9"/>
      <c r="F639" s="29"/>
      <c r="G639" s="29"/>
      <c r="H639" s="17"/>
      <c r="J639" s="9"/>
      <c r="K639" s="9"/>
      <c r="R639" s="10"/>
      <c r="S639" s="10"/>
      <c r="T639" s="10"/>
      <c r="U639" s="10"/>
      <c r="V639" s="10"/>
      <c r="W639" s="10"/>
      <c r="X639" s="10"/>
    </row>
    <row r="640" spans="1:24" s="2" customFormat="1">
      <c r="A640" s="27"/>
      <c r="B640" s="5"/>
      <c r="C640" s="9"/>
      <c r="D640" s="9"/>
      <c r="F640" s="29"/>
      <c r="G640" s="29"/>
      <c r="H640" s="17"/>
      <c r="J640" s="9"/>
      <c r="K640" s="9"/>
      <c r="R640" s="10"/>
      <c r="S640" s="10"/>
      <c r="T640" s="10"/>
      <c r="U640" s="10"/>
      <c r="V640" s="10"/>
      <c r="W640" s="10"/>
      <c r="X640" s="10"/>
    </row>
    <row r="641" spans="1:24" s="2" customFormat="1">
      <c r="A641" s="27"/>
      <c r="B641" s="5"/>
      <c r="C641" s="9"/>
      <c r="D641" s="9"/>
      <c r="F641" s="29"/>
      <c r="G641" s="29"/>
      <c r="H641" s="17"/>
      <c r="J641" s="9"/>
      <c r="K641" s="9"/>
      <c r="R641" s="10"/>
      <c r="S641" s="10"/>
      <c r="T641" s="10"/>
      <c r="U641" s="10"/>
      <c r="V641" s="10"/>
      <c r="W641" s="10"/>
      <c r="X641" s="10"/>
    </row>
    <row r="642" spans="1:24" s="2" customFormat="1">
      <c r="A642" s="27"/>
      <c r="B642" s="5"/>
      <c r="C642" s="9"/>
      <c r="D642" s="9"/>
      <c r="F642" s="29"/>
      <c r="G642" s="29"/>
      <c r="H642" s="17"/>
      <c r="J642" s="9"/>
      <c r="K642" s="9"/>
      <c r="R642" s="10"/>
      <c r="S642" s="10"/>
      <c r="T642" s="10"/>
      <c r="U642" s="10"/>
      <c r="V642" s="10"/>
      <c r="W642" s="10"/>
      <c r="X642" s="10"/>
    </row>
    <row r="643" spans="1:24" s="2" customFormat="1">
      <c r="A643" s="27"/>
      <c r="B643" s="5"/>
      <c r="C643" s="9"/>
      <c r="D643" s="9"/>
      <c r="F643" s="29"/>
      <c r="G643" s="29"/>
      <c r="H643" s="17"/>
      <c r="J643" s="9"/>
      <c r="K643" s="9"/>
      <c r="R643" s="10"/>
      <c r="S643" s="10"/>
      <c r="T643" s="10"/>
      <c r="U643" s="10"/>
      <c r="V643" s="10"/>
      <c r="W643" s="10"/>
      <c r="X643" s="10"/>
    </row>
    <row r="644" spans="1:24" s="2" customFormat="1">
      <c r="A644" s="27"/>
      <c r="B644" s="5"/>
      <c r="C644" s="9"/>
      <c r="D644" s="9"/>
      <c r="F644" s="29"/>
      <c r="G644" s="29"/>
      <c r="H644" s="17"/>
      <c r="J644" s="9"/>
      <c r="K644" s="9"/>
      <c r="R644" s="10"/>
      <c r="S644" s="10"/>
      <c r="T644" s="10"/>
      <c r="U644" s="10"/>
      <c r="V644" s="10"/>
      <c r="W644" s="10"/>
      <c r="X644" s="10"/>
    </row>
    <row r="645" spans="1:24" s="2" customFormat="1">
      <c r="A645" s="27"/>
      <c r="B645" s="5"/>
      <c r="C645" s="9"/>
      <c r="D645" s="9"/>
      <c r="F645" s="29"/>
      <c r="G645" s="29"/>
      <c r="H645" s="17"/>
      <c r="J645" s="9"/>
      <c r="K645" s="9"/>
      <c r="R645" s="10"/>
      <c r="S645" s="10"/>
      <c r="T645" s="10"/>
      <c r="U645" s="10"/>
      <c r="V645" s="10"/>
      <c r="W645" s="10"/>
      <c r="X645" s="10"/>
    </row>
    <row r="646" spans="1:24" s="2" customFormat="1">
      <c r="A646" s="27"/>
      <c r="B646" s="5"/>
      <c r="C646" s="9"/>
      <c r="D646" s="9"/>
      <c r="F646" s="29"/>
      <c r="G646" s="29"/>
      <c r="H646" s="17"/>
      <c r="J646" s="9"/>
      <c r="K646" s="9"/>
      <c r="R646" s="10"/>
      <c r="S646" s="10"/>
      <c r="T646" s="10"/>
      <c r="U646" s="10"/>
      <c r="V646" s="10"/>
      <c r="W646" s="10"/>
      <c r="X646" s="10"/>
    </row>
    <row r="647" spans="1:24" s="2" customFormat="1">
      <c r="A647" s="27"/>
      <c r="B647" s="5"/>
      <c r="C647" s="9"/>
      <c r="D647" s="9"/>
      <c r="F647" s="29"/>
      <c r="G647" s="29"/>
      <c r="H647" s="17"/>
      <c r="J647" s="9"/>
      <c r="K647" s="9"/>
      <c r="R647" s="10"/>
      <c r="S647" s="10"/>
      <c r="T647" s="10"/>
      <c r="U647" s="10"/>
      <c r="V647" s="10"/>
      <c r="W647" s="10"/>
      <c r="X647" s="10"/>
    </row>
    <row r="648" spans="1:24" s="2" customFormat="1">
      <c r="A648" s="27"/>
      <c r="B648" s="5"/>
      <c r="C648" s="9"/>
      <c r="D648" s="9"/>
      <c r="F648" s="29"/>
      <c r="G648" s="29"/>
      <c r="H648" s="17"/>
      <c r="J648" s="9"/>
      <c r="K648" s="9"/>
      <c r="R648" s="10"/>
      <c r="S648" s="10"/>
      <c r="T648" s="10"/>
      <c r="U648" s="10"/>
      <c r="V648" s="10"/>
      <c r="W648" s="10"/>
      <c r="X648" s="10"/>
    </row>
    <row r="649" spans="1:24" s="2" customFormat="1">
      <c r="A649" s="27"/>
      <c r="B649" s="5"/>
      <c r="C649" s="9"/>
      <c r="D649" s="9"/>
      <c r="F649" s="29"/>
      <c r="G649" s="29"/>
      <c r="H649" s="17"/>
      <c r="J649" s="9"/>
      <c r="K649" s="9"/>
      <c r="R649" s="10"/>
      <c r="S649" s="10"/>
      <c r="T649" s="10"/>
      <c r="U649" s="10"/>
      <c r="V649" s="10"/>
      <c r="W649" s="10"/>
      <c r="X649" s="10"/>
    </row>
    <row r="650" spans="1:24" s="2" customFormat="1">
      <c r="A650" s="27"/>
      <c r="B650" s="5"/>
      <c r="C650" s="9"/>
      <c r="D650" s="9"/>
      <c r="F650" s="29"/>
      <c r="G650" s="29"/>
      <c r="H650" s="17"/>
      <c r="J650" s="9"/>
      <c r="K650" s="9"/>
      <c r="R650" s="10"/>
      <c r="S650" s="10"/>
      <c r="T650" s="10"/>
      <c r="U650" s="10"/>
      <c r="V650" s="10"/>
      <c r="W650" s="10"/>
      <c r="X650" s="10"/>
    </row>
    <row r="651" spans="1:24" s="2" customFormat="1">
      <c r="A651" s="27"/>
      <c r="B651" s="5"/>
      <c r="C651" s="9"/>
      <c r="D651" s="9"/>
      <c r="F651" s="29"/>
      <c r="G651" s="29"/>
      <c r="H651" s="17"/>
      <c r="J651" s="9"/>
      <c r="K651" s="9"/>
      <c r="R651" s="10"/>
      <c r="S651" s="10"/>
      <c r="T651" s="10"/>
      <c r="U651" s="10"/>
      <c r="V651" s="10"/>
      <c r="W651" s="10"/>
      <c r="X651" s="10"/>
    </row>
    <row r="652" spans="1:24" s="2" customFormat="1">
      <c r="A652" s="27"/>
      <c r="B652" s="5"/>
      <c r="C652" s="9"/>
      <c r="D652" s="9"/>
      <c r="F652" s="29"/>
      <c r="G652" s="29"/>
      <c r="H652" s="17"/>
      <c r="J652" s="9"/>
      <c r="K652" s="9"/>
      <c r="R652" s="10"/>
      <c r="S652" s="10"/>
      <c r="T652" s="10"/>
      <c r="U652" s="10"/>
      <c r="V652" s="10"/>
      <c r="W652" s="10"/>
      <c r="X652" s="10"/>
    </row>
    <row r="653" spans="1:24" s="2" customFormat="1">
      <c r="A653" s="27"/>
      <c r="B653" s="5"/>
      <c r="C653" s="9"/>
      <c r="D653" s="9"/>
      <c r="F653" s="29"/>
      <c r="G653" s="29"/>
      <c r="H653" s="17"/>
      <c r="J653" s="9"/>
      <c r="K653" s="9"/>
      <c r="R653" s="10"/>
      <c r="S653" s="10"/>
      <c r="T653" s="10"/>
      <c r="U653" s="10"/>
      <c r="V653" s="10"/>
      <c r="W653" s="10"/>
      <c r="X653" s="10"/>
    </row>
    <row r="654" spans="1:24" s="2" customFormat="1">
      <c r="A654" s="27"/>
      <c r="B654" s="5"/>
      <c r="C654" s="9"/>
      <c r="D654" s="9"/>
      <c r="F654" s="29"/>
      <c r="G654" s="29"/>
      <c r="H654" s="17"/>
      <c r="J654" s="9"/>
      <c r="K654" s="9"/>
      <c r="R654" s="10"/>
      <c r="S654" s="10"/>
      <c r="T654" s="10"/>
      <c r="U654" s="10"/>
      <c r="V654" s="10"/>
      <c r="W654" s="10"/>
      <c r="X654" s="10"/>
    </row>
    <row r="655" spans="1:24" s="2" customFormat="1">
      <c r="A655" s="27"/>
      <c r="B655" s="5"/>
      <c r="C655" s="9"/>
      <c r="D655" s="9"/>
      <c r="F655" s="29"/>
      <c r="G655" s="29"/>
      <c r="H655" s="17"/>
      <c r="J655" s="9"/>
      <c r="K655" s="9"/>
      <c r="R655" s="10"/>
      <c r="S655" s="10"/>
      <c r="T655" s="10"/>
      <c r="U655" s="10"/>
      <c r="V655" s="10"/>
      <c r="W655" s="10"/>
      <c r="X655" s="10"/>
    </row>
    <row r="656" spans="1:24" s="2" customFormat="1">
      <c r="A656" s="27"/>
      <c r="B656" s="5"/>
      <c r="C656" s="9"/>
      <c r="D656" s="9"/>
      <c r="F656" s="29"/>
      <c r="G656" s="29"/>
      <c r="H656" s="17"/>
      <c r="J656" s="9"/>
      <c r="K656" s="9"/>
      <c r="R656" s="10"/>
      <c r="S656" s="10"/>
      <c r="T656" s="10"/>
      <c r="U656" s="10"/>
      <c r="V656" s="10"/>
      <c r="W656" s="10"/>
      <c r="X656" s="10"/>
    </row>
    <row r="657" spans="1:24" s="2" customFormat="1">
      <c r="A657" s="27"/>
      <c r="B657" s="5"/>
      <c r="C657" s="9"/>
      <c r="D657" s="9"/>
      <c r="F657" s="29"/>
      <c r="G657" s="29"/>
      <c r="H657" s="17"/>
      <c r="J657" s="9"/>
      <c r="K657" s="9"/>
      <c r="R657" s="10"/>
      <c r="S657" s="10"/>
      <c r="T657" s="10"/>
      <c r="U657" s="10"/>
      <c r="V657" s="10"/>
      <c r="W657" s="10"/>
      <c r="X657" s="10"/>
    </row>
    <row r="658" spans="1:24" s="2" customFormat="1">
      <c r="A658" s="27"/>
      <c r="B658" s="5"/>
      <c r="C658" s="9"/>
      <c r="D658" s="9"/>
      <c r="F658" s="29"/>
      <c r="G658" s="29"/>
      <c r="H658" s="17"/>
      <c r="J658" s="9"/>
      <c r="K658" s="9"/>
      <c r="R658" s="10"/>
      <c r="S658" s="10"/>
      <c r="T658" s="10"/>
      <c r="U658" s="10"/>
      <c r="V658" s="10"/>
      <c r="W658" s="10"/>
      <c r="X658" s="10"/>
    </row>
    <row r="659" spans="1:24" s="2" customFormat="1">
      <c r="A659" s="27"/>
      <c r="B659" s="5"/>
      <c r="C659" s="9"/>
      <c r="D659" s="9"/>
      <c r="F659" s="29"/>
      <c r="G659" s="29"/>
      <c r="H659" s="17"/>
      <c r="J659" s="9"/>
      <c r="K659" s="9"/>
      <c r="R659" s="10"/>
      <c r="S659" s="10"/>
      <c r="T659" s="10"/>
      <c r="U659" s="10"/>
      <c r="V659" s="10"/>
      <c r="W659" s="10"/>
      <c r="X659" s="10"/>
    </row>
    <row r="660" spans="1:24" s="2" customFormat="1">
      <c r="A660" s="27"/>
      <c r="B660" s="5"/>
      <c r="C660" s="9"/>
      <c r="D660" s="9"/>
      <c r="F660" s="29"/>
      <c r="G660" s="29"/>
      <c r="H660" s="17"/>
      <c r="J660" s="9"/>
      <c r="K660" s="9"/>
      <c r="R660" s="10"/>
      <c r="S660" s="10"/>
      <c r="T660" s="10"/>
      <c r="U660" s="10"/>
      <c r="V660" s="10"/>
      <c r="W660" s="10"/>
      <c r="X660" s="10"/>
    </row>
    <row r="661" spans="1:24" s="2" customFormat="1">
      <c r="A661" s="27"/>
      <c r="B661" s="5"/>
      <c r="C661" s="9"/>
      <c r="D661" s="9"/>
      <c r="F661" s="29"/>
      <c r="G661" s="29"/>
      <c r="H661" s="17"/>
      <c r="J661" s="9"/>
      <c r="K661" s="9"/>
      <c r="R661" s="10"/>
      <c r="S661" s="10"/>
      <c r="T661" s="10"/>
      <c r="U661" s="10"/>
      <c r="V661" s="10"/>
      <c r="W661" s="10"/>
      <c r="X661" s="10"/>
    </row>
    <row r="662" spans="1:24" s="2" customFormat="1">
      <c r="A662" s="27"/>
      <c r="B662" s="5"/>
      <c r="C662" s="9"/>
      <c r="D662" s="9"/>
      <c r="F662" s="29"/>
      <c r="G662" s="29"/>
      <c r="H662" s="17"/>
      <c r="J662" s="9"/>
      <c r="K662" s="9"/>
      <c r="R662" s="10"/>
      <c r="S662" s="10"/>
      <c r="T662" s="10"/>
      <c r="U662" s="10"/>
      <c r="V662" s="10"/>
      <c r="W662" s="10"/>
      <c r="X662" s="10"/>
    </row>
    <row r="663" spans="1:24" s="2" customFormat="1">
      <c r="A663" s="27"/>
      <c r="B663" s="5"/>
      <c r="C663" s="9"/>
      <c r="D663" s="9"/>
      <c r="F663" s="29"/>
      <c r="G663" s="29"/>
      <c r="H663" s="17"/>
      <c r="J663" s="9"/>
      <c r="K663" s="9"/>
      <c r="R663" s="10"/>
      <c r="S663" s="10"/>
      <c r="T663" s="10"/>
      <c r="U663" s="10"/>
      <c r="V663" s="10"/>
      <c r="W663" s="10"/>
      <c r="X663" s="10"/>
    </row>
    <row r="664" spans="1:24" s="2" customFormat="1">
      <c r="A664" s="27"/>
      <c r="B664" s="5"/>
      <c r="C664" s="9"/>
      <c r="D664" s="9"/>
      <c r="F664" s="29"/>
      <c r="G664" s="29"/>
      <c r="H664" s="17"/>
      <c r="J664" s="9"/>
      <c r="K664" s="9"/>
      <c r="R664" s="10"/>
      <c r="S664" s="10"/>
      <c r="T664" s="10"/>
      <c r="U664" s="10"/>
      <c r="V664" s="10"/>
      <c r="W664" s="10"/>
      <c r="X664" s="10"/>
    </row>
    <row r="665" spans="1:24" s="2" customFormat="1">
      <c r="A665" s="27"/>
      <c r="B665" s="5"/>
      <c r="C665" s="9"/>
      <c r="D665" s="9"/>
      <c r="F665" s="29"/>
      <c r="G665" s="29"/>
      <c r="H665" s="17"/>
      <c r="J665" s="9"/>
      <c r="K665" s="9"/>
      <c r="R665" s="10"/>
      <c r="S665" s="10"/>
      <c r="T665" s="10"/>
      <c r="U665" s="10"/>
      <c r="V665" s="10"/>
      <c r="W665" s="10"/>
      <c r="X665" s="10"/>
    </row>
    <row r="666" spans="1:24" s="2" customFormat="1">
      <c r="A666" s="27"/>
      <c r="B666" s="5"/>
      <c r="C666" s="9"/>
      <c r="D666" s="9"/>
      <c r="F666" s="29"/>
      <c r="G666" s="29"/>
      <c r="H666" s="17"/>
      <c r="J666" s="9"/>
      <c r="K666" s="9"/>
      <c r="R666" s="10"/>
      <c r="S666" s="10"/>
      <c r="T666" s="10"/>
      <c r="U666" s="10"/>
      <c r="V666" s="10"/>
      <c r="W666" s="10"/>
      <c r="X666" s="10"/>
    </row>
    <row r="667" spans="1:24" s="2" customFormat="1">
      <c r="A667" s="27"/>
      <c r="B667" s="5"/>
      <c r="C667" s="9"/>
      <c r="D667" s="9"/>
      <c r="F667" s="29"/>
      <c r="G667" s="29"/>
      <c r="H667" s="17"/>
      <c r="J667" s="9"/>
      <c r="K667" s="9"/>
      <c r="R667" s="10"/>
      <c r="S667" s="10"/>
      <c r="T667" s="10"/>
      <c r="U667" s="10"/>
      <c r="V667" s="10"/>
      <c r="W667" s="10"/>
      <c r="X667" s="10"/>
    </row>
    <row r="668" spans="1:24" s="2" customFormat="1">
      <c r="A668" s="27"/>
      <c r="B668" s="5"/>
      <c r="C668" s="9"/>
      <c r="D668" s="9"/>
      <c r="F668" s="29"/>
      <c r="G668" s="29"/>
      <c r="H668" s="17"/>
      <c r="J668" s="9"/>
      <c r="K668" s="9"/>
      <c r="R668" s="10"/>
      <c r="S668" s="10"/>
      <c r="T668" s="10"/>
      <c r="U668" s="10"/>
      <c r="V668" s="10"/>
      <c r="W668" s="10"/>
      <c r="X668" s="10"/>
    </row>
    <row r="669" spans="1:24" s="2" customFormat="1">
      <c r="A669" s="27"/>
      <c r="B669" s="5"/>
      <c r="C669" s="9"/>
      <c r="D669" s="9"/>
      <c r="F669" s="29"/>
      <c r="G669" s="29"/>
      <c r="H669" s="17"/>
      <c r="J669" s="9"/>
      <c r="K669" s="9"/>
      <c r="R669" s="10"/>
      <c r="S669" s="10"/>
      <c r="T669" s="10"/>
      <c r="U669" s="10"/>
      <c r="V669" s="10"/>
      <c r="W669" s="10"/>
      <c r="X669" s="10"/>
    </row>
    <row r="670" spans="1:24" s="2" customFormat="1">
      <c r="A670" s="27"/>
      <c r="B670" s="5"/>
      <c r="C670" s="9"/>
      <c r="D670" s="9"/>
      <c r="F670" s="29"/>
      <c r="G670" s="29"/>
      <c r="H670" s="17"/>
      <c r="J670" s="9"/>
      <c r="K670" s="9"/>
      <c r="R670" s="10"/>
      <c r="S670" s="10"/>
      <c r="T670" s="10"/>
      <c r="U670" s="10"/>
      <c r="V670" s="10"/>
      <c r="W670" s="10"/>
      <c r="X670" s="10"/>
    </row>
    <row r="671" spans="1:24" s="2" customFormat="1">
      <c r="A671" s="27"/>
      <c r="B671" s="5"/>
      <c r="C671" s="9"/>
      <c r="D671" s="9"/>
      <c r="F671" s="29"/>
      <c r="G671" s="29"/>
      <c r="H671" s="17"/>
      <c r="J671" s="9"/>
      <c r="K671" s="9"/>
      <c r="R671" s="10"/>
      <c r="S671" s="10"/>
      <c r="T671" s="10"/>
      <c r="U671" s="10"/>
      <c r="V671" s="10"/>
      <c r="W671" s="10"/>
      <c r="X671" s="10"/>
    </row>
    <row r="672" spans="1:24" s="2" customFormat="1">
      <c r="A672" s="27"/>
      <c r="B672" s="5"/>
      <c r="C672" s="9"/>
      <c r="D672" s="9"/>
      <c r="F672" s="29"/>
      <c r="G672" s="29"/>
      <c r="H672" s="17"/>
      <c r="J672" s="9"/>
      <c r="K672" s="9"/>
      <c r="R672" s="10"/>
      <c r="S672" s="10"/>
      <c r="T672" s="10"/>
      <c r="U672" s="10"/>
      <c r="V672" s="10"/>
      <c r="W672" s="10"/>
      <c r="X672" s="10"/>
    </row>
    <row r="673" spans="1:24" s="2" customFormat="1">
      <c r="A673" s="27"/>
      <c r="B673" s="5"/>
      <c r="C673" s="9"/>
      <c r="D673" s="9"/>
      <c r="F673" s="29"/>
      <c r="G673" s="29"/>
      <c r="H673" s="17"/>
      <c r="J673" s="9"/>
      <c r="K673" s="9"/>
      <c r="R673" s="10"/>
      <c r="S673" s="10"/>
      <c r="T673" s="10"/>
      <c r="U673" s="10"/>
      <c r="V673" s="10"/>
      <c r="W673" s="10"/>
      <c r="X673" s="10"/>
    </row>
    <row r="674" spans="1:24" s="2" customFormat="1">
      <c r="A674" s="27"/>
      <c r="B674" s="5"/>
      <c r="C674" s="9"/>
      <c r="D674" s="9"/>
      <c r="F674" s="29"/>
      <c r="G674" s="29"/>
      <c r="H674" s="17"/>
      <c r="J674" s="9"/>
      <c r="K674" s="9"/>
      <c r="R674" s="10"/>
      <c r="S674" s="10"/>
      <c r="T674" s="10"/>
      <c r="U674" s="10"/>
      <c r="V674" s="10"/>
      <c r="W674" s="10"/>
      <c r="X674" s="10"/>
    </row>
    <row r="675" spans="1:24" s="2" customFormat="1">
      <c r="A675" s="27"/>
      <c r="B675" s="5"/>
      <c r="C675" s="9"/>
      <c r="D675" s="9"/>
      <c r="F675" s="29"/>
      <c r="G675" s="29"/>
      <c r="H675" s="17"/>
      <c r="J675" s="9"/>
      <c r="K675" s="9"/>
      <c r="R675" s="10"/>
      <c r="S675" s="10"/>
      <c r="T675" s="10"/>
      <c r="U675" s="10"/>
      <c r="V675" s="10"/>
      <c r="W675" s="10"/>
      <c r="X675" s="10"/>
    </row>
    <row r="676" spans="1:24" s="2" customFormat="1">
      <c r="A676" s="27"/>
      <c r="B676" s="5"/>
      <c r="C676" s="9"/>
      <c r="D676" s="9"/>
      <c r="F676" s="29"/>
      <c r="G676" s="29"/>
      <c r="H676" s="17"/>
      <c r="J676" s="9"/>
      <c r="K676" s="9"/>
      <c r="R676" s="10"/>
      <c r="S676" s="10"/>
      <c r="T676" s="10"/>
      <c r="U676" s="10"/>
      <c r="V676" s="10"/>
      <c r="W676" s="10"/>
      <c r="X676" s="10"/>
    </row>
    <row r="677" spans="1:24" s="2" customFormat="1">
      <c r="A677" s="27"/>
      <c r="B677" s="5"/>
      <c r="C677" s="9"/>
      <c r="D677" s="9"/>
      <c r="F677" s="29"/>
      <c r="G677" s="29"/>
      <c r="H677" s="17"/>
      <c r="J677" s="9"/>
      <c r="K677" s="9"/>
      <c r="R677" s="10"/>
      <c r="S677" s="10"/>
      <c r="T677" s="10"/>
      <c r="U677" s="10"/>
      <c r="V677" s="10"/>
      <c r="W677" s="10"/>
      <c r="X677" s="10"/>
    </row>
    <row r="678" spans="1:24" s="2" customFormat="1">
      <c r="A678" s="27"/>
      <c r="B678" s="5"/>
      <c r="C678" s="9"/>
      <c r="D678" s="9"/>
      <c r="F678" s="29"/>
      <c r="G678" s="29"/>
      <c r="H678" s="17"/>
      <c r="J678" s="9"/>
      <c r="K678" s="9"/>
      <c r="R678" s="10"/>
      <c r="S678" s="10"/>
      <c r="T678" s="10"/>
      <c r="U678" s="10"/>
      <c r="V678" s="10"/>
      <c r="W678" s="10"/>
      <c r="X678" s="10"/>
    </row>
    <row r="679" spans="1:24" s="2" customFormat="1">
      <c r="A679" s="27"/>
      <c r="B679" s="5"/>
      <c r="C679" s="9"/>
      <c r="D679" s="9"/>
      <c r="F679" s="29"/>
      <c r="G679" s="29"/>
      <c r="H679" s="17"/>
      <c r="J679" s="9"/>
      <c r="K679" s="9"/>
      <c r="R679" s="10"/>
      <c r="S679" s="10"/>
      <c r="T679" s="10"/>
      <c r="U679" s="10"/>
      <c r="V679" s="10"/>
      <c r="W679" s="10"/>
      <c r="X679" s="10"/>
    </row>
    <row r="680" spans="1:24" s="2" customFormat="1">
      <c r="A680" s="27"/>
      <c r="B680" s="5"/>
      <c r="C680" s="9"/>
      <c r="D680" s="9"/>
      <c r="F680" s="29"/>
      <c r="G680" s="29"/>
      <c r="H680" s="17"/>
      <c r="J680" s="9"/>
      <c r="K680" s="9"/>
      <c r="R680" s="10"/>
      <c r="S680" s="10"/>
      <c r="T680" s="10"/>
      <c r="U680" s="10"/>
      <c r="V680" s="10"/>
      <c r="W680" s="10"/>
      <c r="X680" s="10"/>
    </row>
    <row r="681" spans="1:24" s="2" customFormat="1">
      <c r="A681" s="27"/>
      <c r="B681" s="5"/>
      <c r="C681" s="9"/>
      <c r="D681" s="9"/>
      <c r="F681" s="29"/>
      <c r="G681" s="29"/>
      <c r="H681" s="17"/>
      <c r="J681" s="9"/>
      <c r="K681" s="9"/>
      <c r="R681" s="10"/>
      <c r="S681" s="10"/>
      <c r="T681" s="10"/>
      <c r="U681" s="10"/>
      <c r="V681" s="10"/>
      <c r="W681" s="10"/>
      <c r="X681" s="10"/>
    </row>
    <row r="682" spans="1:24" s="2" customFormat="1">
      <c r="A682" s="27"/>
      <c r="B682" s="5"/>
      <c r="C682" s="9"/>
      <c r="D682" s="9"/>
      <c r="F682" s="29"/>
      <c r="G682" s="29"/>
      <c r="H682" s="17"/>
      <c r="J682" s="9"/>
      <c r="K682" s="9"/>
      <c r="R682" s="10"/>
      <c r="S682" s="10"/>
      <c r="T682" s="10"/>
      <c r="U682" s="10"/>
      <c r="V682" s="10"/>
      <c r="W682" s="10"/>
      <c r="X682" s="10"/>
    </row>
    <row r="683" spans="1:24" s="2" customFormat="1">
      <c r="A683" s="27"/>
      <c r="B683" s="5"/>
      <c r="C683" s="9"/>
      <c r="D683" s="9"/>
      <c r="F683" s="29"/>
      <c r="G683" s="29"/>
      <c r="H683" s="17"/>
      <c r="J683" s="9"/>
      <c r="K683" s="9"/>
      <c r="R683" s="10"/>
      <c r="S683" s="10"/>
      <c r="T683" s="10"/>
      <c r="U683" s="10"/>
      <c r="V683" s="10"/>
      <c r="W683" s="10"/>
      <c r="X683" s="10"/>
    </row>
    <row r="684" spans="1:24" s="2" customFormat="1">
      <c r="A684" s="27"/>
      <c r="B684" s="5"/>
      <c r="C684" s="9"/>
      <c r="D684" s="9"/>
      <c r="F684" s="29"/>
      <c r="G684" s="29"/>
      <c r="H684" s="17"/>
      <c r="J684" s="9"/>
      <c r="K684" s="9"/>
      <c r="R684" s="10"/>
      <c r="S684" s="10"/>
      <c r="T684" s="10"/>
      <c r="U684" s="10"/>
      <c r="V684" s="10"/>
      <c r="W684" s="10"/>
      <c r="X684" s="10"/>
    </row>
    <row r="685" spans="1:24" s="2" customFormat="1">
      <c r="A685" s="27"/>
      <c r="B685" s="5"/>
      <c r="C685" s="9"/>
      <c r="D685" s="9"/>
      <c r="F685" s="29"/>
      <c r="G685" s="29"/>
      <c r="H685" s="17"/>
      <c r="J685" s="9"/>
      <c r="K685" s="9"/>
      <c r="R685" s="10"/>
      <c r="S685" s="10"/>
      <c r="T685" s="10"/>
      <c r="U685" s="10"/>
      <c r="V685" s="10"/>
      <c r="W685" s="10"/>
      <c r="X685" s="10"/>
    </row>
    <row r="686" spans="1:24" s="2" customFormat="1">
      <c r="A686" s="27"/>
      <c r="B686" s="5"/>
      <c r="C686" s="9"/>
      <c r="D686" s="9"/>
      <c r="F686" s="29"/>
      <c r="G686" s="29"/>
      <c r="H686" s="17"/>
      <c r="J686" s="9"/>
      <c r="K686" s="9"/>
      <c r="R686" s="10"/>
      <c r="S686" s="10"/>
      <c r="T686" s="10"/>
      <c r="U686" s="10"/>
      <c r="V686" s="10"/>
      <c r="W686" s="10"/>
      <c r="X686" s="10"/>
    </row>
    <row r="687" spans="1:24" s="2" customFormat="1">
      <c r="A687" s="27"/>
      <c r="B687" s="5"/>
      <c r="C687" s="9"/>
      <c r="D687" s="9"/>
      <c r="F687" s="29"/>
      <c r="G687" s="29"/>
      <c r="H687" s="17"/>
      <c r="J687" s="9"/>
      <c r="K687" s="9"/>
      <c r="R687" s="10"/>
      <c r="S687" s="10"/>
      <c r="T687" s="10"/>
      <c r="U687" s="10"/>
      <c r="V687" s="10"/>
      <c r="W687" s="10"/>
      <c r="X687" s="10"/>
    </row>
    <row r="688" spans="1:24" s="2" customFormat="1">
      <c r="A688" s="27"/>
      <c r="B688" s="5"/>
      <c r="C688" s="9"/>
      <c r="D688" s="9"/>
      <c r="F688" s="29"/>
      <c r="G688" s="29"/>
      <c r="H688" s="17"/>
      <c r="J688" s="9"/>
      <c r="K688" s="9"/>
      <c r="R688" s="10"/>
      <c r="S688" s="10"/>
      <c r="T688" s="10"/>
      <c r="U688" s="10"/>
      <c r="V688" s="10"/>
      <c r="W688" s="10"/>
      <c r="X688" s="10"/>
    </row>
    <row r="689" spans="1:24" s="2" customFormat="1">
      <c r="A689" s="27"/>
      <c r="B689" s="5"/>
      <c r="C689" s="9"/>
      <c r="D689" s="9"/>
      <c r="F689" s="29"/>
      <c r="G689" s="29"/>
      <c r="H689" s="17"/>
      <c r="J689" s="9"/>
      <c r="K689" s="9"/>
      <c r="R689" s="10"/>
      <c r="S689" s="10"/>
      <c r="T689" s="10"/>
      <c r="U689" s="10"/>
      <c r="V689" s="10"/>
      <c r="W689" s="10"/>
      <c r="X689" s="10"/>
    </row>
    <row r="690" spans="1:24" s="2" customFormat="1">
      <c r="A690" s="27"/>
      <c r="B690" s="5"/>
      <c r="C690" s="9"/>
      <c r="D690" s="9"/>
      <c r="F690" s="29"/>
      <c r="G690" s="29"/>
      <c r="H690" s="17"/>
      <c r="J690" s="9"/>
      <c r="K690" s="9"/>
      <c r="R690" s="10"/>
      <c r="S690" s="10"/>
      <c r="T690" s="10"/>
      <c r="U690" s="10"/>
      <c r="V690" s="10"/>
      <c r="W690" s="10"/>
      <c r="X690" s="10"/>
    </row>
    <row r="691" spans="1:24" s="2" customFormat="1">
      <c r="A691" s="27"/>
      <c r="B691" s="5"/>
      <c r="C691" s="9"/>
      <c r="D691" s="9"/>
      <c r="F691" s="29"/>
      <c r="G691" s="29"/>
      <c r="H691" s="17"/>
      <c r="J691" s="9"/>
      <c r="K691" s="9"/>
      <c r="R691" s="10"/>
      <c r="S691" s="10"/>
      <c r="T691" s="10"/>
      <c r="U691" s="10"/>
      <c r="V691" s="10"/>
      <c r="W691" s="10"/>
      <c r="X691" s="10"/>
    </row>
    <row r="692" spans="1:24" s="2" customFormat="1">
      <c r="A692" s="27"/>
      <c r="B692" s="5"/>
      <c r="C692" s="9"/>
      <c r="D692" s="9"/>
      <c r="F692" s="29"/>
      <c r="G692" s="29"/>
      <c r="H692" s="17"/>
      <c r="J692" s="9"/>
      <c r="K692" s="9"/>
      <c r="R692" s="10"/>
      <c r="S692" s="10"/>
      <c r="T692" s="10"/>
      <c r="U692" s="10"/>
      <c r="V692" s="10"/>
      <c r="W692" s="10"/>
      <c r="X692" s="10"/>
    </row>
    <row r="693" spans="1:24" s="2" customFormat="1">
      <c r="A693" s="27"/>
      <c r="B693" s="5"/>
      <c r="C693" s="9"/>
      <c r="D693" s="9"/>
      <c r="F693" s="29"/>
      <c r="G693" s="29"/>
      <c r="H693" s="17"/>
      <c r="J693" s="9"/>
      <c r="K693" s="9"/>
      <c r="R693" s="10"/>
      <c r="S693" s="10"/>
      <c r="T693" s="10"/>
      <c r="U693" s="10"/>
      <c r="V693" s="10"/>
      <c r="W693" s="10"/>
      <c r="X693" s="10"/>
    </row>
    <row r="694" spans="1:24" s="2" customFormat="1">
      <c r="A694" s="27"/>
      <c r="B694" s="5"/>
      <c r="C694" s="9"/>
      <c r="D694" s="9"/>
      <c r="F694" s="29"/>
      <c r="G694" s="29"/>
      <c r="H694" s="17"/>
      <c r="J694" s="9"/>
      <c r="K694" s="9"/>
      <c r="R694" s="10"/>
      <c r="S694" s="10"/>
      <c r="T694" s="10"/>
      <c r="U694" s="10"/>
      <c r="V694" s="10"/>
      <c r="W694" s="10"/>
      <c r="X694" s="10"/>
    </row>
    <row r="695" spans="1:24" s="2" customFormat="1">
      <c r="A695" s="27"/>
      <c r="B695" s="5"/>
      <c r="C695" s="9"/>
      <c r="D695" s="9"/>
      <c r="F695" s="29"/>
      <c r="G695" s="29"/>
      <c r="H695" s="17"/>
      <c r="J695" s="9"/>
      <c r="K695" s="9"/>
      <c r="R695" s="10"/>
      <c r="S695" s="10"/>
      <c r="T695" s="10"/>
      <c r="U695" s="10"/>
      <c r="V695" s="10"/>
      <c r="W695" s="10"/>
      <c r="X695" s="10"/>
    </row>
    <row r="696" spans="1:24" s="2" customFormat="1">
      <c r="A696" s="27"/>
      <c r="B696" s="5"/>
      <c r="C696" s="9"/>
      <c r="D696" s="9"/>
      <c r="F696" s="29"/>
      <c r="G696" s="29"/>
      <c r="H696" s="17"/>
      <c r="J696" s="9"/>
      <c r="K696" s="9"/>
      <c r="R696" s="10"/>
      <c r="S696" s="10"/>
      <c r="T696" s="10"/>
      <c r="U696" s="10"/>
      <c r="V696" s="10"/>
      <c r="W696" s="10"/>
      <c r="X696" s="10"/>
    </row>
    <row r="697" spans="1:24" s="2" customFormat="1">
      <c r="A697" s="27"/>
      <c r="B697" s="5"/>
      <c r="C697" s="9"/>
      <c r="D697" s="9"/>
      <c r="F697" s="29"/>
      <c r="G697" s="29"/>
      <c r="H697" s="17"/>
      <c r="J697" s="9"/>
      <c r="K697" s="9"/>
      <c r="R697" s="10"/>
      <c r="S697" s="10"/>
      <c r="T697" s="10"/>
      <c r="U697" s="10"/>
      <c r="V697" s="10"/>
      <c r="W697" s="10"/>
      <c r="X697" s="10"/>
    </row>
    <row r="698" spans="1:24" s="2" customFormat="1">
      <c r="A698" s="27"/>
      <c r="B698" s="5"/>
      <c r="C698" s="9"/>
      <c r="D698" s="9"/>
      <c r="F698" s="29"/>
      <c r="G698" s="29"/>
      <c r="H698" s="17"/>
      <c r="J698" s="9"/>
      <c r="K698" s="9"/>
      <c r="R698" s="10"/>
      <c r="S698" s="10"/>
      <c r="T698" s="10"/>
      <c r="U698" s="10"/>
      <c r="V698" s="10"/>
      <c r="W698" s="10"/>
      <c r="X698" s="10"/>
    </row>
    <row r="699" spans="1:24" s="2" customFormat="1">
      <c r="A699" s="27"/>
      <c r="B699" s="5"/>
      <c r="C699" s="9"/>
      <c r="D699" s="9"/>
      <c r="F699" s="29"/>
      <c r="G699" s="29"/>
      <c r="H699" s="17"/>
      <c r="J699" s="9"/>
      <c r="K699" s="9"/>
      <c r="R699" s="10"/>
      <c r="S699" s="10"/>
      <c r="T699" s="10"/>
      <c r="U699" s="10"/>
      <c r="V699" s="10"/>
      <c r="W699" s="10"/>
      <c r="X699" s="10"/>
    </row>
    <row r="700" spans="1:24" s="2" customFormat="1">
      <c r="A700" s="27"/>
      <c r="B700" s="5"/>
      <c r="C700" s="9"/>
      <c r="D700" s="9"/>
      <c r="F700" s="29"/>
      <c r="G700" s="29"/>
      <c r="H700" s="17"/>
      <c r="J700" s="9"/>
      <c r="K700" s="9"/>
      <c r="R700" s="10"/>
      <c r="S700" s="10"/>
      <c r="T700" s="10"/>
      <c r="U700" s="10"/>
      <c r="V700" s="10"/>
      <c r="W700" s="10"/>
      <c r="X700" s="10"/>
    </row>
    <row r="701" spans="1:24" s="2" customFormat="1">
      <c r="A701" s="27"/>
      <c r="B701" s="5"/>
      <c r="C701" s="9"/>
      <c r="D701" s="9"/>
      <c r="F701" s="29"/>
      <c r="G701" s="29"/>
      <c r="H701" s="17"/>
      <c r="J701" s="9"/>
      <c r="K701" s="9"/>
      <c r="R701" s="10"/>
      <c r="S701" s="10"/>
      <c r="T701" s="10"/>
      <c r="U701" s="10"/>
      <c r="V701" s="10"/>
      <c r="W701" s="10"/>
      <c r="X701" s="10"/>
    </row>
    <row r="702" spans="1:24" s="2" customFormat="1">
      <c r="A702" s="27"/>
      <c r="B702" s="5"/>
      <c r="C702" s="9"/>
      <c r="D702" s="9"/>
      <c r="F702" s="29"/>
      <c r="G702" s="29"/>
      <c r="H702" s="17"/>
      <c r="J702" s="9"/>
      <c r="K702" s="9"/>
      <c r="R702" s="10"/>
      <c r="S702" s="10"/>
      <c r="T702" s="10"/>
      <c r="U702" s="10"/>
      <c r="V702" s="10"/>
      <c r="W702" s="10"/>
      <c r="X702" s="10"/>
    </row>
    <row r="703" spans="1:24" s="2" customFormat="1">
      <c r="A703" s="27"/>
      <c r="B703" s="5"/>
      <c r="C703" s="9"/>
      <c r="D703" s="9"/>
      <c r="F703" s="29"/>
      <c r="G703" s="29"/>
      <c r="H703" s="17"/>
      <c r="J703" s="9"/>
      <c r="K703" s="9"/>
      <c r="R703" s="10"/>
      <c r="S703" s="10"/>
      <c r="T703" s="10"/>
      <c r="U703" s="10"/>
      <c r="V703" s="10"/>
      <c r="W703" s="10"/>
      <c r="X703" s="10"/>
    </row>
    <row r="704" spans="1:24" s="2" customFormat="1">
      <c r="A704" s="27"/>
      <c r="B704" s="5"/>
      <c r="C704" s="9"/>
      <c r="D704" s="9"/>
      <c r="F704" s="29"/>
      <c r="G704" s="29"/>
      <c r="H704" s="17"/>
      <c r="J704" s="9"/>
      <c r="K704" s="9"/>
      <c r="R704" s="10"/>
      <c r="S704" s="10"/>
      <c r="T704" s="10"/>
      <c r="U704" s="10"/>
      <c r="V704" s="10"/>
      <c r="W704" s="10"/>
      <c r="X704" s="10"/>
    </row>
    <row r="705" spans="1:24" s="2" customFormat="1">
      <c r="A705" s="27"/>
      <c r="B705" s="5"/>
      <c r="C705" s="9"/>
      <c r="D705" s="9"/>
      <c r="F705" s="29"/>
      <c r="G705" s="29"/>
      <c r="H705" s="17"/>
      <c r="J705" s="9"/>
      <c r="K705" s="9"/>
      <c r="R705" s="10"/>
      <c r="S705" s="10"/>
      <c r="T705" s="10"/>
      <c r="U705" s="10"/>
      <c r="V705" s="10"/>
      <c r="W705" s="10"/>
      <c r="X705" s="10"/>
    </row>
    <row r="706" spans="1:24" s="2" customFormat="1">
      <c r="A706" s="27"/>
      <c r="B706" s="5"/>
      <c r="C706" s="9"/>
      <c r="D706" s="9"/>
      <c r="F706" s="29"/>
      <c r="G706" s="29"/>
      <c r="H706" s="17"/>
      <c r="J706" s="9"/>
      <c r="K706" s="9"/>
      <c r="R706" s="10"/>
      <c r="S706" s="10"/>
      <c r="T706" s="10"/>
      <c r="U706" s="10"/>
      <c r="V706" s="10"/>
      <c r="W706" s="10"/>
      <c r="X706" s="10"/>
    </row>
    <row r="707" spans="1:24" s="2" customFormat="1">
      <c r="A707" s="27"/>
      <c r="B707" s="5"/>
      <c r="C707" s="9"/>
      <c r="D707" s="9"/>
      <c r="F707" s="29"/>
      <c r="G707" s="29"/>
      <c r="H707" s="17"/>
      <c r="J707" s="9"/>
      <c r="K707" s="9"/>
      <c r="R707" s="10"/>
      <c r="S707" s="10"/>
      <c r="T707" s="10"/>
      <c r="U707" s="10"/>
      <c r="V707" s="10"/>
      <c r="W707" s="10"/>
      <c r="X707" s="10"/>
    </row>
    <row r="708" spans="1:24" s="2" customFormat="1">
      <c r="A708" s="27"/>
      <c r="B708" s="5"/>
      <c r="C708" s="9"/>
      <c r="D708" s="9"/>
      <c r="F708" s="29"/>
      <c r="G708" s="29"/>
      <c r="H708" s="17"/>
      <c r="J708" s="9"/>
      <c r="K708" s="9"/>
      <c r="R708" s="10"/>
      <c r="S708" s="10"/>
      <c r="T708" s="10"/>
      <c r="U708" s="10"/>
      <c r="V708" s="10"/>
      <c r="W708" s="10"/>
      <c r="X708" s="10"/>
    </row>
    <row r="709" spans="1:24" s="2" customFormat="1">
      <c r="A709" s="27"/>
      <c r="B709" s="5"/>
      <c r="C709" s="9"/>
      <c r="D709" s="9"/>
      <c r="F709" s="29"/>
      <c r="G709" s="29"/>
      <c r="H709" s="17"/>
      <c r="J709" s="9"/>
      <c r="K709" s="9"/>
      <c r="R709" s="10"/>
      <c r="S709" s="10"/>
      <c r="T709" s="10"/>
      <c r="U709" s="10"/>
      <c r="V709" s="10"/>
      <c r="W709" s="10"/>
      <c r="X709" s="10"/>
    </row>
    <row r="710" spans="1:24" s="2" customFormat="1">
      <c r="A710" s="27"/>
      <c r="B710" s="5"/>
      <c r="C710" s="9"/>
      <c r="D710" s="9"/>
      <c r="F710" s="29"/>
      <c r="G710" s="29"/>
      <c r="H710" s="17"/>
      <c r="J710" s="9"/>
      <c r="K710" s="9"/>
      <c r="R710" s="10"/>
      <c r="S710" s="10"/>
      <c r="T710" s="10"/>
      <c r="U710" s="10"/>
      <c r="V710" s="10"/>
      <c r="W710" s="10"/>
      <c r="X710" s="10"/>
    </row>
    <row r="711" spans="1:24" s="2" customFormat="1">
      <c r="A711" s="27"/>
      <c r="B711" s="5"/>
      <c r="C711" s="9"/>
      <c r="D711" s="9"/>
      <c r="F711" s="29"/>
      <c r="G711" s="29"/>
      <c r="H711" s="17"/>
      <c r="J711" s="9"/>
      <c r="K711" s="9"/>
      <c r="R711" s="10"/>
      <c r="S711" s="10"/>
      <c r="T711" s="10"/>
      <c r="U711" s="10"/>
      <c r="V711" s="10"/>
      <c r="W711" s="10"/>
      <c r="X711" s="10"/>
    </row>
    <row r="712" spans="1:24" s="2" customFormat="1">
      <c r="A712" s="27"/>
      <c r="B712" s="5"/>
      <c r="C712" s="9"/>
      <c r="D712" s="9"/>
      <c r="F712" s="29"/>
      <c r="G712" s="29"/>
      <c r="H712" s="17"/>
      <c r="J712" s="9"/>
      <c r="K712" s="9"/>
      <c r="R712" s="10"/>
      <c r="S712" s="10"/>
      <c r="T712" s="10"/>
      <c r="U712" s="10"/>
      <c r="V712" s="10"/>
      <c r="W712" s="10"/>
      <c r="X712" s="10"/>
    </row>
    <row r="713" spans="1:24" s="2" customFormat="1">
      <c r="A713" s="27"/>
      <c r="B713" s="5"/>
      <c r="C713" s="9"/>
      <c r="D713" s="9"/>
      <c r="F713" s="29"/>
      <c r="G713" s="29"/>
      <c r="H713" s="17"/>
      <c r="J713" s="9"/>
      <c r="K713" s="9"/>
      <c r="R713" s="10"/>
      <c r="S713" s="10"/>
      <c r="T713" s="10"/>
      <c r="U713" s="10"/>
      <c r="V713" s="10"/>
      <c r="W713" s="10"/>
      <c r="X713" s="10"/>
    </row>
    <row r="714" spans="1:24" s="2" customFormat="1">
      <c r="A714" s="27"/>
      <c r="B714" s="5"/>
      <c r="C714" s="9"/>
      <c r="D714" s="9"/>
      <c r="F714" s="29"/>
      <c r="G714" s="29"/>
      <c r="H714" s="17"/>
      <c r="J714" s="9"/>
      <c r="K714" s="9"/>
      <c r="R714" s="10"/>
      <c r="S714" s="10"/>
      <c r="T714" s="10"/>
      <c r="U714" s="10"/>
      <c r="V714" s="10"/>
      <c r="W714" s="10"/>
      <c r="X714" s="10"/>
    </row>
    <row r="715" spans="1:24" s="2" customFormat="1">
      <c r="A715" s="27"/>
      <c r="B715" s="5"/>
      <c r="C715" s="9"/>
      <c r="D715" s="9"/>
      <c r="F715" s="29"/>
      <c r="G715" s="29"/>
      <c r="H715" s="17"/>
      <c r="J715" s="9"/>
      <c r="K715" s="9"/>
      <c r="R715" s="10"/>
      <c r="S715" s="10"/>
      <c r="T715" s="10"/>
      <c r="U715" s="10"/>
      <c r="V715" s="10"/>
      <c r="W715" s="10"/>
      <c r="X715" s="10"/>
    </row>
    <row r="716" spans="1:24" s="2" customFormat="1">
      <c r="A716" s="27"/>
      <c r="B716" s="5"/>
      <c r="C716" s="9"/>
      <c r="D716" s="9"/>
      <c r="F716" s="29"/>
      <c r="G716" s="29"/>
      <c r="H716" s="17"/>
      <c r="J716" s="9"/>
      <c r="K716" s="9"/>
      <c r="R716" s="10"/>
      <c r="S716" s="10"/>
      <c r="T716" s="10"/>
      <c r="U716" s="10"/>
      <c r="V716" s="10"/>
      <c r="W716" s="10"/>
      <c r="X716" s="10"/>
    </row>
  </sheetData>
  <mergeCells count="2">
    <mergeCell ref="K15:L15"/>
    <mergeCell ref="M15:N15"/>
  </mergeCells>
  <conditionalFormatting sqref="N140:N159">
    <cfRule type="cellIs" dxfId="7" priority="1" stopIfTrue="1" operator="equal">
      <formula>$I140+ROUNDDOWN((#REF!-$I140),-3)</formula>
    </cfRule>
    <cfRule type="cellIs" dxfId="6" priority="2" stopIfTrue="1" operator="equal">
      <formula>$I140+ROUNDDOWN((#REF!-$I140),-3)</formula>
    </cfRule>
  </conditionalFormatting>
  <pageMargins left="0.74803149606299213" right="0.74803149606299213" top="1.5748031496062993" bottom="0.98425196850393704" header="0.51181102362204722" footer="0.51181102362204722"/>
  <pageSetup scale="86" orientation="portrait" horizontalDpi="300" verticalDpi="300" r:id="rId1"/>
  <headerFooter alignWithMargins="0">
    <oddHeader xml:space="preserve">&amp;RToronto Hydro-Electric System Limited
EB-2009-0139
Exhibit R1
Tab 3
Schedule 13
Appendix A
Filed:  2009 Nov 30
Page &amp;P of &amp;N
</oddHead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31"/>
  </sheetPr>
  <dimension ref="A1:S716"/>
  <sheetViews>
    <sheetView view="pageBreakPreview" zoomScale="60" zoomScaleNormal="85" workbookViewId="0">
      <pane xSplit="1" ySplit="2" topLeftCell="B3" activePane="bottomRight" state="frozenSplit"/>
      <selection activeCell="F21" sqref="F21"/>
      <selection pane="topRight" activeCell="F21" sqref="F21"/>
      <selection pane="bottomLeft" activeCell="F21" sqref="F21"/>
      <selection pane="bottomRight" activeCell="F21" sqref="F21"/>
    </sheetView>
  </sheetViews>
  <sheetFormatPr defaultRowHeight="12.75"/>
  <cols>
    <col min="1" max="1" width="17.28515625" style="98" customWidth="1"/>
    <col min="2" max="2" width="16.7109375" style="4" customWidth="1"/>
    <col min="3" max="3" width="8.85546875" style="6" customWidth="1"/>
    <col min="4" max="4" width="9.140625" style="6" customWidth="1"/>
    <col min="5" max="5" width="9.5703125" style="14" customWidth="1"/>
    <col min="6" max="6" width="17.5703125" style="14" bestFit="1" customWidth="1"/>
    <col min="7" max="7" width="13.42578125" style="3" customWidth="1"/>
    <col min="8" max="8" width="18.42578125" customWidth="1"/>
    <col min="9" max="9" width="24.140625" style="6" customWidth="1"/>
    <col min="10" max="10" width="16.28515625" style="6" customWidth="1"/>
    <col min="11" max="11" width="17.140625" customWidth="1"/>
    <col min="12" max="12" width="16.140625" customWidth="1"/>
    <col min="13" max="13" width="17.85546875" customWidth="1"/>
    <col min="14" max="14" width="15" customWidth="1"/>
    <col min="15" max="15" width="15.42578125" customWidth="1"/>
    <col min="16" max="16" width="14.7109375" customWidth="1"/>
    <col min="17" max="17" width="15.42578125" customWidth="1"/>
    <col min="18" max="19" width="11.42578125" customWidth="1"/>
  </cols>
  <sheetData>
    <row r="1" spans="1:13">
      <c r="A1" s="185" t="s">
        <v>22</v>
      </c>
      <c r="B1" s="5"/>
    </row>
    <row r="2" spans="1:13" s="1" customFormat="1" ht="38.25">
      <c r="A2" s="24" t="s">
        <v>0</v>
      </c>
      <c r="B2" s="25" t="s">
        <v>15</v>
      </c>
      <c r="C2" s="25" t="s">
        <v>4</v>
      </c>
      <c r="D2" s="25" t="s">
        <v>5</v>
      </c>
      <c r="E2" s="26" t="s">
        <v>7</v>
      </c>
      <c r="F2" s="26" t="s">
        <v>8</v>
      </c>
      <c r="G2" s="25" t="s">
        <v>1</v>
      </c>
      <c r="H2" s="19" t="s">
        <v>18</v>
      </c>
      <c r="I2" s="34" t="s">
        <v>19</v>
      </c>
      <c r="J2" s="53"/>
      <c r="K2" s="53"/>
      <c r="L2" s="18"/>
      <c r="M2" s="18"/>
    </row>
    <row r="3" spans="1:13" s="3" customFormat="1">
      <c r="A3" s="35">
        <v>35796</v>
      </c>
      <c r="B3" s="23"/>
      <c r="C3" s="23">
        <v>12.154838709677419</v>
      </c>
      <c r="D3" s="23">
        <v>0</v>
      </c>
      <c r="E3" s="23">
        <v>0</v>
      </c>
      <c r="F3" s="23"/>
      <c r="G3" s="23">
        <v>0</v>
      </c>
      <c r="H3" s="105">
        <f t="shared" ref="H3:I14" si="0">AVERAGE(C15,C27,C39,C51,C63,C75,C87,C99,C111,C123)</f>
        <v>14.600322580645141</v>
      </c>
      <c r="I3" s="106">
        <f t="shared" si="0"/>
        <v>0</v>
      </c>
      <c r="J3" s="17"/>
      <c r="K3" s="17"/>
      <c r="L3" s="23"/>
      <c r="M3" s="23"/>
    </row>
    <row r="4" spans="1:13" s="3" customFormat="1">
      <c r="A4" s="35">
        <v>35827</v>
      </c>
      <c r="B4" s="23"/>
      <c r="C4" s="23">
        <v>10.292857142857143</v>
      </c>
      <c r="D4" s="23">
        <v>0</v>
      </c>
      <c r="E4" s="23">
        <v>0</v>
      </c>
      <c r="F4" s="23"/>
      <c r="G4" s="23">
        <v>0</v>
      </c>
      <c r="H4" s="105">
        <f t="shared" si="0"/>
        <v>14.102229064039392</v>
      </c>
      <c r="I4" s="106">
        <f t="shared" si="0"/>
        <v>0</v>
      </c>
      <c r="J4" s="17"/>
      <c r="K4" s="17"/>
      <c r="L4" s="23"/>
      <c r="M4" s="23"/>
    </row>
    <row r="5" spans="1:13" s="3" customFormat="1">
      <c r="A5" s="35">
        <v>35855</v>
      </c>
      <c r="B5" s="23"/>
      <c r="C5" s="23">
        <v>8.9225806451612897</v>
      </c>
      <c r="D5" s="23">
        <v>0</v>
      </c>
      <c r="E5" s="23">
        <v>0</v>
      </c>
      <c r="F5" s="23"/>
      <c r="G5" s="23">
        <v>0</v>
      </c>
      <c r="H5" s="105">
        <f t="shared" si="0"/>
        <v>9.5941935483870768</v>
      </c>
      <c r="I5" s="106">
        <f t="shared" si="0"/>
        <v>0</v>
      </c>
      <c r="J5" s="17"/>
      <c r="K5" s="17"/>
      <c r="L5" s="23"/>
      <c r="M5" s="23"/>
    </row>
    <row r="6" spans="1:13" s="3" customFormat="1">
      <c r="A6" s="35">
        <v>35886</v>
      </c>
      <c r="B6" s="23"/>
      <c r="C6" s="23">
        <v>1.8566666666666665</v>
      </c>
      <c r="D6" s="23">
        <v>0</v>
      </c>
      <c r="E6" s="23">
        <v>0</v>
      </c>
      <c r="F6" s="23"/>
      <c r="G6" s="23">
        <v>0</v>
      </c>
      <c r="H6" s="105">
        <f t="shared" si="0"/>
        <v>3.5289999999999977</v>
      </c>
      <c r="I6" s="106">
        <f t="shared" si="0"/>
        <v>4.0333333333333263E-2</v>
      </c>
      <c r="J6" s="17"/>
      <c r="K6" s="17"/>
      <c r="L6" s="23"/>
      <c r="M6" s="23"/>
    </row>
    <row r="7" spans="1:13" s="3" customFormat="1">
      <c r="A7" s="35">
        <v>35916</v>
      </c>
      <c r="B7" s="23"/>
      <c r="C7" s="23">
        <v>0</v>
      </c>
      <c r="D7" s="23">
        <v>0.92258064516129001</v>
      </c>
      <c r="E7" s="23">
        <v>0</v>
      </c>
      <c r="F7" s="23"/>
      <c r="G7" s="23">
        <v>0</v>
      </c>
      <c r="H7" s="105">
        <f t="shared" si="0"/>
        <v>0.4383870967741933</v>
      </c>
      <c r="I7" s="106">
        <f t="shared" si="0"/>
        <v>0.39806451612903204</v>
      </c>
      <c r="J7" s="17"/>
      <c r="K7" s="17"/>
      <c r="L7" s="23"/>
      <c r="M7" s="23"/>
    </row>
    <row r="8" spans="1:13" s="3" customFormat="1">
      <c r="A8" s="35">
        <v>35947</v>
      </c>
      <c r="B8" s="23"/>
      <c r="C8" s="23">
        <v>1.6666666666666666E-2</v>
      </c>
      <c r="D8" s="23">
        <v>2.7466666666666599</v>
      </c>
      <c r="E8" s="23">
        <v>0</v>
      </c>
      <c r="F8" s="23"/>
      <c r="G8" s="23">
        <v>0</v>
      </c>
      <c r="H8" s="105">
        <f t="shared" si="0"/>
        <v>0</v>
      </c>
      <c r="I8" s="106">
        <f t="shared" si="0"/>
        <v>2.5396666666666627</v>
      </c>
      <c r="J8" s="17"/>
      <c r="K8" s="17"/>
      <c r="L8" s="23"/>
      <c r="M8" s="23"/>
    </row>
    <row r="9" spans="1:13" s="3" customFormat="1">
      <c r="A9" s="35">
        <v>35977</v>
      </c>
      <c r="B9" s="23"/>
      <c r="C9" s="23">
        <v>0</v>
      </c>
      <c r="D9" s="23">
        <v>3.2677419354838699</v>
      </c>
      <c r="E9" s="23">
        <v>0</v>
      </c>
      <c r="F9" s="23"/>
      <c r="G9" s="23">
        <v>0</v>
      </c>
      <c r="H9" s="105">
        <f t="shared" si="0"/>
        <v>0</v>
      </c>
      <c r="I9" s="106">
        <f t="shared" si="0"/>
        <v>4.3206451612903178</v>
      </c>
      <c r="J9" s="17"/>
      <c r="K9" s="17"/>
      <c r="L9" s="23"/>
      <c r="M9" s="23"/>
    </row>
    <row r="10" spans="1:13" s="3" customFormat="1">
      <c r="A10" s="35">
        <v>36008</v>
      </c>
      <c r="B10" s="23"/>
      <c r="C10" s="23">
        <v>0</v>
      </c>
      <c r="D10" s="23">
        <v>3.7967741935483801</v>
      </c>
      <c r="E10" s="23">
        <v>0</v>
      </c>
      <c r="F10" s="23"/>
      <c r="G10" s="23">
        <v>0</v>
      </c>
      <c r="H10" s="105">
        <f t="shared" si="0"/>
        <v>0</v>
      </c>
      <c r="I10" s="106">
        <f t="shared" si="0"/>
        <v>3.5780645161290274</v>
      </c>
      <c r="J10" s="17"/>
      <c r="K10" s="17"/>
      <c r="L10" s="23"/>
      <c r="M10" s="23"/>
    </row>
    <row r="11" spans="1:13" s="3" customFormat="1">
      <c r="A11" s="35">
        <v>36039</v>
      </c>
      <c r="B11" s="23"/>
      <c r="C11" s="23">
        <v>0</v>
      </c>
      <c r="D11" s="23">
        <v>1.5</v>
      </c>
      <c r="E11" s="23">
        <v>0</v>
      </c>
      <c r="F11" s="23"/>
      <c r="G11" s="23">
        <v>0</v>
      </c>
      <c r="H11" s="105">
        <f t="shared" si="0"/>
        <v>4.299999999999999E-2</v>
      </c>
      <c r="I11" s="106">
        <f t="shared" si="0"/>
        <v>1.3726666666666651</v>
      </c>
      <c r="J11" s="17"/>
      <c r="K11" s="17"/>
      <c r="L11" s="23"/>
      <c r="M11" s="23"/>
    </row>
    <row r="12" spans="1:13" s="3" customFormat="1">
      <c r="A12" s="35">
        <v>36069</v>
      </c>
      <c r="B12" s="23"/>
      <c r="C12" s="23">
        <v>0.78064516129032235</v>
      </c>
      <c r="D12" s="23">
        <v>0</v>
      </c>
      <c r="E12" s="23">
        <v>0</v>
      </c>
      <c r="F12" s="23"/>
      <c r="G12" s="23">
        <v>0</v>
      </c>
      <c r="H12" s="105">
        <f t="shared" si="0"/>
        <v>1.6999999999999975</v>
      </c>
      <c r="I12" s="106">
        <f t="shared" si="0"/>
        <v>0.1393548387096773</v>
      </c>
      <c r="J12" s="17"/>
      <c r="K12" s="17"/>
      <c r="L12" s="23"/>
      <c r="M12" s="23"/>
    </row>
    <row r="13" spans="1:13" s="3" customFormat="1">
      <c r="A13" s="35">
        <v>36100</v>
      </c>
      <c r="B13" s="23"/>
      <c r="C13" s="23">
        <v>5.2066666666666661</v>
      </c>
      <c r="D13" s="23">
        <v>0</v>
      </c>
      <c r="E13" s="23">
        <v>0</v>
      </c>
      <c r="F13" s="23"/>
      <c r="G13" s="23">
        <v>0</v>
      </c>
      <c r="H13" s="105">
        <f t="shared" si="0"/>
        <v>5.6633333333333322</v>
      </c>
      <c r="I13" s="106">
        <f t="shared" si="0"/>
        <v>0</v>
      </c>
      <c r="J13" s="17"/>
      <c r="K13" s="17"/>
      <c r="L13" s="23"/>
      <c r="M13" s="23"/>
    </row>
    <row r="14" spans="1:13" s="3" customFormat="1">
      <c r="A14" s="35">
        <v>36130</v>
      </c>
      <c r="B14" s="23"/>
      <c r="C14" s="23">
        <v>9.3193548387096783</v>
      </c>
      <c r="D14" s="23">
        <v>0</v>
      </c>
      <c r="E14" s="23">
        <v>0</v>
      </c>
      <c r="F14" s="23"/>
      <c r="G14" s="23">
        <v>0</v>
      </c>
      <c r="H14" s="107">
        <f t="shared" si="0"/>
        <v>11.821935483870936</v>
      </c>
      <c r="I14" s="108">
        <f t="shared" si="0"/>
        <v>0</v>
      </c>
      <c r="J14" s="17"/>
      <c r="K14" s="17"/>
      <c r="L14" s="23"/>
      <c r="M14" s="23"/>
    </row>
    <row r="15" spans="1:13" s="3" customFormat="1">
      <c r="A15" s="35">
        <v>36161</v>
      </c>
      <c r="B15" s="23"/>
      <c r="C15" s="23">
        <v>16.187096774193552</v>
      </c>
      <c r="D15" s="23">
        <v>0</v>
      </c>
      <c r="E15" s="23">
        <v>0</v>
      </c>
      <c r="F15" s="23"/>
      <c r="G15" s="23">
        <v>0</v>
      </c>
      <c r="I15" s="28"/>
      <c r="J15" s="186"/>
      <c r="K15" s="186"/>
      <c r="L15" s="186"/>
      <c r="M15" s="186"/>
    </row>
    <row r="16" spans="1:13" s="3" customFormat="1">
      <c r="A16" s="35">
        <v>36192</v>
      </c>
      <c r="B16" s="23"/>
      <c r="C16" s="23">
        <v>11.574999999999999</v>
      </c>
      <c r="D16" s="23">
        <v>0</v>
      </c>
      <c r="E16" s="23">
        <v>0</v>
      </c>
      <c r="F16" s="23"/>
      <c r="G16" s="23">
        <v>0</v>
      </c>
      <c r="H16" s="23"/>
    </row>
    <row r="17" spans="1:19" s="3" customFormat="1">
      <c r="A17" s="35">
        <v>36220</v>
      </c>
      <c r="B17" s="23"/>
      <c r="C17" s="23">
        <v>9.887096774193548</v>
      </c>
      <c r="D17" s="23">
        <v>0</v>
      </c>
      <c r="E17" s="23">
        <v>0</v>
      </c>
      <c r="F17" s="23"/>
      <c r="G17" s="23">
        <v>0</v>
      </c>
      <c r="H17" s="23"/>
    </row>
    <row r="18" spans="1:19" s="3" customFormat="1">
      <c r="A18" s="35">
        <v>36251</v>
      </c>
      <c r="B18" s="23"/>
      <c r="C18" s="23">
        <v>2.2333333333333334</v>
      </c>
      <c r="D18" s="23">
        <v>0</v>
      </c>
      <c r="E18" s="23">
        <v>0</v>
      </c>
      <c r="F18" s="23"/>
      <c r="G18" s="23">
        <v>0</v>
      </c>
    </row>
    <row r="19" spans="1:19" s="3" customFormat="1">
      <c r="A19" s="35">
        <v>36281</v>
      </c>
      <c r="B19" s="23"/>
      <c r="C19" s="23">
        <v>2.580645161290325E-2</v>
      </c>
      <c r="D19" s="23">
        <v>0.62580645161290305</v>
      </c>
      <c r="E19" s="23">
        <v>0</v>
      </c>
      <c r="F19" s="23"/>
      <c r="G19" s="23">
        <v>0</v>
      </c>
    </row>
    <row r="20" spans="1:19" s="3" customFormat="1">
      <c r="A20" s="35">
        <v>36312</v>
      </c>
      <c r="B20" s="23"/>
      <c r="C20" s="23">
        <v>0</v>
      </c>
      <c r="D20" s="23">
        <v>3.2</v>
      </c>
      <c r="E20" s="23">
        <v>0</v>
      </c>
      <c r="F20" s="23"/>
      <c r="G20" s="23">
        <v>0</v>
      </c>
    </row>
    <row r="21" spans="1:19" s="3" customFormat="1">
      <c r="A21" s="35">
        <v>36342</v>
      </c>
      <c r="B21" s="23"/>
      <c r="C21" s="23">
        <v>0</v>
      </c>
      <c r="D21" s="23">
        <v>6.3387096774193497</v>
      </c>
      <c r="E21" s="23">
        <v>0</v>
      </c>
      <c r="F21" s="23"/>
      <c r="G21" s="23">
        <v>0</v>
      </c>
    </row>
    <row r="22" spans="1:19" s="3" customFormat="1">
      <c r="A22" s="35">
        <v>36373</v>
      </c>
      <c r="B22" s="23"/>
      <c r="C22" s="23">
        <v>0</v>
      </c>
      <c r="D22" s="23">
        <v>2.5516129032257999</v>
      </c>
      <c r="E22" s="23">
        <v>0</v>
      </c>
      <c r="F22" s="23"/>
      <c r="G22" s="23">
        <v>0</v>
      </c>
    </row>
    <row r="23" spans="1:19" s="3" customFormat="1">
      <c r="A23" s="35">
        <v>36404</v>
      </c>
      <c r="B23" s="23"/>
      <c r="C23" s="23">
        <v>3.3333333333333214E-3</v>
      </c>
      <c r="D23" s="23">
        <v>1.63</v>
      </c>
      <c r="E23" s="23">
        <v>0</v>
      </c>
      <c r="F23" s="23"/>
      <c r="G23" s="23">
        <v>0</v>
      </c>
      <c r="O23" s="21"/>
      <c r="P23" s="21"/>
      <c r="Q23" s="21"/>
    </row>
    <row r="24" spans="1:19" s="3" customFormat="1">
      <c r="A24" s="35">
        <v>36434</v>
      </c>
      <c r="B24" s="23"/>
      <c r="C24" s="23">
        <v>1.7483870967741937</v>
      </c>
      <c r="D24" s="23">
        <v>0</v>
      </c>
      <c r="E24" s="23">
        <v>0</v>
      </c>
      <c r="F24" s="23"/>
      <c r="G24" s="23">
        <v>0</v>
      </c>
      <c r="O24" s="39"/>
      <c r="P24" s="39"/>
      <c r="Q24" s="39"/>
      <c r="R24" s="21"/>
      <c r="S24" s="21"/>
    </row>
    <row r="25" spans="1:19" s="3" customFormat="1">
      <c r="A25" s="35">
        <v>36465</v>
      </c>
      <c r="B25" s="23"/>
      <c r="C25" s="23">
        <v>4.6033333333333326</v>
      </c>
      <c r="D25" s="23">
        <v>0</v>
      </c>
      <c r="E25" s="23">
        <v>0</v>
      </c>
      <c r="F25" s="23"/>
      <c r="G25" s="23">
        <v>0</v>
      </c>
      <c r="O25" s="39"/>
      <c r="P25" s="39"/>
      <c r="Q25" s="39"/>
      <c r="R25" s="21"/>
      <c r="S25" s="21"/>
    </row>
    <row r="26" spans="1:19" s="3" customFormat="1">
      <c r="A26" s="35">
        <v>36495</v>
      </c>
      <c r="B26" s="23"/>
      <c r="C26" s="23">
        <v>10.709677419354838</v>
      </c>
      <c r="D26" s="23">
        <v>0</v>
      </c>
      <c r="E26" s="23">
        <v>0</v>
      </c>
      <c r="F26" s="23"/>
      <c r="G26" s="23">
        <v>0</v>
      </c>
      <c r="O26" s="39"/>
      <c r="P26" s="39"/>
      <c r="Q26" s="39"/>
      <c r="R26" s="21"/>
      <c r="S26" s="21"/>
    </row>
    <row r="27" spans="1:19" s="3" customFormat="1">
      <c r="A27" s="35">
        <v>36526</v>
      </c>
      <c r="B27" s="23"/>
      <c r="C27" s="23">
        <v>15.835483870967741</v>
      </c>
      <c r="D27" s="23">
        <v>0</v>
      </c>
      <c r="E27" s="23">
        <v>0</v>
      </c>
      <c r="F27" s="23"/>
      <c r="G27" s="23">
        <v>0</v>
      </c>
      <c r="I27" s="90"/>
      <c r="J27" s="63"/>
      <c r="K27" s="22"/>
      <c r="L27" s="22"/>
      <c r="M27" s="91"/>
      <c r="O27" s="39"/>
      <c r="P27" s="39"/>
      <c r="Q27" s="39"/>
      <c r="R27" s="21"/>
      <c r="S27" s="21"/>
    </row>
    <row r="28" spans="1:19" s="3" customFormat="1">
      <c r="A28" s="35">
        <v>36557</v>
      </c>
      <c r="B28" s="23"/>
      <c r="C28" s="23">
        <v>13.127586206896558</v>
      </c>
      <c r="D28" s="23">
        <v>0</v>
      </c>
      <c r="E28" s="23">
        <v>0</v>
      </c>
      <c r="F28" s="23"/>
      <c r="G28" s="23">
        <v>0</v>
      </c>
      <c r="I28" s="66"/>
      <c r="J28" s="66"/>
      <c r="K28" s="66"/>
      <c r="L28" s="66"/>
      <c r="M28" s="92"/>
      <c r="O28" s="39"/>
      <c r="P28" s="39"/>
      <c r="Q28" s="39"/>
      <c r="R28" s="21"/>
      <c r="S28" s="21"/>
    </row>
    <row r="29" spans="1:19" s="3" customFormat="1">
      <c r="A29" s="35">
        <v>36586</v>
      </c>
      <c r="B29" s="23"/>
      <c r="C29" s="23">
        <v>5.7129032258064516</v>
      </c>
      <c r="D29" s="23">
        <v>0</v>
      </c>
      <c r="E29" s="23">
        <v>0</v>
      </c>
      <c r="F29" s="23"/>
      <c r="G29" s="23">
        <v>0</v>
      </c>
      <c r="I29" s="66"/>
      <c r="J29" s="66"/>
      <c r="K29" s="66"/>
      <c r="L29" s="66"/>
      <c r="M29" s="92"/>
      <c r="O29" s="39"/>
      <c r="P29" s="39"/>
      <c r="Q29" s="39"/>
      <c r="R29" s="21"/>
      <c r="S29" s="21"/>
    </row>
    <row r="30" spans="1:19" s="3" customFormat="1">
      <c r="A30" s="35">
        <v>36617</v>
      </c>
      <c r="B30" s="23"/>
      <c r="C30" s="23">
        <v>3.71</v>
      </c>
      <c r="D30" s="23">
        <v>0</v>
      </c>
      <c r="E30" s="23">
        <v>0</v>
      </c>
      <c r="F30" s="23"/>
      <c r="G30" s="23">
        <v>0</v>
      </c>
      <c r="I30" s="66"/>
      <c r="J30" s="66"/>
      <c r="K30" s="66"/>
      <c r="L30" s="66"/>
      <c r="M30" s="92"/>
      <c r="O30" s="39"/>
      <c r="P30" s="39"/>
      <c r="Q30" s="39"/>
      <c r="R30" s="21"/>
      <c r="S30" s="21"/>
    </row>
    <row r="31" spans="1:19" s="3" customFormat="1">
      <c r="A31" s="35">
        <v>36647</v>
      </c>
      <c r="B31" s="23"/>
      <c r="C31" s="23">
        <v>0.11935483870967746</v>
      </c>
      <c r="D31" s="23">
        <v>0.76451612903225796</v>
      </c>
      <c r="E31" s="23">
        <v>0</v>
      </c>
      <c r="F31" s="23"/>
      <c r="G31" s="23">
        <v>0</v>
      </c>
      <c r="H31" s="23"/>
      <c r="I31" s="90"/>
      <c r="J31" s="90"/>
      <c r="K31" s="66"/>
      <c r="L31" s="66"/>
      <c r="M31" s="92"/>
      <c r="O31" s="39"/>
      <c r="P31" s="39"/>
      <c r="Q31" s="39"/>
      <c r="R31" s="21"/>
      <c r="S31" s="21"/>
    </row>
    <row r="32" spans="1:19" s="3" customFormat="1">
      <c r="A32" s="35">
        <v>36678</v>
      </c>
      <c r="B32" s="23"/>
      <c r="C32" s="23">
        <v>0</v>
      </c>
      <c r="D32" s="23">
        <v>1.37</v>
      </c>
      <c r="E32" s="23">
        <v>0</v>
      </c>
      <c r="F32" s="23"/>
      <c r="G32" s="23">
        <v>0</v>
      </c>
      <c r="H32" s="23"/>
      <c r="I32" s="66"/>
      <c r="J32" s="66"/>
      <c r="K32" s="66"/>
      <c r="L32" s="66"/>
      <c r="M32" s="92"/>
      <c r="O32" s="39"/>
      <c r="P32" s="39"/>
      <c r="Q32" s="39"/>
      <c r="R32" s="21"/>
      <c r="S32" s="21"/>
    </row>
    <row r="33" spans="1:19" s="3" customFormat="1">
      <c r="A33" s="35">
        <v>36708</v>
      </c>
      <c r="B33" s="23"/>
      <c r="C33" s="23">
        <v>0</v>
      </c>
      <c r="D33" s="23">
        <v>2.3161290322580599</v>
      </c>
      <c r="E33" s="23">
        <v>0</v>
      </c>
      <c r="F33" s="23"/>
      <c r="G33" s="23">
        <v>0</v>
      </c>
      <c r="H33" s="23"/>
      <c r="I33" s="66"/>
      <c r="J33" s="66"/>
      <c r="K33" s="66"/>
      <c r="L33" s="66"/>
      <c r="M33" s="92"/>
      <c r="O33" s="39"/>
      <c r="P33" s="64"/>
      <c r="Q33" s="39"/>
      <c r="R33" s="21"/>
      <c r="S33" s="84"/>
    </row>
    <row r="34" spans="1:19" s="3" customFormat="1">
      <c r="A34" s="35">
        <v>36739</v>
      </c>
      <c r="B34" s="23"/>
      <c r="C34" s="23">
        <v>0</v>
      </c>
      <c r="D34" s="23">
        <v>2.9838709677419302</v>
      </c>
      <c r="E34" s="23">
        <v>0</v>
      </c>
      <c r="F34" s="23"/>
      <c r="G34" s="23">
        <v>0</v>
      </c>
      <c r="H34" s="23"/>
      <c r="I34" s="66"/>
      <c r="J34" s="66"/>
      <c r="K34" s="66"/>
      <c r="L34" s="66"/>
      <c r="M34" s="92"/>
      <c r="O34" s="39"/>
      <c r="P34" s="64"/>
      <c r="Q34" s="39"/>
      <c r="R34" s="21"/>
      <c r="S34" s="84"/>
    </row>
    <row r="35" spans="1:19" s="3" customFormat="1">
      <c r="A35" s="35">
        <v>36770</v>
      </c>
      <c r="B35" s="23"/>
      <c r="C35" s="23">
        <v>0.24</v>
      </c>
      <c r="D35" s="23">
        <v>1.17333333333333</v>
      </c>
      <c r="E35" s="23">
        <v>0</v>
      </c>
      <c r="F35" s="23"/>
      <c r="G35" s="23">
        <v>0</v>
      </c>
      <c r="H35" s="23"/>
      <c r="I35" s="66"/>
      <c r="J35" s="66"/>
      <c r="K35" s="66"/>
      <c r="L35" s="66"/>
      <c r="M35" s="92"/>
      <c r="O35" s="39"/>
      <c r="P35" s="95"/>
      <c r="Q35" s="39"/>
      <c r="R35" s="21"/>
      <c r="S35" s="84"/>
    </row>
    <row r="36" spans="1:19" s="3" customFormat="1">
      <c r="A36" s="35">
        <v>36800</v>
      </c>
      <c r="B36" s="23"/>
      <c r="C36" s="23">
        <v>1.2225806451612899</v>
      </c>
      <c r="D36" s="23">
        <v>3.8709677419354799E-2</v>
      </c>
      <c r="E36" s="23">
        <v>0</v>
      </c>
      <c r="F36" s="23"/>
      <c r="G36" s="23">
        <v>0</v>
      </c>
      <c r="H36" s="23"/>
      <c r="I36" s="66"/>
      <c r="J36" s="66"/>
      <c r="K36" s="66"/>
      <c r="L36" s="66"/>
      <c r="M36" s="92"/>
      <c r="O36" s="39"/>
      <c r="P36" s="64"/>
      <c r="Q36" s="39"/>
      <c r="R36" s="21"/>
      <c r="S36" s="84"/>
    </row>
    <row r="37" spans="1:19" s="3" customFormat="1">
      <c r="A37" s="35">
        <v>36831</v>
      </c>
      <c r="B37" s="23"/>
      <c r="C37" s="23">
        <v>6.6533333333333333</v>
      </c>
      <c r="D37" s="23">
        <v>0</v>
      </c>
      <c r="E37" s="23">
        <v>0</v>
      </c>
      <c r="F37" s="23"/>
      <c r="G37" s="23">
        <v>0</v>
      </c>
      <c r="H37" s="23"/>
      <c r="I37" s="66"/>
      <c r="J37" s="83"/>
      <c r="K37" s="66"/>
      <c r="L37" s="66"/>
      <c r="M37" s="84"/>
      <c r="O37" s="39"/>
      <c r="P37" s="64"/>
      <c r="Q37" s="39"/>
      <c r="R37" s="21"/>
      <c r="S37" s="84"/>
    </row>
    <row r="38" spans="1:19" s="3" customFormat="1">
      <c r="A38" s="35">
        <v>36861</v>
      </c>
      <c r="B38" s="23"/>
      <c r="C38" s="23">
        <v>17.170967741935481</v>
      </c>
      <c r="D38" s="23">
        <v>0</v>
      </c>
      <c r="E38" s="23">
        <v>0</v>
      </c>
      <c r="F38" s="23"/>
      <c r="G38" s="23">
        <v>0</v>
      </c>
      <c r="H38" s="23"/>
      <c r="I38" s="66"/>
      <c r="J38" s="83"/>
      <c r="K38" s="66"/>
      <c r="L38" s="66"/>
      <c r="M38" s="84"/>
      <c r="O38" s="39"/>
      <c r="P38" s="39"/>
      <c r="Q38" s="39"/>
      <c r="R38" s="21"/>
      <c r="S38" s="84"/>
    </row>
    <row r="39" spans="1:19" s="3" customFormat="1">
      <c r="A39" s="35">
        <v>36892</v>
      </c>
      <c r="B39" s="23"/>
      <c r="C39" s="23">
        <v>14.093548387096773</v>
      </c>
      <c r="D39" s="23">
        <v>0</v>
      </c>
      <c r="E39" s="23">
        <v>0</v>
      </c>
      <c r="F39" s="23"/>
      <c r="G39" s="23">
        <v>0</v>
      </c>
      <c r="H39" s="23"/>
      <c r="I39" s="66"/>
      <c r="J39" s="83"/>
      <c r="K39" s="66"/>
      <c r="L39" s="66"/>
      <c r="M39" s="84"/>
      <c r="O39" s="39"/>
      <c r="P39" s="96"/>
      <c r="Q39" s="39"/>
      <c r="R39" s="21"/>
      <c r="S39" s="21"/>
    </row>
    <row r="40" spans="1:19" s="3" customFormat="1">
      <c r="A40" s="35">
        <v>36923</v>
      </c>
      <c r="B40" s="23"/>
      <c r="C40" s="23">
        <v>12.985714285714286</v>
      </c>
      <c r="D40" s="23">
        <v>0</v>
      </c>
      <c r="E40" s="23">
        <v>0</v>
      </c>
      <c r="F40" s="23"/>
      <c r="G40" s="23">
        <v>0</v>
      </c>
      <c r="H40" s="23"/>
      <c r="I40" s="66"/>
      <c r="J40" s="83"/>
      <c r="K40" s="66"/>
      <c r="L40" s="66"/>
      <c r="M40" s="84"/>
      <c r="O40" s="39"/>
      <c r="P40" s="96"/>
      <c r="Q40" s="39"/>
      <c r="R40" s="21"/>
      <c r="S40" s="21"/>
    </row>
    <row r="41" spans="1:19" s="3" customFormat="1">
      <c r="A41" s="35">
        <v>36951</v>
      </c>
      <c r="B41" s="23"/>
      <c r="C41" s="23">
        <v>10.27741935483871</v>
      </c>
      <c r="D41" s="23">
        <v>0</v>
      </c>
      <c r="E41" s="23">
        <v>0</v>
      </c>
      <c r="F41" s="23"/>
      <c r="G41" s="23">
        <v>0</v>
      </c>
      <c r="H41" s="23"/>
      <c r="I41" s="66"/>
      <c r="J41" s="83"/>
      <c r="K41" s="66"/>
      <c r="L41" s="66"/>
      <c r="M41" s="84"/>
      <c r="O41" s="39"/>
      <c r="P41" s="39"/>
      <c r="Q41" s="39"/>
      <c r="R41" s="21"/>
      <c r="S41" s="21"/>
    </row>
    <row r="42" spans="1:19" s="3" customFormat="1">
      <c r="A42" s="35">
        <v>36982</v>
      </c>
      <c r="B42" s="23"/>
      <c r="C42" s="23">
        <v>2.996666666666667</v>
      </c>
      <c r="D42" s="23">
        <v>4.6666666666666599E-2</v>
      </c>
      <c r="E42" s="23">
        <v>0</v>
      </c>
      <c r="F42" s="23"/>
      <c r="G42" s="23">
        <v>0</v>
      </c>
      <c r="H42" s="23"/>
      <c r="I42" s="66"/>
      <c r="J42" s="66"/>
      <c r="K42" s="66"/>
      <c r="L42" s="66"/>
      <c r="M42" s="92"/>
      <c r="O42" s="39"/>
      <c r="P42" s="39"/>
      <c r="Q42" s="39"/>
      <c r="R42" s="21"/>
      <c r="S42" s="21"/>
    </row>
    <row r="43" spans="1:19" s="3" customFormat="1">
      <c r="A43" s="35">
        <v>37012</v>
      </c>
      <c r="B43" s="23"/>
      <c r="C43" s="23">
        <v>9.6774193548387327E-3</v>
      </c>
      <c r="D43" s="23">
        <v>0.39354838709677398</v>
      </c>
      <c r="E43" s="23">
        <v>0</v>
      </c>
      <c r="F43" s="23"/>
      <c r="G43" s="23">
        <v>0</v>
      </c>
      <c r="H43" s="23"/>
      <c r="I43" s="66"/>
      <c r="J43" s="66"/>
      <c r="K43" s="66"/>
      <c r="L43" s="66"/>
      <c r="M43" s="92"/>
      <c r="O43" s="39"/>
      <c r="P43" s="39"/>
      <c r="Q43" s="39"/>
      <c r="R43" s="21"/>
      <c r="S43" s="21"/>
    </row>
    <row r="44" spans="1:19" s="3" customFormat="1">
      <c r="A44" s="35">
        <v>37043</v>
      </c>
      <c r="B44" s="23"/>
      <c r="C44" s="23">
        <v>0</v>
      </c>
      <c r="D44" s="23">
        <v>2.6566666666666601</v>
      </c>
      <c r="E44" s="23">
        <v>0</v>
      </c>
      <c r="F44" s="23"/>
      <c r="G44" s="23">
        <v>0</v>
      </c>
      <c r="H44" s="23"/>
      <c r="I44" s="66"/>
      <c r="J44" s="66"/>
      <c r="K44" s="66"/>
      <c r="L44" s="66"/>
      <c r="M44" s="92"/>
      <c r="O44" s="39"/>
      <c r="P44" s="39"/>
      <c r="Q44" s="39"/>
      <c r="R44" s="21"/>
      <c r="S44" s="21"/>
    </row>
    <row r="45" spans="1:19" s="3" customFormat="1">
      <c r="A45" s="35">
        <v>37073</v>
      </c>
      <c r="B45" s="23"/>
      <c r="C45" s="23">
        <v>0</v>
      </c>
      <c r="D45" s="23">
        <v>3.2548387096774198</v>
      </c>
      <c r="E45" s="23">
        <v>0</v>
      </c>
      <c r="F45" s="23"/>
      <c r="G45" s="23">
        <v>0</v>
      </c>
      <c r="H45" s="23"/>
      <c r="I45" s="66"/>
      <c r="J45" s="66"/>
      <c r="K45" s="66"/>
      <c r="L45" s="66"/>
      <c r="M45" s="92"/>
      <c r="O45" s="39"/>
      <c r="P45" s="84"/>
      <c r="Q45" s="39"/>
      <c r="R45" s="21"/>
      <c r="S45" s="21"/>
    </row>
    <row r="46" spans="1:19" s="3" customFormat="1">
      <c r="A46" s="35">
        <v>37104</v>
      </c>
      <c r="B46" s="23"/>
      <c r="C46" s="23">
        <v>0</v>
      </c>
      <c r="D46" s="23">
        <v>5.1612903225806397</v>
      </c>
      <c r="E46" s="23">
        <v>0</v>
      </c>
      <c r="F46" s="23"/>
      <c r="G46" s="23">
        <v>0</v>
      </c>
      <c r="H46" s="23"/>
      <c r="I46" s="66"/>
      <c r="J46" s="66"/>
      <c r="K46" s="66"/>
      <c r="L46" s="66"/>
      <c r="M46" s="92"/>
      <c r="O46" s="39"/>
      <c r="P46" s="39"/>
      <c r="Q46" s="39"/>
      <c r="R46" s="21"/>
      <c r="S46" s="21"/>
    </row>
    <row r="47" spans="1:19" s="3" customFormat="1">
      <c r="A47" s="35">
        <v>37135</v>
      </c>
      <c r="B47" s="23"/>
      <c r="C47" s="23">
        <v>0.09</v>
      </c>
      <c r="D47" s="23">
        <v>1.19</v>
      </c>
      <c r="E47" s="23">
        <v>0</v>
      </c>
      <c r="F47" s="23"/>
      <c r="G47" s="23">
        <v>0</v>
      </c>
      <c r="H47" s="23"/>
      <c r="I47" s="66"/>
      <c r="J47" s="66"/>
      <c r="K47" s="66"/>
      <c r="L47" s="66"/>
      <c r="M47" s="92"/>
      <c r="O47" s="71"/>
      <c r="P47" s="67"/>
      <c r="Q47" s="74"/>
      <c r="R47" s="21"/>
      <c r="S47" s="21"/>
    </row>
    <row r="48" spans="1:19" s="3" customFormat="1">
      <c r="A48" s="35">
        <v>37165</v>
      </c>
      <c r="B48" s="23"/>
      <c r="C48" s="23">
        <v>1.7516129032258063</v>
      </c>
      <c r="D48" s="23">
        <v>6.4516129032257993E-2</v>
      </c>
      <c r="E48" s="23">
        <v>0</v>
      </c>
      <c r="F48" s="23"/>
      <c r="G48" s="23">
        <v>0</v>
      </c>
      <c r="H48" s="23"/>
      <c r="I48" s="66"/>
      <c r="J48" s="66"/>
      <c r="K48" s="66"/>
      <c r="L48" s="66"/>
      <c r="M48" s="92"/>
      <c r="O48" s="71"/>
      <c r="P48" s="67"/>
      <c r="Q48" s="74"/>
      <c r="R48" s="21"/>
      <c r="S48" s="21"/>
    </row>
    <row r="49" spans="1:19" s="3" customFormat="1">
      <c r="A49" s="35">
        <v>37196</v>
      </c>
      <c r="B49" s="23"/>
      <c r="C49" s="23">
        <v>3.3166666666666655</v>
      </c>
      <c r="D49" s="23">
        <v>0</v>
      </c>
      <c r="E49" s="23">
        <v>0</v>
      </c>
      <c r="F49" s="23"/>
      <c r="G49" s="23">
        <v>0</v>
      </c>
      <c r="H49" s="23"/>
      <c r="I49" s="66"/>
      <c r="J49" s="93"/>
      <c r="K49" s="66"/>
      <c r="L49" s="66"/>
      <c r="M49" s="92"/>
      <c r="O49" s="21"/>
      <c r="P49" s="21"/>
      <c r="Q49" s="21"/>
      <c r="R49" s="21"/>
      <c r="S49" s="21"/>
    </row>
    <row r="50" spans="1:19" s="3" customFormat="1">
      <c r="A50" s="35">
        <v>37226</v>
      </c>
      <c r="B50" s="23"/>
      <c r="C50" s="23">
        <v>8.4225806451612915</v>
      </c>
      <c r="D50" s="23">
        <v>0</v>
      </c>
      <c r="E50" s="23">
        <v>0</v>
      </c>
      <c r="F50" s="23"/>
      <c r="G50" s="23">
        <v>0</v>
      </c>
      <c r="H50" s="23"/>
      <c r="I50" s="66"/>
      <c r="J50" s="66"/>
      <c r="K50" s="66"/>
      <c r="L50" s="66"/>
      <c r="M50" s="92"/>
      <c r="O50" s="21"/>
      <c r="P50" s="21"/>
      <c r="Q50" s="21"/>
      <c r="R50" s="21"/>
      <c r="S50" s="21"/>
    </row>
    <row r="51" spans="1:19" s="3" customFormat="1">
      <c r="A51" s="35">
        <v>37257</v>
      </c>
      <c r="B51" s="23"/>
      <c r="C51" s="23">
        <v>10.458064516129035</v>
      </c>
      <c r="D51" s="23">
        <v>0</v>
      </c>
      <c r="E51" s="23">
        <v>0</v>
      </c>
      <c r="F51" s="23"/>
      <c r="G51" s="23"/>
      <c r="H51" s="23"/>
      <c r="I51" s="63"/>
      <c r="J51" s="63"/>
      <c r="K51" s="22"/>
      <c r="L51" s="22"/>
      <c r="M51" s="91"/>
      <c r="O51" s="21"/>
      <c r="P51" s="21"/>
      <c r="Q51" s="21"/>
    </row>
    <row r="52" spans="1:19" s="3" customFormat="1">
      <c r="A52" s="35">
        <v>37288</v>
      </c>
      <c r="B52" s="23"/>
      <c r="C52" s="23">
        <v>11.292857142857143</v>
      </c>
      <c r="D52" s="23">
        <v>0</v>
      </c>
      <c r="E52" s="23">
        <v>0</v>
      </c>
      <c r="F52" s="23"/>
      <c r="G52" s="23">
        <v>0</v>
      </c>
      <c r="H52" s="23"/>
      <c r="I52" s="66"/>
      <c r="J52" s="66"/>
      <c r="K52" s="66"/>
      <c r="L52" s="66"/>
      <c r="M52" s="92"/>
      <c r="O52" s="39"/>
      <c r="P52" s="39"/>
      <c r="Q52" s="39"/>
    </row>
    <row r="53" spans="1:19" s="3" customFormat="1">
      <c r="A53" s="35">
        <v>37316</v>
      </c>
      <c r="B53" s="23"/>
      <c r="C53" s="23">
        <v>9.6</v>
      </c>
      <c r="D53" s="23">
        <v>0</v>
      </c>
      <c r="E53" s="23">
        <v>0</v>
      </c>
      <c r="F53" s="23"/>
      <c r="G53" s="23">
        <v>0</v>
      </c>
      <c r="H53" s="23"/>
      <c r="I53" s="66"/>
      <c r="J53" s="66"/>
      <c r="K53" s="66"/>
      <c r="L53" s="66"/>
      <c r="M53" s="92"/>
      <c r="O53" s="39"/>
      <c r="P53" s="39"/>
      <c r="Q53" s="39"/>
    </row>
    <row r="54" spans="1:19" s="3" customFormat="1">
      <c r="A54" s="35">
        <v>37347</v>
      </c>
      <c r="B54" s="23"/>
      <c r="C54" s="23">
        <v>4.3133333333333335</v>
      </c>
      <c r="D54" s="23">
        <v>0.27666666666666601</v>
      </c>
      <c r="E54" s="23">
        <v>0</v>
      </c>
      <c r="F54" s="23"/>
      <c r="G54" s="23">
        <v>0</v>
      </c>
      <c r="H54" s="23"/>
      <c r="I54" s="66"/>
      <c r="J54" s="66"/>
      <c r="K54" s="66"/>
      <c r="L54" s="66"/>
      <c r="M54" s="92"/>
      <c r="O54" s="39"/>
      <c r="P54" s="39"/>
      <c r="Q54" s="39"/>
    </row>
    <row r="55" spans="1:19" s="3" customFormat="1">
      <c r="A55" s="35">
        <v>37377</v>
      </c>
      <c r="B55" s="23"/>
      <c r="C55" s="23">
        <v>1.5806451612903225</v>
      </c>
      <c r="D55" s="23">
        <v>0.25161290322580598</v>
      </c>
      <c r="E55" s="23">
        <v>0</v>
      </c>
      <c r="F55" s="23"/>
      <c r="G55" s="23">
        <v>0</v>
      </c>
      <c r="H55" s="23"/>
      <c r="I55" s="90"/>
      <c r="J55" s="90"/>
      <c r="K55" s="66"/>
      <c r="L55" s="66"/>
      <c r="M55" s="92"/>
      <c r="O55" s="39"/>
      <c r="P55" s="39"/>
      <c r="Q55" s="39"/>
    </row>
    <row r="56" spans="1:19" s="3" customFormat="1">
      <c r="A56" s="35">
        <v>37408</v>
      </c>
      <c r="B56" s="23"/>
      <c r="C56" s="23">
        <v>0</v>
      </c>
      <c r="D56" s="23">
        <v>2.3333333333333299</v>
      </c>
      <c r="E56" s="23">
        <v>0</v>
      </c>
      <c r="F56" s="23"/>
      <c r="G56" s="23">
        <v>0</v>
      </c>
      <c r="H56" s="23"/>
      <c r="I56" s="65"/>
      <c r="J56" s="65"/>
      <c r="K56" s="39"/>
      <c r="L56" s="39"/>
      <c r="M56" s="40"/>
      <c r="O56" s="36"/>
      <c r="P56" s="39"/>
      <c r="Q56" s="39"/>
    </row>
    <row r="57" spans="1:19" s="3" customFormat="1">
      <c r="A57" s="82">
        <v>37438</v>
      </c>
      <c r="B57" s="23">
        <v>19069483.599858802</v>
      </c>
      <c r="C57" s="23">
        <v>0</v>
      </c>
      <c r="D57" s="23">
        <v>6.2064516129032201</v>
      </c>
      <c r="E57" s="112">
        <f>1</f>
        <v>1</v>
      </c>
      <c r="F57" s="114">
        <v>583094</v>
      </c>
      <c r="G57" s="23">
        <v>0</v>
      </c>
      <c r="H57" s="23"/>
      <c r="I57" s="39"/>
      <c r="J57" s="39"/>
      <c r="K57" s="39"/>
      <c r="L57" s="39"/>
      <c r="M57" s="40"/>
      <c r="O57" s="39"/>
      <c r="P57" s="39"/>
      <c r="Q57" s="39"/>
    </row>
    <row r="58" spans="1:19" s="3" customFormat="1">
      <c r="A58" s="35">
        <v>37469</v>
      </c>
      <c r="B58" s="23">
        <v>18383941.6292575</v>
      </c>
      <c r="C58" s="23">
        <v>0</v>
      </c>
      <c r="D58" s="23">
        <v>4.6032258064516096</v>
      </c>
      <c r="E58" s="23">
        <f>1+E57</f>
        <v>2</v>
      </c>
      <c r="F58" s="115">
        <v>583832</v>
      </c>
      <c r="G58" s="23">
        <v>0</v>
      </c>
      <c r="H58" s="23"/>
      <c r="I58" s="39"/>
      <c r="J58" s="39"/>
      <c r="K58" s="39"/>
      <c r="L58" s="39"/>
      <c r="M58" s="40"/>
      <c r="O58" s="39"/>
      <c r="P58" s="39"/>
      <c r="Q58" s="39"/>
    </row>
    <row r="59" spans="1:19" s="3" customFormat="1">
      <c r="A59" s="35">
        <v>37500</v>
      </c>
      <c r="B59" s="23">
        <v>15988268.207446</v>
      </c>
      <c r="C59" s="23">
        <v>0</v>
      </c>
      <c r="D59" s="23">
        <v>2.92</v>
      </c>
      <c r="E59" s="23">
        <f t="shared" ref="E59:E122" si="1">1+E58</f>
        <v>3</v>
      </c>
      <c r="F59" s="115">
        <v>584677</v>
      </c>
      <c r="G59" s="23">
        <v>0</v>
      </c>
      <c r="H59" s="23"/>
      <c r="I59" s="39"/>
      <c r="J59" s="39"/>
      <c r="K59" s="39"/>
      <c r="L59" s="39"/>
      <c r="M59" s="40"/>
      <c r="O59" s="39"/>
      <c r="P59" s="39"/>
      <c r="Q59" s="39"/>
    </row>
    <row r="60" spans="1:19" s="3" customFormat="1">
      <c r="A60" s="35">
        <v>37530</v>
      </c>
      <c r="B60" s="23">
        <v>14389041.416904099</v>
      </c>
      <c r="C60" s="23">
        <v>2.96129032258064</v>
      </c>
      <c r="D60" s="23">
        <v>0.32258064516128998</v>
      </c>
      <c r="E60" s="23">
        <f t="shared" si="1"/>
        <v>4</v>
      </c>
      <c r="F60" s="115">
        <v>585527</v>
      </c>
      <c r="G60" s="23">
        <v>0</v>
      </c>
      <c r="H60" s="23"/>
      <c r="I60" s="39"/>
      <c r="J60" s="39"/>
      <c r="K60" s="39"/>
      <c r="L60" s="39"/>
      <c r="M60" s="40"/>
      <c r="O60" s="39"/>
      <c r="P60" s="39"/>
      <c r="Q60" s="39"/>
    </row>
    <row r="61" spans="1:19" s="3" customFormat="1">
      <c r="A61" s="35">
        <v>37561</v>
      </c>
      <c r="B61" s="23">
        <v>15268636.932643101</v>
      </c>
      <c r="C61" s="23">
        <v>7.14</v>
      </c>
      <c r="D61" s="23">
        <v>0</v>
      </c>
      <c r="E61" s="23">
        <f t="shared" si="1"/>
        <v>5</v>
      </c>
      <c r="F61" s="115">
        <v>586027</v>
      </c>
      <c r="G61" s="23">
        <v>0</v>
      </c>
      <c r="H61" s="23"/>
      <c r="I61" s="39"/>
      <c r="J61" s="83"/>
      <c r="K61" s="39"/>
      <c r="L61" s="39"/>
      <c r="M61" s="84"/>
      <c r="O61" s="39"/>
      <c r="P61" s="39"/>
      <c r="Q61" s="39"/>
    </row>
    <row r="62" spans="1:19" s="3" customFormat="1">
      <c r="A62" s="35">
        <v>37591</v>
      </c>
      <c r="B62" s="23">
        <v>17138925.0332129</v>
      </c>
      <c r="C62" s="23">
        <v>11.980645161290299</v>
      </c>
      <c r="D62" s="23">
        <v>0</v>
      </c>
      <c r="E62" s="23">
        <f t="shared" si="1"/>
        <v>6</v>
      </c>
      <c r="F62" s="115">
        <v>586714</v>
      </c>
      <c r="G62" s="23">
        <v>0</v>
      </c>
      <c r="H62" s="23"/>
      <c r="I62" s="39"/>
      <c r="J62" s="83"/>
      <c r="K62" s="39"/>
      <c r="L62" s="39"/>
      <c r="M62" s="84"/>
      <c r="O62" s="39"/>
      <c r="P62" s="39"/>
      <c r="Q62" s="39"/>
    </row>
    <row r="63" spans="1:19" s="3" customFormat="1">
      <c r="A63" s="35">
        <v>37622</v>
      </c>
      <c r="B63" s="23">
        <v>18184898.273593701</v>
      </c>
      <c r="C63" s="23">
        <v>18.274193548387</v>
      </c>
      <c r="D63" s="23">
        <v>0</v>
      </c>
      <c r="E63" s="23">
        <f t="shared" si="1"/>
        <v>7</v>
      </c>
      <c r="F63" s="115">
        <v>587234</v>
      </c>
      <c r="G63" s="23">
        <v>0</v>
      </c>
      <c r="H63" s="23"/>
      <c r="I63" s="94"/>
      <c r="J63" s="83"/>
      <c r="K63" s="39"/>
      <c r="L63" s="39"/>
      <c r="M63" s="87"/>
      <c r="O63" s="94"/>
      <c r="P63" s="39"/>
      <c r="Q63" s="39"/>
    </row>
    <row r="64" spans="1:19" s="3" customFormat="1">
      <c r="A64" s="35">
        <v>37653</v>
      </c>
      <c r="B64" s="23">
        <v>17820759.3398077</v>
      </c>
      <c r="C64" s="23">
        <v>16.964285714285701</v>
      </c>
      <c r="D64" s="23">
        <v>0</v>
      </c>
      <c r="E64" s="23">
        <f t="shared" si="1"/>
        <v>8</v>
      </c>
      <c r="F64" s="115">
        <v>588021</v>
      </c>
      <c r="G64" s="23">
        <v>0</v>
      </c>
      <c r="H64" s="23"/>
      <c r="I64" s="39"/>
      <c r="J64" s="83"/>
      <c r="K64" s="39"/>
      <c r="L64" s="39"/>
      <c r="M64" s="84"/>
      <c r="O64" s="39"/>
      <c r="P64" s="39"/>
      <c r="Q64" s="39"/>
    </row>
    <row r="65" spans="1:17" s="3" customFormat="1">
      <c r="A65" s="35">
        <v>37681</v>
      </c>
      <c r="B65" s="23">
        <v>16182850.993011</v>
      </c>
      <c r="C65" s="23">
        <v>10.7903225806451</v>
      </c>
      <c r="D65" s="23">
        <v>0</v>
      </c>
      <c r="E65" s="23">
        <f t="shared" si="1"/>
        <v>9</v>
      </c>
      <c r="F65" s="115">
        <v>588436</v>
      </c>
      <c r="G65" s="23">
        <v>0</v>
      </c>
      <c r="H65" s="23"/>
      <c r="I65" s="39"/>
      <c r="J65" s="83"/>
      <c r="K65" s="39"/>
      <c r="L65" s="39"/>
      <c r="M65" s="84"/>
      <c r="O65" s="39"/>
      <c r="P65" s="40"/>
      <c r="Q65" s="39"/>
    </row>
    <row r="66" spans="1:17" s="3" customFormat="1">
      <c r="A66" s="35">
        <v>37712</v>
      </c>
      <c r="B66" s="23">
        <v>14492473.242624</v>
      </c>
      <c r="C66" s="23">
        <v>5.3433333333333302</v>
      </c>
      <c r="D66" s="23">
        <v>0.08</v>
      </c>
      <c r="E66" s="23">
        <f t="shared" si="1"/>
        <v>10</v>
      </c>
      <c r="F66" s="115">
        <v>588797</v>
      </c>
      <c r="G66" s="23">
        <v>0</v>
      </c>
      <c r="H66" s="23"/>
      <c r="I66" s="39"/>
      <c r="J66" s="83"/>
      <c r="K66" s="39"/>
      <c r="L66" s="39"/>
      <c r="M66" s="84"/>
      <c r="O66" s="39"/>
      <c r="P66" s="40"/>
      <c r="Q66" s="39"/>
    </row>
    <row r="67" spans="1:17" s="3" customFormat="1">
      <c r="A67" s="35">
        <v>37742</v>
      </c>
      <c r="B67" s="23">
        <v>13461064.351229301</v>
      </c>
      <c r="C67" s="23">
        <v>0.16774193548387101</v>
      </c>
      <c r="D67" s="23">
        <v>0</v>
      </c>
      <c r="E67" s="23">
        <f t="shared" si="1"/>
        <v>11</v>
      </c>
      <c r="F67" s="115">
        <v>588927</v>
      </c>
      <c r="G67" s="23">
        <v>0</v>
      </c>
      <c r="H67" s="23"/>
      <c r="I67" s="39"/>
      <c r="J67" s="40"/>
      <c r="K67" s="39"/>
      <c r="L67" s="39"/>
      <c r="M67" s="45"/>
      <c r="O67" s="39"/>
      <c r="P67" s="40"/>
      <c r="Q67" s="39"/>
    </row>
    <row r="68" spans="1:17" s="3" customFormat="1">
      <c r="A68" s="35">
        <v>37773</v>
      </c>
      <c r="B68" s="23">
        <v>14679102.3523189</v>
      </c>
      <c r="C68" s="23">
        <v>0</v>
      </c>
      <c r="D68" s="23">
        <v>1.7633333333333301</v>
      </c>
      <c r="E68" s="23">
        <f t="shared" si="1"/>
        <v>12</v>
      </c>
      <c r="F68" s="115">
        <v>589308</v>
      </c>
      <c r="G68" s="23">
        <v>0</v>
      </c>
      <c r="H68" s="23"/>
      <c r="I68" s="39"/>
      <c r="J68" s="40"/>
      <c r="K68" s="39"/>
      <c r="L68" s="39"/>
      <c r="M68" s="45"/>
      <c r="O68" s="39"/>
      <c r="P68" s="40"/>
      <c r="Q68" s="39"/>
    </row>
    <row r="69" spans="1:17" s="3" customFormat="1">
      <c r="A69" s="35">
        <v>37803</v>
      </c>
      <c r="B69" s="23">
        <v>16211145.8001197</v>
      </c>
      <c r="C69" s="23">
        <v>0</v>
      </c>
      <c r="D69" s="23">
        <v>3.8161290322580599</v>
      </c>
      <c r="E69" s="23">
        <f t="shared" si="1"/>
        <v>13</v>
      </c>
      <c r="F69" s="115">
        <v>589431</v>
      </c>
      <c r="G69" s="23">
        <v>0</v>
      </c>
      <c r="H69" s="23"/>
      <c r="I69" s="39"/>
      <c r="J69" s="40"/>
      <c r="K69" s="39"/>
      <c r="L69" s="39"/>
      <c r="M69" s="45"/>
      <c r="O69" s="39"/>
      <c r="P69" s="40"/>
      <c r="Q69" s="39"/>
    </row>
    <row r="70" spans="1:17" s="3" customFormat="1">
      <c r="A70" s="35">
        <v>37834</v>
      </c>
      <c r="B70" s="23">
        <v>15648687.228939001</v>
      </c>
      <c r="C70" s="23">
        <v>0</v>
      </c>
      <c r="D70" s="23">
        <v>4.1290322580645098</v>
      </c>
      <c r="E70" s="23">
        <f t="shared" si="1"/>
        <v>14</v>
      </c>
      <c r="F70" s="115">
        <v>589695</v>
      </c>
      <c r="G70" s="23">
        <v>1</v>
      </c>
      <c r="H70" s="23"/>
      <c r="I70" s="39"/>
      <c r="J70" s="40"/>
      <c r="K70" s="39"/>
      <c r="L70" s="39"/>
      <c r="M70" s="45"/>
      <c r="O70" s="39"/>
      <c r="P70" s="40"/>
      <c r="Q70" s="39"/>
    </row>
    <row r="71" spans="1:17" s="3" customFormat="1">
      <c r="A71" s="35">
        <v>37865</v>
      </c>
      <c r="B71" s="23">
        <v>13929703.6973185</v>
      </c>
      <c r="C71" s="23">
        <v>3.6666666666666597E-2</v>
      </c>
      <c r="D71" s="23">
        <v>0.8</v>
      </c>
      <c r="E71" s="23">
        <f t="shared" si="1"/>
        <v>15</v>
      </c>
      <c r="F71" s="115">
        <v>589243</v>
      </c>
      <c r="G71" s="23">
        <v>0</v>
      </c>
      <c r="H71" s="23"/>
      <c r="I71" s="39"/>
      <c r="J71" s="40"/>
      <c r="K71" s="39"/>
      <c r="L71" s="39"/>
      <c r="M71" s="45"/>
      <c r="O71" s="39"/>
      <c r="P71" s="40"/>
      <c r="Q71" s="39"/>
    </row>
    <row r="72" spans="1:17" s="3" customFormat="1">
      <c r="A72" s="35">
        <v>37895</v>
      </c>
      <c r="B72" s="23">
        <v>13842969.1200411</v>
      </c>
      <c r="C72" s="23">
        <v>2.2580645161290298</v>
      </c>
      <c r="D72" s="23">
        <v>0</v>
      </c>
      <c r="E72" s="23">
        <f t="shared" si="1"/>
        <v>16</v>
      </c>
      <c r="F72" s="115">
        <v>589569</v>
      </c>
      <c r="G72" s="23">
        <v>0</v>
      </c>
      <c r="H72" s="23"/>
      <c r="I72" s="39"/>
      <c r="J72" s="40"/>
      <c r="K72" s="39"/>
      <c r="L72" s="39"/>
      <c r="M72" s="45"/>
      <c r="O72" s="39"/>
      <c r="P72" s="40"/>
      <c r="Q72" s="39"/>
    </row>
    <row r="73" spans="1:17" s="3" customFormat="1">
      <c r="A73" s="35">
        <v>37926</v>
      </c>
      <c r="B73" s="23">
        <v>15009511.746283799</v>
      </c>
      <c r="C73" s="23">
        <v>5.3533333333333299</v>
      </c>
      <c r="D73" s="23">
        <v>0</v>
      </c>
      <c r="E73" s="23">
        <f t="shared" si="1"/>
        <v>17</v>
      </c>
      <c r="F73" s="115">
        <v>589645</v>
      </c>
      <c r="G73" s="23">
        <v>0</v>
      </c>
      <c r="H73" s="23"/>
      <c r="I73" s="39"/>
      <c r="J73" s="39"/>
      <c r="K73" s="39"/>
      <c r="L73" s="39"/>
      <c r="M73" s="40"/>
      <c r="O73" s="39"/>
      <c r="P73" s="39"/>
      <c r="Q73" s="39"/>
    </row>
    <row r="74" spans="1:17" s="3" customFormat="1">
      <c r="A74" s="35">
        <v>37956</v>
      </c>
      <c r="B74" s="23">
        <v>16770334.375345301</v>
      </c>
      <c r="C74" s="23">
        <v>10.1129032258064</v>
      </c>
      <c r="D74" s="23">
        <v>0</v>
      </c>
      <c r="E74" s="23">
        <f t="shared" si="1"/>
        <v>18</v>
      </c>
      <c r="F74" s="115">
        <v>590109</v>
      </c>
      <c r="G74" s="23">
        <v>0</v>
      </c>
      <c r="H74" s="23"/>
      <c r="I74" s="39"/>
      <c r="J74" s="44"/>
      <c r="K74" s="39"/>
      <c r="L74" s="39"/>
      <c r="M74" s="40"/>
      <c r="O74" s="39"/>
      <c r="P74" s="44"/>
      <c r="Q74" s="39"/>
    </row>
    <row r="75" spans="1:17" s="3" customFormat="1">
      <c r="A75" s="35">
        <v>37987</v>
      </c>
      <c r="B75" s="23">
        <v>17897712.338036198</v>
      </c>
      <c r="C75" s="23">
        <v>19.390322580645101</v>
      </c>
      <c r="D75" s="23">
        <v>0</v>
      </c>
      <c r="E75" s="23">
        <f t="shared" si="1"/>
        <v>19</v>
      </c>
      <c r="F75" s="115">
        <v>590973</v>
      </c>
      <c r="G75" s="23">
        <v>0</v>
      </c>
      <c r="H75" s="23"/>
      <c r="I75" s="39"/>
      <c r="J75" s="39"/>
      <c r="K75" s="39"/>
      <c r="L75" s="39"/>
      <c r="M75" s="40"/>
      <c r="O75" s="39"/>
      <c r="P75" s="39"/>
      <c r="Q75" s="39"/>
    </row>
    <row r="76" spans="1:17" s="3" customFormat="1">
      <c r="A76" s="35">
        <v>38018</v>
      </c>
      <c r="B76" s="23">
        <v>17091761.173434999</v>
      </c>
      <c r="C76" s="23">
        <v>13.7827586206896</v>
      </c>
      <c r="D76" s="23">
        <v>0</v>
      </c>
      <c r="E76" s="23">
        <f t="shared" si="1"/>
        <v>20</v>
      </c>
      <c r="F76" s="115">
        <v>591378</v>
      </c>
      <c r="G76" s="23">
        <v>0</v>
      </c>
      <c r="H76" s="23"/>
      <c r="I76" s="22"/>
      <c r="J76" s="22"/>
      <c r="K76" s="22"/>
      <c r="L76" s="22"/>
      <c r="M76" s="22"/>
    </row>
    <row r="77" spans="1:17" s="3" customFormat="1">
      <c r="A77" s="35">
        <v>38047</v>
      </c>
      <c r="B77" s="23">
        <v>15551147.4913856</v>
      </c>
      <c r="C77" s="23">
        <v>7.9032258064516103</v>
      </c>
      <c r="D77" s="23">
        <v>0</v>
      </c>
      <c r="E77" s="23">
        <f t="shared" si="1"/>
        <v>21</v>
      </c>
      <c r="F77" s="115">
        <v>591576</v>
      </c>
      <c r="G77" s="23">
        <v>0</v>
      </c>
      <c r="H77" s="23"/>
    </row>
    <row r="78" spans="1:17" s="3" customFormat="1">
      <c r="A78" s="35">
        <v>38078</v>
      </c>
      <c r="B78" s="23">
        <v>13943416.3198466</v>
      </c>
      <c r="C78" s="23">
        <v>3.88</v>
      </c>
      <c r="D78" s="23">
        <v>0</v>
      </c>
      <c r="E78" s="23">
        <f t="shared" si="1"/>
        <v>22</v>
      </c>
      <c r="F78" s="115">
        <v>591585</v>
      </c>
      <c r="G78" s="23">
        <v>0</v>
      </c>
      <c r="H78" s="23"/>
    </row>
    <row r="79" spans="1:17" s="3" customFormat="1">
      <c r="A79" s="35">
        <v>38108</v>
      </c>
      <c r="B79" s="23">
        <v>13114630.690472299</v>
      </c>
      <c r="C79" s="23">
        <v>0.60967741935483799</v>
      </c>
      <c r="D79" s="23">
        <v>0.277419354838709</v>
      </c>
      <c r="E79" s="23">
        <f t="shared" si="1"/>
        <v>23</v>
      </c>
      <c r="F79" s="115">
        <v>591293</v>
      </c>
      <c r="G79" s="23">
        <v>0</v>
      </c>
      <c r="H79" s="23"/>
      <c r="I79" s="73"/>
      <c r="J79" s="21"/>
      <c r="K79" s="21"/>
      <c r="L79" s="21"/>
      <c r="M79" s="21"/>
    </row>
    <row r="80" spans="1:17" s="3" customFormat="1">
      <c r="A80" s="35">
        <v>38139</v>
      </c>
      <c r="B80" s="23">
        <v>13603877.043544</v>
      </c>
      <c r="C80" s="23">
        <v>0</v>
      </c>
      <c r="D80" s="23">
        <v>1.0533333333333299</v>
      </c>
      <c r="E80" s="23">
        <f t="shared" si="1"/>
        <v>24</v>
      </c>
      <c r="F80" s="115">
        <v>591523</v>
      </c>
      <c r="G80" s="23">
        <v>0</v>
      </c>
      <c r="H80" s="23"/>
      <c r="I80" s="39"/>
      <c r="J80" s="39"/>
      <c r="K80" s="39"/>
      <c r="L80" s="39"/>
      <c r="M80" s="39"/>
    </row>
    <row r="81" spans="1:14" s="3" customFormat="1">
      <c r="A81" s="35">
        <v>38169</v>
      </c>
      <c r="B81" s="23">
        <v>14650007.9550511</v>
      </c>
      <c r="C81" s="23">
        <v>0</v>
      </c>
      <c r="D81" s="23">
        <v>2.78709677419354</v>
      </c>
      <c r="E81" s="23">
        <f t="shared" si="1"/>
        <v>25</v>
      </c>
      <c r="F81" s="115">
        <v>591374</v>
      </c>
      <c r="G81" s="23">
        <v>0</v>
      </c>
      <c r="H81" s="23"/>
      <c r="I81" s="39"/>
      <c r="J81" s="39"/>
      <c r="K81" s="39"/>
      <c r="L81" s="39"/>
      <c r="M81" s="39"/>
    </row>
    <row r="82" spans="1:14" s="3" customFormat="1">
      <c r="A82" s="35">
        <v>38200</v>
      </c>
      <c r="B82" s="23">
        <v>14253531.386625299</v>
      </c>
      <c r="C82" s="23">
        <v>0</v>
      </c>
      <c r="D82" s="23">
        <v>1.9225806451612899</v>
      </c>
      <c r="E82" s="23">
        <f t="shared" si="1"/>
        <v>26</v>
      </c>
      <c r="F82" s="115">
        <v>590996</v>
      </c>
      <c r="G82" s="23">
        <v>0</v>
      </c>
      <c r="H82" s="23"/>
      <c r="I82" s="39"/>
      <c r="J82" s="39"/>
      <c r="K82" s="39"/>
      <c r="L82" s="39"/>
      <c r="M82" s="43"/>
    </row>
    <row r="83" spans="1:14" s="3" customFormat="1">
      <c r="A83" s="35">
        <v>38231</v>
      </c>
      <c r="B83" s="23">
        <v>13874958.2994269</v>
      </c>
      <c r="C83" s="23">
        <v>0</v>
      </c>
      <c r="D83" s="23">
        <v>1.37333333333333</v>
      </c>
      <c r="E83" s="23">
        <f t="shared" si="1"/>
        <v>27</v>
      </c>
      <c r="F83" s="115">
        <v>590899</v>
      </c>
      <c r="G83" s="23">
        <v>0</v>
      </c>
      <c r="H83" s="11"/>
      <c r="I83" s="39"/>
      <c r="J83" s="44"/>
      <c r="K83" s="39"/>
      <c r="L83" s="39"/>
      <c r="M83" s="43"/>
    </row>
    <row r="84" spans="1:14" s="3" customFormat="1">
      <c r="A84" s="35">
        <v>38261</v>
      </c>
      <c r="B84" s="23">
        <v>13393272.189694401</v>
      </c>
      <c r="C84" s="23">
        <v>0.82903225806451597</v>
      </c>
      <c r="D84" s="23">
        <v>4.8387096774193498E-2</v>
      </c>
      <c r="E84" s="23">
        <f t="shared" si="1"/>
        <v>28</v>
      </c>
      <c r="F84" s="115">
        <v>590303</v>
      </c>
      <c r="G84" s="23">
        <v>0</v>
      </c>
      <c r="H84" s="22"/>
      <c r="I84" s="70"/>
      <c r="J84" s="46"/>
      <c r="K84" s="46"/>
      <c r="L84" s="47"/>
      <c r="M84" s="43"/>
    </row>
    <row r="85" spans="1:14" s="3" customFormat="1">
      <c r="A85" s="35">
        <v>38292</v>
      </c>
      <c r="B85" s="23">
        <v>14661644.192410201</v>
      </c>
      <c r="C85" s="23">
        <v>4.67</v>
      </c>
      <c r="D85" s="23">
        <v>0</v>
      </c>
      <c r="E85" s="23">
        <f t="shared" si="1"/>
        <v>29</v>
      </c>
      <c r="F85" s="115">
        <v>591275</v>
      </c>
      <c r="G85" s="23">
        <v>0</v>
      </c>
      <c r="H85" s="75"/>
      <c r="I85" s="99"/>
      <c r="J85" s="99"/>
      <c r="K85" s="76"/>
      <c r="L85" s="76"/>
      <c r="M85" s="43"/>
    </row>
    <row r="86" spans="1:14" s="3" customFormat="1">
      <c r="A86" s="35">
        <v>38322</v>
      </c>
      <c r="B86" s="23">
        <v>16891013.975278001</v>
      </c>
      <c r="C86" s="23">
        <v>12.754838709677401</v>
      </c>
      <c r="D86" s="23">
        <v>0</v>
      </c>
      <c r="E86" s="23">
        <f t="shared" si="1"/>
        <v>30</v>
      </c>
      <c r="F86" s="115">
        <v>591786</v>
      </c>
      <c r="G86" s="23">
        <v>0</v>
      </c>
      <c r="H86" s="75"/>
      <c r="I86" s="99"/>
      <c r="J86" s="99"/>
      <c r="K86" s="76"/>
      <c r="L86" s="76"/>
      <c r="M86" s="40"/>
      <c r="N86" s="21"/>
    </row>
    <row r="87" spans="1:14" s="3" customFormat="1">
      <c r="A87" s="35">
        <v>38353</v>
      </c>
      <c r="B87" s="23">
        <v>17609897.0050539</v>
      </c>
      <c r="C87" s="23">
        <v>16.838709677419299</v>
      </c>
      <c r="D87" s="23">
        <v>0</v>
      </c>
      <c r="E87" s="23">
        <f t="shared" si="1"/>
        <v>31</v>
      </c>
      <c r="F87" s="115">
        <v>592297</v>
      </c>
      <c r="G87" s="23">
        <v>0</v>
      </c>
      <c r="H87" s="75"/>
      <c r="I87" s="99"/>
      <c r="J87" s="99"/>
      <c r="K87" s="76"/>
      <c r="L87" s="76"/>
      <c r="M87" s="39"/>
      <c r="N87" s="21"/>
    </row>
    <row r="88" spans="1:14" s="3" customFormat="1">
      <c r="A88" s="35">
        <v>38384</v>
      </c>
      <c r="B88" s="23">
        <v>16895881.076846302</v>
      </c>
      <c r="C88" s="23">
        <v>14.0142857142857</v>
      </c>
      <c r="D88" s="23">
        <v>0</v>
      </c>
      <c r="E88" s="23">
        <f t="shared" si="1"/>
        <v>32</v>
      </c>
      <c r="F88" s="115">
        <v>593094</v>
      </c>
      <c r="G88" s="23">
        <v>0</v>
      </c>
      <c r="H88" s="75"/>
      <c r="I88" s="99"/>
      <c r="J88" s="99"/>
      <c r="K88" s="76"/>
      <c r="L88" s="76"/>
      <c r="M88" s="37"/>
      <c r="N88" s="21"/>
    </row>
    <row r="89" spans="1:14" s="3" customFormat="1">
      <c r="A89" s="35">
        <v>38412</v>
      </c>
      <c r="B89" s="23">
        <v>15643325.732385</v>
      </c>
      <c r="C89" s="23">
        <v>11.648387096774099</v>
      </c>
      <c r="D89" s="23">
        <v>0</v>
      </c>
      <c r="E89" s="23">
        <f t="shared" si="1"/>
        <v>33</v>
      </c>
      <c r="F89" s="115">
        <v>593950</v>
      </c>
      <c r="G89" s="23">
        <v>0</v>
      </c>
      <c r="H89" s="40"/>
      <c r="I89" s="99"/>
      <c r="J89" s="99"/>
      <c r="K89" s="76"/>
      <c r="L89" s="76"/>
      <c r="M89" s="84"/>
      <c r="N89" s="21"/>
    </row>
    <row r="90" spans="1:14" s="3" customFormat="1">
      <c r="A90" s="35">
        <v>38443</v>
      </c>
      <c r="B90" s="23">
        <v>13666126.810060499</v>
      </c>
      <c r="C90" s="23">
        <v>2.7733333333333299</v>
      </c>
      <c r="D90" s="23">
        <v>0</v>
      </c>
      <c r="E90" s="23">
        <f t="shared" si="1"/>
        <v>34</v>
      </c>
      <c r="F90" s="115">
        <v>593966</v>
      </c>
      <c r="G90" s="23">
        <v>0</v>
      </c>
      <c r="H90" s="75"/>
      <c r="I90" s="76"/>
      <c r="J90" s="75"/>
      <c r="K90" s="75"/>
      <c r="L90" s="76"/>
      <c r="M90" s="84"/>
      <c r="N90" s="21"/>
    </row>
    <row r="91" spans="1:14" s="3" customFormat="1">
      <c r="A91" s="35">
        <v>38473</v>
      </c>
      <c r="B91" s="23">
        <v>13777918.814753201</v>
      </c>
      <c r="C91" s="23">
        <v>0.92258064516129001</v>
      </c>
      <c r="D91" s="23">
        <v>2.5806451612903201E-2</v>
      </c>
      <c r="E91" s="23">
        <f t="shared" si="1"/>
        <v>35</v>
      </c>
      <c r="F91" s="115">
        <v>593982</v>
      </c>
      <c r="G91" s="23">
        <v>0</v>
      </c>
      <c r="H91" s="75"/>
      <c r="I91" s="76"/>
      <c r="J91" s="75"/>
      <c r="K91" s="75"/>
      <c r="L91" s="136"/>
      <c r="M91" s="86"/>
      <c r="N91" s="21"/>
    </row>
    <row r="92" spans="1:14" s="3" customFormat="1">
      <c r="A92" s="35">
        <v>38504</v>
      </c>
      <c r="B92" s="23">
        <v>17330808.5612223</v>
      </c>
      <c r="C92" s="23">
        <v>0</v>
      </c>
      <c r="D92" s="23">
        <v>4.8766666666666598</v>
      </c>
      <c r="E92" s="23">
        <f t="shared" si="1"/>
        <v>36</v>
      </c>
      <c r="F92" s="115">
        <v>594499</v>
      </c>
      <c r="G92" s="23">
        <v>0</v>
      </c>
      <c r="H92" s="75"/>
      <c r="I92" s="76"/>
      <c r="J92" s="75"/>
      <c r="K92" s="75"/>
      <c r="L92" s="136"/>
      <c r="M92" s="84"/>
      <c r="N92" s="21"/>
    </row>
    <row r="93" spans="1:14" s="3" customFormat="1">
      <c r="A93" s="35">
        <v>38534</v>
      </c>
      <c r="B93" s="23">
        <v>18724942.411382001</v>
      </c>
      <c r="C93" s="23">
        <v>0</v>
      </c>
      <c r="D93" s="23">
        <v>6.0870967741935402</v>
      </c>
      <c r="E93" s="23">
        <f t="shared" si="1"/>
        <v>37</v>
      </c>
      <c r="F93" s="115">
        <v>594652</v>
      </c>
      <c r="G93" s="23">
        <v>0</v>
      </c>
      <c r="H93" s="75"/>
      <c r="I93" s="83"/>
      <c r="J93" s="158"/>
      <c r="K93" s="137"/>
      <c r="L93" s="84"/>
      <c r="M93" s="87"/>
      <c r="N93" s="21"/>
    </row>
    <row r="94" spans="1:14" s="3" customFormat="1">
      <c r="A94" s="35">
        <v>38565</v>
      </c>
      <c r="B94" s="23">
        <v>17353012.7681101</v>
      </c>
      <c r="C94" s="23">
        <v>0</v>
      </c>
      <c r="D94" s="23">
        <v>4.5387096774193498</v>
      </c>
      <c r="E94" s="23">
        <f t="shared" si="1"/>
        <v>38</v>
      </c>
      <c r="F94" s="115">
        <v>594858</v>
      </c>
      <c r="G94" s="23">
        <v>0</v>
      </c>
      <c r="H94" s="75"/>
      <c r="I94" s="83"/>
      <c r="J94" s="158"/>
      <c r="K94" s="137"/>
      <c r="L94" s="84"/>
      <c r="M94" s="84"/>
      <c r="N94" s="21"/>
    </row>
    <row r="95" spans="1:14" s="3" customFormat="1">
      <c r="A95" s="35">
        <v>38596</v>
      </c>
      <c r="B95" s="23">
        <v>14775386.088351499</v>
      </c>
      <c r="C95" s="23">
        <v>0</v>
      </c>
      <c r="D95" s="23">
        <v>1.7366666666666599</v>
      </c>
      <c r="E95" s="23">
        <f t="shared" si="1"/>
        <v>39</v>
      </c>
      <c r="F95" s="115">
        <v>595630</v>
      </c>
      <c r="G95" s="23">
        <v>0</v>
      </c>
      <c r="H95" s="75"/>
      <c r="I95" s="83"/>
      <c r="J95" s="158"/>
      <c r="K95" s="137"/>
      <c r="L95" s="84"/>
      <c r="M95" s="84"/>
      <c r="N95" s="21"/>
    </row>
    <row r="96" spans="1:14" s="3" customFormat="1">
      <c r="A96" s="35">
        <v>38626</v>
      </c>
      <c r="B96" s="23">
        <v>13630903.3071064</v>
      </c>
      <c r="C96" s="23">
        <v>1.32903225806451</v>
      </c>
      <c r="D96" s="23">
        <v>0.24516129032257999</v>
      </c>
      <c r="E96" s="23">
        <f t="shared" si="1"/>
        <v>40</v>
      </c>
      <c r="F96" s="115">
        <v>595500</v>
      </c>
      <c r="G96" s="23">
        <v>0</v>
      </c>
      <c r="H96" s="75"/>
      <c r="I96" s="83"/>
      <c r="J96" s="158"/>
      <c r="K96" s="137"/>
      <c r="L96" s="84"/>
      <c r="M96" s="84"/>
      <c r="N96" s="21"/>
    </row>
    <row r="97" spans="1:17" s="3" customFormat="1">
      <c r="A97" s="35">
        <v>38657</v>
      </c>
      <c r="B97" s="23">
        <v>14778691.965959899</v>
      </c>
      <c r="C97" s="23">
        <v>5.3733333333333304</v>
      </c>
      <c r="D97" s="23">
        <v>0</v>
      </c>
      <c r="E97" s="23">
        <f t="shared" si="1"/>
        <v>41</v>
      </c>
      <c r="F97" s="115">
        <v>596783</v>
      </c>
      <c r="G97" s="23">
        <v>0</v>
      </c>
      <c r="H97" s="75"/>
      <c r="I97" s="83"/>
      <c r="J97" s="158"/>
      <c r="K97" s="137"/>
      <c r="L97" s="84"/>
      <c r="M97" s="38"/>
      <c r="N97" s="21"/>
    </row>
    <row r="98" spans="1:17" s="3" customFormat="1">
      <c r="A98" s="35">
        <v>38687</v>
      </c>
      <c r="B98" s="23">
        <v>16547694.9818203</v>
      </c>
      <c r="C98" s="23">
        <v>13.4612903225806</v>
      </c>
      <c r="D98" s="23">
        <v>0</v>
      </c>
      <c r="E98" s="23">
        <f t="shared" si="1"/>
        <v>42</v>
      </c>
      <c r="F98" s="115">
        <v>597469</v>
      </c>
      <c r="G98" s="23">
        <v>0</v>
      </c>
      <c r="H98" s="75"/>
      <c r="I98" s="83"/>
      <c r="J98" s="158"/>
      <c r="K98" s="137"/>
      <c r="L98" s="84"/>
      <c r="M98" s="38"/>
      <c r="N98" s="21"/>
    </row>
    <row r="99" spans="1:17" s="3" customFormat="1">
      <c r="A99" s="35">
        <v>38718</v>
      </c>
      <c r="B99" s="23">
        <v>16526680.617795</v>
      </c>
      <c r="C99" s="23">
        <v>9.8000000000000007</v>
      </c>
      <c r="D99" s="23">
        <v>0</v>
      </c>
      <c r="E99" s="23">
        <f t="shared" si="1"/>
        <v>43</v>
      </c>
      <c r="F99" s="115">
        <v>597795</v>
      </c>
      <c r="G99" s="23">
        <v>0</v>
      </c>
      <c r="H99" s="75"/>
      <c r="I99" s="83"/>
      <c r="J99" s="75"/>
      <c r="K99" s="137"/>
      <c r="L99" s="84"/>
      <c r="M99" s="38"/>
      <c r="N99" s="21"/>
    </row>
    <row r="100" spans="1:17" s="3" customFormat="1">
      <c r="A100" s="35">
        <v>38749</v>
      </c>
      <c r="B100" s="23">
        <v>16244250.029484499</v>
      </c>
      <c r="C100" s="23">
        <v>13.5821428571428</v>
      </c>
      <c r="D100" s="23">
        <v>0</v>
      </c>
      <c r="E100" s="23">
        <f t="shared" si="1"/>
        <v>44</v>
      </c>
      <c r="F100" s="115">
        <v>598290</v>
      </c>
      <c r="G100" s="23">
        <v>0</v>
      </c>
      <c r="H100" s="75"/>
      <c r="I100" s="85"/>
      <c r="J100" s="75"/>
      <c r="K100" s="75"/>
      <c r="L100" s="136"/>
      <c r="M100" s="88"/>
      <c r="N100" s="21"/>
    </row>
    <row r="101" spans="1:17" s="3" customFormat="1">
      <c r="A101" s="35">
        <v>38777</v>
      </c>
      <c r="B101" s="23">
        <v>15118501.135503201</v>
      </c>
      <c r="C101" s="23">
        <v>8.6677419354838694</v>
      </c>
      <c r="D101" s="23">
        <v>0</v>
      </c>
      <c r="E101" s="23">
        <f t="shared" si="1"/>
        <v>45</v>
      </c>
      <c r="F101" s="115">
        <v>598190</v>
      </c>
      <c r="G101" s="23">
        <v>0</v>
      </c>
      <c r="H101" s="75"/>
      <c r="I101" s="85"/>
      <c r="J101" s="75"/>
      <c r="K101" s="75"/>
      <c r="L101" s="136"/>
      <c r="M101" s="89"/>
      <c r="N101" s="21"/>
    </row>
    <row r="102" spans="1:17" s="3" customFormat="1">
      <c r="A102" s="35">
        <v>38808</v>
      </c>
      <c r="B102" s="23">
        <v>13389626.0332128</v>
      </c>
      <c r="C102" s="23">
        <v>2.5833333333333299</v>
      </c>
      <c r="D102" s="23">
        <v>0</v>
      </c>
      <c r="E102" s="23">
        <f t="shared" si="1"/>
        <v>46</v>
      </c>
      <c r="F102" s="115">
        <v>597720</v>
      </c>
      <c r="G102" s="23">
        <v>0</v>
      </c>
      <c r="H102" s="75"/>
      <c r="I102" s="136"/>
      <c r="J102" s="75"/>
      <c r="K102" s="75"/>
      <c r="L102" s="159"/>
      <c r="M102" s="38"/>
      <c r="N102" s="21"/>
    </row>
    <row r="103" spans="1:17" s="3" customFormat="1">
      <c r="A103" s="35">
        <v>38838</v>
      </c>
      <c r="B103" s="23">
        <v>13357393.5392492</v>
      </c>
      <c r="C103" s="23">
        <v>0.309677419354838</v>
      </c>
      <c r="D103" s="23">
        <v>0.83870967741935398</v>
      </c>
      <c r="E103" s="23">
        <f t="shared" si="1"/>
        <v>47</v>
      </c>
      <c r="F103" s="115">
        <v>597691</v>
      </c>
      <c r="G103" s="23">
        <v>0</v>
      </c>
      <c r="H103" s="75"/>
      <c r="I103" s="136"/>
      <c r="J103" s="75"/>
      <c r="K103" s="75"/>
      <c r="L103" s="159"/>
      <c r="M103" s="88"/>
      <c r="N103" s="21"/>
    </row>
    <row r="104" spans="1:17" s="3" customFormat="1">
      <c r="A104" s="35">
        <v>38869</v>
      </c>
      <c r="B104" s="23">
        <v>15318594.699896799</v>
      </c>
      <c r="C104" s="23">
        <v>0</v>
      </c>
      <c r="D104" s="23">
        <v>2.45333333333333</v>
      </c>
      <c r="E104" s="23">
        <f t="shared" si="1"/>
        <v>48</v>
      </c>
      <c r="F104" s="115">
        <v>597435</v>
      </c>
      <c r="G104" s="23">
        <v>0</v>
      </c>
      <c r="H104" s="75"/>
      <c r="I104" s="136"/>
      <c r="J104" s="75"/>
      <c r="K104" s="75"/>
      <c r="L104" s="159"/>
      <c r="M104" s="38"/>
      <c r="N104" s="21"/>
    </row>
    <row r="105" spans="1:17" s="3" customFormat="1">
      <c r="A105" s="35">
        <v>38899</v>
      </c>
      <c r="B105" s="23">
        <v>17272227.841003101</v>
      </c>
      <c r="C105" s="23">
        <v>0</v>
      </c>
      <c r="D105" s="23">
        <v>5.3967741935483797</v>
      </c>
      <c r="E105" s="23">
        <f t="shared" si="1"/>
        <v>49</v>
      </c>
      <c r="F105" s="115">
        <v>597281</v>
      </c>
      <c r="G105" s="23">
        <v>0</v>
      </c>
      <c r="H105" s="75"/>
      <c r="I105" s="76"/>
      <c r="J105" s="75"/>
      <c r="K105" s="75"/>
      <c r="L105" s="159"/>
      <c r="M105" s="38"/>
      <c r="N105" s="21"/>
    </row>
    <row r="106" spans="1:17" s="3" customFormat="1">
      <c r="A106" s="35">
        <v>38930</v>
      </c>
      <c r="B106" s="23">
        <v>15818338.7688297</v>
      </c>
      <c r="C106" s="23">
        <v>0</v>
      </c>
      <c r="D106" s="23">
        <v>3.2774193548387101</v>
      </c>
      <c r="E106" s="23">
        <f t="shared" si="1"/>
        <v>50</v>
      </c>
      <c r="F106" s="115">
        <v>597724</v>
      </c>
      <c r="G106" s="23">
        <v>0</v>
      </c>
      <c r="H106" s="75"/>
      <c r="I106" s="84"/>
      <c r="J106" s="75"/>
      <c r="K106" s="75"/>
      <c r="L106" s="100"/>
      <c r="M106" s="47"/>
      <c r="N106" s="21"/>
      <c r="O106" s="39"/>
      <c r="P106" s="41"/>
      <c r="Q106" s="39"/>
    </row>
    <row r="107" spans="1:17" s="3" customFormat="1">
      <c r="A107" s="35">
        <v>38961</v>
      </c>
      <c r="B107" s="23">
        <v>13360280.440060001</v>
      </c>
      <c r="C107" s="23">
        <v>0.05</v>
      </c>
      <c r="D107" s="23">
        <v>0.43</v>
      </c>
      <c r="E107" s="23">
        <f t="shared" si="1"/>
        <v>51</v>
      </c>
      <c r="F107" s="115">
        <v>597887</v>
      </c>
      <c r="G107" s="23">
        <v>0</v>
      </c>
      <c r="H107" s="75"/>
      <c r="I107" s="100"/>
      <c r="J107" s="75"/>
      <c r="K107" s="75"/>
      <c r="L107" s="76"/>
      <c r="M107" s="47"/>
      <c r="N107" s="21"/>
      <c r="O107" s="39"/>
      <c r="P107" s="42"/>
      <c r="Q107" s="39"/>
    </row>
    <row r="108" spans="1:17" s="3" customFormat="1">
      <c r="A108" s="35">
        <v>38991</v>
      </c>
      <c r="B108" s="23">
        <v>13364113.8688991</v>
      </c>
      <c r="C108" s="23">
        <v>2.41612903225806</v>
      </c>
      <c r="D108" s="23">
        <v>3.5483870967741901E-2</v>
      </c>
      <c r="E108" s="23">
        <f t="shared" si="1"/>
        <v>52</v>
      </c>
      <c r="F108" s="115">
        <v>598144</v>
      </c>
      <c r="G108" s="23">
        <v>0</v>
      </c>
      <c r="H108" s="75"/>
      <c r="I108" s="76"/>
      <c r="J108" s="104"/>
      <c r="K108" s="104"/>
      <c r="L108" s="76"/>
      <c r="M108" s="22"/>
      <c r="N108" s="21"/>
      <c r="O108" s="39"/>
      <c r="P108" s="46"/>
      <c r="Q108" s="46"/>
    </row>
    <row r="109" spans="1:17" s="3" customFormat="1">
      <c r="A109" s="35">
        <v>39022</v>
      </c>
      <c r="B109" s="23">
        <v>14477056.872984</v>
      </c>
      <c r="C109" s="23">
        <v>4.7766666666666602</v>
      </c>
      <c r="D109" s="23">
        <v>0</v>
      </c>
      <c r="E109" s="23">
        <f t="shared" si="1"/>
        <v>53</v>
      </c>
      <c r="F109" s="115">
        <v>598636</v>
      </c>
      <c r="G109" s="23">
        <v>0</v>
      </c>
      <c r="H109" s="11"/>
      <c r="I109" s="21"/>
      <c r="J109" s="21"/>
      <c r="K109" s="21"/>
      <c r="L109" s="21"/>
      <c r="M109" s="22"/>
    </row>
    <row r="110" spans="1:17" s="3" customFormat="1">
      <c r="A110" s="35">
        <v>39052</v>
      </c>
      <c r="B110" s="23">
        <v>15610157.7821123</v>
      </c>
      <c r="C110" s="23">
        <v>8.1451612903225801</v>
      </c>
      <c r="D110" s="23">
        <v>0</v>
      </c>
      <c r="E110" s="23">
        <f t="shared" si="1"/>
        <v>54</v>
      </c>
      <c r="F110" s="115">
        <v>599080</v>
      </c>
      <c r="G110" s="23">
        <v>0</v>
      </c>
      <c r="H110" s="11"/>
      <c r="I110" s="21"/>
      <c r="J110" s="21"/>
      <c r="K110" s="21"/>
      <c r="L110" s="21"/>
    </row>
    <row r="111" spans="1:17" s="3" customFormat="1">
      <c r="A111" s="35">
        <v>39083</v>
      </c>
      <c r="B111" s="23">
        <v>16434311.568493599</v>
      </c>
      <c r="C111" s="23">
        <v>12.874193548387099</v>
      </c>
      <c r="D111" s="23">
        <v>0</v>
      </c>
      <c r="E111" s="23">
        <f t="shared" si="1"/>
        <v>55</v>
      </c>
      <c r="F111" s="115">
        <v>599102</v>
      </c>
      <c r="G111" s="23">
        <v>0</v>
      </c>
      <c r="H111" s="40"/>
      <c r="I111" s="70"/>
      <c r="J111" s="46"/>
      <c r="K111" s="46"/>
      <c r="L111" s="47"/>
      <c r="M111" s="47"/>
      <c r="O111" s="73"/>
      <c r="P111" s="21"/>
      <c r="Q111" s="21"/>
    </row>
    <row r="112" spans="1:17" s="3" customFormat="1">
      <c r="A112" s="35">
        <v>39114</v>
      </c>
      <c r="B112" s="23">
        <v>17153402.224019099</v>
      </c>
      <c r="C112" s="23">
        <v>18.4321428571428</v>
      </c>
      <c r="D112" s="23">
        <v>0</v>
      </c>
      <c r="E112" s="23">
        <f t="shared" si="1"/>
        <v>56</v>
      </c>
      <c r="F112" s="115">
        <v>599992</v>
      </c>
      <c r="G112" s="23">
        <v>0</v>
      </c>
      <c r="H112" s="75"/>
      <c r="I112" s="99"/>
      <c r="J112" s="99"/>
      <c r="K112" s="76"/>
      <c r="L112" s="76"/>
      <c r="O112" s="39"/>
      <c r="P112" s="39"/>
      <c r="Q112" s="39"/>
    </row>
    <row r="113" spans="1:17" s="3" customFormat="1">
      <c r="A113" s="35">
        <v>39142</v>
      </c>
      <c r="B113" s="23">
        <v>15693750.408675401</v>
      </c>
      <c r="C113" s="23">
        <v>9.7709677419354808</v>
      </c>
      <c r="D113" s="23">
        <v>0</v>
      </c>
      <c r="E113" s="23">
        <f t="shared" si="1"/>
        <v>57</v>
      </c>
      <c r="F113" s="115">
        <v>600804</v>
      </c>
      <c r="G113" s="23">
        <v>0</v>
      </c>
      <c r="H113" s="75"/>
      <c r="I113" s="99"/>
      <c r="J113" s="99"/>
      <c r="K113" s="76"/>
      <c r="L113" s="76"/>
      <c r="O113" s="39"/>
      <c r="P113" s="39"/>
      <c r="Q113" s="39"/>
    </row>
    <row r="114" spans="1:17" s="3" customFormat="1">
      <c r="A114" s="35">
        <v>39173</v>
      </c>
      <c r="B114" s="23">
        <v>13695446.987894</v>
      </c>
      <c r="C114" s="23">
        <v>4.8600000000000003</v>
      </c>
      <c r="D114" s="23">
        <v>0</v>
      </c>
      <c r="E114" s="23">
        <f t="shared" si="1"/>
        <v>58</v>
      </c>
      <c r="F114" s="115">
        <v>600592</v>
      </c>
      <c r="G114" s="23">
        <v>0</v>
      </c>
      <c r="H114" s="75"/>
      <c r="I114" s="99"/>
      <c r="J114" s="99"/>
      <c r="K114" s="76"/>
      <c r="L114" s="76"/>
      <c r="O114" s="39"/>
      <c r="P114" s="39"/>
      <c r="Q114" s="39"/>
    </row>
    <row r="115" spans="1:17" s="3" customFormat="1">
      <c r="A115" s="35">
        <v>39203</v>
      </c>
      <c r="B115" s="23">
        <v>13133727.799071699</v>
      </c>
      <c r="C115" s="23">
        <v>0.190322580645161</v>
      </c>
      <c r="D115" s="23">
        <v>0.72258064516128995</v>
      </c>
      <c r="E115" s="23">
        <f t="shared" si="1"/>
        <v>59</v>
      </c>
      <c r="F115" s="115">
        <v>600311</v>
      </c>
      <c r="G115" s="23">
        <v>0</v>
      </c>
      <c r="H115" s="75"/>
      <c r="I115" s="99"/>
      <c r="J115" s="99"/>
      <c r="K115" s="76"/>
      <c r="L115" s="76"/>
      <c r="O115" s="39"/>
      <c r="P115" s="39"/>
      <c r="Q115" s="39"/>
    </row>
    <row r="116" spans="1:17" s="3" customFormat="1">
      <c r="A116" s="35">
        <v>39234</v>
      </c>
      <c r="B116" s="23">
        <v>15088586.9892115</v>
      </c>
      <c r="C116" s="23">
        <v>0</v>
      </c>
      <c r="D116" s="23">
        <v>3.30666666666666</v>
      </c>
      <c r="E116" s="23">
        <f t="shared" si="1"/>
        <v>60</v>
      </c>
      <c r="F116" s="115">
        <v>599802</v>
      </c>
      <c r="G116" s="23">
        <v>0</v>
      </c>
      <c r="H116" s="75"/>
      <c r="I116" s="99"/>
      <c r="J116" s="99"/>
      <c r="K116" s="76"/>
      <c r="L116" s="76"/>
      <c r="O116" s="39"/>
      <c r="P116" s="39"/>
      <c r="Q116" s="39"/>
    </row>
    <row r="117" spans="1:17" s="3" customFormat="1">
      <c r="A117" s="35">
        <v>39264</v>
      </c>
      <c r="B117" s="23">
        <v>15714447.267343801</v>
      </c>
      <c r="C117" s="23">
        <v>0</v>
      </c>
      <c r="D117" s="23">
        <v>3.4225806451612901</v>
      </c>
      <c r="E117" s="23">
        <f t="shared" si="1"/>
        <v>61</v>
      </c>
      <c r="F117" s="115">
        <v>599264</v>
      </c>
      <c r="G117" s="23">
        <v>0</v>
      </c>
      <c r="H117" s="75"/>
      <c r="I117" s="76"/>
      <c r="J117" s="75"/>
      <c r="K117" s="75"/>
      <c r="L117" s="76"/>
      <c r="O117" s="39"/>
      <c r="P117" s="39"/>
      <c r="Q117" s="39"/>
    </row>
    <row r="118" spans="1:17" s="3" customFormat="1">
      <c r="A118" s="35">
        <v>39295</v>
      </c>
      <c r="B118" s="23">
        <v>16083023.298398901</v>
      </c>
      <c r="C118" s="23">
        <v>0</v>
      </c>
      <c r="D118" s="23">
        <v>4.5483870967741904</v>
      </c>
      <c r="E118" s="23">
        <f t="shared" si="1"/>
        <v>62</v>
      </c>
      <c r="F118" s="115">
        <v>599078</v>
      </c>
      <c r="G118" s="23">
        <v>0</v>
      </c>
      <c r="H118" s="75"/>
      <c r="I118" s="76"/>
      <c r="J118" s="75"/>
      <c r="K118" s="75"/>
      <c r="L118" s="136"/>
      <c r="O118" s="39"/>
      <c r="P118" s="39"/>
      <c r="Q118" s="39"/>
    </row>
    <row r="119" spans="1:17" s="3" customFormat="1">
      <c r="A119" s="35">
        <v>39326</v>
      </c>
      <c r="B119" s="23">
        <v>13930490.5979649</v>
      </c>
      <c r="C119" s="23">
        <v>0.01</v>
      </c>
      <c r="D119" s="23">
        <v>1.5833333333333299</v>
      </c>
      <c r="E119" s="23">
        <f t="shared" si="1"/>
        <v>63</v>
      </c>
      <c r="F119" s="115">
        <v>599045</v>
      </c>
      <c r="G119" s="23">
        <v>0</v>
      </c>
      <c r="H119" s="75"/>
      <c r="I119" s="76"/>
      <c r="J119" s="75"/>
      <c r="K119" s="75"/>
      <c r="L119" s="136"/>
      <c r="O119" s="39"/>
      <c r="P119" s="39"/>
      <c r="Q119" s="39"/>
    </row>
    <row r="120" spans="1:17" s="3" customFormat="1">
      <c r="A120" s="35">
        <v>39356</v>
      </c>
      <c r="B120" s="23">
        <v>13384668.428417301</v>
      </c>
      <c r="C120" s="23">
        <v>0.48709677419354802</v>
      </c>
      <c r="D120" s="23">
        <v>0.63870967741935503</v>
      </c>
      <c r="E120" s="23">
        <f t="shared" si="1"/>
        <v>64</v>
      </c>
      <c r="F120" s="115">
        <v>599404</v>
      </c>
      <c r="G120" s="23">
        <v>0</v>
      </c>
      <c r="H120" s="75"/>
      <c r="I120" s="136"/>
      <c r="J120" s="75"/>
      <c r="K120" s="75"/>
      <c r="L120" s="76"/>
      <c r="O120" s="39"/>
      <c r="P120" s="39"/>
      <c r="Q120" s="39"/>
    </row>
    <row r="121" spans="1:17" s="3" customFormat="1">
      <c r="A121" s="35">
        <v>39387</v>
      </c>
      <c r="B121" s="23">
        <v>14433080.3738587</v>
      </c>
      <c r="C121" s="23">
        <v>7.43333333333333</v>
      </c>
      <c r="D121" s="23">
        <v>0</v>
      </c>
      <c r="E121" s="23">
        <f t="shared" si="1"/>
        <v>65</v>
      </c>
      <c r="F121" s="115">
        <v>600344</v>
      </c>
      <c r="G121" s="23">
        <v>0</v>
      </c>
      <c r="H121" s="75"/>
      <c r="I121" s="83"/>
      <c r="J121" s="75"/>
      <c r="K121" s="137"/>
      <c r="L121" s="84"/>
      <c r="O121" s="39"/>
      <c r="P121" s="83"/>
      <c r="Q121" s="39"/>
    </row>
    <row r="122" spans="1:17" s="3" customFormat="1">
      <c r="A122" s="35">
        <v>39417</v>
      </c>
      <c r="B122" s="23">
        <v>16298901.2747241</v>
      </c>
      <c r="C122" s="23">
        <v>12.345161290322499</v>
      </c>
      <c r="D122" s="23">
        <v>0</v>
      </c>
      <c r="E122" s="23">
        <f t="shared" si="1"/>
        <v>66</v>
      </c>
      <c r="F122" s="115">
        <v>601515</v>
      </c>
      <c r="G122" s="23">
        <v>0</v>
      </c>
      <c r="H122" s="75"/>
      <c r="I122" s="83"/>
      <c r="J122" s="75"/>
      <c r="K122" s="137"/>
      <c r="L122" s="84"/>
      <c r="O122" s="39"/>
      <c r="P122" s="83"/>
      <c r="Q122" s="39"/>
    </row>
    <row r="123" spans="1:17" s="3" customFormat="1">
      <c r="A123" s="35">
        <v>39448</v>
      </c>
      <c r="B123" s="23">
        <v>16592184.6660545</v>
      </c>
      <c r="C123" s="23">
        <v>12.2516129032258</v>
      </c>
      <c r="D123" s="23">
        <v>0</v>
      </c>
      <c r="E123" s="23">
        <f t="shared" ref="E123:E135" si="2">1+E122</f>
        <v>67</v>
      </c>
      <c r="F123" s="115">
        <v>602428</v>
      </c>
      <c r="G123" s="23">
        <v>0</v>
      </c>
      <c r="H123" s="75"/>
      <c r="I123" s="83"/>
      <c r="J123" s="75"/>
      <c r="K123" s="137"/>
      <c r="L123" s="84"/>
      <c r="O123" s="39"/>
      <c r="P123" s="83"/>
      <c r="Q123" s="39"/>
    </row>
    <row r="124" spans="1:17" s="3" customFormat="1">
      <c r="A124" s="35">
        <v>39479</v>
      </c>
      <c r="B124" s="23">
        <v>16246975.5212142</v>
      </c>
      <c r="C124" s="23">
        <v>15.2655172413793</v>
      </c>
      <c r="D124" s="23">
        <v>0</v>
      </c>
      <c r="E124" s="23">
        <f t="shared" si="2"/>
        <v>68</v>
      </c>
      <c r="F124" s="115">
        <v>603183</v>
      </c>
      <c r="G124" s="23">
        <v>0</v>
      </c>
      <c r="H124" s="75"/>
      <c r="I124" s="83"/>
      <c r="J124" s="75"/>
      <c r="K124" s="137"/>
      <c r="L124" s="84"/>
      <c r="O124" s="39"/>
      <c r="P124" s="83"/>
      <c r="Q124" s="39"/>
    </row>
    <row r="125" spans="1:17" s="3" customFormat="1">
      <c r="A125" s="35">
        <v>39508</v>
      </c>
      <c r="B125" s="23">
        <v>15221491.770605501</v>
      </c>
      <c r="C125" s="23">
        <v>11.6838709677419</v>
      </c>
      <c r="D125" s="23">
        <v>0</v>
      </c>
      <c r="E125" s="23">
        <f t="shared" si="2"/>
        <v>69</v>
      </c>
      <c r="F125" s="115">
        <v>603358</v>
      </c>
      <c r="G125" s="23">
        <v>0</v>
      </c>
      <c r="H125" s="75"/>
      <c r="I125" s="83"/>
      <c r="J125" s="75"/>
      <c r="K125" s="137"/>
      <c r="L125" s="84"/>
      <c r="O125" s="39"/>
      <c r="P125" s="83"/>
      <c r="Q125" s="39"/>
    </row>
    <row r="126" spans="1:17" s="3" customFormat="1">
      <c r="A126" s="35">
        <v>39539</v>
      </c>
      <c r="B126" s="23">
        <v>13233815.721876699</v>
      </c>
      <c r="C126" s="23">
        <v>2.59666666666666</v>
      </c>
      <c r="D126" s="23">
        <v>0</v>
      </c>
      <c r="E126" s="23">
        <f t="shared" si="2"/>
        <v>70</v>
      </c>
      <c r="F126" s="115">
        <v>603469</v>
      </c>
      <c r="G126" s="23">
        <v>0</v>
      </c>
      <c r="H126" s="75"/>
      <c r="I126" s="83"/>
      <c r="J126" s="75"/>
      <c r="K126" s="137"/>
      <c r="L126" s="84"/>
      <c r="O126" s="39"/>
      <c r="P126" s="39"/>
      <c r="Q126" s="39"/>
    </row>
    <row r="127" spans="1:17" s="3" customFormat="1">
      <c r="A127" s="35">
        <v>39569</v>
      </c>
      <c r="B127" s="23">
        <v>12583255.103514099</v>
      </c>
      <c r="C127" s="23">
        <v>0.44838709677419297</v>
      </c>
      <c r="D127" s="23">
        <v>8.0645161290322495E-2</v>
      </c>
      <c r="E127" s="23">
        <f t="shared" si="2"/>
        <v>71</v>
      </c>
      <c r="F127" s="115">
        <v>603909</v>
      </c>
      <c r="G127" s="23">
        <v>0</v>
      </c>
      <c r="H127" s="75"/>
      <c r="I127" s="76"/>
      <c r="J127" s="75"/>
      <c r="K127" s="75"/>
      <c r="L127" s="76"/>
      <c r="O127" s="39"/>
      <c r="P127" s="85"/>
      <c r="Q127" s="39"/>
    </row>
    <row r="128" spans="1:17" s="3" customFormat="1">
      <c r="A128" s="35">
        <v>39600</v>
      </c>
      <c r="B128" s="23">
        <v>14494576.8707752</v>
      </c>
      <c r="C128" s="23">
        <v>0</v>
      </c>
      <c r="D128" s="23">
        <v>2.3833333333333302</v>
      </c>
      <c r="E128" s="23">
        <f t="shared" si="2"/>
        <v>72</v>
      </c>
      <c r="F128" s="115">
        <v>604082</v>
      </c>
      <c r="G128" s="23">
        <v>0</v>
      </c>
      <c r="H128" s="75"/>
      <c r="I128" s="85"/>
      <c r="J128" s="75"/>
      <c r="K128" s="75"/>
      <c r="L128" s="76"/>
      <c r="O128" s="39"/>
      <c r="P128" s="85"/>
      <c r="Q128" s="39"/>
    </row>
    <row r="129" spans="1:17" s="3" customFormat="1">
      <c r="A129" s="35">
        <v>39630</v>
      </c>
      <c r="B129" s="23">
        <v>15480164.358480699</v>
      </c>
      <c r="C129" s="23">
        <v>0</v>
      </c>
      <c r="D129" s="23">
        <v>3.5806451612903198</v>
      </c>
      <c r="E129" s="23">
        <f t="shared" si="2"/>
        <v>73</v>
      </c>
      <c r="F129" s="115">
        <v>604154</v>
      </c>
      <c r="G129" s="23">
        <v>0</v>
      </c>
      <c r="H129" s="75"/>
      <c r="I129" s="85"/>
      <c r="J129" s="75"/>
      <c r="K129" s="75"/>
      <c r="L129" s="76"/>
      <c r="O129" s="39"/>
      <c r="P129" s="39"/>
      <c r="Q129" s="39"/>
    </row>
    <row r="130" spans="1:17" s="3" customFormat="1">
      <c r="A130" s="35">
        <v>39661</v>
      </c>
      <c r="B130" s="23">
        <v>14080032.9941197</v>
      </c>
      <c r="C130" s="23">
        <v>0</v>
      </c>
      <c r="D130" s="23">
        <v>2.06451612903225</v>
      </c>
      <c r="E130" s="23">
        <f t="shared" si="2"/>
        <v>74</v>
      </c>
      <c r="F130" s="115">
        <v>604499</v>
      </c>
      <c r="G130" s="23">
        <v>0</v>
      </c>
      <c r="H130" s="75"/>
      <c r="I130" s="76"/>
      <c r="J130" s="75"/>
      <c r="K130" s="75"/>
      <c r="L130" s="76"/>
      <c r="O130" s="39"/>
      <c r="P130" s="39"/>
      <c r="Q130" s="39"/>
    </row>
    <row r="131" spans="1:17" s="3" customFormat="1">
      <c r="A131" s="35">
        <v>39692</v>
      </c>
      <c r="B131" s="23">
        <v>13577012.893047901</v>
      </c>
      <c r="C131" s="23">
        <v>0</v>
      </c>
      <c r="D131" s="23">
        <v>0.89</v>
      </c>
      <c r="E131" s="23">
        <f t="shared" si="2"/>
        <v>75</v>
      </c>
      <c r="F131" s="115">
        <v>605007</v>
      </c>
      <c r="G131" s="23">
        <v>0</v>
      </c>
      <c r="H131" s="75"/>
      <c r="I131" s="139"/>
      <c r="J131" s="75"/>
      <c r="K131" s="75"/>
      <c r="L131" s="100"/>
      <c r="O131" s="39"/>
      <c r="P131" s="39"/>
      <c r="Q131" s="39"/>
    </row>
    <row r="132" spans="1:17" s="3" customFormat="1">
      <c r="A132" s="35">
        <v>39722</v>
      </c>
      <c r="B132" s="23">
        <v>13139915.8129646</v>
      </c>
      <c r="C132" s="23">
        <v>1.99677419354838</v>
      </c>
      <c r="D132" s="23">
        <v>0</v>
      </c>
      <c r="E132" s="23">
        <f t="shared" si="2"/>
        <v>76</v>
      </c>
      <c r="F132" s="115">
        <v>605392</v>
      </c>
      <c r="G132" s="23">
        <v>0</v>
      </c>
      <c r="H132" s="75"/>
      <c r="I132" s="76"/>
      <c r="J132" s="75"/>
      <c r="K132" s="75"/>
      <c r="L132" s="76"/>
      <c r="M132" s="83"/>
      <c r="O132" s="39"/>
      <c r="P132" s="39"/>
      <c r="Q132" s="39"/>
    </row>
    <row r="133" spans="1:17" s="3" customFormat="1">
      <c r="A133" s="35">
        <v>39753</v>
      </c>
      <c r="B133" s="23">
        <v>14573625.2601218</v>
      </c>
      <c r="C133" s="23">
        <v>7.3133333333333299</v>
      </c>
      <c r="D133" s="23">
        <v>0</v>
      </c>
      <c r="E133" s="23">
        <f t="shared" si="2"/>
        <v>77</v>
      </c>
      <c r="F133" s="115">
        <v>605401</v>
      </c>
      <c r="G133" s="23">
        <v>0</v>
      </c>
      <c r="H133" s="75"/>
      <c r="I133" s="136"/>
      <c r="J133" s="75"/>
      <c r="K133" s="75"/>
      <c r="L133" s="100"/>
      <c r="O133" s="39"/>
      <c r="P133" s="84"/>
      <c r="Q133" s="39"/>
    </row>
    <row r="134" spans="1:17" s="3" customFormat="1">
      <c r="A134" s="35">
        <v>39783</v>
      </c>
      <c r="B134" s="23">
        <v>16107543.1307576</v>
      </c>
      <c r="C134" s="23">
        <v>13.116129032258</v>
      </c>
      <c r="D134" s="23">
        <v>0</v>
      </c>
      <c r="E134" s="23">
        <f t="shared" si="2"/>
        <v>78</v>
      </c>
      <c r="F134" s="115">
        <v>605509</v>
      </c>
      <c r="G134" s="23">
        <v>0</v>
      </c>
      <c r="H134" s="75"/>
      <c r="I134" s="100"/>
      <c r="J134" s="75"/>
      <c r="K134" s="75"/>
      <c r="L134" s="76"/>
      <c r="O134" s="39"/>
      <c r="P134" s="39"/>
      <c r="Q134" s="39"/>
    </row>
    <row r="135" spans="1:17" s="3" customFormat="1">
      <c r="A135" s="35">
        <v>39814</v>
      </c>
      <c r="B135" s="23">
        <v>17357457.0831591</v>
      </c>
      <c r="C135" s="23">
        <v>16.780645161290298</v>
      </c>
      <c r="D135" s="23">
        <v>0</v>
      </c>
      <c r="E135" s="23">
        <f t="shared" si="2"/>
        <v>79</v>
      </c>
      <c r="F135" s="115">
        <v>605998</v>
      </c>
      <c r="G135" s="23">
        <v>0</v>
      </c>
      <c r="H135" s="75"/>
      <c r="I135" s="76"/>
      <c r="J135" s="104"/>
      <c r="K135" s="104"/>
      <c r="L135" s="76"/>
      <c r="M135" s="22"/>
      <c r="O135" s="21"/>
      <c r="P135" s="21"/>
      <c r="Q135" s="21"/>
    </row>
    <row r="136" spans="1:17" s="3" customFormat="1">
      <c r="A136" s="35">
        <v>39845</v>
      </c>
      <c r="B136" s="184">
        <v>15969906</v>
      </c>
      <c r="C136" s="184">
        <v>11.7</v>
      </c>
      <c r="D136" s="59">
        <v>0</v>
      </c>
      <c r="E136" s="60">
        <f>E135+1</f>
        <v>80</v>
      </c>
      <c r="F136" s="116">
        <v>607139</v>
      </c>
      <c r="G136" s="61">
        <v>0</v>
      </c>
      <c r="H136" s="71"/>
      <c r="I136" s="72"/>
      <c r="J136" s="71"/>
      <c r="K136" s="72"/>
      <c r="L136" s="47"/>
      <c r="O136" s="71"/>
      <c r="P136" s="72"/>
      <c r="Q136" s="74"/>
    </row>
    <row r="137" spans="1:17" s="3" customFormat="1">
      <c r="A137" s="35">
        <v>39873</v>
      </c>
      <c r="B137" s="184">
        <v>14649008</v>
      </c>
      <c r="C137" s="184">
        <v>7.3</v>
      </c>
      <c r="D137" s="59">
        <v>0</v>
      </c>
      <c r="E137" s="60">
        <f>E136+1</f>
        <v>81</v>
      </c>
      <c r="F137" s="116">
        <v>607805</v>
      </c>
      <c r="G137" s="61">
        <v>0</v>
      </c>
      <c r="H137" s="71"/>
      <c r="I137" s="72"/>
      <c r="J137" s="67"/>
      <c r="K137" s="72"/>
      <c r="L137" s="47"/>
      <c r="O137" s="71"/>
      <c r="P137" s="72"/>
      <c r="Q137" s="74"/>
    </row>
    <row r="138" spans="1:17" s="3" customFormat="1">
      <c r="A138" s="35">
        <v>39904</v>
      </c>
      <c r="B138" s="184">
        <v>13108311</v>
      </c>
      <c r="C138" s="184">
        <v>1.8</v>
      </c>
      <c r="D138" s="62">
        <v>0.04</v>
      </c>
      <c r="E138" s="60">
        <f>E137+1</f>
        <v>82</v>
      </c>
      <c r="F138" s="116">
        <v>608247</v>
      </c>
      <c r="G138" s="61">
        <v>0</v>
      </c>
      <c r="H138" s="11"/>
      <c r="I138" s="39"/>
      <c r="J138" s="47"/>
      <c r="K138" s="21"/>
      <c r="L138" s="21"/>
      <c r="M138" s="39"/>
      <c r="N138" s="39"/>
      <c r="O138" s="47"/>
      <c r="P138" s="21"/>
      <c r="Q138" s="39"/>
    </row>
    <row r="139" spans="1:17">
      <c r="A139" s="30" t="s">
        <v>16</v>
      </c>
      <c r="B139" s="31"/>
      <c r="C139" s="31"/>
      <c r="D139" s="31"/>
      <c r="E139" s="32"/>
      <c r="F139" s="32"/>
      <c r="G139" s="31"/>
      <c r="H139" s="102"/>
      <c r="I139" s="131"/>
      <c r="J139" s="131"/>
      <c r="K139" s="10"/>
      <c r="L139" s="10"/>
      <c r="M139" s="132"/>
      <c r="N139" s="133"/>
      <c r="O139" s="10"/>
      <c r="P139" s="134"/>
      <c r="Q139" s="10"/>
    </row>
    <row r="140" spans="1:17">
      <c r="A140" s="35">
        <v>39934</v>
      </c>
      <c r="B140" s="5"/>
      <c r="C140" s="13">
        <f>$H$7</f>
        <v>0.4383870967741933</v>
      </c>
      <c r="D140" s="13">
        <f>$I$7</f>
        <v>0.39806451612903204</v>
      </c>
      <c r="E140" s="101">
        <f>E138+1</f>
        <v>83</v>
      </c>
      <c r="F140" s="156">
        <v>608952</v>
      </c>
      <c r="G140" s="12">
        <v>0</v>
      </c>
      <c r="H140" s="142"/>
      <c r="I140" s="131"/>
      <c r="J140" s="143"/>
      <c r="K140" s="135"/>
      <c r="L140" s="143"/>
      <c r="M140" s="144"/>
      <c r="N140" s="145"/>
      <c r="O140" s="145"/>
      <c r="P140" s="145"/>
      <c r="Q140" s="157"/>
    </row>
    <row r="141" spans="1:17">
      <c r="A141" s="35">
        <v>39965</v>
      </c>
      <c r="B141" s="5"/>
      <c r="C141" s="13">
        <f>$H$8</f>
        <v>0</v>
      </c>
      <c r="D141" s="13">
        <f>$I$8</f>
        <v>2.5396666666666627</v>
      </c>
      <c r="E141" s="101">
        <f t="shared" ref="E141:E159" si="3">E140+1</f>
        <v>84</v>
      </c>
      <c r="F141" s="156">
        <v>608235.69333333336</v>
      </c>
      <c r="G141" s="12">
        <v>0</v>
      </c>
      <c r="H141" s="142"/>
      <c r="I141" s="131"/>
      <c r="J141" s="143"/>
      <c r="K141" s="135"/>
      <c r="L141" s="143"/>
      <c r="M141" s="144"/>
      <c r="N141" s="145"/>
      <c r="O141" s="145"/>
      <c r="P141" s="145"/>
      <c r="Q141" s="157"/>
    </row>
    <row r="142" spans="1:17">
      <c r="A142" s="35">
        <v>39995</v>
      </c>
      <c r="B142" s="5"/>
      <c r="C142" s="13">
        <f>$H$9</f>
        <v>0</v>
      </c>
      <c r="D142" s="13">
        <f>$I$9</f>
        <v>4.3206451612903178</v>
      </c>
      <c r="E142" s="101">
        <f t="shared" si="3"/>
        <v>85</v>
      </c>
      <c r="F142" s="156">
        <v>608972.18666666665</v>
      </c>
      <c r="G142" s="12">
        <v>0</v>
      </c>
      <c r="H142" s="142"/>
      <c r="I142" s="131"/>
      <c r="J142" s="143"/>
      <c r="K142" s="135"/>
      <c r="L142" s="143"/>
      <c r="M142" s="144"/>
      <c r="N142" s="145"/>
      <c r="O142" s="145"/>
      <c r="P142" s="145"/>
      <c r="Q142" s="157"/>
    </row>
    <row r="143" spans="1:17">
      <c r="A143" s="35">
        <v>40026</v>
      </c>
      <c r="B143" s="5"/>
      <c r="C143" s="13">
        <f>$H$10</f>
        <v>0</v>
      </c>
      <c r="D143" s="13">
        <f>$I$10</f>
        <v>3.5780645161290274</v>
      </c>
      <c r="E143" s="101">
        <f t="shared" si="3"/>
        <v>86</v>
      </c>
      <c r="F143" s="156">
        <v>609520.04666666663</v>
      </c>
      <c r="G143" s="12">
        <v>0</v>
      </c>
      <c r="H143" s="142"/>
      <c r="I143" s="131"/>
      <c r="J143" s="143"/>
      <c r="K143" s="135"/>
      <c r="L143" s="143"/>
      <c r="M143" s="144"/>
      <c r="N143" s="145"/>
      <c r="O143" s="145"/>
      <c r="P143" s="145"/>
      <c r="Q143" s="157"/>
    </row>
    <row r="144" spans="1:17">
      <c r="A144" s="35">
        <v>40057</v>
      </c>
      <c r="B144" s="5"/>
      <c r="C144" s="13">
        <f>$H$11</f>
        <v>4.299999999999999E-2</v>
      </c>
      <c r="D144" s="13">
        <f>$I$11</f>
        <v>1.3726666666666651</v>
      </c>
      <c r="E144" s="101">
        <f t="shared" si="3"/>
        <v>87</v>
      </c>
      <c r="F144" s="156">
        <v>609904.74</v>
      </c>
      <c r="G144" s="12">
        <v>0</v>
      </c>
      <c r="H144" s="142"/>
      <c r="I144" s="131"/>
      <c r="J144" s="143"/>
      <c r="K144" s="135"/>
      <c r="L144" s="143"/>
      <c r="M144" s="144"/>
      <c r="N144" s="145"/>
      <c r="O144" s="145"/>
      <c r="P144" s="145"/>
      <c r="Q144" s="157"/>
    </row>
    <row r="145" spans="1:17">
      <c r="A145" s="35">
        <v>40087</v>
      </c>
      <c r="B145" s="5"/>
      <c r="C145" s="13">
        <f>$H$12</f>
        <v>1.6999999999999975</v>
      </c>
      <c r="D145" s="13">
        <f>$I$12</f>
        <v>0.1393548387096773</v>
      </c>
      <c r="E145" s="101">
        <f t="shared" si="3"/>
        <v>88</v>
      </c>
      <c r="F145" s="156">
        <v>610573.4</v>
      </c>
      <c r="G145" s="12">
        <v>0</v>
      </c>
      <c r="H145" s="142"/>
      <c r="I145" s="131"/>
      <c r="J145" s="143"/>
      <c r="K145" s="135"/>
      <c r="L145" s="143"/>
      <c r="M145" s="144"/>
      <c r="N145" s="145"/>
      <c r="O145" s="145"/>
      <c r="P145" s="145"/>
      <c r="Q145" s="157"/>
    </row>
    <row r="146" spans="1:17">
      <c r="A146" s="35">
        <v>40118</v>
      </c>
      <c r="B146" s="5"/>
      <c r="C146" s="13">
        <f>$H$13</f>
        <v>5.6633333333333322</v>
      </c>
      <c r="D146" s="13">
        <f>$I$13</f>
        <v>0</v>
      </c>
      <c r="E146" s="101">
        <f t="shared" si="3"/>
        <v>89</v>
      </c>
      <c r="F146" s="156">
        <v>611106.86</v>
      </c>
      <c r="G146" s="12">
        <v>0</v>
      </c>
      <c r="H146" s="142"/>
      <c r="I146" s="131"/>
      <c r="J146" s="143"/>
      <c r="K146" s="135"/>
      <c r="L146" s="143"/>
      <c r="M146" s="144"/>
      <c r="N146" s="145"/>
      <c r="O146" s="145"/>
      <c r="P146" s="145"/>
      <c r="Q146" s="157"/>
    </row>
    <row r="147" spans="1:17">
      <c r="A147" s="111">
        <v>40148</v>
      </c>
      <c r="B147" s="5"/>
      <c r="C147" s="13">
        <f>$H$14</f>
        <v>11.821935483870936</v>
      </c>
      <c r="D147" s="13">
        <f>$I$14</f>
        <v>0</v>
      </c>
      <c r="E147" s="101">
        <f t="shared" si="3"/>
        <v>90</v>
      </c>
      <c r="F147" s="156">
        <v>611640.31999999995</v>
      </c>
      <c r="G147" s="12">
        <v>0</v>
      </c>
      <c r="H147" s="142"/>
      <c r="I147" s="131"/>
      <c r="J147" s="143"/>
      <c r="K147" s="135"/>
      <c r="L147" s="143"/>
      <c r="M147" s="144"/>
      <c r="N147" s="145"/>
      <c r="O147" s="145"/>
      <c r="P147" s="145"/>
      <c r="Q147" s="157"/>
    </row>
    <row r="148" spans="1:17">
      <c r="A148" s="35">
        <v>40179</v>
      </c>
      <c r="B148" s="5"/>
      <c r="C148" s="13">
        <f>$H$3</f>
        <v>14.600322580645141</v>
      </c>
      <c r="D148" s="13">
        <f>$I$3</f>
        <v>0</v>
      </c>
      <c r="E148" s="101">
        <f t="shared" si="3"/>
        <v>91</v>
      </c>
      <c r="F148" s="156">
        <v>612173.78</v>
      </c>
      <c r="G148" s="12">
        <v>0</v>
      </c>
      <c r="H148" s="142"/>
      <c r="I148" s="131"/>
      <c r="J148" s="143"/>
      <c r="K148" s="135"/>
      <c r="L148" s="143"/>
      <c r="M148" s="144"/>
      <c r="N148" s="145"/>
      <c r="O148" s="145"/>
      <c r="P148" s="145"/>
      <c r="Q148" s="157"/>
    </row>
    <row r="149" spans="1:17">
      <c r="A149" s="35">
        <v>40210</v>
      </c>
      <c r="B149" s="5"/>
      <c r="C149" s="13">
        <f>$H$4</f>
        <v>14.102229064039392</v>
      </c>
      <c r="D149" s="13">
        <f>$I$4</f>
        <v>0</v>
      </c>
      <c r="E149" s="101">
        <f t="shared" si="3"/>
        <v>92</v>
      </c>
      <c r="F149" s="156">
        <v>612707.24</v>
      </c>
      <c r="G149" s="12">
        <v>0</v>
      </c>
      <c r="H149" s="142"/>
      <c r="I149" s="131"/>
      <c r="J149" s="143"/>
      <c r="K149" s="135"/>
      <c r="L149" s="143"/>
      <c r="M149" s="144"/>
      <c r="N149" s="145"/>
      <c r="O149" s="145"/>
      <c r="P149" s="145"/>
      <c r="Q149" s="157"/>
    </row>
    <row r="150" spans="1:17">
      <c r="A150" s="35">
        <v>40238</v>
      </c>
      <c r="B150" s="5"/>
      <c r="C150" s="13">
        <f>$H$5</f>
        <v>9.5941935483870768</v>
      </c>
      <c r="D150" s="13">
        <f>$I$5</f>
        <v>0</v>
      </c>
      <c r="E150" s="101">
        <f t="shared" si="3"/>
        <v>93</v>
      </c>
      <c r="F150" s="156">
        <v>613240.69999999995</v>
      </c>
      <c r="G150" s="12">
        <v>0</v>
      </c>
      <c r="H150" s="142"/>
      <c r="I150" s="131"/>
      <c r="J150" s="143"/>
      <c r="K150" s="135"/>
      <c r="L150" s="143"/>
      <c r="M150" s="144"/>
      <c r="N150" s="145"/>
      <c r="O150" s="145"/>
      <c r="P150" s="145"/>
      <c r="Q150" s="157"/>
    </row>
    <row r="151" spans="1:17">
      <c r="A151" s="35">
        <v>40269</v>
      </c>
      <c r="B151" s="5"/>
      <c r="C151" s="13">
        <f>$H$6</f>
        <v>3.5289999999999977</v>
      </c>
      <c r="D151" s="13">
        <f>$I$6</f>
        <v>4.0333333333333263E-2</v>
      </c>
      <c r="E151" s="101">
        <f t="shared" si="3"/>
        <v>94</v>
      </c>
      <c r="F151" s="156">
        <v>613774.16</v>
      </c>
      <c r="G151" s="12">
        <v>0</v>
      </c>
      <c r="H151" s="142"/>
      <c r="I151" s="131"/>
      <c r="J151" s="143"/>
      <c r="K151" s="135"/>
      <c r="L151" s="143"/>
      <c r="M151" s="144"/>
      <c r="N151" s="145"/>
      <c r="O151" s="145"/>
      <c r="P151" s="145"/>
      <c r="Q151" s="157"/>
    </row>
    <row r="152" spans="1:17">
      <c r="A152" s="35">
        <v>40299</v>
      </c>
      <c r="B152" s="5"/>
      <c r="C152" s="13">
        <f>$H$7</f>
        <v>0.4383870967741933</v>
      </c>
      <c r="D152" s="13">
        <f>$I$7</f>
        <v>0.39806451612903204</v>
      </c>
      <c r="E152" s="101">
        <f t="shared" si="3"/>
        <v>95</v>
      </c>
      <c r="F152" s="156">
        <v>614307.62</v>
      </c>
      <c r="G152" s="12">
        <v>0</v>
      </c>
      <c r="H152" s="142"/>
      <c r="I152" s="131"/>
      <c r="J152" s="143"/>
      <c r="K152" s="135"/>
      <c r="L152" s="143"/>
      <c r="M152" s="144"/>
      <c r="N152" s="145"/>
      <c r="O152" s="145"/>
      <c r="P152" s="145"/>
      <c r="Q152" s="157"/>
    </row>
    <row r="153" spans="1:17">
      <c r="A153" s="35">
        <v>40330</v>
      </c>
      <c r="B153" s="5"/>
      <c r="C153" s="13">
        <f>$H$8</f>
        <v>0</v>
      </c>
      <c r="D153" s="13">
        <f>$I$8</f>
        <v>2.5396666666666627</v>
      </c>
      <c r="E153" s="101">
        <f t="shared" si="3"/>
        <v>96</v>
      </c>
      <c r="F153" s="156">
        <v>614841.07999999996</v>
      </c>
      <c r="G153" s="12">
        <v>0</v>
      </c>
      <c r="H153" s="142"/>
      <c r="I153" s="131"/>
      <c r="J153" s="143"/>
      <c r="K153" s="135"/>
      <c r="L153" s="143"/>
      <c r="M153" s="144"/>
      <c r="N153" s="145"/>
      <c r="O153" s="145"/>
      <c r="P153" s="145"/>
      <c r="Q153" s="157"/>
    </row>
    <row r="154" spans="1:17">
      <c r="A154" s="35">
        <v>40360</v>
      </c>
      <c r="B154" s="5"/>
      <c r="C154" s="13">
        <f>$H$9</f>
        <v>0</v>
      </c>
      <c r="D154" s="13">
        <f>$I$9</f>
        <v>4.3206451612903178</v>
      </c>
      <c r="E154" s="101">
        <f t="shared" si="3"/>
        <v>97</v>
      </c>
      <c r="F154" s="156">
        <v>615374.54</v>
      </c>
      <c r="G154" s="12">
        <v>0</v>
      </c>
      <c r="H154" s="142"/>
      <c r="I154" s="131"/>
      <c r="J154" s="143"/>
      <c r="K154" s="135"/>
      <c r="L154" s="143"/>
      <c r="M154" s="144"/>
      <c r="N154" s="145"/>
      <c r="O154" s="145"/>
      <c r="P154" s="145"/>
      <c r="Q154" s="157"/>
    </row>
    <row r="155" spans="1:17">
      <c r="A155" s="35">
        <v>40391</v>
      </c>
      <c r="B155" s="5"/>
      <c r="C155" s="13">
        <f>$H$10</f>
        <v>0</v>
      </c>
      <c r="D155" s="13">
        <f>$I$10</f>
        <v>3.5780645161290274</v>
      </c>
      <c r="E155" s="101">
        <f t="shared" si="3"/>
        <v>98</v>
      </c>
      <c r="F155" s="156">
        <v>615908</v>
      </c>
      <c r="G155" s="12">
        <v>0</v>
      </c>
      <c r="H155" s="142"/>
      <c r="I155" s="131"/>
      <c r="J155" s="143"/>
      <c r="K155" s="135"/>
      <c r="L155" s="143"/>
      <c r="M155" s="144"/>
      <c r="N155" s="145"/>
      <c r="O155" s="145"/>
      <c r="P155" s="145"/>
      <c r="Q155" s="157"/>
    </row>
    <row r="156" spans="1:17">
      <c r="A156" s="35">
        <v>40422</v>
      </c>
      <c r="B156" s="5"/>
      <c r="C156" s="13">
        <f>$H$11</f>
        <v>4.299999999999999E-2</v>
      </c>
      <c r="D156" s="13">
        <f>$I$11</f>
        <v>1.3726666666666651</v>
      </c>
      <c r="E156" s="101">
        <f t="shared" si="3"/>
        <v>99</v>
      </c>
      <c r="F156" s="156">
        <v>616441.46</v>
      </c>
      <c r="G156" s="12">
        <v>0</v>
      </c>
      <c r="H156" s="142"/>
      <c r="I156" s="131"/>
      <c r="J156" s="143"/>
      <c r="K156" s="135"/>
      <c r="L156" s="143"/>
      <c r="M156" s="144"/>
      <c r="N156" s="145"/>
      <c r="O156" s="145"/>
      <c r="P156" s="145"/>
      <c r="Q156" s="157"/>
    </row>
    <row r="157" spans="1:17">
      <c r="A157" s="35">
        <v>40452</v>
      </c>
      <c r="B157" s="5"/>
      <c r="C157" s="13">
        <f>$H$12</f>
        <v>1.6999999999999975</v>
      </c>
      <c r="D157" s="13">
        <f>$I$12</f>
        <v>0.1393548387096773</v>
      </c>
      <c r="E157" s="101">
        <f t="shared" si="3"/>
        <v>100</v>
      </c>
      <c r="F157" s="156">
        <v>616974.92000000004</v>
      </c>
      <c r="G157" s="12">
        <v>0</v>
      </c>
      <c r="H157" s="142"/>
      <c r="I157" s="131"/>
      <c r="J157" s="143"/>
      <c r="K157" s="135"/>
      <c r="L157" s="143"/>
      <c r="M157" s="144"/>
      <c r="N157" s="145"/>
      <c r="O157" s="145"/>
      <c r="P157" s="145"/>
      <c r="Q157" s="157"/>
    </row>
    <row r="158" spans="1:17">
      <c r="A158" s="35">
        <v>40483</v>
      </c>
      <c r="B158" s="5"/>
      <c r="C158" s="13">
        <f>$H$13</f>
        <v>5.6633333333333322</v>
      </c>
      <c r="D158" s="13">
        <f>$I$13</f>
        <v>0</v>
      </c>
      <c r="E158" s="101">
        <f t="shared" si="3"/>
        <v>101</v>
      </c>
      <c r="F158" s="156">
        <v>617508.38</v>
      </c>
      <c r="G158" s="12">
        <v>0</v>
      </c>
      <c r="H158" s="142"/>
      <c r="I158" s="131"/>
      <c r="J158" s="143"/>
      <c r="K158" s="135"/>
      <c r="L158" s="143"/>
      <c r="M158" s="144"/>
      <c r="N158" s="145"/>
      <c r="O158" s="145"/>
      <c r="P158" s="145"/>
      <c r="Q158" s="157"/>
    </row>
    <row r="159" spans="1:17">
      <c r="A159" s="35">
        <v>40513</v>
      </c>
      <c r="B159" s="5"/>
      <c r="C159" s="13">
        <f>$H$14</f>
        <v>11.821935483870936</v>
      </c>
      <c r="D159" s="13">
        <f>$I$14</f>
        <v>0</v>
      </c>
      <c r="E159" s="101">
        <f t="shared" si="3"/>
        <v>102</v>
      </c>
      <c r="F159" s="156">
        <v>618041.84</v>
      </c>
      <c r="G159" s="12">
        <v>0</v>
      </c>
      <c r="H159" s="142"/>
      <c r="I159" s="131"/>
      <c r="J159" s="143"/>
      <c r="K159" s="135"/>
      <c r="L159" s="143"/>
      <c r="M159" s="144"/>
      <c r="N159" s="145"/>
      <c r="O159" s="145"/>
      <c r="P159" s="145"/>
      <c r="Q159" s="157"/>
    </row>
    <row r="160" spans="1:17" s="2" customFormat="1">
      <c r="A160" s="68"/>
      <c r="B160" s="10"/>
      <c r="C160" s="13"/>
      <c r="D160" s="13"/>
      <c r="E160" s="56"/>
      <c r="F160" s="56"/>
      <c r="G160" s="12"/>
      <c r="H160" s="58"/>
      <c r="I160" s="68"/>
      <c r="J160" s="146"/>
      <c r="K160" s="10"/>
      <c r="L160" s="146"/>
      <c r="M160" s="131"/>
      <c r="N160" s="10"/>
      <c r="O160" s="10"/>
      <c r="P160" s="147"/>
      <c r="Q160" s="10"/>
    </row>
    <row r="161" spans="1:17" s="2" customFormat="1">
      <c r="A161" s="68"/>
      <c r="B161" s="58"/>
      <c r="C161" s="13"/>
      <c r="D161" s="13"/>
      <c r="E161" s="56"/>
      <c r="F161" s="56"/>
      <c r="G161" s="12"/>
      <c r="H161" s="67"/>
      <c r="I161" s="71"/>
      <c r="J161" s="72"/>
      <c r="K161" s="10"/>
      <c r="L161" s="72"/>
      <c r="M161" s="72"/>
      <c r="N161" s="72"/>
      <c r="O161" s="72"/>
      <c r="P161" s="72"/>
      <c r="Q161" s="72"/>
    </row>
    <row r="162" spans="1:17" s="2" customFormat="1">
      <c r="A162" s="68"/>
      <c r="B162" s="58"/>
      <c r="C162" s="13"/>
      <c r="D162" s="13"/>
      <c r="E162" s="56"/>
      <c r="F162" s="56"/>
      <c r="G162" s="12"/>
      <c r="H162" s="67"/>
      <c r="I162" s="71"/>
      <c r="J162" s="72"/>
      <c r="K162" s="10"/>
      <c r="L162" s="72"/>
      <c r="M162" s="72"/>
      <c r="N162" s="72"/>
      <c r="O162" s="72"/>
      <c r="P162" s="72"/>
      <c r="Q162" s="72"/>
    </row>
    <row r="163" spans="1:17" s="2" customFormat="1">
      <c r="A163" s="27"/>
      <c r="B163" s="5"/>
      <c r="C163" s="9"/>
      <c r="D163" s="9"/>
      <c r="E163" s="29"/>
      <c r="F163" s="29"/>
      <c r="H163" s="131"/>
      <c r="I163" s="131"/>
      <c r="J163" s="131"/>
      <c r="K163" s="10"/>
      <c r="L163" s="10"/>
      <c r="M163" s="10"/>
      <c r="N163" s="10"/>
      <c r="O163" s="10"/>
      <c r="P163" s="10"/>
      <c r="Q163" s="10"/>
    </row>
    <row r="164" spans="1:17" s="2" customFormat="1">
      <c r="A164" s="27"/>
      <c r="B164" s="5"/>
      <c r="C164" s="9"/>
      <c r="D164" s="9"/>
      <c r="E164" s="29"/>
      <c r="F164" s="29"/>
      <c r="G164" s="17"/>
      <c r="H164" s="148"/>
      <c r="I164" s="131"/>
      <c r="J164" s="10"/>
      <c r="K164" s="57"/>
      <c r="L164" s="10"/>
      <c r="M164" s="10"/>
      <c r="N164" s="10"/>
      <c r="O164" s="10"/>
      <c r="P164" s="10"/>
      <c r="Q164" s="10"/>
    </row>
    <row r="165" spans="1:17" s="2" customFormat="1">
      <c r="A165" s="35"/>
      <c r="B165" s="5"/>
      <c r="C165" s="9"/>
      <c r="D165" s="9"/>
      <c r="E165" s="29"/>
      <c r="F165" s="29"/>
      <c r="G165" s="17"/>
      <c r="H165" s="10"/>
      <c r="I165" s="131"/>
      <c r="J165" s="10"/>
      <c r="K165" s="57"/>
      <c r="L165" s="10"/>
      <c r="M165" s="10"/>
      <c r="N165" s="10"/>
      <c r="O165" s="10"/>
      <c r="P165" s="10"/>
      <c r="Q165" s="10"/>
    </row>
    <row r="166" spans="1:17" s="2" customFormat="1">
      <c r="A166" s="35"/>
      <c r="B166" s="5"/>
      <c r="C166" s="9"/>
      <c r="D166" s="9"/>
      <c r="E166" s="29"/>
      <c r="F166" s="29"/>
      <c r="G166" s="17"/>
      <c r="H166" s="10"/>
      <c r="I166" s="131"/>
      <c r="J166" s="148"/>
      <c r="K166" s="10"/>
      <c r="L166" s="10"/>
      <c r="M166" s="149"/>
      <c r="N166" s="10"/>
      <c r="O166" s="10"/>
      <c r="P166" s="10"/>
      <c r="Q166" s="10"/>
    </row>
    <row r="167" spans="1:17" s="2" customFormat="1">
      <c r="A167" s="35"/>
      <c r="B167" s="5"/>
      <c r="C167" s="9"/>
      <c r="D167" s="9"/>
      <c r="E167" s="29"/>
      <c r="F167" s="29"/>
      <c r="G167" s="17"/>
      <c r="H167" s="10"/>
      <c r="I167" s="131"/>
      <c r="J167" s="10"/>
      <c r="K167" s="10"/>
      <c r="L167" s="10"/>
      <c r="M167" s="10"/>
      <c r="N167" s="10"/>
      <c r="O167" s="10"/>
      <c r="P167" s="10"/>
      <c r="Q167" s="10"/>
    </row>
    <row r="168" spans="1:17" s="2" customFormat="1">
      <c r="A168" s="27"/>
      <c r="B168" s="5"/>
      <c r="C168" s="9"/>
      <c r="D168" s="9"/>
      <c r="E168" s="29"/>
      <c r="F168" s="29"/>
      <c r="G168" s="17"/>
      <c r="H168" s="10"/>
      <c r="I168" s="131"/>
      <c r="J168" s="10"/>
      <c r="K168" s="10"/>
      <c r="L168" s="10"/>
      <c r="M168" s="10"/>
      <c r="N168" s="10"/>
      <c r="O168" s="10"/>
      <c r="P168" s="10"/>
      <c r="Q168" s="10"/>
    </row>
    <row r="169" spans="1:17" s="2" customFormat="1">
      <c r="A169" s="27"/>
      <c r="B169" s="5"/>
      <c r="C169" s="9"/>
      <c r="D169" s="9"/>
      <c r="E169" s="29"/>
      <c r="F169" s="29"/>
      <c r="G169" s="17"/>
      <c r="I169" s="9"/>
    </row>
    <row r="170" spans="1:17" s="53" customFormat="1">
      <c r="A170" s="49"/>
      <c r="B170" s="50"/>
      <c r="C170" s="51"/>
      <c r="D170" s="51"/>
      <c r="E170" s="52"/>
      <c r="F170" s="52"/>
      <c r="G170" s="54"/>
      <c r="I170" s="51"/>
    </row>
    <row r="171" spans="1:17" s="2" customFormat="1">
      <c r="A171" s="48"/>
      <c r="B171" s="5"/>
      <c r="C171" s="9"/>
      <c r="D171" s="9"/>
      <c r="E171" s="29"/>
      <c r="F171" s="29"/>
      <c r="G171" s="17"/>
      <c r="I171" s="9"/>
    </row>
    <row r="172" spans="1:17" s="2" customFormat="1">
      <c r="A172" s="48"/>
      <c r="B172" s="5"/>
      <c r="C172" s="9"/>
      <c r="D172" s="9"/>
      <c r="E172" s="29"/>
      <c r="F172" s="29"/>
      <c r="G172" s="17"/>
      <c r="I172" s="9"/>
    </row>
    <row r="173" spans="1:17" s="2" customFormat="1">
      <c r="A173" s="48"/>
      <c r="B173" s="5"/>
      <c r="C173" s="9"/>
      <c r="D173" s="9"/>
      <c r="E173" s="29"/>
      <c r="F173" s="29"/>
      <c r="G173" s="17"/>
      <c r="I173" s="9"/>
    </row>
    <row r="174" spans="1:17" s="2" customFormat="1">
      <c r="A174" s="48"/>
      <c r="B174" s="5"/>
      <c r="C174" s="9"/>
      <c r="D174" s="9"/>
      <c r="E174" s="29"/>
      <c r="F174" s="29"/>
      <c r="G174" s="17"/>
      <c r="I174" s="9"/>
    </row>
    <row r="175" spans="1:17" s="2" customFormat="1">
      <c r="A175" s="48"/>
      <c r="B175" s="5"/>
      <c r="C175" s="9"/>
      <c r="D175" s="9"/>
      <c r="E175" s="29"/>
      <c r="F175" s="29"/>
      <c r="G175" s="17"/>
      <c r="I175" s="9"/>
    </row>
    <row r="176" spans="1:17" s="2" customFormat="1">
      <c r="A176" s="48"/>
      <c r="B176" s="5"/>
      <c r="C176" s="9"/>
      <c r="D176" s="9"/>
      <c r="E176" s="29"/>
      <c r="F176" s="29"/>
      <c r="G176" s="17"/>
      <c r="I176" s="9"/>
    </row>
    <row r="177" spans="1:11" s="2" customFormat="1">
      <c r="A177" s="48"/>
      <c r="B177" s="5"/>
      <c r="C177" s="9"/>
      <c r="D177" s="9"/>
      <c r="E177" s="29"/>
      <c r="F177" s="29"/>
      <c r="G177" s="17"/>
      <c r="I177" s="9"/>
    </row>
    <row r="178" spans="1:11" s="2" customFormat="1">
      <c r="A178" s="48"/>
      <c r="B178" s="5"/>
      <c r="C178" s="9"/>
      <c r="D178" s="9"/>
      <c r="E178" s="29"/>
      <c r="F178" s="29"/>
      <c r="G178" s="17"/>
      <c r="I178" s="9"/>
    </row>
    <row r="179" spans="1:11" s="2" customFormat="1">
      <c r="A179" s="48"/>
      <c r="B179" s="5"/>
      <c r="C179" s="9"/>
      <c r="D179" s="9"/>
      <c r="E179" s="29"/>
      <c r="F179" s="29"/>
      <c r="G179" s="17"/>
      <c r="I179" s="9"/>
    </row>
    <row r="180" spans="1:11" s="2" customFormat="1">
      <c r="A180" s="48"/>
      <c r="B180" s="5"/>
      <c r="C180" s="9"/>
      <c r="D180" s="9"/>
      <c r="E180" s="29"/>
      <c r="F180" s="29"/>
      <c r="G180" s="17"/>
      <c r="I180" s="9"/>
    </row>
    <row r="181" spans="1:11" s="2" customFormat="1">
      <c r="A181" s="48"/>
      <c r="B181" s="5"/>
      <c r="C181" s="9"/>
      <c r="D181" s="9"/>
      <c r="E181" s="29"/>
      <c r="F181" s="29"/>
      <c r="G181" s="17"/>
      <c r="I181" s="9"/>
    </row>
    <row r="182" spans="1:11" s="2" customFormat="1">
      <c r="A182" s="48"/>
      <c r="B182" s="5"/>
      <c r="C182" s="9"/>
      <c r="D182" s="9"/>
      <c r="E182" s="29"/>
      <c r="F182" s="29"/>
      <c r="G182" s="17"/>
      <c r="I182" s="9"/>
    </row>
    <row r="183" spans="1:11" s="2" customFormat="1">
      <c r="A183" s="48"/>
      <c r="B183" s="5"/>
      <c r="C183" s="9"/>
      <c r="D183" s="9"/>
      <c r="E183" s="29"/>
      <c r="F183" s="29"/>
      <c r="G183" s="17"/>
      <c r="I183" s="9"/>
    </row>
    <row r="184" spans="1:11" s="2" customFormat="1">
      <c r="A184" s="48"/>
      <c r="B184" s="5"/>
      <c r="C184" s="9"/>
      <c r="D184" s="9"/>
      <c r="E184" s="29"/>
      <c r="F184" s="29"/>
      <c r="G184" s="17"/>
      <c r="I184" s="9"/>
    </row>
    <row r="185" spans="1:11" s="2" customFormat="1">
      <c r="A185" s="48"/>
      <c r="B185" s="5"/>
      <c r="C185" s="9"/>
      <c r="D185" s="9"/>
      <c r="E185" s="29"/>
      <c r="F185" s="29"/>
      <c r="G185" s="17"/>
      <c r="I185" s="9"/>
      <c r="K185" s="55"/>
    </row>
    <row r="186" spans="1:11" s="2" customFormat="1">
      <c r="A186" s="48"/>
      <c r="B186" s="5"/>
      <c r="C186" s="9"/>
      <c r="D186" s="9"/>
      <c r="E186" s="29"/>
      <c r="F186" s="29"/>
      <c r="G186" s="17"/>
      <c r="I186" s="9"/>
    </row>
    <row r="187" spans="1:11" s="2" customFormat="1">
      <c r="A187" s="48"/>
      <c r="B187" s="5"/>
      <c r="C187" s="9"/>
      <c r="D187" s="9"/>
      <c r="E187" s="29"/>
      <c r="F187" s="29"/>
      <c r="G187" s="17"/>
      <c r="I187" s="9"/>
    </row>
    <row r="188" spans="1:11" s="2" customFormat="1">
      <c r="A188" s="48"/>
      <c r="B188" s="5"/>
      <c r="C188" s="9"/>
      <c r="D188" s="9"/>
      <c r="E188" s="29"/>
      <c r="F188" s="29"/>
      <c r="G188" s="17"/>
      <c r="I188" s="9"/>
    </row>
    <row r="189" spans="1:11" s="2" customFormat="1">
      <c r="A189" s="48"/>
      <c r="B189" s="5"/>
      <c r="C189" s="9"/>
      <c r="D189" s="9"/>
      <c r="E189" s="29"/>
      <c r="F189" s="29"/>
      <c r="G189" s="17"/>
      <c r="I189" s="9"/>
    </row>
    <row r="190" spans="1:11" s="2" customFormat="1">
      <c r="A190" s="48"/>
      <c r="B190" s="5"/>
      <c r="C190" s="9"/>
      <c r="D190" s="9"/>
      <c r="E190" s="29"/>
      <c r="F190" s="29"/>
      <c r="G190" s="17"/>
      <c r="I190" s="9"/>
    </row>
    <row r="191" spans="1:11" s="2" customFormat="1">
      <c r="A191" s="48"/>
      <c r="B191" s="5"/>
      <c r="C191" s="9"/>
      <c r="D191" s="9"/>
      <c r="E191" s="29"/>
      <c r="F191" s="29"/>
      <c r="G191" s="17"/>
      <c r="I191" s="9"/>
    </row>
    <row r="192" spans="1:11" s="2" customFormat="1">
      <c r="A192" s="48"/>
      <c r="B192" s="5"/>
      <c r="C192" s="9"/>
      <c r="D192" s="9"/>
      <c r="E192" s="29"/>
      <c r="F192" s="29"/>
      <c r="G192" s="17"/>
      <c r="I192" s="9"/>
    </row>
    <row r="193" spans="1:10" s="2" customFormat="1">
      <c r="A193" s="48"/>
      <c r="B193" s="5"/>
      <c r="C193" s="9"/>
      <c r="D193" s="9"/>
      <c r="E193" s="29"/>
      <c r="F193" s="29"/>
      <c r="G193" s="17"/>
      <c r="I193" s="9"/>
    </row>
    <row r="194" spans="1:10" s="2" customFormat="1">
      <c r="A194" s="48"/>
      <c r="B194" s="5"/>
      <c r="C194" s="9"/>
      <c r="D194" s="9"/>
      <c r="E194" s="29"/>
      <c r="F194" s="29"/>
      <c r="G194" s="17"/>
      <c r="I194" s="9"/>
    </row>
    <row r="195" spans="1:10" s="2" customFormat="1">
      <c r="A195" s="48"/>
      <c r="B195" s="5"/>
      <c r="C195" s="9"/>
      <c r="D195" s="9"/>
      <c r="E195" s="29"/>
      <c r="F195" s="29"/>
      <c r="G195" s="17"/>
      <c r="I195" s="9"/>
    </row>
    <row r="196" spans="1:10" s="2" customFormat="1">
      <c r="A196" s="48"/>
      <c r="B196" s="5"/>
      <c r="C196" s="9"/>
      <c r="D196" s="9"/>
      <c r="E196" s="29"/>
      <c r="F196" s="29"/>
      <c r="G196" s="17"/>
      <c r="I196" s="9"/>
    </row>
    <row r="197" spans="1:10" s="2" customFormat="1">
      <c r="A197" s="48"/>
      <c r="B197" s="5"/>
      <c r="C197" s="9"/>
      <c r="D197" s="9"/>
      <c r="E197" s="29"/>
      <c r="F197" s="29"/>
      <c r="G197" s="17"/>
      <c r="I197" s="9"/>
    </row>
    <row r="198" spans="1:10" s="2" customFormat="1">
      <c r="A198" s="48"/>
      <c r="B198" s="5"/>
      <c r="C198" s="9"/>
      <c r="D198" s="9"/>
      <c r="E198" s="29"/>
      <c r="F198" s="29"/>
      <c r="G198" s="17"/>
      <c r="I198" s="9"/>
    </row>
    <row r="199" spans="1:10" s="2" customFormat="1">
      <c r="A199" s="48"/>
      <c r="B199" s="5"/>
      <c r="C199" s="9"/>
      <c r="D199" s="9"/>
      <c r="E199" s="29"/>
      <c r="F199" s="29"/>
      <c r="G199" s="17"/>
      <c r="I199" s="9"/>
    </row>
    <row r="200" spans="1:10" s="2" customFormat="1">
      <c r="A200" s="48"/>
      <c r="B200" s="5"/>
      <c r="C200" s="9"/>
      <c r="D200" s="9"/>
      <c r="E200" s="29"/>
      <c r="F200" s="29"/>
      <c r="G200" s="17"/>
      <c r="I200" s="9"/>
    </row>
    <row r="201" spans="1:10" s="2" customFormat="1">
      <c r="A201" s="48"/>
      <c r="B201" s="5"/>
      <c r="C201" s="9"/>
      <c r="D201" s="9"/>
      <c r="E201" s="29"/>
      <c r="F201" s="29"/>
      <c r="G201" s="17"/>
      <c r="I201" s="9"/>
    </row>
    <row r="202" spans="1:10" s="2" customFormat="1">
      <c r="A202" s="48"/>
      <c r="B202" s="5"/>
      <c r="C202" s="9"/>
      <c r="D202" s="9"/>
      <c r="E202" s="29"/>
      <c r="F202" s="29"/>
      <c r="G202" s="17"/>
      <c r="I202" s="9"/>
    </row>
    <row r="203" spans="1:10">
      <c r="A203" s="48"/>
      <c r="B203" s="5"/>
      <c r="C203" s="9"/>
      <c r="J203"/>
    </row>
    <row r="204" spans="1:10">
      <c r="A204" s="48"/>
      <c r="B204" s="5"/>
      <c r="C204" s="9"/>
      <c r="J204"/>
    </row>
    <row r="205" spans="1:10">
      <c r="A205" s="48"/>
      <c r="B205" s="5"/>
      <c r="C205" s="9"/>
      <c r="J205"/>
    </row>
    <row r="206" spans="1:10">
      <c r="A206" s="48"/>
      <c r="B206" s="5"/>
      <c r="C206" s="9"/>
      <c r="J206"/>
    </row>
    <row r="207" spans="1:10">
      <c r="A207" s="48"/>
      <c r="B207" s="5"/>
      <c r="C207" s="9"/>
      <c r="J207"/>
    </row>
    <row r="208" spans="1:10">
      <c r="A208" s="48"/>
      <c r="B208" s="5"/>
      <c r="C208" s="9"/>
      <c r="J208"/>
    </row>
    <row r="209" spans="1:10">
      <c r="A209" s="48"/>
      <c r="B209" s="5"/>
      <c r="C209" s="9"/>
      <c r="J209"/>
    </row>
    <row r="210" spans="1:10">
      <c r="A210" s="48"/>
      <c r="B210" s="5"/>
      <c r="C210" s="9"/>
      <c r="J210"/>
    </row>
    <row r="211" spans="1:10">
      <c r="A211" s="48"/>
      <c r="B211" s="5"/>
      <c r="C211" s="9"/>
      <c r="J211"/>
    </row>
    <row r="212" spans="1:10">
      <c r="A212" s="48"/>
      <c r="B212" s="5"/>
      <c r="C212" s="9"/>
      <c r="J212"/>
    </row>
    <row r="213" spans="1:10">
      <c r="A213" s="48"/>
      <c r="B213" s="5"/>
      <c r="C213" s="9"/>
      <c r="J213"/>
    </row>
    <row r="214" spans="1:10">
      <c r="A214" s="48"/>
      <c r="B214" s="5"/>
      <c r="C214" s="9"/>
      <c r="J214"/>
    </row>
    <row r="215" spans="1:10">
      <c r="A215" s="48"/>
      <c r="B215" s="5"/>
      <c r="C215" s="9"/>
      <c r="J215"/>
    </row>
    <row r="216" spans="1:10">
      <c r="A216" s="48"/>
      <c r="B216" s="5"/>
      <c r="C216" s="9"/>
      <c r="J216"/>
    </row>
    <row r="217" spans="1:10">
      <c r="A217" s="48"/>
      <c r="B217" s="5"/>
      <c r="C217" s="9"/>
    </row>
    <row r="218" spans="1:10">
      <c r="A218" s="48"/>
      <c r="B218" s="5"/>
      <c r="C218" s="9"/>
    </row>
    <row r="219" spans="1:10">
      <c r="A219" s="48"/>
      <c r="B219" s="5"/>
      <c r="C219" s="9"/>
    </row>
    <row r="220" spans="1:10">
      <c r="A220" s="48"/>
      <c r="B220" s="5"/>
      <c r="C220" s="9"/>
    </row>
    <row r="221" spans="1:10">
      <c r="A221" s="48"/>
      <c r="B221" s="5"/>
      <c r="C221" s="9"/>
    </row>
    <row r="222" spans="1:10">
      <c r="A222" s="48"/>
      <c r="B222" s="5"/>
      <c r="C222" s="9"/>
    </row>
    <row r="223" spans="1:10">
      <c r="A223" s="48"/>
      <c r="B223" s="5"/>
      <c r="C223" s="9"/>
    </row>
    <row r="224" spans="1:10">
      <c r="A224" s="48"/>
      <c r="B224" s="5"/>
      <c r="C224" s="9"/>
    </row>
    <row r="225" spans="1:3">
      <c r="A225" s="48"/>
      <c r="B225" s="5"/>
      <c r="C225" s="9"/>
    </row>
    <row r="226" spans="1:3">
      <c r="A226" s="48"/>
      <c r="B226" s="5"/>
      <c r="C226" s="9"/>
    </row>
    <row r="227" spans="1:3">
      <c r="A227" s="48"/>
      <c r="B227" s="5"/>
      <c r="C227" s="9"/>
    </row>
    <row r="228" spans="1:3">
      <c r="A228" s="48"/>
      <c r="B228" s="5"/>
      <c r="C228" s="9"/>
    </row>
    <row r="229" spans="1:3">
      <c r="A229" s="48"/>
      <c r="B229" s="5"/>
      <c r="C229" s="9"/>
    </row>
    <row r="230" spans="1:3">
      <c r="A230" s="48"/>
      <c r="B230" s="5"/>
      <c r="C230" s="9"/>
    </row>
    <row r="231" spans="1:3">
      <c r="A231" s="48"/>
      <c r="B231" s="5"/>
      <c r="C231" s="9"/>
    </row>
    <row r="232" spans="1:3">
      <c r="A232" s="48"/>
      <c r="B232" s="5"/>
      <c r="C232" s="9"/>
    </row>
    <row r="233" spans="1:3">
      <c r="A233" s="48"/>
      <c r="B233" s="5"/>
      <c r="C233" s="9"/>
    </row>
    <row r="234" spans="1:3">
      <c r="A234" s="48"/>
      <c r="B234" s="5"/>
      <c r="C234" s="9"/>
    </row>
    <row r="235" spans="1:3">
      <c r="A235" s="48"/>
      <c r="B235" s="5"/>
      <c r="C235" s="9"/>
    </row>
    <row r="236" spans="1:3">
      <c r="A236" s="48"/>
      <c r="B236" s="5"/>
      <c r="C236" s="9"/>
    </row>
    <row r="237" spans="1:3">
      <c r="A237" s="48"/>
      <c r="B237" s="5"/>
      <c r="C237" s="9"/>
    </row>
    <row r="238" spans="1:3">
      <c r="A238" s="48"/>
      <c r="B238" s="5"/>
      <c r="C238" s="9"/>
    </row>
    <row r="239" spans="1:3">
      <c r="A239" s="48"/>
      <c r="B239" s="5"/>
      <c r="C239" s="9"/>
    </row>
    <row r="240" spans="1:3">
      <c r="A240" s="48"/>
      <c r="B240" s="5"/>
      <c r="C240" s="9"/>
    </row>
    <row r="241" spans="1:3">
      <c r="A241" s="48"/>
      <c r="B241" s="5"/>
      <c r="C241" s="9"/>
    </row>
    <row r="242" spans="1:3">
      <c r="A242" s="48"/>
      <c r="B242" s="5"/>
      <c r="C242" s="9"/>
    </row>
    <row r="243" spans="1:3">
      <c r="A243" s="48"/>
      <c r="B243" s="5"/>
      <c r="C243" s="9"/>
    </row>
    <row r="244" spans="1:3">
      <c r="A244" s="48"/>
      <c r="B244" s="5"/>
      <c r="C244" s="9"/>
    </row>
    <row r="245" spans="1:3">
      <c r="A245" s="48"/>
      <c r="B245" s="5"/>
      <c r="C245" s="9"/>
    </row>
    <row r="246" spans="1:3">
      <c r="A246" s="48"/>
      <c r="B246" s="5"/>
      <c r="C246" s="9"/>
    </row>
    <row r="247" spans="1:3">
      <c r="A247" s="48"/>
      <c r="B247" s="5"/>
      <c r="C247" s="9"/>
    </row>
    <row r="248" spans="1:3">
      <c r="A248" s="48"/>
      <c r="B248" s="5"/>
      <c r="C248" s="9"/>
    </row>
    <row r="249" spans="1:3">
      <c r="A249" s="48"/>
      <c r="B249" s="5"/>
      <c r="C249" s="9"/>
    </row>
    <row r="250" spans="1:3">
      <c r="A250" s="48"/>
      <c r="B250" s="5"/>
      <c r="C250" s="9"/>
    </row>
    <row r="251" spans="1:3">
      <c r="A251" s="48"/>
      <c r="B251" s="5"/>
      <c r="C251" s="9"/>
    </row>
    <row r="252" spans="1:3">
      <c r="A252" s="48"/>
      <c r="B252" s="5"/>
      <c r="C252" s="9"/>
    </row>
    <row r="253" spans="1:3">
      <c r="A253" s="48"/>
      <c r="B253" s="5"/>
      <c r="C253" s="9"/>
    </row>
    <row r="254" spans="1:3">
      <c r="A254" s="48"/>
      <c r="B254" s="5"/>
      <c r="C254" s="9"/>
    </row>
    <row r="255" spans="1:3">
      <c r="A255" s="48"/>
      <c r="B255" s="5"/>
      <c r="C255" s="9"/>
    </row>
    <row r="256" spans="1:3">
      <c r="A256" s="48"/>
      <c r="B256" s="5"/>
      <c r="C256" s="9"/>
    </row>
    <row r="257" spans="1:4">
      <c r="A257" s="48"/>
      <c r="B257" s="5"/>
      <c r="C257" s="9"/>
    </row>
    <row r="258" spans="1:4">
      <c r="A258" s="48"/>
      <c r="B258" s="5"/>
      <c r="C258" s="9"/>
    </row>
    <row r="259" spans="1:4">
      <c r="A259" s="48"/>
      <c r="B259" s="5"/>
      <c r="C259" s="9"/>
    </row>
    <row r="260" spans="1:4">
      <c r="A260" s="48"/>
      <c r="B260" s="5"/>
      <c r="C260" s="9"/>
    </row>
    <row r="261" spans="1:4">
      <c r="A261" s="48"/>
      <c r="B261" s="5"/>
      <c r="C261" s="9"/>
    </row>
    <row r="262" spans="1:4">
      <c r="A262" s="48"/>
      <c r="B262" s="5"/>
      <c r="C262" s="9"/>
    </row>
    <row r="263" spans="1:4">
      <c r="A263" s="48"/>
      <c r="B263" s="5"/>
      <c r="C263" s="9"/>
    </row>
    <row r="264" spans="1:4">
      <c r="A264" s="48"/>
      <c r="B264" s="5"/>
      <c r="C264" s="9"/>
    </row>
    <row r="265" spans="1:4">
      <c r="A265" s="48"/>
      <c r="B265" s="5"/>
      <c r="C265" s="9"/>
    </row>
    <row r="266" spans="1:4">
      <c r="A266" s="48"/>
      <c r="B266" s="5"/>
      <c r="C266" s="9"/>
    </row>
    <row r="267" spans="1:4">
      <c r="A267" s="48"/>
      <c r="B267" s="5"/>
      <c r="C267" s="5"/>
      <c r="D267" s="8"/>
    </row>
    <row r="268" spans="1:4">
      <c r="A268" s="48"/>
      <c r="B268" s="5"/>
      <c r="C268" s="5"/>
      <c r="D268" s="5"/>
    </row>
    <row r="269" spans="1:4">
      <c r="A269" s="48"/>
      <c r="B269" s="5"/>
      <c r="C269" s="5"/>
      <c r="D269" s="5"/>
    </row>
    <row r="270" spans="1:4">
      <c r="A270" s="48"/>
      <c r="B270" s="5"/>
      <c r="C270" s="5"/>
      <c r="D270" s="5"/>
    </row>
    <row r="271" spans="1:4">
      <c r="A271" s="48"/>
      <c r="B271" s="5"/>
      <c r="C271" s="5"/>
      <c r="D271" s="5"/>
    </row>
    <row r="272" spans="1:4">
      <c r="A272" s="48"/>
      <c r="B272" s="5"/>
      <c r="C272" s="5"/>
      <c r="D272" s="5"/>
    </row>
    <row r="273" spans="1:4">
      <c r="A273" s="48"/>
      <c r="B273" s="5"/>
      <c r="C273" s="5"/>
      <c r="D273" s="5"/>
    </row>
    <row r="274" spans="1:4">
      <c r="A274" s="48"/>
      <c r="B274" s="5"/>
      <c r="C274" s="5"/>
      <c r="D274" s="5"/>
    </row>
    <row r="275" spans="1:4">
      <c r="A275" s="48"/>
      <c r="B275" s="5"/>
      <c r="C275" s="5"/>
      <c r="D275" s="5"/>
    </row>
    <row r="276" spans="1:4">
      <c r="A276" s="48"/>
      <c r="B276" s="5"/>
      <c r="C276" s="5"/>
      <c r="D276" s="5"/>
    </row>
    <row r="277" spans="1:4">
      <c r="A277" s="48"/>
      <c r="B277" s="5"/>
      <c r="C277" s="5"/>
      <c r="D277" s="5"/>
    </row>
    <row r="278" spans="1:4">
      <c r="A278" s="48"/>
      <c r="B278" s="5"/>
      <c r="C278" s="5"/>
      <c r="D278" s="5"/>
    </row>
    <row r="279" spans="1:4">
      <c r="A279" s="48"/>
      <c r="B279" s="5"/>
      <c r="C279" s="5"/>
      <c r="D279" s="5"/>
    </row>
    <row r="280" spans="1:4">
      <c r="A280" s="48"/>
      <c r="B280" s="5"/>
      <c r="C280" s="5"/>
      <c r="D280" s="5"/>
    </row>
    <row r="281" spans="1:4">
      <c r="A281" s="48"/>
      <c r="B281" s="5"/>
      <c r="C281" s="5"/>
      <c r="D281" s="5"/>
    </row>
    <row r="282" spans="1:4">
      <c r="A282" s="48"/>
      <c r="B282" s="5"/>
      <c r="C282" s="5"/>
      <c r="D282" s="5"/>
    </row>
    <row r="283" spans="1:4">
      <c r="A283" s="48"/>
      <c r="B283" s="5"/>
      <c r="C283" s="5"/>
      <c r="D283" s="5"/>
    </row>
    <row r="284" spans="1:4">
      <c r="A284" s="48"/>
      <c r="B284" s="5"/>
      <c r="C284" s="5"/>
      <c r="D284" s="5"/>
    </row>
    <row r="285" spans="1:4">
      <c r="A285" s="48"/>
      <c r="B285" s="5"/>
      <c r="C285" s="5"/>
      <c r="D285" s="5"/>
    </row>
    <row r="286" spans="1:4">
      <c r="A286" s="48"/>
      <c r="B286" s="5"/>
      <c r="C286" s="5"/>
      <c r="D286" s="5"/>
    </row>
    <row r="287" spans="1:4">
      <c r="A287" s="48"/>
      <c r="B287" s="5"/>
      <c r="C287" s="5"/>
      <c r="D287" s="5"/>
    </row>
    <row r="288" spans="1:4">
      <c r="A288" s="48"/>
      <c r="B288" s="5"/>
      <c r="C288" s="5"/>
      <c r="D288" s="5"/>
    </row>
    <row r="289" spans="1:10">
      <c r="A289" s="48"/>
      <c r="B289" s="5"/>
      <c r="C289" s="5"/>
      <c r="D289" s="5"/>
    </row>
    <row r="290" spans="1:10">
      <c r="A290" s="48"/>
      <c r="B290" s="5"/>
      <c r="C290" s="5"/>
      <c r="D290" s="5"/>
    </row>
    <row r="291" spans="1:10">
      <c r="A291" s="27"/>
      <c r="B291" s="5"/>
      <c r="C291" s="9"/>
    </row>
    <row r="292" spans="1:10" s="2" customFormat="1">
      <c r="A292" s="27"/>
      <c r="B292" s="5"/>
      <c r="C292" s="9"/>
      <c r="D292" s="9"/>
      <c r="E292" s="29"/>
      <c r="F292" s="29"/>
      <c r="G292" s="17"/>
      <c r="I292" s="9"/>
      <c r="J292" s="9"/>
    </row>
    <row r="293" spans="1:10" s="2" customFormat="1">
      <c r="A293" s="27"/>
      <c r="B293" s="5"/>
      <c r="C293" s="9"/>
      <c r="D293" s="9"/>
      <c r="E293" s="29"/>
      <c r="F293" s="29"/>
      <c r="G293" s="17"/>
      <c r="I293" s="9"/>
      <c r="J293" s="9"/>
    </row>
    <row r="294" spans="1:10" s="2" customFormat="1">
      <c r="A294" s="27"/>
      <c r="B294" s="5"/>
      <c r="C294" s="9"/>
      <c r="D294" s="9"/>
      <c r="E294" s="29"/>
      <c r="F294" s="29"/>
      <c r="G294" s="17"/>
      <c r="I294" s="9"/>
      <c r="J294" s="9"/>
    </row>
    <row r="295" spans="1:10" s="2" customFormat="1">
      <c r="A295" s="27"/>
      <c r="B295" s="5"/>
      <c r="C295" s="9"/>
      <c r="D295" s="9"/>
      <c r="E295" s="29"/>
      <c r="F295" s="29"/>
      <c r="G295" s="17"/>
      <c r="I295" s="9"/>
      <c r="J295" s="9"/>
    </row>
    <row r="296" spans="1:10" s="2" customFormat="1">
      <c r="A296" s="27"/>
      <c r="B296" s="5"/>
      <c r="C296" s="9"/>
      <c r="D296" s="9"/>
      <c r="E296" s="29"/>
      <c r="F296" s="29"/>
      <c r="G296" s="17"/>
      <c r="I296" s="9"/>
      <c r="J296" s="9"/>
    </row>
    <row r="297" spans="1:10" s="2" customFormat="1">
      <c r="A297" s="27"/>
      <c r="B297" s="5"/>
      <c r="C297" s="9"/>
      <c r="D297" s="9"/>
      <c r="E297" s="29"/>
      <c r="F297" s="29"/>
      <c r="G297" s="17"/>
      <c r="I297" s="9"/>
      <c r="J297" s="9"/>
    </row>
    <row r="298" spans="1:10" s="2" customFormat="1">
      <c r="A298" s="27"/>
      <c r="B298" s="5"/>
      <c r="C298" s="9"/>
      <c r="D298" s="9"/>
      <c r="E298" s="29"/>
      <c r="F298" s="29"/>
      <c r="G298" s="17"/>
      <c r="I298" s="9"/>
      <c r="J298" s="9"/>
    </row>
    <row r="299" spans="1:10" s="2" customFormat="1">
      <c r="A299" s="27"/>
      <c r="B299" s="5"/>
      <c r="C299" s="9"/>
      <c r="D299" s="9"/>
      <c r="E299" s="29"/>
      <c r="F299" s="29"/>
      <c r="G299" s="17"/>
      <c r="I299" s="9"/>
      <c r="J299" s="9"/>
    </row>
    <row r="300" spans="1:10" s="2" customFormat="1">
      <c r="A300" s="27"/>
      <c r="B300" s="5"/>
      <c r="C300" s="9"/>
      <c r="D300" s="9"/>
      <c r="E300" s="29"/>
      <c r="F300" s="29"/>
      <c r="G300" s="17"/>
      <c r="I300" s="9"/>
      <c r="J300" s="9"/>
    </row>
    <row r="301" spans="1:10" s="2" customFormat="1">
      <c r="A301" s="27"/>
      <c r="B301" s="5"/>
      <c r="C301" s="9"/>
      <c r="D301" s="9"/>
      <c r="E301" s="29"/>
      <c r="F301" s="29"/>
      <c r="G301" s="17"/>
      <c r="I301" s="9"/>
      <c r="J301" s="9"/>
    </row>
    <row r="302" spans="1:10" s="2" customFormat="1">
      <c r="A302" s="27"/>
      <c r="B302" s="5"/>
      <c r="C302" s="9"/>
      <c r="D302" s="9"/>
      <c r="E302" s="29"/>
      <c r="F302" s="29"/>
      <c r="G302" s="17"/>
      <c r="I302" s="9"/>
      <c r="J302" s="9"/>
    </row>
    <row r="303" spans="1:10" s="2" customFormat="1">
      <c r="A303" s="27"/>
      <c r="B303" s="5"/>
      <c r="C303" s="9"/>
      <c r="D303" s="9"/>
      <c r="E303" s="29"/>
      <c r="F303" s="29"/>
      <c r="G303" s="17"/>
      <c r="I303" s="9"/>
      <c r="J303" s="9"/>
    </row>
    <row r="304" spans="1:10" s="2" customFormat="1">
      <c r="A304" s="27"/>
      <c r="B304" s="5"/>
      <c r="C304" s="9"/>
      <c r="D304" s="9"/>
      <c r="E304" s="29"/>
      <c r="F304" s="29"/>
      <c r="G304" s="17"/>
      <c r="I304" s="9"/>
      <c r="J304" s="9"/>
    </row>
    <row r="305" spans="1:10" s="2" customFormat="1">
      <c r="A305" s="27"/>
      <c r="B305" s="5"/>
      <c r="C305" s="9"/>
      <c r="D305" s="9"/>
      <c r="E305" s="29"/>
      <c r="F305" s="29"/>
      <c r="G305" s="17"/>
      <c r="I305" s="9"/>
      <c r="J305" s="9"/>
    </row>
    <row r="306" spans="1:10" s="2" customFormat="1">
      <c r="A306" s="27"/>
      <c r="B306" s="5"/>
      <c r="C306" s="9"/>
      <c r="D306" s="9"/>
      <c r="E306" s="29"/>
      <c r="F306" s="29"/>
      <c r="G306" s="17"/>
      <c r="I306" s="9"/>
      <c r="J306" s="9"/>
    </row>
    <row r="307" spans="1:10" s="2" customFormat="1">
      <c r="A307" s="27"/>
      <c r="B307" s="5"/>
      <c r="C307" s="9"/>
      <c r="D307" s="9"/>
      <c r="E307" s="29"/>
      <c r="F307" s="29"/>
      <c r="G307" s="17"/>
      <c r="I307" s="9"/>
      <c r="J307" s="9"/>
    </row>
    <row r="308" spans="1:10" s="2" customFormat="1">
      <c r="A308" s="27"/>
      <c r="B308" s="5"/>
      <c r="C308" s="9"/>
      <c r="D308" s="9"/>
      <c r="E308" s="29"/>
      <c r="F308" s="29"/>
      <c r="G308" s="17"/>
      <c r="I308" s="9"/>
      <c r="J308" s="9"/>
    </row>
    <row r="309" spans="1:10" s="2" customFormat="1">
      <c r="A309" s="27"/>
      <c r="B309" s="5"/>
      <c r="C309" s="9"/>
      <c r="D309" s="9"/>
      <c r="E309" s="29"/>
      <c r="F309" s="29"/>
      <c r="G309" s="17"/>
      <c r="I309" s="9"/>
      <c r="J309" s="9"/>
    </row>
    <row r="310" spans="1:10" s="2" customFormat="1">
      <c r="A310" s="27"/>
      <c r="B310" s="5"/>
      <c r="C310" s="9"/>
      <c r="D310" s="9"/>
      <c r="E310" s="29"/>
      <c r="F310" s="29"/>
      <c r="G310" s="17"/>
      <c r="I310" s="9"/>
      <c r="J310" s="9"/>
    </row>
    <row r="311" spans="1:10" s="2" customFormat="1">
      <c r="A311" s="27"/>
      <c r="B311" s="5"/>
      <c r="C311" s="9"/>
      <c r="D311" s="9"/>
      <c r="E311" s="29"/>
      <c r="F311" s="29"/>
      <c r="G311" s="17"/>
      <c r="I311" s="9"/>
      <c r="J311" s="9"/>
    </row>
    <row r="312" spans="1:10" s="2" customFormat="1">
      <c r="A312" s="27"/>
      <c r="B312" s="5"/>
      <c r="C312" s="9"/>
      <c r="D312" s="9"/>
      <c r="E312" s="29"/>
      <c r="F312" s="29"/>
      <c r="G312" s="17"/>
      <c r="I312" s="9"/>
      <c r="J312" s="9"/>
    </row>
    <row r="313" spans="1:10" s="2" customFormat="1">
      <c r="A313" s="27"/>
      <c r="B313" s="5"/>
      <c r="C313" s="9"/>
      <c r="D313" s="9"/>
      <c r="E313" s="29"/>
      <c r="F313" s="29"/>
      <c r="G313" s="17"/>
      <c r="I313" s="9"/>
      <c r="J313" s="9"/>
    </row>
    <row r="314" spans="1:10" s="2" customFormat="1">
      <c r="A314" s="27"/>
      <c r="B314" s="5"/>
      <c r="C314" s="9"/>
      <c r="D314" s="9"/>
      <c r="E314" s="29"/>
      <c r="F314" s="29"/>
      <c r="G314" s="17"/>
      <c r="I314" s="9"/>
      <c r="J314" s="9"/>
    </row>
    <row r="315" spans="1:10" s="2" customFormat="1">
      <c r="A315" s="27"/>
      <c r="B315" s="5"/>
      <c r="C315" s="9"/>
      <c r="D315" s="9"/>
      <c r="E315" s="29"/>
      <c r="F315" s="29"/>
      <c r="G315" s="17"/>
      <c r="I315" s="9"/>
      <c r="J315" s="9"/>
    </row>
    <row r="316" spans="1:10" s="2" customFormat="1">
      <c r="A316" s="27"/>
      <c r="B316" s="5"/>
      <c r="C316" s="9"/>
      <c r="D316" s="9"/>
      <c r="E316" s="29"/>
      <c r="F316" s="29"/>
      <c r="G316" s="17"/>
      <c r="I316" s="9"/>
      <c r="J316" s="9"/>
    </row>
    <row r="317" spans="1:10" s="2" customFormat="1">
      <c r="A317" s="27"/>
      <c r="B317" s="5"/>
      <c r="C317" s="9"/>
      <c r="D317" s="9"/>
      <c r="E317" s="29"/>
      <c r="F317" s="29"/>
      <c r="G317" s="17"/>
      <c r="I317" s="9"/>
      <c r="J317" s="9"/>
    </row>
    <row r="318" spans="1:10" s="2" customFormat="1">
      <c r="A318" s="27"/>
      <c r="B318" s="5"/>
      <c r="C318" s="9"/>
      <c r="D318" s="9"/>
      <c r="E318" s="29"/>
      <c r="F318" s="29"/>
      <c r="G318" s="17"/>
      <c r="I318" s="9"/>
      <c r="J318" s="9"/>
    </row>
    <row r="319" spans="1:10" s="2" customFormat="1">
      <c r="A319" s="27"/>
      <c r="B319" s="5"/>
      <c r="C319" s="9"/>
      <c r="D319" s="9"/>
      <c r="E319" s="29"/>
      <c r="F319" s="29"/>
      <c r="G319" s="17"/>
      <c r="I319" s="9"/>
      <c r="J319" s="9"/>
    </row>
    <row r="320" spans="1:10" s="2" customFormat="1">
      <c r="A320" s="27"/>
      <c r="B320" s="5"/>
      <c r="C320" s="9"/>
      <c r="D320" s="9"/>
      <c r="E320" s="29"/>
      <c r="F320" s="29"/>
      <c r="G320" s="17"/>
      <c r="I320" s="9"/>
      <c r="J320" s="9"/>
    </row>
    <row r="321" spans="1:10" s="2" customFormat="1">
      <c r="A321" s="27"/>
      <c r="B321" s="5"/>
      <c r="C321" s="9"/>
      <c r="D321" s="9"/>
      <c r="E321" s="29"/>
      <c r="F321" s="29"/>
      <c r="G321" s="17"/>
      <c r="I321" s="9"/>
      <c r="J321" s="9"/>
    </row>
    <row r="322" spans="1:10" s="2" customFormat="1">
      <c r="A322" s="27"/>
      <c r="B322" s="5"/>
      <c r="C322" s="9"/>
      <c r="D322" s="9"/>
      <c r="E322" s="29"/>
      <c r="F322" s="29"/>
      <c r="G322" s="17"/>
      <c r="I322" s="9"/>
      <c r="J322" s="9"/>
    </row>
    <row r="323" spans="1:10" s="2" customFormat="1">
      <c r="A323" s="27"/>
      <c r="B323" s="5"/>
      <c r="C323" s="9"/>
      <c r="D323" s="9"/>
      <c r="E323" s="29"/>
      <c r="F323" s="29"/>
      <c r="G323" s="17"/>
      <c r="I323" s="9"/>
      <c r="J323" s="9"/>
    </row>
    <row r="324" spans="1:10" s="2" customFormat="1">
      <c r="A324" s="27"/>
      <c r="B324" s="5"/>
      <c r="C324" s="9"/>
      <c r="D324" s="9"/>
      <c r="E324" s="29"/>
      <c r="F324" s="29"/>
      <c r="G324" s="17"/>
      <c r="I324" s="9"/>
      <c r="J324" s="9"/>
    </row>
    <row r="325" spans="1:10" s="2" customFormat="1">
      <c r="A325" s="27"/>
      <c r="B325" s="5"/>
      <c r="C325" s="9"/>
      <c r="D325" s="9"/>
      <c r="E325" s="29"/>
      <c r="F325" s="29"/>
      <c r="G325" s="17"/>
      <c r="I325" s="9"/>
      <c r="J325" s="9"/>
    </row>
    <row r="326" spans="1:10" s="2" customFormat="1">
      <c r="A326" s="27"/>
      <c r="B326" s="5"/>
      <c r="C326" s="9"/>
      <c r="D326" s="9"/>
      <c r="E326" s="29"/>
      <c r="F326" s="29"/>
      <c r="G326" s="17"/>
      <c r="I326" s="9"/>
      <c r="J326" s="9"/>
    </row>
    <row r="327" spans="1:10" s="2" customFormat="1">
      <c r="A327" s="27"/>
      <c r="B327" s="5"/>
      <c r="C327" s="9"/>
      <c r="D327" s="9"/>
      <c r="E327" s="29"/>
      <c r="F327" s="29"/>
      <c r="G327" s="17"/>
      <c r="I327" s="9"/>
      <c r="J327" s="9"/>
    </row>
    <row r="328" spans="1:10" s="2" customFormat="1">
      <c r="A328" s="27"/>
      <c r="B328" s="5"/>
      <c r="C328" s="9"/>
      <c r="D328" s="9"/>
      <c r="E328" s="29"/>
      <c r="F328" s="29"/>
      <c r="G328" s="17"/>
      <c r="I328" s="9"/>
      <c r="J328" s="9"/>
    </row>
    <row r="329" spans="1:10" s="2" customFormat="1">
      <c r="A329" s="27"/>
      <c r="B329" s="5"/>
      <c r="C329" s="9"/>
      <c r="D329" s="9"/>
      <c r="E329" s="29"/>
      <c r="F329" s="29"/>
      <c r="G329" s="17"/>
      <c r="I329" s="9"/>
      <c r="J329" s="9"/>
    </row>
    <row r="330" spans="1:10" s="2" customFormat="1">
      <c r="A330" s="27"/>
      <c r="B330" s="5"/>
      <c r="C330" s="9"/>
      <c r="D330" s="9"/>
      <c r="E330" s="29"/>
      <c r="F330" s="29"/>
      <c r="G330" s="17"/>
      <c r="I330" s="9"/>
      <c r="J330" s="9"/>
    </row>
    <row r="331" spans="1:10" s="2" customFormat="1">
      <c r="A331" s="27"/>
      <c r="B331" s="5"/>
      <c r="C331" s="9"/>
      <c r="D331" s="9"/>
      <c r="E331" s="29"/>
      <c r="F331" s="29"/>
      <c r="G331" s="17"/>
      <c r="I331" s="9"/>
      <c r="J331" s="9"/>
    </row>
    <row r="332" spans="1:10" s="2" customFormat="1">
      <c r="A332" s="27"/>
      <c r="B332" s="5"/>
      <c r="C332" s="9"/>
      <c r="D332" s="9"/>
      <c r="E332" s="29"/>
      <c r="F332" s="29"/>
      <c r="G332" s="17"/>
      <c r="I332" s="9"/>
      <c r="J332" s="9"/>
    </row>
    <row r="333" spans="1:10" s="2" customFormat="1">
      <c r="A333" s="27"/>
      <c r="B333" s="5"/>
      <c r="C333" s="9"/>
      <c r="D333" s="9"/>
      <c r="E333" s="29"/>
      <c r="F333" s="29"/>
      <c r="G333" s="17"/>
      <c r="I333" s="9"/>
      <c r="J333" s="9"/>
    </row>
    <row r="334" spans="1:10" s="2" customFormat="1">
      <c r="A334" s="27"/>
      <c r="B334" s="5"/>
      <c r="C334" s="9"/>
      <c r="D334" s="9"/>
      <c r="E334" s="29"/>
      <c r="F334" s="29"/>
      <c r="G334" s="17"/>
      <c r="I334" s="9"/>
      <c r="J334" s="9"/>
    </row>
    <row r="335" spans="1:10" s="2" customFormat="1">
      <c r="A335" s="27"/>
      <c r="B335" s="5"/>
      <c r="C335" s="9"/>
      <c r="D335" s="9"/>
      <c r="E335" s="29"/>
      <c r="F335" s="29"/>
      <c r="G335" s="17"/>
      <c r="I335" s="9"/>
      <c r="J335" s="9"/>
    </row>
    <row r="336" spans="1:10" s="2" customFormat="1">
      <c r="A336" s="27"/>
      <c r="B336" s="5"/>
      <c r="C336" s="9"/>
      <c r="D336" s="9"/>
      <c r="E336" s="29"/>
      <c r="F336" s="29"/>
      <c r="G336" s="17"/>
      <c r="I336" s="9"/>
      <c r="J336" s="9"/>
    </row>
    <row r="337" spans="1:10" s="2" customFormat="1">
      <c r="A337" s="27"/>
      <c r="B337" s="5"/>
      <c r="C337" s="9"/>
      <c r="D337" s="9"/>
      <c r="E337" s="29"/>
      <c r="F337" s="29"/>
      <c r="G337" s="17"/>
      <c r="I337" s="9"/>
      <c r="J337" s="9"/>
    </row>
    <row r="338" spans="1:10" s="2" customFormat="1">
      <c r="A338" s="27"/>
      <c r="B338" s="5"/>
      <c r="C338" s="9"/>
      <c r="D338" s="9"/>
      <c r="E338" s="29"/>
      <c r="F338" s="29"/>
      <c r="G338" s="17"/>
      <c r="I338" s="9"/>
      <c r="J338" s="9"/>
    </row>
    <row r="339" spans="1:10" s="2" customFormat="1">
      <c r="A339" s="27"/>
      <c r="B339" s="5"/>
      <c r="C339" s="9"/>
      <c r="D339" s="9"/>
      <c r="E339" s="29"/>
      <c r="F339" s="29"/>
      <c r="G339" s="17"/>
      <c r="I339" s="9"/>
      <c r="J339" s="9"/>
    </row>
    <row r="340" spans="1:10" s="2" customFormat="1">
      <c r="A340" s="27"/>
      <c r="B340" s="5"/>
      <c r="C340" s="9"/>
      <c r="D340" s="9"/>
      <c r="E340" s="29"/>
      <c r="F340" s="29"/>
      <c r="G340" s="17"/>
      <c r="I340" s="9"/>
      <c r="J340" s="9"/>
    </row>
    <row r="341" spans="1:10" s="2" customFormat="1">
      <c r="A341" s="27"/>
      <c r="B341" s="5"/>
      <c r="C341" s="9"/>
      <c r="D341" s="9"/>
      <c r="E341" s="29"/>
      <c r="F341" s="29"/>
      <c r="G341" s="17"/>
      <c r="I341" s="9"/>
      <c r="J341" s="9"/>
    </row>
    <row r="342" spans="1:10" s="2" customFormat="1">
      <c r="A342" s="27"/>
      <c r="B342" s="5"/>
      <c r="C342" s="9"/>
      <c r="D342" s="9"/>
      <c r="E342" s="29"/>
      <c r="F342" s="29"/>
      <c r="G342" s="17"/>
      <c r="I342" s="9"/>
      <c r="J342" s="9"/>
    </row>
    <row r="343" spans="1:10" s="2" customFormat="1">
      <c r="A343" s="27"/>
      <c r="B343" s="5"/>
      <c r="C343" s="9"/>
      <c r="D343" s="9"/>
      <c r="E343" s="29"/>
      <c r="F343" s="29"/>
      <c r="G343" s="17"/>
      <c r="I343" s="9"/>
      <c r="J343" s="9"/>
    </row>
    <row r="344" spans="1:10" s="2" customFormat="1">
      <c r="A344" s="27"/>
      <c r="B344" s="5"/>
      <c r="C344" s="9"/>
      <c r="D344" s="9"/>
      <c r="E344" s="29"/>
      <c r="F344" s="29"/>
      <c r="G344" s="17"/>
      <c r="I344" s="9"/>
      <c r="J344" s="9"/>
    </row>
    <row r="345" spans="1:10" s="2" customFormat="1">
      <c r="A345" s="27"/>
      <c r="B345" s="5"/>
      <c r="C345" s="9"/>
      <c r="D345" s="9"/>
      <c r="E345" s="29"/>
      <c r="F345" s="29"/>
      <c r="G345" s="17"/>
      <c r="I345" s="9"/>
      <c r="J345" s="9"/>
    </row>
    <row r="346" spans="1:10" s="2" customFormat="1">
      <c r="A346" s="27"/>
      <c r="B346" s="5"/>
      <c r="C346" s="9"/>
      <c r="D346" s="9"/>
      <c r="E346" s="29"/>
      <c r="F346" s="29"/>
      <c r="G346" s="17"/>
      <c r="I346" s="9"/>
      <c r="J346" s="9"/>
    </row>
    <row r="347" spans="1:10" s="2" customFormat="1">
      <c r="A347" s="27"/>
      <c r="B347" s="5"/>
      <c r="C347" s="9"/>
      <c r="D347" s="9"/>
      <c r="E347" s="29"/>
      <c r="F347" s="29"/>
      <c r="G347" s="17"/>
      <c r="I347" s="9"/>
      <c r="J347" s="9"/>
    </row>
    <row r="348" spans="1:10" s="2" customFormat="1">
      <c r="A348" s="27"/>
      <c r="B348" s="5"/>
      <c r="C348" s="9"/>
      <c r="D348" s="9"/>
      <c r="E348" s="29"/>
      <c r="F348" s="29"/>
      <c r="G348" s="17"/>
      <c r="I348" s="9"/>
      <c r="J348" s="9"/>
    </row>
    <row r="349" spans="1:10" s="2" customFormat="1">
      <c r="A349" s="27"/>
      <c r="B349" s="5"/>
      <c r="C349" s="9"/>
      <c r="D349" s="9"/>
      <c r="E349" s="29"/>
      <c r="F349" s="29"/>
      <c r="G349" s="17"/>
      <c r="I349" s="9"/>
      <c r="J349" s="9"/>
    </row>
    <row r="350" spans="1:10" s="2" customFormat="1">
      <c r="A350" s="27"/>
      <c r="B350" s="5"/>
      <c r="C350" s="9"/>
      <c r="D350" s="9"/>
      <c r="E350" s="29"/>
      <c r="F350" s="29"/>
      <c r="G350" s="17"/>
      <c r="I350" s="9"/>
      <c r="J350" s="9"/>
    </row>
    <row r="351" spans="1:10" s="2" customFormat="1">
      <c r="A351" s="27"/>
      <c r="B351" s="5"/>
      <c r="C351" s="9"/>
      <c r="D351" s="9"/>
      <c r="E351" s="29"/>
      <c r="F351" s="29"/>
      <c r="G351" s="17"/>
      <c r="I351" s="9"/>
      <c r="J351" s="9"/>
    </row>
    <row r="352" spans="1:10" s="2" customFormat="1">
      <c r="A352" s="27"/>
      <c r="B352" s="5"/>
      <c r="C352" s="9"/>
      <c r="D352" s="9"/>
      <c r="E352" s="29"/>
      <c r="F352" s="29"/>
      <c r="G352" s="17"/>
      <c r="I352" s="9"/>
      <c r="J352" s="9"/>
    </row>
    <row r="353" spans="1:10" s="2" customFormat="1">
      <c r="A353" s="27"/>
      <c r="B353" s="5"/>
      <c r="C353" s="9"/>
      <c r="D353" s="9"/>
      <c r="E353" s="29"/>
      <c r="F353" s="29"/>
      <c r="G353" s="17"/>
      <c r="I353" s="9"/>
      <c r="J353" s="9"/>
    </row>
    <row r="354" spans="1:10" s="2" customFormat="1">
      <c r="A354" s="27"/>
      <c r="B354" s="5"/>
      <c r="C354" s="9"/>
      <c r="D354" s="9"/>
      <c r="E354" s="29"/>
      <c r="F354" s="29"/>
      <c r="G354" s="17"/>
      <c r="I354" s="9"/>
      <c r="J354" s="9"/>
    </row>
    <row r="355" spans="1:10" s="2" customFormat="1">
      <c r="A355" s="27"/>
      <c r="B355" s="5"/>
      <c r="C355" s="9"/>
      <c r="D355" s="9"/>
      <c r="E355" s="29"/>
      <c r="F355" s="29"/>
      <c r="G355" s="17"/>
      <c r="I355" s="9"/>
      <c r="J355" s="9"/>
    </row>
    <row r="356" spans="1:10" s="2" customFormat="1">
      <c r="A356" s="27"/>
      <c r="B356" s="5"/>
      <c r="C356" s="9"/>
      <c r="D356" s="9"/>
      <c r="E356" s="29"/>
      <c r="F356" s="29"/>
      <c r="G356" s="17"/>
      <c r="I356" s="9"/>
      <c r="J356" s="9"/>
    </row>
    <row r="357" spans="1:10" s="2" customFormat="1">
      <c r="A357" s="27"/>
      <c r="B357" s="5"/>
      <c r="C357" s="9"/>
      <c r="D357" s="9"/>
      <c r="E357" s="29"/>
      <c r="F357" s="29"/>
      <c r="G357" s="17"/>
      <c r="I357" s="9"/>
      <c r="J357" s="9"/>
    </row>
    <row r="358" spans="1:10" s="2" customFormat="1">
      <c r="A358" s="27"/>
      <c r="B358" s="5"/>
      <c r="C358" s="9"/>
      <c r="D358" s="9"/>
      <c r="E358" s="29"/>
      <c r="F358" s="29"/>
      <c r="G358" s="17"/>
      <c r="I358" s="9"/>
      <c r="J358" s="9"/>
    </row>
    <row r="359" spans="1:10" s="2" customFormat="1">
      <c r="A359" s="27"/>
      <c r="B359" s="5"/>
      <c r="C359" s="9"/>
      <c r="D359" s="9"/>
      <c r="E359" s="29"/>
      <c r="F359" s="29"/>
      <c r="G359" s="17"/>
      <c r="I359" s="9"/>
      <c r="J359" s="9"/>
    </row>
    <row r="360" spans="1:10" s="2" customFormat="1">
      <c r="A360" s="27"/>
      <c r="B360" s="5"/>
      <c r="C360" s="9"/>
      <c r="D360" s="9"/>
      <c r="E360" s="29"/>
      <c r="F360" s="29"/>
      <c r="G360" s="17"/>
      <c r="I360" s="9"/>
      <c r="J360" s="9"/>
    </row>
    <row r="361" spans="1:10" s="2" customFormat="1">
      <c r="A361" s="27"/>
      <c r="B361" s="5"/>
      <c r="C361" s="9"/>
      <c r="D361" s="9"/>
      <c r="E361" s="29"/>
      <c r="F361" s="29"/>
      <c r="G361" s="17"/>
      <c r="I361" s="9"/>
      <c r="J361" s="9"/>
    </row>
    <row r="362" spans="1:10" s="2" customFormat="1">
      <c r="A362" s="27"/>
      <c r="B362" s="5"/>
      <c r="C362" s="9"/>
      <c r="D362" s="9"/>
      <c r="E362" s="29"/>
      <c r="F362" s="29"/>
      <c r="G362" s="17"/>
      <c r="I362" s="9"/>
      <c r="J362" s="9"/>
    </row>
    <row r="363" spans="1:10" s="2" customFormat="1">
      <c r="A363" s="27"/>
      <c r="B363" s="5"/>
      <c r="C363" s="9"/>
      <c r="D363" s="9"/>
      <c r="E363" s="29"/>
      <c r="F363" s="29"/>
      <c r="G363" s="17"/>
      <c r="I363" s="9"/>
      <c r="J363" s="9"/>
    </row>
    <row r="364" spans="1:10" s="2" customFormat="1">
      <c r="A364" s="27"/>
      <c r="B364" s="5"/>
      <c r="C364" s="9"/>
      <c r="D364" s="9"/>
      <c r="E364" s="29"/>
      <c r="F364" s="29"/>
      <c r="G364" s="17"/>
      <c r="I364" s="9"/>
      <c r="J364" s="9"/>
    </row>
    <row r="365" spans="1:10" s="2" customFormat="1">
      <c r="A365" s="27"/>
      <c r="B365" s="5"/>
      <c r="C365" s="9"/>
      <c r="D365" s="9"/>
      <c r="E365" s="29"/>
      <c r="F365" s="29"/>
      <c r="G365" s="17"/>
      <c r="I365" s="9"/>
      <c r="J365" s="9"/>
    </row>
    <row r="366" spans="1:10" s="2" customFormat="1">
      <c r="A366" s="27"/>
      <c r="B366" s="5"/>
      <c r="C366" s="9"/>
      <c r="D366" s="9"/>
      <c r="E366" s="29"/>
      <c r="F366" s="29"/>
      <c r="G366" s="17"/>
      <c r="I366" s="9"/>
      <c r="J366" s="9"/>
    </row>
    <row r="367" spans="1:10" s="2" customFormat="1">
      <c r="A367" s="27"/>
      <c r="B367" s="5"/>
      <c r="C367" s="9"/>
      <c r="D367" s="9"/>
      <c r="E367" s="29"/>
      <c r="F367" s="29"/>
      <c r="G367" s="17"/>
      <c r="I367" s="9"/>
      <c r="J367" s="9"/>
    </row>
    <row r="368" spans="1:10" s="2" customFormat="1">
      <c r="A368" s="27"/>
      <c r="B368" s="5"/>
      <c r="C368" s="9"/>
      <c r="D368" s="9"/>
      <c r="E368" s="29"/>
      <c r="F368" s="29"/>
      <c r="G368" s="17"/>
      <c r="I368" s="9"/>
      <c r="J368" s="9"/>
    </row>
    <row r="369" spans="1:10" s="2" customFormat="1">
      <c r="A369" s="27"/>
      <c r="B369" s="5"/>
      <c r="C369" s="9"/>
      <c r="D369" s="9"/>
      <c r="E369" s="29"/>
      <c r="F369" s="29"/>
      <c r="G369" s="17"/>
      <c r="I369" s="9"/>
      <c r="J369" s="9"/>
    </row>
    <row r="370" spans="1:10" s="2" customFormat="1">
      <c r="A370" s="27"/>
      <c r="B370" s="5"/>
      <c r="C370" s="9"/>
      <c r="D370" s="9"/>
      <c r="E370" s="29"/>
      <c r="F370" s="29"/>
      <c r="G370" s="17"/>
      <c r="I370" s="9"/>
      <c r="J370" s="9"/>
    </row>
    <row r="371" spans="1:10" s="2" customFormat="1">
      <c r="A371" s="27"/>
      <c r="B371" s="5"/>
      <c r="C371" s="9"/>
      <c r="D371" s="9"/>
      <c r="E371" s="29"/>
      <c r="F371" s="29"/>
      <c r="G371" s="17"/>
      <c r="I371" s="9"/>
      <c r="J371" s="9"/>
    </row>
    <row r="372" spans="1:10" s="2" customFormat="1">
      <c r="A372" s="27"/>
      <c r="B372" s="5"/>
      <c r="C372" s="9"/>
      <c r="D372" s="9"/>
      <c r="E372" s="29"/>
      <c r="F372" s="29"/>
      <c r="G372" s="17"/>
      <c r="I372" s="9"/>
      <c r="J372" s="9"/>
    </row>
    <row r="373" spans="1:10" s="2" customFormat="1">
      <c r="A373" s="27"/>
      <c r="B373" s="5"/>
      <c r="C373" s="9"/>
      <c r="D373" s="9"/>
      <c r="E373" s="29"/>
      <c r="F373" s="29"/>
      <c r="G373" s="17"/>
      <c r="I373" s="9"/>
      <c r="J373" s="9"/>
    </row>
    <row r="374" spans="1:10" s="2" customFormat="1">
      <c r="A374" s="27"/>
      <c r="B374" s="5"/>
      <c r="C374" s="9"/>
      <c r="D374" s="9"/>
      <c r="E374" s="29"/>
      <c r="F374" s="29"/>
      <c r="G374" s="17"/>
      <c r="I374" s="9"/>
      <c r="J374" s="9"/>
    </row>
    <row r="375" spans="1:10" s="2" customFormat="1">
      <c r="A375" s="27"/>
      <c r="B375" s="5"/>
      <c r="C375" s="9"/>
      <c r="D375" s="9"/>
      <c r="E375" s="29"/>
      <c r="F375" s="29"/>
      <c r="G375" s="17"/>
      <c r="I375" s="9"/>
      <c r="J375" s="9"/>
    </row>
    <row r="376" spans="1:10" s="2" customFormat="1">
      <c r="A376" s="27"/>
      <c r="B376" s="5"/>
      <c r="C376" s="9"/>
      <c r="D376" s="9"/>
      <c r="E376" s="29"/>
      <c r="F376" s="29"/>
      <c r="G376" s="17"/>
      <c r="I376" s="9"/>
      <c r="J376" s="9"/>
    </row>
    <row r="377" spans="1:10" s="2" customFormat="1">
      <c r="A377" s="27"/>
      <c r="B377" s="5"/>
      <c r="C377" s="9"/>
      <c r="D377" s="9"/>
      <c r="E377" s="29"/>
      <c r="F377" s="29"/>
      <c r="G377" s="17"/>
      <c r="I377" s="9"/>
      <c r="J377" s="9"/>
    </row>
    <row r="378" spans="1:10" s="2" customFormat="1">
      <c r="A378" s="27"/>
      <c r="B378" s="5"/>
      <c r="C378" s="9"/>
      <c r="D378" s="9"/>
      <c r="E378" s="29"/>
      <c r="F378" s="29"/>
      <c r="G378" s="17"/>
      <c r="I378" s="9"/>
      <c r="J378" s="9"/>
    </row>
    <row r="379" spans="1:10" s="2" customFormat="1">
      <c r="A379" s="27"/>
      <c r="B379" s="5"/>
      <c r="C379" s="9"/>
      <c r="D379" s="9"/>
      <c r="E379" s="29"/>
      <c r="F379" s="29"/>
      <c r="G379" s="17"/>
      <c r="I379" s="9"/>
      <c r="J379" s="9"/>
    </row>
    <row r="380" spans="1:10" s="2" customFormat="1">
      <c r="A380" s="27"/>
      <c r="B380" s="5"/>
      <c r="C380" s="9"/>
      <c r="D380" s="9"/>
      <c r="E380" s="29"/>
      <c r="F380" s="29"/>
      <c r="G380" s="17"/>
      <c r="I380" s="9"/>
      <c r="J380" s="9"/>
    </row>
    <row r="381" spans="1:10" s="2" customFormat="1">
      <c r="A381" s="27"/>
      <c r="B381" s="5"/>
      <c r="C381" s="9"/>
      <c r="D381" s="9"/>
      <c r="E381" s="29"/>
      <c r="F381" s="29"/>
      <c r="G381" s="17"/>
      <c r="I381" s="9"/>
      <c r="J381" s="9"/>
    </row>
    <row r="382" spans="1:10" s="2" customFormat="1">
      <c r="A382" s="27"/>
      <c r="B382" s="5"/>
      <c r="C382" s="9"/>
      <c r="D382" s="9"/>
      <c r="E382" s="29"/>
      <c r="F382" s="29"/>
      <c r="G382" s="17"/>
      <c r="I382" s="9"/>
      <c r="J382" s="9"/>
    </row>
    <row r="383" spans="1:10" s="2" customFormat="1">
      <c r="A383" s="27"/>
      <c r="B383" s="5"/>
      <c r="C383" s="9"/>
      <c r="D383" s="9"/>
      <c r="E383" s="29"/>
      <c r="F383" s="29"/>
      <c r="G383" s="17"/>
      <c r="I383" s="9"/>
      <c r="J383" s="9"/>
    </row>
    <row r="384" spans="1:10" s="2" customFormat="1">
      <c r="A384" s="27"/>
      <c r="B384" s="5"/>
      <c r="C384" s="9"/>
      <c r="D384" s="9"/>
      <c r="E384" s="29"/>
      <c r="F384" s="29"/>
      <c r="G384" s="17"/>
      <c r="I384" s="9"/>
      <c r="J384" s="9"/>
    </row>
    <row r="385" spans="1:10" s="2" customFormat="1">
      <c r="A385" s="27"/>
      <c r="B385" s="5"/>
      <c r="C385" s="9"/>
      <c r="D385" s="9"/>
      <c r="E385" s="29"/>
      <c r="F385" s="29"/>
      <c r="G385" s="17"/>
      <c r="I385" s="9"/>
      <c r="J385" s="9"/>
    </row>
    <row r="386" spans="1:10" s="2" customFormat="1">
      <c r="A386" s="27"/>
      <c r="B386" s="5"/>
      <c r="C386" s="9"/>
      <c r="D386" s="9"/>
      <c r="E386" s="29"/>
      <c r="F386" s="29"/>
      <c r="G386" s="17"/>
      <c r="I386" s="9"/>
      <c r="J386" s="9"/>
    </row>
    <row r="387" spans="1:10" s="2" customFormat="1">
      <c r="A387" s="27"/>
      <c r="B387" s="5"/>
      <c r="C387" s="9"/>
      <c r="D387" s="9"/>
      <c r="E387" s="29"/>
      <c r="F387" s="29"/>
      <c r="G387" s="17"/>
      <c r="I387" s="9"/>
      <c r="J387" s="9"/>
    </row>
    <row r="388" spans="1:10" s="2" customFormat="1">
      <c r="A388" s="27"/>
      <c r="B388" s="5"/>
      <c r="C388" s="9"/>
      <c r="D388" s="9"/>
      <c r="E388" s="29"/>
      <c r="F388" s="29"/>
      <c r="G388" s="17"/>
      <c r="I388" s="9"/>
      <c r="J388" s="9"/>
    </row>
    <row r="389" spans="1:10" s="2" customFormat="1">
      <c r="A389" s="27"/>
      <c r="B389" s="5"/>
      <c r="C389" s="9"/>
      <c r="D389" s="9"/>
      <c r="E389" s="29"/>
      <c r="F389" s="29"/>
      <c r="G389" s="17"/>
      <c r="I389" s="9"/>
      <c r="J389" s="9"/>
    </row>
    <row r="390" spans="1:10" s="2" customFormat="1">
      <c r="A390" s="27"/>
      <c r="B390" s="5"/>
      <c r="C390" s="9"/>
      <c r="D390" s="9"/>
      <c r="E390" s="29"/>
      <c r="F390" s="29"/>
      <c r="G390" s="17"/>
      <c r="I390" s="9"/>
      <c r="J390" s="9"/>
    </row>
    <row r="391" spans="1:10" s="2" customFormat="1">
      <c r="A391" s="27"/>
      <c r="B391" s="5"/>
      <c r="C391" s="9"/>
      <c r="D391" s="9"/>
      <c r="E391" s="29"/>
      <c r="F391" s="29"/>
      <c r="G391" s="17"/>
      <c r="I391" s="9"/>
      <c r="J391" s="9"/>
    </row>
    <row r="392" spans="1:10" s="2" customFormat="1">
      <c r="A392" s="27"/>
      <c r="B392" s="5"/>
      <c r="C392" s="9"/>
      <c r="D392" s="9"/>
      <c r="E392" s="29"/>
      <c r="F392" s="29"/>
      <c r="G392" s="17"/>
      <c r="I392" s="9"/>
      <c r="J392" s="9"/>
    </row>
    <row r="393" spans="1:10" s="2" customFormat="1">
      <c r="A393" s="27"/>
      <c r="B393" s="5"/>
      <c r="C393" s="9"/>
      <c r="D393" s="9"/>
      <c r="E393" s="29"/>
      <c r="F393" s="29"/>
      <c r="G393" s="17"/>
      <c r="I393" s="9"/>
      <c r="J393" s="9"/>
    </row>
    <row r="394" spans="1:10" s="2" customFormat="1">
      <c r="A394" s="27"/>
      <c r="B394" s="5"/>
      <c r="C394" s="9"/>
      <c r="D394" s="9"/>
      <c r="E394" s="29"/>
      <c r="F394" s="29"/>
      <c r="G394" s="17"/>
      <c r="I394" s="9"/>
      <c r="J394" s="9"/>
    </row>
    <row r="395" spans="1:10" s="2" customFormat="1">
      <c r="A395" s="27"/>
      <c r="B395" s="5"/>
      <c r="C395" s="9"/>
      <c r="D395" s="9"/>
      <c r="E395" s="29"/>
      <c r="F395" s="29"/>
      <c r="G395" s="17"/>
      <c r="I395" s="9"/>
      <c r="J395" s="9"/>
    </row>
    <row r="396" spans="1:10" s="2" customFormat="1">
      <c r="A396" s="27"/>
      <c r="B396" s="5"/>
      <c r="C396" s="9"/>
      <c r="D396" s="9"/>
      <c r="E396" s="29"/>
      <c r="F396" s="29"/>
      <c r="G396" s="17"/>
      <c r="I396" s="9"/>
      <c r="J396" s="9"/>
    </row>
    <row r="397" spans="1:10" s="2" customFormat="1">
      <c r="A397" s="27"/>
      <c r="B397" s="5"/>
      <c r="C397" s="9"/>
      <c r="D397" s="9"/>
      <c r="E397" s="29"/>
      <c r="F397" s="29"/>
      <c r="G397" s="17"/>
      <c r="I397" s="9"/>
      <c r="J397" s="9"/>
    </row>
    <row r="398" spans="1:10" s="2" customFormat="1">
      <c r="A398" s="27"/>
      <c r="B398" s="5"/>
      <c r="C398" s="9"/>
      <c r="D398" s="9"/>
      <c r="E398" s="29"/>
      <c r="F398" s="29"/>
      <c r="G398" s="17"/>
      <c r="I398" s="9"/>
      <c r="J398" s="9"/>
    </row>
    <row r="399" spans="1:10" s="2" customFormat="1">
      <c r="A399" s="27"/>
      <c r="B399" s="5"/>
      <c r="C399" s="9"/>
      <c r="D399" s="9"/>
      <c r="E399" s="29"/>
      <c r="F399" s="29"/>
      <c r="G399" s="17"/>
      <c r="I399" s="9"/>
      <c r="J399" s="9"/>
    </row>
    <row r="400" spans="1:10" s="2" customFormat="1">
      <c r="A400" s="27"/>
      <c r="B400" s="5"/>
      <c r="C400" s="9"/>
      <c r="D400" s="9"/>
      <c r="E400" s="29"/>
      <c r="F400" s="29"/>
      <c r="G400" s="17"/>
      <c r="I400" s="9"/>
      <c r="J400" s="9"/>
    </row>
    <row r="401" spans="1:10" s="2" customFormat="1">
      <c r="A401" s="27"/>
      <c r="B401" s="5"/>
      <c r="C401" s="9"/>
      <c r="D401" s="9"/>
      <c r="E401" s="29"/>
      <c r="F401" s="29"/>
      <c r="G401" s="17"/>
      <c r="I401" s="9"/>
      <c r="J401" s="9"/>
    </row>
    <row r="402" spans="1:10" s="2" customFormat="1">
      <c r="A402" s="27"/>
      <c r="B402" s="5"/>
      <c r="C402" s="9"/>
      <c r="D402" s="9"/>
      <c r="E402" s="29"/>
      <c r="F402" s="29"/>
      <c r="G402" s="17"/>
      <c r="I402" s="9"/>
      <c r="J402" s="9"/>
    </row>
    <row r="403" spans="1:10" s="2" customFormat="1">
      <c r="A403" s="27"/>
      <c r="B403" s="5"/>
      <c r="C403" s="9"/>
      <c r="D403" s="9"/>
      <c r="E403" s="29"/>
      <c r="F403" s="29"/>
      <c r="G403" s="17"/>
      <c r="I403" s="9"/>
      <c r="J403" s="9"/>
    </row>
    <row r="404" spans="1:10" s="2" customFormat="1">
      <c r="A404" s="27"/>
      <c r="B404" s="5"/>
      <c r="C404" s="9"/>
      <c r="D404" s="9"/>
      <c r="E404" s="29"/>
      <c r="F404" s="29"/>
      <c r="G404" s="17"/>
      <c r="I404" s="9"/>
      <c r="J404" s="9"/>
    </row>
    <row r="405" spans="1:10" s="2" customFormat="1">
      <c r="A405" s="27"/>
      <c r="B405" s="5"/>
      <c r="C405" s="9"/>
      <c r="D405" s="9"/>
      <c r="E405" s="29"/>
      <c r="F405" s="29"/>
      <c r="G405" s="17"/>
      <c r="I405" s="9"/>
      <c r="J405" s="9"/>
    </row>
    <row r="406" spans="1:10" s="2" customFormat="1">
      <c r="A406" s="27"/>
      <c r="B406" s="5"/>
      <c r="C406" s="9"/>
      <c r="D406" s="9"/>
      <c r="E406" s="29"/>
      <c r="F406" s="29"/>
      <c r="G406" s="17"/>
      <c r="I406" s="9"/>
      <c r="J406" s="9"/>
    </row>
    <row r="407" spans="1:10" s="2" customFormat="1">
      <c r="A407" s="27"/>
      <c r="B407" s="5"/>
      <c r="C407" s="9"/>
      <c r="D407" s="9"/>
      <c r="E407" s="29"/>
      <c r="F407" s="29"/>
      <c r="G407" s="17"/>
      <c r="I407" s="9"/>
      <c r="J407" s="9"/>
    </row>
    <row r="408" spans="1:10" s="2" customFormat="1">
      <c r="A408" s="27"/>
      <c r="B408" s="5"/>
      <c r="C408" s="9"/>
      <c r="D408" s="9"/>
      <c r="E408" s="29"/>
      <c r="F408" s="29"/>
      <c r="G408" s="17"/>
      <c r="I408" s="9"/>
      <c r="J408" s="9"/>
    </row>
    <row r="409" spans="1:10" s="2" customFormat="1">
      <c r="A409" s="27"/>
      <c r="B409" s="5"/>
      <c r="C409" s="9"/>
      <c r="D409" s="9"/>
      <c r="E409" s="29"/>
      <c r="F409" s="29"/>
      <c r="G409" s="17"/>
      <c r="I409" s="9"/>
      <c r="J409" s="9"/>
    </row>
    <row r="410" spans="1:10" s="2" customFormat="1">
      <c r="A410" s="27"/>
      <c r="B410" s="5"/>
      <c r="C410" s="9"/>
      <c r="D410" s="9"/>
      <c r="E410" s="29"/>
      <c r="F410" s="29"/>
      <c r="G410" s="17"/>
      <c r="I410" s="9"/>
      <c r="J410" s="9"/>
    </row>
    <row r="411" spans="1:10" s="2" customFormat="1">
      <c r="A411" s="27"/>
      <c r="B411" s="5"/>
      <c r="C411" s="9"/>
      <c r="D411" s="9"/>
      <c r="E411" s="29"/>
      <c r="F411" s="29"/>
      <c r="G411" s="17"/>
      <c r="I411" s="9"/>
      <c r="J411" s="9"/>
    </row>
    <row r="412" spans="1:10" s="2" customFormat="1">
      <c r="A412" s="27"/>
      <c r="B412" s="5"/>
      <c r="C412" s="9"/>
      <c r="D412" s="9"/>
      <c r="E412" s="29"/>
      <c r="F412" s="29"/>
      <c r="G412" s="17"/>
      <c r="I412" s="9"/>
      <c r="J412" s="9"/>
    </row>
    <row r="413" spans="1:10" s="2" customFormat="1">
      <c r="A413" s="27"/>
      <c r="B413" s="5"/>
      <c r="C413" s="9"/>
      <c r="D413" s="9"/>
      <c r="E413" s="29"/>
      <c r="F413" s="29"/>
      <c r="G413" s="17"/>
      <c r="I413" s="9"/>
      <c r="J413" s="9"/>
    </row>
    <row r="414" spans="1:10" s="2" customFormat="1">
      <c r="A414" s="27"/>
      <c r="B414" s="5"/>
      <c r="C414" s="9"/>
      <c r="D414" s="9"/>
      <c r="E414" s="29"/>
      <c r="F414" s="29"/>
      <c r="G414" s="17"/>
      <c r="I414" s="9"/>
      <c r="J414" s="9"/>
    </row>
    <row r="415" spans="1:10" s="2" customFormat="1">
      <c r="A415" s="27"/>
      <c r="B415" s="5"/>
      <c r="C415" s="9"/>
      <c r="D415" s="9"/>
      <c r="E415" s="29"/>
      <c r="F415" s="29"/>
      <c r="G415" s="17"/>
      <c r="I415" s="9"/>
      <c r="J415" s="9"/>
    </row>
    <row r="416" spans="1:10" s="2" customFormat="1">
      <c r="A416" s="27"/>
      <c r="B416" s="5"/>
      <c r="C416" s="9"/>
      <c r="D416" s="9"/>
      <c r="E416" s="29"/>
      <c r="F416" s="29"/>
      <c r="G416" s="17"/>
      <c r="I416" s="9"/>
      <c r="J416" s="9"/>
    </row>
    <row r="417" spans="1:10" s="2" customFormat="1">
      <c r="A417" s="27"/>
      <c r="B417" s="5"/>
      <c r="C417" s="9"/>
      <c r="D417" s="9"/>
      <c r="E417" s="29"/>
      <c r="F417" s="29"/>
      <c r="G417" s="17"/>
      <c r="I417" s="9"/>
      <c r="J417" s="9"/>
    </row>
    <row r="418" spans="1:10" s="2" customFormat="1">
      <c r="A418" s="27"/>
      <c r="B418" s="5"/>
      <c r="C418" s="9"/>
      <c r="D418" s="9"/>
      <c r="E418" s="29"/>
      <c r="F418" s="29"/>
      <c r="G418" s="17"/>
      <c r="I418" s="9"/>
      <c r="J418" s="9"/>
    </row>
    <row r="419" spans="1:10" s="2" customFormat="1">
      <c r="A419" s="27"/>
      <c r="B419" s="5"/>
      <c r="C419" s="9"/>
      <c r="D419" s="9"/>
      <c r="E419" s="29"/>
      <c r="F419" s="29"/>
      <c r="G419" s="17"/>
      <c r="I419" s="9"/>
      <c r="J419" s="9"/>
    </row>
    <row r="420" spans="1:10" s="2" customFormat="1">
      <c r="A420" s="27"/>
      <c r="B420" s="5"/>
      <c r="C420" s="9"/>
      <c r="D420" s="9"/>
      <c r="E420" s="29"/>
      <c r="F420" s="29"/>
      <c r="G420" s="17"/>
      <c r="I420" s="9"/>
      <c r="J420" s="9"/>
    </row>
    <row r="421" spans="1:10" s="2" customFormat="1">
      <c r="A421" s="27"/>
      <c r="B421" s="5"/>
      <c r="C421" s="9"/>
      <c r="D421" s="9"/>
      <c r="E421" s="29"/>
      <c r="F421" s="29"/>
      <c r="G421" s="17"/>
      <c r="I421" s="9"/>
      <c r="J421" s="9"/>
    </row>
    <row r="422" spans="1:10" s="2" customFormat="1">
      <c r="A422" s="27"/>
      <c r="B422" s="5"/>
      <c r="C422" s="9"/>
      <c r="D422" s="9"/>
      <c r="E422" s="29"/>
      <c r="F422" s="29"/>
      <c r="G422" s="17"/>
      <c r="I422" s="9"/>
      <c r="J422" s="9"/>
    </row>
    <row r="423" spans="1:10" s="2" customFormat="1">
      <c r="A423" s="27"/>
      <c r="B423" s="5"/>
      <c r="C423" s="9"/>
      <c r="D423" s="9"/>
      <c r="E423" s="29"/>
      <c r="F423" s="29"/>
      <c r="G423" s="17"/>
      <c r="I423" s="9"/>
      <c r="J423" s="9"/>
    </row>
    <row r="424" spans="1:10" s="2" customFormat="1">
      <c r="A424" s="27"/>
      <c r="B424" s="5"/>
      <c r="C424" s="9"/>
      <c r="D424" s="9"/>
      <c r="E424" s="29"/>
      <c r="F424" s="29"/>
      <c r="G424" s="17"/>
      <c r="I424" s="9"/>
      <c r="J424" s="9"/>
    </row>
    <row r="425" spans="1:10" s="2" customFormat="1">
      <c r="A425" s="27"/>
      <c r="B425" s="5"/>
      <c r="C425" s="9"/>
      <c r="D425" s="9"/>
      <c r="E425" s="29"/>
      <c r="F425" s="29"/>
      <c r="G425" s="17"/>
      <c r="I425" s="9"/>
      <c r="J425" s="9"/>
    </row>
    <row r="426" spans="1:10" s="2" customFormat="1">
      <c r="A426" s="27"/>
      <c r="B426" s="5"/>
      <c r="C426" s="9"/>
      <c r="D426" s="9"/>
      <c r="E426" s="29"/>
      <c r="F426" s="29"/>
      <c r="G426" s="17"/>
      <c r="I426" s="9"/>
      <c r="J426" s="9"/>
    </row>
    <row r="427" spans="1:10" s="2" customFormat="1">
      <c r="A427" s="27"/>
      <c r="B427" s="5"/>
      <c r="C427" s="9"/>
      <c r="D427" s="9"/>
      <c r="E427" s="29"/>
      <c r="F427" s="29"/>
      <c r="G427" s="17"/>
      <c r="I427" s="9"/>
      <c r="J427" s="9"/>
    </row>
    <row r="428" spans="1:10" s="2" customFormat="1">
      <c r="A428" s="27"/>
      <c r="B428" s="5"/>
      <c r="C428" s="9"/>
      <c r="D428" s="9"/>
      <c r="E428" s="29"/>
      <c r="F428" s="29"/>
      <c r="G428" s="17"/>
      <c r="I428" s="9"/>
      <c r="J428" s="9"/>
    </row>
    <row r="429" spans="1:10" s="2" customFormat="1">
      <c r="A429" s="27"/>
      <c r="B429" s="5"/>
      <c r="C429" s="9"/>
      <c r="D429" s="9"/>
      <c r="E429" s="29"/>
      <c r="F429" s="29"/>
      <c r="G429" s="17"/>
      <c r="I429" s="9"/>
      <c r="J429" s="9"/>
    </row>
    <row r="430" spans="1:10" s="2" customFormat="1">
      <c r="A430" s="27"/>
      <c r="B430" s="5"/>
      <c r="C430" s="9"/>
      <c r="D430" s="9"/>
      <c r="E430" s="29"/>
      <c r="F430" s="29"/>
      <c r="G430" s="17"/>
      <c r="I430" s="9"/>
      <c r="J430" s="9"/>
    </row>
    <row r="431" spans="1:10" s="2" customFormat="1">
      <c r="A431" s="27"/>
      <c r="B431" s="5"/>
      <c r="C431" s="9"/>
      <c r="D431" s="9"/>
      <c r="E431" s="29"/>
      <c r="F431" s="29"/>
      <c r="G431" s="17"/>
      <c r="I431" s="9"/>
      <c r="J431" s="9"/>
    </row>
    <row r="432" spans="1:10" s="2" customFormat="1">
      <c r="A432" s="27"/>
      <c r="B432" s="5"/>
      <c r="C432" s="9"/>
      <c r="D432" s="9"/>
      <c r="E432" s="29"/>
      <c r="F432" s="29"/>
      <c r="G432" s="17"/>
      <c r="I432" s="9"/>
      <c r="J432" s="9"/>
    </row>
    <row r="433" spans="1:10" s="2" customFormat="1">
      <c r="A433" s="27"/>
      <c r="B433" s="5"/>
      <c r="C433" s="9"/>
      <c r="D433" s="9"/>
      <c r="E433" s="29"/>
      <c r="F433" s="29"/>
      <c r="G433" s="17"/>
      <c r="I433" s="9"/>
      <c r="J433" s="9"/>
    </row>
    <row r="434" spans="1:10" s="2" customFormat="1">
      <c r="A434" s="27"/>
      <c r="B434" s="5"/>
      <c r="C434" s="9"/>
      <c r="D434" s="9"/>
      <c r="E434" s="29"/>
      <c r="F434" s="29"/>
      <c r="G434" s="17"/>
      <c r="I434" s="9"/>
      <c r="J434" s="9"/>
    </row>
    <row r="435" spans="1:10" s="2" customFormat="1">
      <c r="A435" s="27"/>
      <c r="B435" s="5"/>
      <c r="C435" s="9"/>
      <c r="D435" s="9"/>
      <c r="E435" s="29"/>
      <c r="F435" s="29"/>
      <c r="G435" s="17"/>
      <c r="I435" s="9"/>
      <c r="J435" s="9"/>
    </row>
    <row r="436" spans="1:10" s="2" customFormat="1">
      <c r="A436" s="27"/>
      <c r="B436" s="5"/>
      <c r="C436" s="9"/>
      <c r="D436" s="9"/>
      <c r="E436" s="29"/>
      <c r="F436" s="29"/>
      <c r="G436" s="17"/>
      <c r="I436" s="9"/>
      <c r="J436" s="9"/>
    </row>
    <row r="437" spans="1:10" s="2" customFormat="1">
      <c r="A437" s="27"/>
      <c r="B437" s="5"/>
      <c r="C437" s="9"/>
      <c r="D437" s="9"/>
      <c r="E437" s="29"/>
      <c r="F437" s="29"/>
      <c r="G437" s="17"/>
      <c r="I437" s="9"/>
      <c r="J437" s="9"/>
    </row>
    <row r="438" spans="1:10" s="2" customFormat="1">
      <c r="A438" s="27"/>
      <c r="B438" s="5"/>
      <c r="C438" s="9"/>
      <c r="D438" s="9"/>
      <c r="E438" s="29"/>
      <c r="F438" s="29"/>
      <c r="G438" s="17"/>
      <c r="I438" s="9"/>
      <c r="J438" s="9"/>
    </row>
    <row r="439" spans="1:10" s="2" customFormat="1">
      <c r="A439" s="27"/>
      <c r="B439" s="5"/>
      <c r="C439" s="9"/>
      <c r="D439" s="9"/>
      <c r="E439" s="29"/>
      <c r="F439" s="29"/>
      <c r="G439" s="17"/>
      <c r="I439" s="9"/>
      <c r="J439" s="9"/>
    </row>
    <row r="440" spans="1:10" s="2" customFormat="1">
      <c r="A440" s="27"/>
      <c r="B440" s="5"/>
      <c r="C440" s="9"/>
      <c r="D440" s="9"/>
      <c r="E440" s="29"/>
      <c r="F440" s="29"/>
      <c r="G440" s="17"/>
      <c r="I440" s="9"/>
      <c r="J440" s="9"/>
    </row>
    <row r="441" spans="1:10" s="2" customFormat="1">
      <c r="A441" s="27"/>
      <c r="B441" s="5"/>
      <c r="C441" s="9"/>
      <c r="D441" s="9"/>
      <c r="E441" s="29"/>
      <c r="F441" s="29"/>
      <c r="G441" s="17"/>
      <c r="I441" s="9"/>
      <c r="J441" s="9"/>
    </row>
    <row r="442" spans="1:10" s="2" customFormat="1">
      <c r="A442" s="27"/>
      <c r="B442" s="5"/>
      <c r="C442" s="9"/>
      <c r="D442" s="9"/>
      <c r="E442" s="29"/>
      <c r="F442" s="29"/>
      <c r="G442" s="17"/>
      <c r="I442" s="9"/>
      <c r="J442" s="9"/>
    </row>
    <row r="443" spans="1:10" s="2" customFormat="1">
      <c r="A443" s="27"/>
      <c r="B443" s="5"/>
      <c r="C443" s="9"/>
      <c r="D443" s="9"/>
      <c r="E443" s="29"/>
      <c r="F443" s="29"/>
      <c r="G443" s="17"/>
      <c r="I443" s="9"/>
      <c r="J443" s="9"/>
    </row>
    <row r="444" spans="1:10" s="2" customFormat="1">
      <c r="A444" s="27"/>
      <c r="B444" s="5"/>
      <c r="C444" s="9"/>
      <c r="D444" s="9"/>
      <c r="E444" s="29"/>
      <c r="F444" s="29"/>
      <c r="G444" s="17"/>
      <c r="I444" s="9"/>
      <c r="J444" s="9"/>
    </row>
    <row r="445" spans="1:10" s="2" customFormat="1">
      <c r="A445" s="27"/>
      <c r="B445" s="5"/>
      <c r="C445" s="9"/>
      <c r="D445" s="9"/>
      <c r="E445" s="29"/>
      <c r="F445" s="29"/>
      <c r="G445" s="17"/>
      <c r="I445" s="9"/>
      <c r="J445" s="9"/>
    </row>
    <row r="446" spans="1:10" s="2" customFormat="1">
      <c r="A446" s="27"/>
      <c r="B446" s="5"/>
      <c r="C446" s="9"/>
      <c r="D446" s="9"/>
      <c r="E446" s="29"/>
      <c r="F446" s="29"/>
      <c r="G446" s="17"/>
      <c r="I446" s="9"/>
      <c r="J446" s="9"/>
    </row>
    <row r="447" spans="1:10" s="2" customFormat="1">
      <c r="A447" s="27"/>
      <c r="B447" s="5"/>
      <c r="C447" s="9"/>
      <c r="D447" s="9"/>
      <c r="E447" s="29"/>
      <c r="F447" s="29"/>
      <c r="G447" s="17"/>
      <c r="I447" s="9"/>
      <c r="J447" s="9"/>
    </row>
    <row r="448" spans="1:10" s="2" customFormat="1">
      <c r="A448" s="27"/>
      <c r="B448" s="5"/>
      <c r="C448" s="9"/>
      <c r="D448" s="9"/>
      <c r="E448" s="29"/>
      <c r="F448" s="29"/>
      <c r="G448" s="17"/>
      <c r="I448" s="9"/>
      <c r="J448" s="9"/>
    </row>
    <row r="449" spans="1:10" s="2" customFormat="1">
      <c r="A449" s="27"/>
      <c r="B449" s="5"/>
      <c r="C449" s="9"/>
      <c r="D449" s="9"/>
      <c r="E449" s="29"/>
      <c r="F449" s="29"/>
      <c r="G449" s="17"/>
      <c r="I449" s="9"/>
      <c r="J449" s="9"/>
    </row>
    <row r="450" spans="1:10" s="2" customFormat="1">
      <c r="A450" s="27"/>
      <c r="B450" s="5"/>
      <c r="C450" s="9"/>
      <c r="D450" s="9"/>
      <c r="E450" s="29"/>
      <c r="F450" s="29"/>
      <c r="G450" s="17"/>
      <c r="I450" s="9"/>
      <c r="J450" s="9"/>
    </row>
    <row r="451" spans="1:10" s="2" customFormat="1">
      <c r="A451" s="27"/>
      <c r="B451" s="5"/>
      <c r="C451" s="9"/>
      <c r="D451" s="9"/>
      <c r="E451" s="29"/>
      <c r="F451" s="29"/>
      <c r="G451" s="17"/>
      <c r="I451" s="9"/>
      <c r="J451" s="9"/>
    </row>
    <row r="452" spans="1:10" s="2" customFormat="1">
      <c r="A452" s="27"/>
      <c r="B452" s="5"/>
      <c r="C452" s="9"/>
      <c r="D452" s="9"/>
      <c r="E452" s="29"/>
      <c r="F452" s="29"/>
      <c r="G452" s="17"/>
      <c r="I452" s="9"/>
      <c r="J452" s="9"/>
    </row>
    <row r="453" spans="1:10" s="2" customFormat="1">
      <c r="A453" s="27"/>
      <c r="B453" s="5"/>
      <c r="C453" s="9"/>
      <c r="D453" s="9"/>
      <c r="E453" s="29"/>
      <c r="F453" s="29"/>
      <c r="G453" s="17"/>
      <c r="I453" s="9"/>
      <c r="J453" s="9"/>
    </row>
    <row r="454" spans="1:10" s="2" customFormat="1">
      <c r="A454" s="27"/>
      <c r="B454" s="5"/>
      <c r="C454" s="9"/>
      <c r="D454" s="9"/>
      <c r="E454" s="29"/>
      <c r="F454" s="29"/>
      <c r="G454" s="17"/>
      <c r="I454" s="9"/>
      <c r="J454" s="9"/>
    </row>
    <row r="455" spans="1:10" s="2" customFormat="1">
      <c r="A455" s="27"/>
      <c r="B455" s="5"/>
      <c r="C455" s="9"/>
      <c r="D455" s="9"/>
      <c r="E455" s="29"/>
      <c r="F455" s="29"/>
      <c r="G455" s="17"/>
      <c r="I455" s="9"/>
      <c r="J455" s="9"/>
    </row>
    <row r="456" spans="1:10" s="2" customFormat="1">
      <c r="A456" s="27"/>
      <c r="B456" s="5"/>
      <c r="C456" s="9"/>
      <c r="D456" s="9"/>
      <c r="E456" s="29"/>
      <c r="F456" s="29"/>
      <c r="G456" s="17"/>
      <c r="I456" s="9"/>
      <c r="J456" s="9"/>
    </row>
    <row r="457" spans="1:10" s="2" customFormat="1">
      <c r="A457" s="27"/>
      <c r="B457" s="5"/>
      <c r="C457" s="9"/>
      <c r="D457" s="9"/>
      <c r="E457" s="29"/>
      <c r="F457" s="29"/>
      <c r="G457" s="17"/>
      <c r="I457" s="9"/>
      <c r="J457" s="9"/>
    </row>
    <row r="458" spans="1:10" s="2" customFormat="1">
      <c r="A458" s="27"/>
      <c r="B458" s="5"/>
      <c r="C458" s="9"/>
      <c r="D458" s="9"/>
      <c r="E458" s="29"/>
      <c r="F458" s="29"/>
      <c r="G458" s="17"/>
      <c r="I458" s="9"/>
      <c r="J458" s="9"/>
    </row>
    <row r="459" spans="1:10" s="2" customFormat="1">
      <c r="A459" s="27"/>
      <c r="B459" s="5"/>
      <c r="C459" s="9"/>
      <c r="D459" s="9"/>
      <c r="E459" s="29"/>
      <c r="F459" s="29"/>
      <c r="G459" s="17"/>
      <c r="I459" s="9"/>
      <c r="J459" s="9"/>
    </row>
    <row r="460" spans="1:10" s="2" customFormat="1">
      <c r="A460" s="27"/>
      <c r="B460" s="5"/>
      <c r="C460" s="9"/>
      <c r="D460" s="9"/>
      <c r="E460" s="29"/>
      <c r="F460" s="29"/>
      <c r="G460" s="17"/>
      <c r="I460" s="9"/>
      <c r="J460" s="9"/>
    </row>
    <row r="461" spans="1:10" s="2" customFormat="1">
      <c r="A461" s="27"/>
      <c r="B461" s="5"/>
      <c r="C461" s="9"/>
      <c r="D461" s="9"/>
      <c r="E461" s="29"/>
      <c r="F461" s="29"/>
      <c r="G461" s="17"/>
      <c r="I461" s="9"/>
      <c r="J461" s="9"/>
    </row>
    <row r="462" spans="1:10" s="2" customFormat="1">
      <c r="A462" s="27"/>
      <c r="B462" s="5"/>
      <c r="C462" s="9"/>
      <c r="D462" s="9"/>
      <c r="E462" s="29"/>
      <c r="F462" s="29"/>
      <c r="G462" s="17"/>
      <c r="I462" s="9"/>
      <c r="J462" s="9"/>
    </row>
    <row r="463" spans="1:10" s="2" customFormat="1">
      <c r="A463" s="27"/>
      <c r="B463" s="5"/>
      <c r="C463" s="9"/>
      <c r="D463" s="9"/>
      <c r="E463" s="29"/>
      <c r="F463" s="29"/>
      <c r="G463" s="17"/>
      <c r="I463" s="9"/>
      <c r="J463" s="9"/>
    </row>
    <row r="464" spans="1:10" s="2" customFormat="1">
      <c r="A464" s="27"/>
      <c r="B464" s="5"/>
      <c r="C464" s="9"/>
      <c r="D464" s="9"/>
      <c r="E464" s="29"/>
      <c r="F464" s="29"/>
      <c r="G464" s="17"/>
      <c r="I464" s="9"/>
      <c r="J464" s="9"/>
    </row>
    <row r="465" spans="1:10" s="2" customFormat="1">
      <c r="A465" s="27"/>
      <c r="B465" s="5"/>
      <c r="C465" s="9"/>
      <c r="D465" s="9"/>
      <c r="E465" s="29"/>
      <c r="F465" s="29"/>
      <c r="G465" s="17"/>
      <c r="I465" s="9"/>
      <c r="J465" s="9"/>
    </row>
    <row r="466" spans="1:10" s="2" customFormat="1">
      <c r="A466" s="27"/>
      <c r="B466" s="5"/>
      <c r="C466" s="9"/>
      <c r="D466" s="9"/>
      <c r="E466" s="29"/>
      <c r="F466" s="29"/>
      <c r="G466" s="17"/>
      <c r="I466" s="9"/>
      <c r="J466" s="9"/>
    </row>
    <row r="467" spans="1:10" s="2" customFormat="1">
      <c r="A467" s="27"/>
      <c r="B467" s="5"/>
      <c r="C467" s="9"/>
      <c r="D467" s="9"/>
      <c r="E467" s="29"/>
      <c r="F467" s="29"/>
      <c r="G467" s="17"/>
      <c r="I467" s="9"/>
      <c r="J467" s="9"/>
    </row>
    <row r="468" spans="1:10" s="2" customFormat="1">
      <c r="A468" s="27"/>
      <c r="B468" s="5"/>
      <c r="C468" s="9"/>
      <c r="D468" s="9"/>
      <c r="E468" s="29"/>
      <c r="F468" s="29"/>
      <c r="G468" s="17"/>
      <c r="I468" s="9"/>
      <c r="J468" s="9"/>
    </row>
    <row r="469" spans="1:10" s="2" customFormat="1">
      <c r="A469" s="27"/>
      <c r="B469" s="5"/>
      <c r="C469" s="9"/>
      <c r="D469" s="9"/>
      <c r="E469" s="29"/>
      <c r="F469" s="29"/>
      <c r="G469" s="17"/>
      <c r="I469" s="9"/>
      <c r="J469" s="9"/>
    </row>
    <row r="470" spans="1:10" s="2" customFormat="1">
      <c r="A470" s="27"/>
      <c r="B470" s="5"/>
      <c r="C470" s="9"/>
      <c r="D470" s="9"/>
      <c r="E470" s="29"/>
      <c r="F470" s="29"/>
      <c r="G470" s="17"/>
      <c r="I470" s="9"/>
      <c r="J470" s="9"/>
    </row>
    <row r="471" spans="1:10" s="2" customFormat="1">
      <c r="A471" s="27"/>
      <c r="B471" s="5"/>
      <c r="C471" s="9"/>
      <c r="D471" s="9"/>
      <c r="E471" s="29"/>
      <c r="F471" s="29"/>
      <c r="G471" s="17"/>
      <c r="I471" s="9"/>
      <c r="J471" s="9"/>
    </row>
    <row r="472" spans="1:10" s="2" customFormat="1">
      <c r="A472" s="27"/>
      <c r="B472" s="5"/>
      <c r="C472" s="9"/>
      <c r="D472" s="9"/>
      <c r="E472" s="29"/>
      <c r="F472" s="29"/>
      <c r="G472" s="17"/>
      <c r="I472" s="9"/>
      <c r="J472" s="9"/>
    </row>
    <row r="473" spans="1:10" s="2" customFormat="1">
      <c r="A473" s="27"/>
      <c r="B473" s="5"/>
      <c r="C473" s="9"/>
      <c r="D473" s="9"/>
      <c r="E473" s="29"/>
      <c r="F473" s="29"/>
      <c r="G473" s="17"/>
      <c r="I473" s="9"/>
      <c r="J473" s="9"/>
    </row>
    <row r="474" spans="1:10" s="2" customFormat="1">
      <c r="A474" s="27"/>
      <c r="B474" s="5"/>
      <c r="C474" s="9"/>
      <c r="D474" s="9"/>
      <c r="E474" s="29"/>
      <c r="F474" s="29"/>
      <c r="G474" s="17"/>
      <c r="I474" s="9"/>
      <c r="J474" s="9"/>
    </row>
    <row r="475" spans="1:10" s="2" customFormat="1">
      <c r="A475" s="27"/>
      <c r="B475" s="5"/>
      <c r="C475" s="9"/>
      <c r="D475" s="9"/>
      <c r="E475" s="29"/>
      <c r="F475" s="29"/>
      <c r="G475" s="17"/>
      <c r="I475" s="9"/>
      <c r="J475" s="9"/>
    </row>
    <row r="476" spans="1:10" s="2" customFormat="1">
      <c r="A476" s="27"/>
      <c r="B476" s="5"/>
      <c r="C476" s="9"/>
      <c r="D476" s="9"/>
      <c r="E476" s="29"/>
      <c r="F476" s="29"/>
      <c r="G476" s="17"/>
      <c r="I476" s="9"/>
      <c r="J476" s="9"/>
    </row>
    <row r="477" spans="1:10" s="2" customFormat="1">
      <c r="A477" s="27"/>
      <c r="B477" s="5"/>
      <c r="C477" s="9"/>
      <c r="D477" s="9"/>
      <c r="E477" s="29"/>
      <c r="F477" s="29"/>
      <c r="G477" s="17"/>
      <c r="I477" s="9"/>
      <c r="J477" s="9"/>
    </row>
    <row r="478" spans="1:10" s="2" customFormat="1">
      <c r="A478" s="27"/>
      <c r="B478" s="5"/>
      <c r="C478" s="9"/>
      <c r="D478" s="9"/>
      <c r="E478" s="29"/>
      <c r="F478" s="29"/>
      <c r="G478" s="17"/>
      <c r="I478" s="9"/>
      <c r="J478" s="9"/>
    </row>
    <row r="479" spans="1:10" s="2" customFormat="1">
      <c r="A479" s="27"/>
      <c r="B479" s="5"/>
      <c r="C479" s="9"/>
      <c r="D479" s="9"/>
      <c r="E479" s="29"/>
      <c r="F479" s="29"/>
      <c r="G479" s="17"/>
      <c r="I479" s="9"/>
      <c r="J479" s="9"/>
    </row>
    <row r="480" spans="1:10" s="2" customFormat="1">
      <c r="A480" s="27"/>
      <c r="B480" s="5"/>
      <c r="C480" s="9"/>
      <c r="D480" s="9"/>
      <c r="E480" s="29"/>
      <c r="F480" s="29"/>
      <c r="G480" s="17"/>
      <c r="I480" s="9"/>
      <c r="J480" s="9"/>
    </row>
    <row r="481" spans="1:10" s="2" customFormat="1">
      <c r="A481" s="27"/>
      <c r="B481" s="5"/>
      <c r="C481" s="9"/>
      <c r="D481" s="9"/>
      <c r="E481" s="29"/>
      <c r="F481" s="29"/>
      <c r="G481" s="17"/>
      <c r="I481" s="9"/>
      <c r="J481" s="9"/>
    </row>
    <row r="482" spans="1:10" s="2" customFormat="1">
      <c r="A482" s="27"/>
      <c r="B482" s="5"/>
      <c r="C482" s="9"/>
      <c r="D482" s="9"/>
      <c r="E482" s="29"/>
      <c r="F482" s="29"/>
      <c r="G482" s="17"/>
      <c r="I482" s="9"/>
      <c r="J482" s="9"/>
    </row>
    <row r="483" spans="1:10" s="2" customFormat="1">
      <c r="A483" s="27"/>
      <c r="B483" s="5"/>
      <c r="C483" s="9"/>
      <c r="D483" s="9"/>
      <c r="E483" s="29"/>
      <c r="F483" s="29"/>
      <c r="G483" s="17"/>
      <c r="I483" s="9"/>
      <c r="J483" s="9"/>
    </row>
    <row r="484" spans="1:10" s="2" customFormat="1">
      <c r="A484" s="27"/>
      <c r="B484" s="5"/>
      <c r="C484" s="9"/>
      <c r="D484" s="9"/>
      <c r="E484" s="29"/>
      <c r="F484" s="29"/>
      <c r="G484" s="17"/>
      <c r="I484" s="9"/>
      <c r="J484" s="9"/>
    </row>
    <row r="485" spans="1:10" s="2" customFormat="1">
      <c r="A485" s="27"/>
      <c r="B485" s="5"/>
      <c r="C485" s="9"/>
      <c r="D485" s="9"/>
      <c r="E485" s="29"/>
      <c r="F485" s="29"/>
      <c r="G485" s="17"/>
      <c r="I485" s="9"/>
      <c r="J485" s="9"/>
    </row>
    <row r="486" spans="1:10" s="2" customFormat="1">
      <c r="A486" s="27"/>
      <c r="B486" s="5"/>
      <c r="C486" s="9"/>
      <c r="D486" s="9"/>
      <c r="E486" s="29"/>
      <c r="F486" s="29"/>
      <c r="G486" s="17"/>
      <c r="I486" s="9"/>
      <c r="J486" s="9"/>
    </row>
    <row r="487" spans="1:10" s="2" customFormat="1">
      <c r="A487" s="27"/>
      <c r="B487" s="5"/>
      <c r="C487" s="9"/>
      <c r="D487" s="9"/>
      <c r="E487" s="29"/>
      <c r="F487" s="29"/>
      <c r="G487" s="17"/>
      <c r="I487" s="9"/>
      <c r="J487" s="9"/>
    </row>
    <row r="488" spans="1:10" s="2" customFormat="1">
      <c r="A488" s="27"/>
      <c r="B488" s="5"/>
      <c r="C488" s="9"/>
      <c r="D488" s="9"/>
      <c r="E488" s="29"/>
      <c r="F488" s="29"/>
      <c r="G488" s="17"/>
      <c r="I488" s="9"/>
      <c r="J488" s="9"/>
    </row>
    <row r="489" spans="1:10" s="2" customFormat="1">
      <c r="A489" s="27"/>
      <c r="B489" s="5"/>
      <c r="C489" s="9"/>
      <c r="D489" s="9"/>
      <c r="E489" s="29"/>
      <c r="F489" s="29"/>
      <c r="G489" s="17"/>
      <c r="I489" s="9"/>
      <c r="J489" s="9"/>
    </row>
    <row r="490" spans="1:10" s="2" customFormat="1">
      <c r="A490" s="27"/>
      <c r="B490" s="5"/>
      <c r="C490" s="9"/>
      <c r="D490" s="9"/>
      <c r="E490" s="29"/>
      <c r="F490" s="29"/>
      <c r="G490" s="17"/>
      <c r="I490" s="9"/>
      <c r="J490" s="9"/>
    </row>
    <row r="491" spans="1:10" s="2" customFormat="1">
      <c r="A491" s="27"/>
      <c r="B491" s="5"/>
      <c r="C491" s="9"/>
      <c r="D491" s="9"/>
      <c r="E491" s="29"/>
      <c r="F491" s="29"/>
      <c r="G491" s="17"/>
      <c r="I491" s="9"/>
      <c r="J491" s="9"/>
    </row>
    <row r="492" spans="1:10" s="2" customFormat="1">
      <c r="A492" s="27"/>
      <c r="B492" s="5"/>
      <c r="C492" s="9"/>
      <c r="D492" s="9"/>
      <c r="E492" s="29"/>
      <c r="F492" s="29"/>
      <c r="G492" s="17"/>
      <c r="I492" s="9"/>
      <c r="J492" s="9"/>
    </row>
    <row r="493" spans="1:10" s="2" customFormat="1">
      <c r="A493" s="27"/>
      <c r="B493" s="5"/>
      <c r="C493" s="9"/>
      <c r="D493" s="9"/>
      <c r="E493" s="29"/>
      <c r="F493" s="29"/>
      <c r="G493" s="17"/>
      <c r="I493" s="9"/>
      <c r="J493" s="9"/>
    </row>
    <row r="494" spans="1:10" s="2" customFormat="1">
      <c r="A494" s="27"/>
      <c r="B494" s="5"/>
      <c r="C494" s="9"/>
      <c r="D494" s="9"/>
      <c r="E494" s="29"/>
      <c r="F494" s="29"/>
      <c r="G494" s="17"/>
      <c r="I494" s="9"/>
      <c r="J494" s="9"/>
    </row>
    <row r="495" spans="1:10" s="2" customFormat="1">
      <c r="A495" s="27"/>
      <c r="B495" s="5"/>
      <c r="C495" s="9"/>
      <c r="D495" s="9"/>
      <c r="E495" s="29"/>
      <c r="F495" s="29"/>
      <c r="G495" s="17"/>
      <c r="I495" s="9"/>
      <c r="J495" s="9"/>
    </row>
    <row r="496" spans="1:10" s="2" customFormat="1">
      <c r="A496" s="27"/>
      <c r="B496" s="5"/>
      <c r="C496" s="9"/>
      <c r="D496" s="9"/>
      <c r="E496" s="29"/>
      <c r="F496" s="29"/>
      <c r="G496" s="17"/>
      <c r="I496" s="9"/>
      <c r="J496" s="9"/>
    </row>
    <row r="497" spans="1:10" s="2" customFormat="1">
      <c r="A497" s="27"/>
      <c r="B497" s="5"/>
      <c r="C497" s="9"/>
      <c r="D497" s="9"/>
      <c r="E497" s="29"/>
      <c r="F497" s="29"/>
      <c r="G497" s="17"/>
      <c r="I497" s="9"/>
      <c r="J497" s="9"/>
    </row>
    <row r="498" spans="1:10" s="2" customFormat="1">
      <c r="A498" s="27"/>
      <c r="B498" s="5"/>
      <c r="C498" s="9"/>
      <c r="D498" s="9"/>
      <c r="E498" s="29"/>
      <c r="F498" s="29"/>
      <c r="G498" s="17"/>
      <c r="I498" s="9"/>
      <c r="J498" s="9"/>
    </row>
    <row r="499" spans="1:10" s="2" customFormat="1">
      <c r="A499" s="27"/>
      <c r="B499" s="5"/>
      <c r="C499" s="9"/>
      <c r="D499" s="9"/>
      <c r="E499" s="29"/>
      <c r="F499" s="29"/>
      <c r="G499" s="17"/>
      <c r="I499" s="9"/>
      <c r="J499" s="9"/>
    </row>
    <row r="500" spans="1:10" s="2" customFormat="1">
      <c r="A500" s="27"/>
      <c r="B500" s="5"/>
      <c r="C500" s="9"/>
      <c r="D500" s="9"/>
      <c r="E500" s="29"/>
      <c r="F500" s="29"/>
      <c r="G500" s="17"/>
      <c r="I500" s="9"/>
      <c r="J500" s="9"/>
    </row>
    <row r="501" spans="1:10" s="2" customFormat="1">
      <c r="A501" s="27"/>
      <c r="B501" s="5"/>
      <c r="C501" s="9"/>
      <c r="D501" s="9"/>
      <c r="E501" s="29"/>
      <c r="F501" s="29"/>
      <c r="G501" s="17"/>
      <c r="I501" s="9"/>
      <c r="J501" s="9"/>
    </row>
    <row r="502" spans="1:10" s="2" customFormat="1">
      <c r="A502" s="27"/>
      <c r="B502" s="5"/>
      <c r="C502" s="9"/>
      <c r="D502" s="9"/>
      <c r="E502" s="29"/>
      <c r="F502" s="29"/>
      <c r="G502" s="17"/>
      <c r="I502" s="9"/>
      <c r="J502" s="9"/>
    </row>
    <row r="503" spans="1:10" s="2" customFormat="1">
      <c r="A503" s="27"/>
      <c r="B503" s="5"/>
      <c r="C503" s="9"/>
      <c r="D503" s="9"/>
      <c r="E503" s="29"/>
      <c r="F503" s="29"/>
      <c r="G503" s="17"/>
      <c r="I503" s="9"/>
      <c r="J503" s="9"/>
    </row>
    <row r="504" spans="1:10" s="2" customFormat="1">
      <c r="A504" s="27"/>
      <c r="B504" s="5"/>
      <c r="C504" s="9"/>
      <c r="D504" s="9"/>
      <c r="E504" s="29"/>
      <c r="F504" s="29"/>
      <c r="G504" s="17"/>
      <c r="I504" s="9"/>
      <c r="J504" s="9"/>
    </row>
    <row r="505" spans="1:10" s="2" customFormat="1">
      <c r="A505" s="27"/>
      <c r="B505" s="5"/>
      <c r="C505" s="9"/>
      <c r="D505" s="9"/>
      <c r="E505" s="29"/>
      <c r="F505" s="29"/>
      <c r="G505" s="17"/>
      <c r="I505" s="9"/>
      <c r="J505" s="9"/>
    </row>
    <row r="506" spans="1:10" s="2" customFormat="1">
      <c r="A506" s="27"/>
      <c r="B506" s="5"/>
      <c r="C506" s="9"/>
      <c r="D506" s="9"/>
      <c r="E506" s="29"/>
      <c r="F506" s="29"/>
      <c r="G506" s="17"/>
      <c r="I506" s="9"/>
      <c r="J506" s="9"/>
    </row>
    <row r="507" spans="1:10" s="2" customFormat="1">
      <c r="A507" s="27"/>
      <c r="B507" s="5"/>
      <c r="C507" s="9"/>
      <c r="D507" s="9"/>
      <c r="E507" s="29"/>
      <c r="F507" s="29"/>
      <c r="G507" s="17"/>
      <c r="I507" s="9"/>
      <c r="J507" s="9"/>
    </row>
    <row r="508" spans="1:10" s="2" customFormat="1">
      <c r="A508" s="27"/>
      <c r="B508" s="5"/>
      <c r="C508" s="9"/>
      <c r="D508" s="9"/>
      <c r="E508" s="29"/>
      <c r="F508" s="29"/>
      <c r="G508" s="17"/>
      <c r="I508" s="9"/>
      <c r="J508" s="9"/>
    </row>
    <row r="509" spans="1:10" s="2" customFormat="1">
      <c r="A509" s="27"/>
      <c r="B509" s="5"/>
      <c r="C509" s="9"/>
      <c r="D509" s="9"/>
      <c r="E509" s="29"/>
      <c r="F509" s="29"/>
      <c r="G509" s="17"/>
      <c r="I509" s="9"/>
      <c r="J509" s="9"/>
    </row>
    <row r="510" spans="1:10" s="2" customFormat="1">
      <c r="A510" s="27"/>
      <c r="B510" s="5"/>
      <c r="C510" s="9"/>
      <c r="D510" s="9"/>
      <c r="E510" s="29"/>
      <c r="F510" s="29"/>
      <c r="G510" s="17"/>
      <c r="I510" s="9"/>
      <c r="J510" s="9"/>
    </row>
    <row r="511" spans="1:10" s="2" customFormat="1">
      <c r="A511" s="27"/>
      <c r="B511" s="5"/>
      <c r="C511" s="9"/>
      <c r="D511" s="9"/>
      <c r="E511" s="29"/>
      <c r="F511" s="29"/>
      <c r="G511" s="17"/>
      <c r="I511" s="9"/>
      <c r="J511" s="9"/>
    </row>
    <row r="512" spans="1:10" s="2" customFormat="1">
      <c r="A512" s="27"/>
      <c r="B512" s="5"/>
      <c r="C512" s="9"/>
      <c r="D512" s="9"/>
      <c r="E512" s="29"/>
      <c r="F512" s="29"/>
      <c r="G512" s="17"/>
      <c r="I512" s="9"/>
      <c r="J512" s="9"/>
    </row>
    <row r="513" spans="1:10" s="2" customFormat="1">
      <c r="A513" s="27"/>
      <c r="B513" s="5"/>
      <c r="C513" s="9"/>
      <c r="D513" s="9"/>
      <c r="E513" s="29"/>
      <c r="F513" s="29"/>
      <c r="G513" s="17"/>
      <c r="I513" s="9"/>
      <c r="J513" s="9"/>
    </row>
    <row r="514" spans="1:10" s="2" customFormat="1">
      <c r="A514" s="27"/>
      <c r="B514" s="5"/>
      <c r="C514" s="9"/>
      <c r="D514" s="9"/>
      <c r="E514" s="29"/>
      <c r="F514" s="29"/>
      <c r="G514" s="17"/>
      <c r="I514" s="9"/>
      <c r="J514" s="9"/>
    </row>
    <row r="515" spans="1:10" s="2" customFormat="1">
      <c r="A515" s="27"/>
      <c r="B515" s="5"/>
      <c r="C515" s="9"/>
      <c r="D515" s="9"/>
      <c r="E515" s="29"/>
      <c r="F515" s="29"/>
      <c r="G515" s="17"/>
      <c r="I515" s="9"/>
      <c r="J515" s="9"/>
    </row>
    <row r="516" spans="1:10" s="2" customFormat="1">
      <c r="A516" s="27"/>
      <c r="B516" s="5"/>
      <c r="C516" s="9"/>
      <c r="D516" s="9"/>
      <c r="E516" s="29"/>
      <c r="F516" s="29"/>
      <c r="G516" s="17"/>
      <c r="I516" s="9"/>
      <c r="J516" s="9"/>
    </row>
    <row r="517" spans="1:10" s="2" customFormat="1">
      <c r="A517" s="27"/>
      <c r="B517" s="5"/>
      <c r="C517" s="9"/>
      <c r="D517" s="9"/>
      <c r="E517" s="29"/>
      <c r="F517" s="29"/>
      <c r="G517" s="17"/>
      <c r="I517" s="9"/>
      <c r="J517" s="9"/>
    </row>
    <row r="518" spans="1:10" s="2" customFormat="1">
      <c r="A518" s="27"/>
      <c r="B518" s="5"/>
      <c r="C518" s="9"/>
      <c r="D518" s="9"/>
      <c r="E518" s="29"/>
      <c r="F518" s="29"/>
      <c r="G518" s="17"/>
      <c r="I518" s="9"/>
      <c r="J518" s="9"/>
    </row>
    <row r="519" spans="1:10" s="2" customFormat="1">
      <c r="A519" s="27"/>
      <c r="B519" s="5"/>
      <c r="C519" s="9"/>
      <c r="D519" s="9"/>
      <c r="E519" s="29"/>
      <c r="F519" s="29"/>
      <c r="G519" s="17"/>
      <c r="I519" s="9"/>
      <c r="J519" s="9"/>
    </row>
    <row r="520" spans="1:10" s="2" customFormat="1">
      <c r="A520" s="27"/>
      <c r="B520" s="5"/>
      <c r="C520" s="9"/>
      <c r="D520" s="9"/>
      <c r="E520" s="29"/>
      <c r="F520" s="29"/>
      <c r="G520" s="17"/>
      <c r="I520" s="9"/>
      <c r="J520" s="9"/>
    </row>
    <row r="521" spans="1:10" s="2" customFormat="1">
      <c r="A521" s="27"/>
      <c r="B521" s="5"/>
      <c r="C521" s="9"/>
      <c r="D521" s="9"/>
      <c r="E521" s="29"/>
      <c r="F521" s="29"/>
      <c r="G521" s="17"/>
      <c r="I521" s="9"/>
      <c r="J521" s="9"/>
    </row>
    <row r="522" spans="1:10" s="2" customFormat="1">
      <c r="A522" s="27"/>
      <c r="B522" s="5"/>
      <c r="C522" s="9"/>
      <c r="D522" s="9"/>
      <c r="E522" s="29"/>
      <c r="F522" s="29"/>
      <c r="G522" s="17"/>
      <c r="I522" s="9"/>
      <c r="J522" s="9"/>
    </row>
    <row r="523" spans="1:10" s="2" customFormat="1">
      <c r="A523" s="27"/>
      <c r="B523" s="5"/>
      <c r="C523" s="9"/>
      <c r="D523" s="9"/>
      <c r="E523" s="29"/>
      <c r="F523" s="29"/>
      <c r="G523" s="17"/>
      <c r="I523" s="9"/>
      <c r="J523" s="9"/>
    </row>
    <row r="524" spans="1:10" s="2" customFormat="1">
      <c r="A524" s="27"/>
      <c r="B524" s="5"/>
      <c r="C524" s="9"/>
      <c r="D524" s="9"/>
      <c r="E524" s="29"/>
      <c r="F524" s="29"/>
      <c r="G524" s="17"/>
      <c r="I524" s="9"/>
      <c r="J524" s="9"/>
    </row>
    <row r="525" spans="1:10" s="2" customFormat="1">
      <c r="A525" s="27"/>
      <c r="B525" s="5"/>
      <c r="C525" s="9"/>
      <c r="D525" s="9"/>
      <c r="E525" s="29"/>
      <c r="F525" s="29"/>
      <c r="G525" s="17"/>
      <c r="I525" s="9"/>
      <c r="J525" s="9"/>
    </row>
    <row r="526" spans="1:10" s="2" customFormat="1">
      <c r="A526" s="27"/>
      <c r="B526" s="5"/>
      <c r="C526" s="9"/>
      <c r="D526" s="9"/>
      <c r="E526" s="29"/>
      <c r="F526" s="29"/>
      <c r="G526" s="17"/>
      <c r="I526" s="9"/>
      <c r="J526" s="9"/>
    </row>
    <row r="527" spans="1:10" s="2" customFormat="1">
      <c r="A527" s="27"/>
      <c r="B527" s="5"/>
      <c r="C527" s="9"/>
      <c r="D527" s="9"/>
      <c r="E527" s="29"/>
      <c r="F527" s="29"/>
      <c r="G527" s="17"/>
      <c r="I527" s="9"/>
      <c r="J527" s="9"/>
    </row>
    <row r="528" spans="1:10" s="2" customFormat="1">
      <c r="A528" s="27"/>
      <c r="B528" s="5"/>
      <c r="C528" s="9"/>
      <c r="D528" s="9"/>
      <c r="E528" s="29"/>
      <c r="F528" s="29"/>
      <c r="G528" s="17"/>
      <c r="I528" s="9"/>
      <c r="J528" s="9"/>
    </row>
    <row r="529" spans="1:10" s="2" customFormat="1">
      <c r="A529" s="27"/>
      <c r="B529" s="5"/>
      <c r="C529" s="9"/>
      <c r="D529" s="9"/>
      <c r="E529" s="29"/>
      <c r="F529" s="29"/>
      <c r="G529" s="17"/>
      <c r="I529" s="9"/>
      <c r="J529" s="9"/>
    </row>
    <row r="530" spans="1:10" s="2" customFormat="1">
      <c r="A530" s="27"/>
      <c r="B530" s="5"/>
      <c r="C530" s="9"/>
      <c r="D530" s="9"/>
      <c r="E530" s="29"/>
      <c r="F530" s="29"/>
      <c r="G530" s="17"/>
      <c r="I530" s="9"/>
      <c r="J530" s="9"/>
    </row>
    <row r="531" spans="1:10" s="2" customFormat="1">
      <c r="A531" s="27"/>
      <c r="B531" s="5"/>
      <c r="C531" s="9"/>
      <c r="D531" s="9"/>
      <c r="E531" s="29"/>
      <c r="F531" s="29"/>
      <c r="G531" s="17"/>
      <c r="I531" s="9"/>
      <c r="J531" s="9"/>
    </row>
    <row r="532" spans="1:10" s="2" customFormat="1">
      <c r="A532" s="27"/>
      <c r="B532" s="5"/>
      <c r="C532" s="9"/>
      <c r="D532" s="9"/>
      <c r="E532" s="29"/>
      <c r="F532" s="29"/>
      <c r="G532" s="17"/>
      <c r="I532" s="9"/>
      <c r="J532" s="9"/>
    </row>
    <row r="533" spans="1:10" s="2" customFormat="1">
      <c r="A533" s="27"/>
      <c r="B533" s="5"/>
      <c r="C533" s="9"/>
      <c r="D533" s="9"/>
      <c r="E533" s="29"/>
      <c r="F533" s="29"/>
      <c r="G533" s="17"/>
      <c r="I533" s="9"/>
      <c r="J533" s="9"/>
    </row>
    <row r="534" spans="1:10" s="2" customFormat="1">
      <c r="A534" s="27"/>
      <c r="B534" s="5"/>
      <c r="C534" s="9"/>
      <c r="D534" s="9"/>
      <c r="E534" s="29"/>
      <c r="F534" s="29"/>
      <c r="G534" s="17"/>
      <c r="I534" s="9"/>
      <c r="J534" s="9"/>
    </row>
    <row r="535" spans="1:10" s="2" customFormat="1">
      <c r="A535" s="27"/>
      <c r="B535" s="5"/>
      <c r="C535" s="9"/>
      <c r="D535" s="9"/>
      <c r="E535" s="29"/>
      <c r="F535" s="29"/>
      <c r="G535" s="17"/>
      <c r="I535" s="9"/>
      <c r="J535" s="9"/>
    </row>
    <row r="536" spans="1:10" s="2" customFormat="1">
      <c r="A536" s="27"/>
      <c r="B536" s="5"/>
      <c r="C536" s="9"/>
      <c r="D536" s="9"/>
      <c r="E536" s="29"/>
      <c r="F536" s="29"/>
      <c r="G536" s="17"/>
      <c r="I536" s="9"/>
      <c r="J536" s="9"/>
    </row>
    <row r="537" spans="1:10" s="2" customFormat="1">
      <c r="A537" s="27"/>
      <c r="B537" s="5"/>
      <c r="C537" s="9"/>
      <c r="D537" s="9"/>
      <c r="E537" s="29"/>
      <c r="F537" s="29"/>
      <c r="G537" s="17"/>
      <c r="I537" s="9"/>
      <c r="J537" s="9"/>
    </row>
    <row r="538" spans="1:10" s="2" customFormat="1">
      <c r="A538" s="27"/>
      <c r="B538" s="5"/>
      <c r="C538" s="9"/>
      <c r="D538" s="9"/>
      <c r="E538" s="29"/>
      <c r="F538" s="29"/>
      <c r="G538" s="17"/>
      <c r="I538" s="9"/>
      <c r="J538" s="9"/>
    </row>
    <row r="539" spans="1:10" s="2" customFormat="1">
      <c r="A539" s="27"/>
      <c r="B539" s="5"/>
      <c r="C539" s="9"/>
      <c r="D539" s="9"/>
      <c r="E539" s="29"/>
      <c r="F539" s="29"/>
      <c r="G539" s="17"/>
      <c r="I539" s="9"/>
      <c r="J539" s="9"/>
    </row>
    <row r="540" spans="1:10" s="2" customFormat="1">
      <c r="A540" s="27"/>
      <c r="B540" s="5"/>
      <c r="C540" s="9"/>
      <c r="D540" s="9"/>
      <c r="E540" s="29"/>
      <c r="F540" s="29"/>
      <c r="G540" s="17"/>
      <c r="I540" s="9"/>
      <c r="J540" s="9"/>
    </row>
    <row r="541" spans="1:10" s="2" customFormat="1">
      <c r="A541" s="27"/>
      <c r="B541" s="5"/>
      <c r="C541" s="9"/>
      <c r="D541" s="9"/>
      <c r="E541" s="29"/>
      <c r="F541" s="29"/>
      <c r="G541" s="17"/>
      <c r="I541" s="9"/>
      <c r="J541" s="9"/>
    </row>
    <row r="542" spans="1:10" s="2" customFormat="1">
      <c r="A542" s="27"/>
      <c r="B542" s="5"/>
      <c r="C542" s="9"/>
      <c r="D542" s="9"/>
      <c r="E542" s="29"/>
      <c r="F542" s="29"/>
      <c r="G542" s="17"/>
      <c r="I542" s="9"/>
      <c r="J542" s="9"/>
    </row>
    <row r="543" spans="1:10" s="2" customFormat="1">
      <c r="A543" s="27"/>
      <c r="B543" s="5"/>
      <c r="C543" s="9"/>
      <c r="D543" s="9"/>
      <c r="E543" s="29"/>
      <c r="F543" s="29"/>
      <c r="G543" s="17"/>
      <c r="I543" s="9"/>
      <c r="J543" s="9"/>
    </row>
    <row r="544" spans="1:10" s="2" customFormat="1">
      <c r="A544" s="27"/>
      <c r="B544" s="5"/>
      <c r="C544" s="9"/>
      <c r="D544" s="9"/>
      <c r="E544" s="29"/>
      <c r="F544" s="29"/>
      <c r="G544" s="17"/>
      <c r="I544" s="9"/>
      <c r="J544" s="9"/>
    </row>
    <row r="545" spans="1:10" s="2" customFormat="1">
      <c r="A545" s="27"/>
      <c r="B545" s="5"/>
      <c r="C545" s="9"/>
      <c r="D545" s="9"/>
      <c r="E545" s="29"/>
      <c r="F545" s="29"/>
      <c r="G545" s="17"/>
      <c r="I545" s="9"/>
      <c r="J545" s="9"/>
    </row>
    <row r="546" spans="1:10" s="2" customFormat="1">
      <c r="A546" s="27"/>
      <c r="B546" s="5"/>
      <c r="C546" s="9"/>
      <c r="D546" s="9"/>
      <c r="E546" s="29"/>
      <c r="F546" s="29"/>
      <c r="G546" s="17"/>
      <c r="I546" s="9"/>
      <c r="J546" s="9"/>
    </row>
    <row r="547" spans="1:10" s="2" customFormat="1">
      <c r="A547" s="27"/>
      <c r="B547" s="5"/>
      <c r="C547" s="9"/>
      <c r="D547" s="9"/>
      <c r="E547" s="29"/>
      <c r="F547" s="29"/>
      <c r="G547" s="17"/>
      <c r="I547" s="9"/>
      <c r="J547" s="9"/>
    </row>
    <row r="548" spans="1:10" s="2" customFormat="1">
      <c r="A548" s="27"/>
      <c r="B548" s="5"/>
      <c r="C548" s="9"/>
      <c r="D548" s="9"/>
      <c r="E548" s="29"/>
      <c r="F548" s="29"/>
      <c r="G548" s="17"/>
      <c r="I548" s="9"/>
      <c r="J548" s="9"/>
    </row>
    <row r="549" spans="1:10" s="2" customFormat="1">
      <c r="A549" s="27"/>
      <c r="B549" s="5"/>
      <c r="C549" s="9"/>
      <c r="D549" s="9"/>
      <c r="E549" s="29"/>
      <c r="F549" s="29"/>
      <c r="G549" s="17"/>
      <c r="I549" s="9"/>
      <c r="J549" s="9"/>
    </row>
    <row r="550" spans="1:10" s="2" customFormat="1">
      <c r="A550" s="27"/>
      <c r="B550" s="5"/>
      <c r="C550" s="9"/>
      <c r="D550" s="9"/>
      <c r="E550" s="29"/>
      <c r="F550" s="29"/>
      <c r="G550" s="17"/>
      <c r="I550" s="9"/>
      <c r="J550" s="9"/>
    </row>
    <row r="551" spans="1:10" s="2" customFormat="1">
      <c r="A551" s="27"/>
      <c r="B551" s="5"/>
      <c r="C551" s="9"/>
      <c r="D551" s="9"/>
      <c r="E551" s="29"/>
      <c r="F551" s="29"/>
      <c r="G551" s="17"/>
      <c r="I551" s="9"/>
      <c r="J551" s="9"/>
    </row>
    <row r="552" spans="1:10" s="2" customFormat="1">
      <c r="A552" s="27"/>
      <c r="B552" s="5"/>
      <c r="C552" s="9"/>
      <c r="D552" s="9"/>
      <c r="E552" s="29"/>
      <c r="F552" s="29"/>
      <c r="G552" s="17"/>
      <c r="I552" s="9"/>
      <c r="J552" s="9"/>
    </row>
    <row r="553" spans="1:10" s="2" customFormat="1">
      <c r="A553" s="27"/>
      <c r="B553" s="5"/>
      <c r="C553" s="9"/>
      <c r="D553" s="9"/>
      <c r="E553" s="29"/>
      <c r="F553" s="29"/>
      <c r="G553" s="17"/>
      <c r="I553" s="9"/>
      <c r="J553" s="9"/>
    </row>
    <row r="554" spans="1:10" s="2" customFormat="1">
      <c r="A554" s="27"/>
      <c r="B554" s="5"/>
      <c r="C554" s="9"/>
      <c r="D554" s="9"/>
      <c r="E554" s="29"/>
      <c r="F554" s="29"/>
      <c r="G554" s="17"/>
      <c r="I554" s="9"/>
      <c r="J554" s="9"/>
    </row>
    <row r="555" spans="1:10" s="2" customFormat="1">
      <c r="A555" s="27"/>
      <c r="B555" s="5"/>
      <c r="C555" s="9"/>
      <c r="D555" s="9"/>
      <c r="E555" s="29"/>
      <c r="F555" s="29"/>
      <c r="G555" s="17"/>
      <c r="I555" s="9"/>
      <c r="J555" s="9"/>
    </row>
    <row r="556" spans="1:10" s="2" customFormat="1">
      <c r="A556" s="27"/>
      <c r="B556" s="5"/>
      <c r="C556" s="9"/>
      <c r="D556" s="9"/>
      <c r="E556" s="29"/>
      <c r="F556" s="29"/>
      <c r="G556" s="17"/>
      <c r="I556" s="9"/>
      <c r="J556" s="9"/>
    </row>
    <row r="557" spans="1:10" s="2" customFormat="1">
      <c r="A557" s="27"/>
      <c r="B557" s="5"/>
      <c r="C557" s="9"/>
      <c r="D557" s="9"/>
      <c r="E557" s="29"/>
      <c r="F557" s="29"/>
      <c r="G557" s="17"/>
      <c r="I557" s="9"/>
      <c r="J557" s="9"/>
    </row>
    <row r="558" spans="1:10" s="2" customFormat="1">
      <c r="A558" s="27"/>
      <c r="B558" s="5"/>
      <c r="C558" s="9"/>
      <c r="D558" s="9"/>
      <c r="E558" s="29"/>
      <c r="F558" s="29"/>
      <c r="G558" s="17"/>
      <c r="I558" s="9"/>
      <c r="J558" s="9"/>
    </row>
    <row r="559" spans="1:10" s="2" customFormat="1">
      <c r="A559" s="27"/>
      <c r="B559" s="5"/>
      <c r="C559" s="9"/>
      <c r="D559" s="9"/>
      <c r="E559" s="29"/>
      <c r="F559" s="29"/>
      <c r="G559" s="17"/>
      <c r="I559" s="9"/>
      <c r="J559" s="9"/>
    </row>
    <row r="560" spans="1:10" s="2" customFormat="1">
      <c r="A560" s="27"/>
      <c r="B560" s="5"/>
      <c r="C560" s="9"/>
      <c r="D560" s="9"/>
      <c r="E560" s="29"/>
      <c r="F560" s="29"/>
      <c r="G560" s="17"/>
      <c r="I560" s="9"/>
      <c r="J560" s="9"/>
    </row>
    <row r="561" spans="1:10" s="2" customFormat="1">
      <c r="A561" s="27"/>
      <c r="B561" s="5"/>
      <c r="C561" s="9"/>
      <c r="D561" s="9"/>
      <c r="E561" s="29"/>
      <c r="F561" s="29"/>
      <c r="G561" s="17"/>
      <c r="I561" s="9"/>
      <c r="J561" s="9"/>
    </row>
    <row r="562" spans="1:10" s="2" customFormat="1">
      <c r="A562" s="27"/>
      <c r="B562" s="5"/>
      <c r="C562" s="9"/>
      <c r="D562" s="9"/>
      <c r="E562" s="29"/>
      <c r="F562" s="29"/>
      <c r="G562" s="17"/>
      <c r="I562" s="9"/>
      <c r="J562" s="9"/>
    </row>
    <row r="563" spans="1:10" s="2" customFormat="1">
      <c r="A563" s="27"/>
      <c r="B563" s="5"/>
      <c r="C563" s="9"/>
      <c r="D563" s="9"/>
      <c r="E563" s="29"/>
      <c r="F563" s="29"/>
      <c r="G563" s="17"/>
      <c r="I563" s="9"/>
      <c r="J563" s="9"/>
    </row>
    <row r="564" spans="1:10" s="2" customFormat="1">
      <c r="A564" s="27"/>
      <c r="B564" s="5"/>
      <c r="C564" s="9"/>
      <c r="D564" s="9"/>
      <c r="E564" s="29"/>
      <c r="F564" s="29"/>
      <c r="G564" s="17"/>
      <c r="I564" s="9"/>
      <c r="J564" s="9"/>
    </row>
    <row r="565" spans="1:10" s="2" customFormat="1">
      <c r="A565" s="27"/>
      <c r="B565" s="5"/>
      <c r="C565" s="9"/>
      <c r="D565" s="9"/>
      <c r="E565" s="29"/>
      <c r="F565" s="29"/>
      <c r="G565" s="17"/>
      <c r="I565" s="9"/>
      <c r="J565" s="9"/>
    </row>
    <row r="566" spans="1:10" s="2" customFormat="1">
      <c r="A566" s="27"/>
      <c r="B566" s="5"/>
      <c r="C566" s="9"/>
      <c r="D566" s="9"/>
      <c r="E566" s="29"/>
      <c r="F566" s="29"/>
      <c r="G566" s="17"/>
      <c r="I566" s="9"/>
      <c r="J566" s="9"/>
    </row>
    <row r="567" spans="1:10" s="2" customFormat="1">
      <c r="A567" s="27"/>
      <c r="B567" s="5"/>
      <c r="C567" s="9"/>
      <c r="D567" s="9"/>
      <c r="E567" s="29"/>
      <c r="F567" s="29"/>
      <c r="G567" s="17"/>
      <c r="I567" s="9"/>
      <c r="J567" s="9"/>
    </row>
    <row r="568" spans="1:10" s="2" customFormat="1">
      <c r="A568" s="27"/>
      <c r="B568" s="5"/>
      <c r="C568" s="9"/>
      <c r="D568" s="9"/>
      <c r="E568" s="29"/>
      <c r="F568" s="29"/>
      <c r="G568" s="17"/>
      <c r="I568" s="9"/>
      <c r="J568" s="9"/>
    </row>
    <row r="569" spans="1:10" s="2" customFormat="1">
      <c r="A569" s="27"/>
      <c r="B569" s="5"/>
      <c r="C569" s="9"/>
      <c r="D569" s="9"/>
      <c r="E569" s="29"/>
      <c r="F569" s="29"/>
      <c r="G569" s="17"/>
      <c r="I569" s="9"/>
      <c r="J569" s="9"/>
    </row>
    <row r="570" spans="1:10" s="2" customFormat="1">
      <c r="A570" s="27"/>
      <c r="B570" s="5"/>
      <c r="C570" s="9"/>
      <c r="D570" s="9"/>
      <c r="E570" s="29"/>
      <c r="F570" s="29"/>
      <c r="G570" s="17"/>
      <c r="I570" s="9"/>
      <c r="J570" s="9"/>
    </row>
    <row r="571" spans="1:10" s="2" customFormat="1">
      <c r="A571" s="27"/>
      <c r="B571" s="5"/>
      <c r="C571" s="9"/>
      <c r="D571" s="9"/>
      <c r="E571" s="29"/>
      <c r="F571" s="29"/>
      <c r="G571" s="17"/>
      <c r="I571" s="9"/>
      <c r="J571" s="9"/>
    </row>
    <row r="572" spans="1:10" s="2" customFormat="1">
      <c r="A572" s="27"/>
      <c r="B572" s="5"/>
      <c r="C572" s="9"/>
      <c r="D572" s="9"/>
      <c r="E572" s="29"/>
      <c r="F572" s="29"/>
      <c r="G572" s="17"/>
      <c r="I572" s="9"/>
      <c r="J572" s="9"/>
    </row>
    <row r="573" spans="1:10" s="2" customFormat="1">
      <c r="A573" s="27"/>
      <c r="B573" s="5"/>
      <c r="C573" s="9"/>
      <c r="D573" s="9"/>
      <c r="E573" s="29"/>
      <c r="F573" s="29"/>
      <c r="G573" s="17"/>
      <c r="I573" s="9"/>
      <c r="J573" s="9"/>
    </row>
    <row r="574" spans="1:10" s="2" customFormat="1">
      <c r="A574" s="27"/>
      <c r="B574" s="5"/>
      <c r="C574" s="9"/>
      <c r="D574" s="9"/>
      <c r="E574" s="29"/>
      <c r="F574" s="29"/>
      <c r="G574" s="17"/>
      <c r="I574" s="9"/>
      <c r="J574" s="9"/>
    </row>
    <row r="575" spans="1:10" s="2" customFormat="1">
      <c r="A575" s="27"/>
      <c r="B575" s="5"/>
      <c r="C575" s="9"/>
      <c r="D575" s="9"/>
      <c r="E575" s="29"/>
      <c r="F575" s="29"/>
      <c r="G575" s="17"/>
      <c r="I575" s="9"/>
      <c r="J575" s="9"/>
    </row>
    <row r="576" spans="1:10" s="2" customFormat="1">
      <c r="A576" s="27"/>
      <c r="B576" s="5"/>
      <c r="C576" s="9"/>
      <c r="D576" s="9"/>
      <c r="E576" s="29"/>
      <c r="F576" s="29"/>
      <c r="G576" s="17"/>
      <c r="I576" s="9"/>
      <c r="J576" s="9"/>
    </row>
    <row r="577" spans="1:10" s="2" customFormat="1">
      <c r="A577" s="27"/>
      <c r="B577" s="5"/>
      <c r="C577" s="9"/>
      <c r="D577" s="9"/>
      <c r="E577" s="29"/>
      <c r="F577" s="29"/>
      <c r="G577" s="17"/>
      <c r="I577" s="9"/>
      <c r="J577" s="9"/>
    </row>
    <row r="578" spans="1:10" s="2" customFormat="1">
      <c r="A578" s="27"/>
      <c r="B578" s="5"/>
      <c r="C578" s="9"/>
      <c r="D578" s="9"/>
      <c r="E578" s="29"/>
      <c r="F578" s="29"/>
      <c r="G578" s="17"/>
      <c r="I578" s="9"/>
      <c r="J578" s="9"/>
    </row>
    <row r="579" spans="1:10" s="2" customFormat="1">
      <c r="A579" s="27"/>
      <c r="B579" s="5"/>
      <c r="C579" s="9"/>
      <c r="D579" s="9"/>
      <c r="E579" s="29"/>
      <c r="F579" s="29"/>
      <c r="G579" s="17"/>
      <c r="I579" s="9"/>
      <c r="J579" s="9"/>
    </row>
    <row r="580" spans="1:10" s="2" customFormat="1">
      <c r="A580" s="27"/>
      <c r="B580" s="5"/>
      <c r="C580" s="9"/>
      <c r="D580" s="9"/>
      <c r="E580" s="29"/>
      <c r="F580" s="29"/>
      <c r="G580" s="17"/>
      <c r="I580" s="9"/>
      <c r="J580" s="9"/>
    </row>
    <row r="581" spans="1:10" s="2" customFormat="1">
      <c r="A581" s="27"/>
      <c r="B581" s="5"/>
      <c r="C581" s="9"/>
      <c r="D581" s="9"/>
      <c r="E581" s="29"/>
      <c r="F581" s="29"/>
      <c r="G581" s="17"/>
      <c r="I581" s="9"/>
      <c r="J581" s="9"/>
    </row>
    <row r="582" spans="1:10" s="2" customFormat="1">
      <c r="A582" s="27"/>
      <c r="B582" s="5"/>
      <c r="C582" s="9"/>
      <c r="D582" s="9"/>
      <c r="E582" s="29"/>
      <c r="F582" s="29"/>
      <c r="G582" s="17"/>
      <c r="I582" s="9"/>
      <c r="J582" s="9"/>
    </row>
    <row r="583" spans="1:10" s="2" customFormat="1">
      <c r="A583" s="27"/>
      <c r="B583" s="5"/>
      <c r="C583" s="9"/>
      <c r="D583" s="9"/>
      <c r="E583" s="29"/>
      <c r="F583" s="29"/>
      <c r="G583" s="17"/>
      <c r="I583" s="9"/>
      <c r="J583" s="9"/>
    </row>
    <row r="584" spans="1:10" s="2" customFormat="1">
      <c r="A584" s="27"/>
      <c r="B584" s="5"/>
      <c r="C584" s="9"/>
      <c r="D584" s="9"/>
      <c r="E584" s="29"/>
      <c r="F584" s="29"/>
      <c r="G584" s="17"/>
      <c r="I584" s="9"/>
      <c r="J584" s="9"/>
    </row>
    <row r="585" spans="1:10" s="2" customFormat="1">
      <c r="A585" s="27"/>
      <c r="B585" s="5"/>
      <c r="C585" s="9"/>
      <c r="D585" s="9"/>
      <c r="E585" s="29"/>
      <c r="F585" s="29"/>
      <c r="G585" s="17"/>
      <c r="I585" s="9"/>
      <c r="J585" s="9"/>
    </row>
    <row r="586" spans="1:10" s="2" customFormat="1">
      <c r="A586" s="27"/>
      <c r="B586" s="5"/>
      <c r="C586" s="9"/>
      <c r="D586" s="9"/>
      <c r="E586" s="29"/>
      <c r="F586" s="29"/>
      <c r="G586" s="17"/>
      <c r="I586" s="9"/>
      <c r="J586" s="9"/>
    </row>
    <row r="587" spans="1:10" s="2" customFormat="1">
      <c r="A587" s="27"/>
      <c r="B587" s="5"/>
      <c r="C587" s="9"/>
      <c r="D587" s="9"/>
      <c r="E587" s="29"/>
      <c r="F587" s="29"/>
      <c r="G587" s="17"/>
      <c r="I587" s="9"/>
      <c r="J587" s="9"/>
    </row>
    <row r="588" spans="1:10" s="2" customFormat="1">
      <c r="A588" s="27"/>
      <c r="B588" s="5"/>
      <c r="C588" s="9"/>
      <c r="D588" s="9"/>
      <c r="E588" s="29"/>
      <c r="F588" s="29"/>
      <c r="G588" s="17"/>
      <c r="I588" s="9"/>
      <c r="J588" s="9"/>
    </row>
    <row r="589" spans="1:10" s="2" customFormat="1">
      <c r="A589" s="27"/>
      <c r="B589" s="5"/>
      <c r="C589" s="9"/>
      <c r="D589" s="9"/>
      <c r="E589" s="29"/>
      <c r="F589" s="29"/>
      <c r="G589" s="17"/>
      <c r="I589" s="9"/>
      <c r="J589" s="9"/>
    </row>
    <row r="590" spans="1:10" s="2" customFormat="1">
      <c r="A590" s="27"/>
      <c r="B590" s="5"/>
      <c r="C590" s="9"/>
      <c r="D590" s="9"/>
      <c r="E590" s="29"/>
      <c r="F590" s="29"/>
      <c r="G590" s="17"/>
      <c r="I590" s="9"/>
      <c r="J590" s="9"/>
    </row>
    <row r="591" spans="1:10" s="2" customFormat="1">
      <c r="A591" s="27"/>
      <c r="B591" s="5"/>
      <c r="C591" s="9"/>
      <c r="D591" s="9"/>
      <c r="E591" s="29"/>
      <c r="F591" s="29"/>
      <c r="G591" s="17"/>
      <c r="I591" s="9"/>
      <c r="J591" s="9"/>
    </row>
    <row r="592" spans="1:10" s="2" customFormat="1">
      <c r="A592" s="27"/>
      <c r="B592" s="5"/>
      <c r="C592" s="9"/>
      <c r="D592" s="9"/>
      <c r="E592" s="29"/>
      <c r="F592" s="29"/>
      <c r="G592" s="17"/>
      <c r="I592" s="9"/>
      <c r="J592" s="9"/>
    </row>
    <row r="593" spans="1:10" s="2" customFormat="1">
      <c r="A593" s="27"/>
      <c r="B593" s="5"/>
      <c r="C593" s="9"/>
      <c r="D593" s="9"/>
      <c r="E593" s="29"/>
      <c r="F593" s="29"/>
      <c r="G593" s="17"/>
      <c r="I593" s="9"/>
      <c r="J593" s="9"/>
    </row>
    <row r="594" spans="1:10" s="2" customFormat="1">
      <c r="A594" s="27"/>
      <c r="B594" s="5"/>
      <c r="C594" s="9"/>
      <c r="D594" s="9"/>
      <c r="E594" s="29"/>
      <c r="F594" s="29"/>
      <c r="G594" s="17"/>
      <c r="I594" s="9"/>
      <c r="J594" s="9"/>
    </row>
    <row r="595" spans="1:10" s="2" customFormat="1">
      <c r="A595" s="27"/>
      <c r="B595" s="5"/>
      <c r="C595" s="9"/>
      <c r="D595" s="9"/>
      <c r="E595" s="29"/>
      <c r="F595" s="29"/>
      <c r="G595" s="17"/>
      <c r="I595" s="9"/>
      <c r="J595" s="9"/>
    </row>
    <row r="596" spans="1:10" s="2" customFormat="1">
      <c r="A596" s="27"/>
      <c r="B596" s="5"/>
      <c r="C596" s="9"/>
      <c r="D596" s="9"/>
      <c r="E596" s="29"/>
      <c r="F596" s="29"/>
      <c r="G596" s="17"/>
      <c r="I596" s="9"/>
      <c r="J596" s="9"/>
    </row>
    <row r="597" spans="1:10" s="2" customFormat="1">
      <c r="A597" s="27"/>
      <c r="B597" s="5"/>
      <c r="C597" s="9"/>
      <c r="D597" s="9"/>
      <c r="E597" s="29"/>
      <c r="F597" s="29"/>
      <c r="G597" s="17"/>
      <c r="I597" s="9"/>
      <c r="J597" s="9"/>
    </row>
    <row r="598" spans="1:10" s="2" customFormat="1">
      <c r="A598" s="27"/>
      <c r="B598" s="5"/>
      <c r="C598" s="9"/>
      <c r="D598" s="9"/>
      <c r="E598" s="29"/>
      <c r="F598" s="29"/>
      <c r="G598" s="17"/>
      <c r="I598" s="9"/>
      <c r="J598" s="9"/>
    </row>
    <row r="599" spans="1:10" s="2" customFormat="1">
      <c r="A599" s="27"/>
      <c r="B599" s="5"/>
      <c r="C599" s="9"/>
      <c r="D599" s="9"/>
      <c r="E599" s="29"/>
      <c r="F599" s="29"/>
      <c r="G599" s="17"/>
      <c r="I599" s="9"/>
      <c r="J599" s="9"/>
    </row>
    <row r="600" spans="1:10" s="2" customFormat="1">
      <c r="A600" s="27"/>
      <c r="B600" s="5"/>
      <c r="C600" s="9"/>
      <c r="D600" s="9"/>
      <c r="E600" s="29"/>
      <c r="F600" s="29"/>
      <c r="G600" s="17"/>
      <c r="I600" s="9"/>
      <c r="J600" s="9"/>
    </row>
    <row r="601" spans="1:10" s="2" customFormat="1">
      <c r="A601" s="27"/>
      <c r="B601" s="5"/>
      <c r="C601" s="9"/>
      <c r="D601" s="9"/>
      <c r="E601" s="29"/>
      <c r="F601" s="29"/>
      <c r="G601" s="17"/>
      <c r="I601" s="9"/>
      <c r="J601" s="9"/>
    </row>
    <row r="602" spans="1:10" s="2" customFormat="1">
      <c r="A602" s="27"/>
      <c r="B602" s="5"/>
      <c r="C602" s="9"/>
      <c r="D602" s="9"/>
      <c r="E602" s="29"/>
      <c r="F602" s="29"/>
      <c r="G602" s="17"/>
      <c r="I602" s="9"/>
      <c r="J602" s="9"/>
    </row>
    <row r="603" spans="1:10" s="2" customFormat="1">
      <c r="A603" s="27"/>
      <c r="B603" s="5"/>
      <c r="C603" s="9"/>
      <c r="D603" s="9"/>
      <c r="E603" s="29"/>
      <c r="F603" s="29"/>
      <c r="G603" s="17"/>
      <c r="I603" s="9"/>
      <c r="J603" s="9"/>
    </row>
    <row r="604" spans="1:10" s="2" customFormat="1">
      <c r="A604" s="27"/>
      <c r="B604" s="5"/>
      <c r="C604" s="9"/>
      <c r="D604" s="9"/>
      <c r="E604" s="29"/>
      <c r="F604" s="29"/>
      <c r="G604" s="17"/>
      <c r="I604" s="9"/>
      <c r="J604" s="9"/>
    </row>
    <row r="605" spans="1:10" s="2" customFormat="1">
      <c r="A605" s="27"/>
      <c r="B605" s="5"/>
      <c r="C605" s="9"/>
      <c r="D605" s="9"/>
      <c r="E605" s="29"/>
      <c r="F605" s="29"/>
      <c r="G605" s="17"/>
      <c r="I605" s="9"/>
      <c r="J605" s="9"/>
    </row>
    <row r="606" spans="1:10" s="2" customFormat="1">
      <c r="A606" s="27"/>
      <c r="B606" s="5"/>
      <c r="C606" s="9"/>
      <c r="D606" s="9"/>
      <c r="E606" s="29"/>
      <c r="F606" s="29"/>
      <c r="G606" s="17"/>
      <c r="I606" s="9"/>
      <c r="J606" s="9"/>
    </row>
    <row r="607" spans="1:10" s="2" customFormat="1">
      <c r="A607" s="27"/>
      <c r="B607" s="5"/>
      <c r="C607" s="9"/>
      <c r="D607" s="9"/>
      <c r="E607" s="29"/>
      <c r="F607" s="29"/>
      <c r="G607" s="17"/>
      <c r="I607" s="9"/>
      <c r="J607" s="9"/>
    </row>
    <row r="608" spans="1:10" s="2" customFormat="1">
      <c r="A608" s="27"/>
      <c r="B608" s="5"/>
      <c r="C608" s="9"/>
      <c r="D608" s="9"/>
      <c r="E608" s="29"/>
      <c r="F608" s="29"/>
      <c r="G608" s="17"/>
      <c r="I608" s="9"/>
      <c r="J608" s="9"/>
    </row>
    <row r="609" spans="1:10" s="2" customFormat="1">
      <c r="A609" s="27"/>
      <c r="B609" s="5"/>
      <c r="C609" s="9"/>
      <c r="D609" s="9"/>
      <c r="E609" s="29"/>
      <c r="F609" s="29"/>
      <c r="G609" s="17"/>
      <c r="I609" s="9"/>
      <c r="J609" s="9"/>
    </row>
    <row r="610" spans="1:10" s="2" customFormat="1">
      <c r="A610" s="27"/>
      <c r="B610" s="5"/>
      <c r="C610" s="9"/>
      <c r="D610" s="9"/>
      <c r="E610" s="29"/>
      <c r="F610" s="29"/>
      <c r="G610" s="17"/>
      <c r="I610" s="9"/>
      <c r="J610" s="9"/>
    </row>
    <row r="611" spans="1:10" s="2" customFormat="1">
      <c r="A611" s="27"/>
      <c r="B611" s="5"/>
      <c r="C611" s="9"/>
      <c r="D611" s="9"/>
      <c r="E611" s="29"/>
      <c r="F611" s="29"/>
      <c r="G611" s="17"/>
      <c r="I611" s="9"/>
      <c r="J611" s="9"/>
    </row>
    <row r="612" spans="1:10" s="2" customFormat="1">
      <c r="A612" s="27"/>
      <c r="B612" s="5"/>
      <c r="C612" s="9"/>
      <c r="D612" s="9"/>
      <c r="E612" s="29"/>
      <c r="F612" s="29"/>
      <c r="G612" s="17"/>
      <c r="I612" s="9"/>
      <c r="J612" s="9"/>
    </row>
    <row r="613" spans="1:10" s="2" customFormat="1">
      <c r="A613" s="27"/>
      <c r="B613" s="5"/>
      <c r="C613" s="9"/>
      <c r="D613" s="9"/>
      <c r="E613" s="29"/>
      <c r="F613" s="29"/>
      <c r="G613" s="17"/>
      <c r="I613" s="9"/>
      <c r="J613" s="9"/>
    </row>
    <row r="614" spans="1:10" s="2" customFormat="1">
      <c r="A614" s="27"/>
      <c r="B614" s="5"/>
      <c r="C614" s="9"/>
      <c r="D614" s="9"/>
      <c r="E614" s="29"/>
      <c r="F614" s="29"/>
      <c r="G614" s="17"/>
      <c r="I614" s="9"/>
      <c r="J614" s="9"/>
    </row>
    <row r="615" spans="1:10" s="2" customFormat="1">
      <c r="A615" s="27"/>
      <c r="B615" s="5"/>
      <c r="C615" s="9"/>
      <c r="D615" s="9"/>
      <c r="E615" s="29"/>
      <c r="F615" s="29"/>
      <c r="G615" s="17"/>
      <c r="I615" s="9"/>
      <c r="J615" s="9"/>
    </row>
    <row r="616" spans="1:10" s="2" customFormat="1">
      <c r="A616" s="27"/>
      <c r="B616" s="5"/>
      <c r="C616" s="9"/>
      <c r="D616" s="9"/>
      <c r="E616" s="29"/>
      <c r="F616" s="29"/>
      <c r="G616" s="17"/>
      <c r="I616" s="9"/>
      <c r="J616" s="9"/>
    </row>
    <row r="617" spans="1:10" s="2" customFormat="1">
      <c r="A617" s="27"/>
      <c r="B617" s="5"/>
      <c r="C617" s="9"/>
      <c r="D617" s="9"/>
      <c r="E617" s="29"/>
      <c r="F617" s="29"/>
      <c r="G617" s="17"/>
      <c r="I617" s="9"/>
      <c r="J617" s="9"/>
    </row>
    <row r="618" spans="1:10" s="2" customFormat="1">
      <c r="A618" s="27"/>
      <c r="B618" s="5"/>
      <c r="C618" s="9"/>
      <c r="D618" s="9"/>
      <c r="E618" s="29"/>
      <c r="F618" s="29"/>
      <c r="G618" s="17"/>
      <c r="I618" s="9"/>
      <c r="J618" s="9"/>
    </row>
    <row r="619" spans="1:10" s="2" customFormat="1">
      <c r="A619" s="27"/>
      <c r="B619" s="5"/>
      <c r="C619" s="9"/>
      <c r="D619" s="9"/>
      <c r="E619" s="29"/>
      <c r="F619" s="29"/>
      <c r="G619" s="17"/>
      <c r="I619" s="9"/>
      <c r="J619" s="9"/>
    </row>
    <row r="620" spans="1:10" s="2" customFormat="1">
      <c r="A620" s="27"/>
      <c r="B620" s="5"/>
      <c r="C620" s="9"/>
      <c r="D620" s="9"/>
      <c r="E620" s="29"/>
      <c r="F620" s="29"/>
      <c r="G620" s="17"/>
      <c r="I620" s="9"/>
      <c r="J620" s="9"/>
    </row>
    <row r="621" spans="1:10" s="2" customFormat="1">
      <c r="A621" s="27"/>
      <c r="B621" s="5"/>
      <c r="C621" s="9"/>
      <c r="D621" s="9"/>
      <c r="E621" s="29"/>
      <c r="F621" s="29"/>
      <c r="G621" s="17"/>
      <c r="I621" s="9"/>
      <c r="J621" s="9"/>
    </row>
    <row r="622" spans="1:10" s="2" customFormat="1">
      <c r="A622" s="27"/>
      <c r="B622" s="5"/>
      <c r="C622" s="9"/>
      <c r="D622" s="9"/>
      <c r="E622" s="29"/>
      <c r="F622" s="29"/>
      <c r="G622" s="17"/>
      <c r="I622" s="9"/>
      <c r="J622" s="9"/>
    </row>
    <row r="623" spans="1:10" s="2" customFormat="1">
      <c r="A623" s="27"/>
      <c r="B623" s="5"/>
      <c r="C623" s="9"/>
      <c r="D623" s="9"/>
      <c r="E623" s="29"/>
      <c r="F623" s="29"/>
      <c r="G623" s="17"/>
      <c r="I623" s="9"/>
      <c r="J623" s="9"/>
    </row>
    <row r="624" spans="1:10" s="2" customFormat="1">
      <c r="A624" s="27"/>
      <c r="B624" s="5"/>
      <c r="C624" s="9"/>
      <c r="D624" s="9"/>
      <c r="E624" s="29"/>
      <c r="F624" s="29"/>
      <c r="G624" s="17"/>
      <c r="I624" s="9"/>
      <c r="J624" s="9"/>
    </row>
    <row r="625" spans="1:10" s="2" customFormat="1">
      <c r="A625" s="27"/>
      <c r="B625" s="5"/>
      <c r="C625" s="9"/>
      <c r="D625" s="9"/>
      <c r="E625" s="29"/>
      <c r="F625" s="29"/>
      <c r="G625" s="17"/>
      <c r="I625" s="9"/>
      <c r="J625" s="9"/>
    </row>
    <row r="626" spans="1:10" s="2" customFormat="1">
      <c r="A626" s="27"/>
      <c r="B626" s="5"/>
      <c r="C626" s="9"/>
      <c r="D626" s="9"/>
      <c r="E626" s="29"/>
      <c r="F626" s="29"/>
      <c r="G626" s="17"/>
      <c r="I626" s="9"/>
      <c r="J626" s="9"/>
    </row>
    <row r="627" spans="1:10" s="2" customFormat="1">
      <c r="A627" s="27"/>
      <c r="B627" s="5"/>
      <c r="C627" s="9"/>
      <c r="D627" s="9"/>
      <c r="E627" s="29"/>
      <c r="F627" s="29"/>
      <c r="G627" s="17"/>
      <c r="I627" s="9"/>
      <c r="J627" s="9"/>
    </row>
    <row r="628" spans="1:10" s="2" customFormat="1">
      <c r="A628" s="27"/>
      <c r="B628" s="5"/>
      <c r="C628" s="9"/>
      <c r="D628" s="9"/>
      <c r="E628" s="29"/>
      <c r="F628" s="29"/>
      <c r="G628" s="17"/>
      <c r="I628" s="9"/>
      <c r="J628" s="9"/>
    </row>
    <row r="629" spans="1:10" s="2" customFormat="1">
      <c r="A629" s="27"/>
      <c r="B629" s="5"/>
      <c r="C629" s="9"/>
      <c r="D629" s="9"/>
      <c r="E629" s="29"/>
      <c r="F629" s="29"/>
      <c r="G629" s="17"/>
      <c r="I629" s="9"/>
      <c r="J629" s="9"/>
    </row>
    <row r="630" spans="1:10" s="2" customFormat="1">
      <c r="A630" s="27"/>
      <c r="B630" s="5"/>
      <c r="C630" s="9"/>
      <c r="D630" s="9"/>
      <c r="E630" s="29"/>
      <c r="F630" s="29"/>
      <c r="G630" s="17"/>
      <c r="I630" s="9"/>
      <c r="J630" s="9"/>
    </row>
    <row r="631" spans="1:10" s="2" customFormat="1">
      <c r="A631" s="27"/>
      <c r="B631" s="5"/>
      <c r="C631" s="9"/>
      <c r="D631" s="9"/>
      <c r="E631" s="29"/>
      <c r="F631" s="29"/>
      <c r="G631" s="17"/>
      <c r="I631" s="9"/>
      <c r="J631" s="9"/>
    </row>
    <row r="632" spans="1:10" s="2" customFormat="1">
      <c r="A632" s="27"/>
      <c r="B632" s="5"/>
      <c r="C632" s="9"/>
      <c r="D632" s="9"/>
      <c r="E632" s="29"/>
      <c r="F632" s="29"/>
      <c r="G632" s="17"/>
      <c r="I632" s="9"/>
      <c r="J632" s="9"/>
    </row>
    <row r="633" spans="1:10" s="2" customFormat="1">
      <c r="A633" s="27"/>
      <c r="B633" s="5"/>
      <c r="C633" s="9"/>
      <c r="D633" s="9"/>
      <c r="E633" s="29"/>
      <c r="F633" s="29"/>
      <c r="G633" s="17"/>
      <c r="I633" s="9"/>
      <c r="J633" s="9"/>
    </row>
    <row r="634" spans="1:10" s="2" customFormat="1">
      <c r="A634" s="27"/>
      <c r="B634" s="5"/>
      <c r="C634" s="9"/>
      <c r="D634" s="9"/>
      <c r="E634" s="29"/>
      <c r="F634" s="29"/>
      <c r="G634" s="17"/>
      <c r="I634" s="9"/>
      <c r="J634" s="9"/>
    </row>
    <row r="635" spans="1:10" s="2" customFormat="1">
      <c r="A635" s="27"/>
      <c r="B635" s="5"/>
      <c r="C635" s="9"/>
      <c r="D635" s="9"/>
      <c r="E635" s="29"/>
      <c r="F635" s="29"/>
      <c r="G635" s="17"/>
      <c r="I635" s="9"/>
      <c r="J635" s="9"/>
    </row>
    <row r="636" spans="1:10" s="2" customFormat="1">
      <c r="A636" s="27"/>
      <c r="B636" s="5"/>
      <c r="C636" s="9"/>
      <c r="D636" s="9"/>
      <c r="E636" s="29"/>
      <c r="F636" s="29"/>
      <c r="G636" s="17"/>
      <c r="I636" s="9"/>
      <c r="J636" s="9"/>
    </row>
    <row r="637" spans="1:10" s="2" customFormat="1">
      <c r="A637" s="27"/>
      <c r="B637" s="5"/>
      <c r="C637" s="9"/>
      <c r="D637" s="9"/>
      <c r="E637" s="29"/>
      <c r="F637" s="29"/>
      <c r="G637" s="17"/>
      <c r="I637" s="9"/>
      <c r="J637" s="9"/>
    </row>
    <row r="638" spans="1:10" s="2" customFormat="1">
      <c r="A638" s="27"/>
      <c r="B638" s="5"/>
      <c r="C638" s="9"/>
      <c r="D638" s="9"/>
      <c r="E638" s="29"/>
      <c r="F638" s="29"/>
      <c r="G638" s="17"/>
      <c r="I638" s="9"/>
      <c r="J638" s="9"/>
    </row>
    <row r="639" spans="1:10" s="2" customFormat="1">
      <c r="A639" s="27"/>
      <c r="B639" s="5"/>
      <c r="C639" s="9"/>
      <c r="D639" s="9"/>
      <c r="E639" s="29"/>
      <c r="F639" s="29"/>
      <c r="G639" s="17"/>
      <c r="I639" s="9"/>
      <c r="J639" s="9"/>
    </row>
    <row r="640" spans="1:10" s="2" customFormat="1">
      <c r="A640" s="27"/>
      <c r="B640" s="5"/>
      <c r="C640" s="9"/>
      <c r="D640" s="9"/>
      <c r="E640" s="29"/>
      <c r="F640" s="29"/>
      <c r="G640" s="17"/>
      <c r="I640" s="9"/>
      <c r="J640" s="9"/>
    </row>
    <row r="641" spans="1:10" s="2" customFormat="1">
      <c r="A641" s="27"/>
      <c r="B641" s="5"/>
      <c r="C641" s="9"/>
      <c r="D641" s="9"/>
      <c r="E641" s="29"/>
      <c r="F641" s="29"/>
      <c r="G641" s="17"/>
      <c r="I641" s="9"/>
      <c r="J641" s="9"/>
    </row>
    <row r="642" spans="1:10" s="2" customFormat="1">
      <c r="A642" s="27"/>
      <c r="B642" s="5"/>
      <c r="C642" s="9"/>
      <c r="D642" s="9"/>
      <c r="E642" s="29"/>
      <c r="F642" s="29"/>
      <c r="G642" s="17"/>
      <c r="I642" s="9"/>
      <c r="J642" s="9"/>
    </row>
    <row r="643" spans="1:10" s="2" customFormat="1">
      <c r="A643" s="27"/>
      <c r="B643" s="5"/>
      <c r="C643" s="9"/>
      <c r="D643" s="9"/>
      <c r="E643" s="29"/>
      <c r="F643" s="29"/>
      <c r="G643" s="17"/>
      <c r="I643" s="9"/>
      <c r="J643" s="9"/>
    </row>
    <row r="644" spans="1:10" s="2" customFormat="1">
      <c r="A644" s="27"/>
      <c r="B644" s="5"/>
      <c r="C644" s="9"/>
      <c r="D644" s="9"/>
      <c r="E644" s="29"/>
      <c r="F644" s="29"/>
      <c r="G644" s="17"/>
      <c r="I644" s="9"/>
      <c r="J644" s="9"/>
    </row>
    <row r="645" spans="1:10" s="2" customFormat="1">
      <c r="A645" s="27"/>
      <c r="B645" s="5"/>
      <c r="C645" s="9"/>
      <c r="D645" s="9"/>
      <c r="E645" s="29"/>
      <c r="F645" s="29"/>
      <c r="G645" s="17"/>
      <c r="I645" s="9"/>
      <c r="J645" s="9"/>
    </row>
    <row r="646" spans="1:10" s="2" customFormat="1">
      <c r="A646" s="27"/>
      <c r="B646" s="5"/>
      <c r="C646" s="9"/>
      <c r="D646" s="9"/>
      <c r="E646" s="29"/>
      <c r="F646" s="29"/>
      <c r="G646" s="17"/>
      <c r="I646" s="9"/>
      <c r="J646" s="9"/>
    </row>
    <row r="647" spans="1:10" s="2" customFormat="1">
      <c r="A647" s="27"/>
      <c r="B647" s="5"/>
      <c r="C647" s="9"/>
      <c r="D647" s="9"/>
      <c r="E647" s="29"/>
      <c r="F647" s="29"/>
      <c r="G647" s="17"/>
      <c r="I647" s="9"/>
      <c r="J647" s="9"/>
    </row>
    <row r="648" spans="1:10" s="2" customFormat="1">
      <c r="A648" s="27"/>
      <c r="B648" s="5"/>
      <c r="C648" s="9"/>
      <c r="D648" s="9"/>
      <c r="E648" s="29"/>
      <c r="F648" s="29"/>
      <c r="G648" s="17"/>
      <c r="I648" s="9"/>
      <c r="J648" s="9"/>
    </row>
    <row r="649" spans="1:10" s="2" customFormat="1">
      <c r="A649" s="27"/>
      <c r="B649" s="5"/>
      <c r="C649" s="9"/>
      <c r="D649" s="9"/>
      <c r="E649" s="29"/>
      <c r="F649" s="29"/>
      <c r="G649" s="17"/>
      <c r="I649" s="9"/>
      <c r="J649" s="9"/>
    </row>
    <row r="650" spans="1:10" s="2" customFormat="1">
      <c r="A650" s="27"/>
      <c r="B650" s="5"/>
      <c r="C650" s="9"/>
      <c r="D650" s="9"/>
      <c r="E650" s="29"/>
      <c r="F650" s="29"/>
      <c r="G650" s="17"/>
      <c r="I650" s="9"/>
      <c r="J650" s="9"/>
    </row>
    <row r="651" spans="1:10" s="2" customFormat="1">
      <c r="A651" s="27"/>
      <c r="B651" s="5"/>
      <c r="C651" s="9"/>
      <c r="D651" s="9"/>
      <c r="E651" s="29"/>
      <c r="F651" s="29"/>
      <c r="G651" s="17"/>
      <c r="I651" s="9"/>
      <c r="J651" s="9"/>
    </row>
    <row r="652" spans="1:10" s="2" customFormat="1">
      <c r="A652" s="27"/>
      <c r="B652" s="5"/>
      <c r="C652" s="9"/>
      <c r="D652" s="9"/>
      <c r="E652" s="29"/>
      <c r="F652" s="29"/>
      <c r="G652" s="17"/>
      <c r="I652" s="9"/>
      <c r="J652" s="9"/>
    </row>
    <row r="653" spans="1:10" s="2" customFormat="1">
      <c r="A653" s="27"/>
      <c r="B653" s="5"/>
      <c r="C653" s="9"/>
      <c r="D653" s="9"/>
      <c r="E653" s="29"/>
      <c r="F653" s="29"/>
      <c r="G653" s="17"/>
      <c r="I653" s="9"/>
      <c r="J653" s="9"/>
    </row>
    <row r="654" spans="1:10" s="2" customFormat="1">
      <c r="A654" s="27"/>
      <c r="B654" s="5"/>
      <c r="C654" s="9"/>
      <c r="D654" s="9"/>
      <c r="E654" s="29"/>
      <c r="F654" s="29"/>
      <c r="G654" s="17"/>
      <c r="I654" s="9"/>
      <c r="J654" s="9"/>
    </row>
    <row r="655" spans="1:10" s="2" customFormat="1">
      <c r="A655" s="27"/>
      <c r="B655" s="5"/>
      <c r="C655" s="9"/>
      <c r="D655" s="9"/>
      <c r="E655" s="29"/>
      <c r="F655" s="29"/>
      <c r="G655" s="17"/>
      <c r="I655" s="9"/>
      <c r="J655" s="9"/>
    </row>
    <row r="656" spans="1:10" s="2" customFormat="1">
      <c r="A656" s="27"/>
      <c r="B656" s="5"/>
      <c r="C656" s="9"/>
      <c r="D656" s="9"/>
      <c r="E656" s="29"/>
      <c r="F656" s="29"/>
      <c r="G656" s="17"/>
      <c r="I656" s="9"/>
      <c r="J656" s="9"/>
    </row>
    <row r="657" spans="1:10" s="2" customFormat="1">
      <c r="A657" s="27"/>
      <c r="B657" s="5"/>
      <c r="C657" s="9"/>
      <c r="D657" s="9"/>
      <c r="E657" s="29"/>
      <c r="F657" s="29"/>
      <c r="G657" s="17"/>
      <c r="I657" s="9"/>
      <c r="J657" s="9"/>
    </row>
    <row r="658" spans="1:10" s="2" customFormat="1">
      <c r="A658" s="27"/>
      <c r="B658" s="5"/>
      <c r="C658" s="9"/>
      <c r="D658" s="9"/>
      <c r="E658" s="29"/>
      <c r="F658" s="29"/>
      <c r="G658" s="17"/>
      <c r="I658" s="9"/>
      <c r="J658" s="9"/>
    </row>
    <row r="659" spans="1:10" s="2" customFormat="1">
      <c r="A659" s="27"/>
      <c r="B659" s="5"/>
      <c r="C659" s="9"/>
      <c r="D659" s="9"/>
      <c r="E659" s="29"/>
      <c r="F659" s="29"/>
      <c r="G659" s="17"/>
      <c r="I659" s="9"/>
      <c r="J659" s="9"/>
    </row>
    <row r="660" spans="1:10" s="2" customFormat="1">
      <c r="A660" s="27"/>
      <c r="B660" s="5"/>
      <c r="C660" s="9"/>
      <c r="D660" s="9"/>
      <c r="E660" s="29"/>
      <c r="F660" s="29"/>
      <c r="G660" s="17"/>
      <c r="I660" s="9"/>
      <c r="J660" s="9"/>
    </row>
    <row r="661" spans="1:10" s="2" customFormat="1">
      <c r="A661" s="27"/>
      <c r="B661" s="5"/>
      <c r="C661" s="9"/>
      <c r="D661" s="9"/>
      <c r="E661" s="29"/>
      <c r="F661" s="29"/>
      <c r="G661" s="17"/>
      <c r="I661" s="9"/>
      <c r="J661" s="9"/>
    </row>
    <row r="662" spans="1:10" s="2" customFormat="1">
      <c r="A662" s="27"/>
      <c r="B662" s="5"/>
      <c r="C662" s="9"/>
      <c r="D662" s="9"/>
      <c r="E662" s="29"/>
      <c r="F662" s="29"/>
      <c r="G662" s="17"/>
      <c r="I662" s="9"/>
      <c r="J662" s="9"/>
    </row>
    <row r="663" spans="1:10" s="2" customFormat="1">
      <c r="A663" s="27"/>
      <c r="B663" s="5"/>
      <c r="C663" s="9"/>
      <c r="D663" s="9"/>
      <c r="E663" s="29"/>
      <c r="F663" s="29"/>
      <c r="G663" s="17"/>
      <c r="I663" s="9"/>
      <c r="J663" s="9"/>
    </row>
    <row r="664" spans="1:10" s="2" customFormat="1">
      <c r="A664" s="27"/>
      <c r="B664" s="5"/>
      <c r="C664" s="9"/>
      <c r="D664" s="9"/>
      <c r="E664" s="29"/>
      <c r="F664" s="29"/>
      <c r="G664" s="17"/>
      <c r="I664" s="9"/>
      <c r="J664" s="9"/>
    </row>
    <row r="665" spans="1:10" s="2" customFormat="1">
      <c r="A665" s="27"/>
      <c r="B665" s="5"/>
      <c r="C665" s="9"/>
      <c r="D665" s="9"/>
      <c r="E665" s="29"/>
      <c r="F665" s="29"/>
      <c r="G665" s="17"/>
      <c r="I665" s="9"/>
      <c r="J665" s="9"/>
    </row>
    <row r="666" spans="1:10" s="2" customFormat="1">
      <c r="A666" s="27"/>
      <c r="B666" s="5"/>
      <c r="C666" s="9"/>
      <c r="D666" s="9"/>
      <c r="E666" s="29"/>
      <c r="F666" s="29"/>
      <c r="G666" s="17"/>
      <c r="I666" s="9"/>
      <c r="J666" s="9"/>
    </row>
    <row r="667" spans="1:10" s="2" customFormat="1">
      <c r="A667" s="27"/>
      <c r="B667" s="5"/>
      <c r="C667" s="9"/>
      <c r="D667" s="9"/>
      <c r="E667" s="29"/>
      <c r="F667" s="29"/>
      <c r="G667" s="17"/>
      <c r="I667" s="9"/>
      <c r="J667" s="9"/>
    </row>
    <row r="668" spans="1:10" s="2" customFormat="1">
      <c r="A668" s="27"/>
      <c r="B668" s="5"/>
      <c r="C668" s="9"/>
      <c r="D668" s="9"/>
      <c r="E668" s="29"/>
      <c r="F668" s="29"/>
      <c r="G668" s="17"/>
      <c r="I668" s="9"/>
      <c r="J668" s="9"/>
    </row>
    <row r="669" spans="1:10" s="2" customFormat="1">
      <c r="A669" s="27"/>
      <c r="B669" s="5"/>
      <c r="C669" s="9"/>
      <c r="D669" s="9"/>
      <c r="E669" s="29"/>
      <c r="F669" s="29"/>
      <c r="G669" s="17"/>
      <c r="I669" s="9"/>
      <c r="J669" s="9"/>
    </row>
    <row r="670" spans="1:10" s="2" customFormat="1">
      <c r="A670" s="27"/>
      <c r="B670" s="5"/>
      <c r="C670" s="9"/>
      <c r="D670" s="9"/>
      <c r="E670" s="29"/>
      <c r="F670" s="29"/>
      <c r="G670" s="17"/>
      <c r="I670" s="9"/>
      <c r="J670" s="9"/>
    </row>
    <row r="671" spans="1:10" s="2" customFormat="1">
      <c r="A671" s="27"/>
      <c r="B671" s="5"/>
      <c r="C671" s="9"/>
      <c r="D671" s="9"/>
      <c r="E671" s="29"/>
      <c r="F671" s="29"/>
      <c r="G671" s="17"/>
      <c r="I671" s="9"/>
      <c r="J671" s="9"/>
    </row>
    <row r="672" spans="1:10" s="2" customFormat="1">
      <c r="A672" s="27"/>
      <c r="B672" s="5"/>
      <c r="C672" s="9"/>
      <c r="D672" s="9"/>
      <c r="E672" s="29"/>
      <c r="F672" s="29"/>
      <c r="G672" s="17"/>
      <c r="I672" s="9"/>
      <c r="J672" s="9"/>
    </row>
    <row r="673" spans="1:10" s="2" customFormat="1">
      <c r="A673" s="27"/>
      <c r="B673" s="5"/>
      <c r="C673" s="9"/>
      <c r="D673" s="9"/>
      <c r="E673" s="29"/>
      <c r="F673" s="29"/>
      <c r="G673" s="17"/>
      <c r="I673" s="9"/>
      <c r="J673" s="9"/>
    </row>
    <row r="674" spans="1:10" s="2" customFormat="1">
      <c r="A674" s="27"/>
      <c r="B674" s="5"/>
      <c r="C674" s="9"/>
      <c r="D674" s="9"/>
      <c r="E674" s="29"/>
      <c r="F674" s="29"/>
      <c r="G674" s="17"/>
      <c r="I674" s="9"/>
      <c r="J674" s="9"/>
    </row>
    <row r="675" spans="1:10" s="2" customFormat="1">
      <c r="A675" s="27"/>
      <c r="B675" s="5"/>
      <c r="C675" s="9"/>
      <c r="D675" s="9"/>
      <c r="E675" s="29"/>
      <c r="F675" s="29"/>
      <c r="G675" s="17"/>
      <c r="I675" s="9"/>
      <c r="J675" s="9"/>
    </row>
    <row r="676" spans="1:10" s="2" customFormat="1">
      <c r="A676" s="27"/>
      <c r="B676" s="5"/>
      <c r="C676" s="9"/>
      <c r="D676" s="9"/>
      <c r="E676" s="29"/>
      <c r="F676" s="29"/>
      <c r="G676" s="17"/>
      <c r="I676" s="9"/>
      <c r="J676" s="9"/>
    </row>
    <row r="677" spans="1:10" s="2" customFormat="1">
      <c r="A677" s="27"/>
      <c r="B677" s="5"/>
      <c r="C677" s="9"/>
      <c r="D677" s="9"/>
      <c r="E677" s="29"/>
      <c r="F677" s="29"/>
      <c r="G677" s="17"/>
      <c r="I677" s="9"/>
      <c r="J677" s="9"/>
    </row>
    <row r="678" spans="1:10" s="2" customFormat="1">
      <c r="A678" s="27"/>
      <c r="B678" s="5"/>
      <c r="C678" s="9"/>
      <c r="D678" s="9"/>
      <c r="E678" s="29"/>
      <c r="F678" s="29"/>
      <c r="G678" s="17"/>
      <c r="I678" s="9"/>
      <c r="J678" s="9"/>
    </row>
    <row r="679" spans="1:10" s="2" customFormat="1">
      <c r="A679" s="27"/>
      <c r="B679" s="5"/>
      <c r="C679" s="9"/>
      <c r="D679" s="9"/>
      <c r="E679" s="29"/>
      <c r="F679" s="29"/>
      <c r="G679" s="17"/>
      <c r="I679" s="9"/>
      <c r="J679" s="9"/>
    </row>
    <row r="680" spans="1:10" s="2" customFormat="1">
      <c r="A680" s="27"/>
      <c r="B680" s="5"/>
      <c r="C680" s="9"/>
      <c r="D680" s="9"/>
      <c r="E680" s="29"/>
      <c r="F680" s="29"/>
      <c r="G680" s="17"/>
      <c r="I680" s="9"/>
      <c r="J680" s="9"/>
    </row>
    <row r="681" spans="1:10" s="2" customFormat="1">
      <c r="A681" s="27"/>
      <c r="B681" s="5"/>
      <c r="C681" s="9"/>
      <c r="D681" s="9"/>
      <c r="E681" s="29"/>
      <c r="F681" s="29"/>
      <c r="G681" s="17"/>
      <c r="I681" s="9"/>
      <c r="J681" s="9"/>
    </row>
    <row r="682" spans="1:10" s="2" customFormat="1">
      <c r="A682" s="27"/>
      <c r="B682" s="5"/>
      <c r="C682" s="9"/>
      <c r="D682" s="9"/>
      <c r="E682" s="29"/>
      <c r="F682" s="29"/>
      <c r="G682" s="17"/>
      <c r="I682" s="9"/>
      <c r="J682" s="9"/>
    </row>
    <row r="683" spans="1:10" s="2" customFormat="1">
      <c r="A683" s="27"/>
      <c r="B683" s="5"/>
      <c r="C683" s="9"/>
      <c r="D683" s="9"/>
      <c r="E683" s="29"/>
      <c r="F683" s="29"/>
      <c r="G683" s="17"/>
      <c r="I683" s="9"/>
      <c r="J683" s="9"/>
    </row>
    <row r="684" spans="1:10" s="2" customFormat="1">
      <c r="A684" s="27"/>
      <c r="B684" s="5"/>
      <c r="C684" s="9"/>
      <c r="D684" s="9"/>
      <c r="E684" s="29"/>
      <c r="F684" s="29"/>
      <c r="G684" s="17"/>
      <c r="I684" s="9"/>
      <c r="J684" s="9"/>
    </row>
    <row r="685" spans="1:10" s="2" customFormat="1">
      <c r="A685" s="27"/>
      <c r="B685" s="5"/>
      <c r="C685" s="9"/>
      <c r="D685" s="9"/>
      <c r="E685" s="29"/>
      <c r="F685" s="29"/>
      <c r="G685" s="17"/>
      <c r="I685" s="9"/>
      <c r="J685" s="9"/>
    </row>
    <row r="686" spans="1:10" s="2" customFormat="1">
      <c r="A686" s="27"/>
      <c r="B686" s="5"/>
      <c r="C686" s="9"/>
      <c r="D686" s="9"/>
      <c r="E686" s="29"/>
      <c r="F686" s="29"/>
      <c r="G686" s="17"/>
      <c r="I686" s="9"/>
      <c r="J686" s="9"/>
    </row>
    <row r="687" spans="1:10" s="2" customFormat="1">
      <c r="A687" s="27"/>
      <c r="B687" s="5"/>
      <c r="C687" s="9"/>
      <c r="D687" s="9"/>
      <c r="E687" s="29"/>
      <c r="F687" s="29"/>
      <c r="G687" s="17"/>
      <c r="I687" s="9"/>
      <c r="J687" s="9"/>
    </row>
    <row r="688" spans="1:10" s="2" customFormat="1">
      <c r="A688" s="27"/>
      <c r="B688" s="5"/>
      <c r="C688" s="9"/>
      <c r="D688" s="9"/>
      <c r="E688" s="29"/>
      <c r="F688" s="29"/>
      <c r="G688" s="17"/>
      <c r="I688" s="9"/>
      <c r="J688" s="9"/>
    </row>
    <row r="689" spans="1:10" s="2" customFormat="1">
      <c r="A689" s="27"/>
      <c r="B689" s="5"/>
      <c r="C689" s="9"/>
      <c r="D689" s="9"/>
      <c r="E689" s="29"/>
      <c r="F689" s="29"/>
      <c r="G689" s="17"/>
      <c r="I689" s="9"/>
      <c r="J689" s="9"/>
    </row>
    <row r="690" spans="1:10" s="2" customFormat="1">
      <c r="A690" s="27"/>
      <c r="B690" s="5"/>
      <c r="C690" s="9"/>
      <c r="D690" s="9"/>
      <c r="E690" s="29"/>
      <c r="F690" s="29"/>
      <c r="G690" s="17"/>
      <c r="I690" s="9"/>
      <c r="J690" s="9"/>
    </row>
    <row r="691" spans="1:10" s="2" customFormat="1">
      <c r="A691" s="27"/>
      <c r="B691" s="5"/>
      <c r="C691" s="9"/>
      <c r="D691" s="9"/>
      <c r="E691" s="29"/>
      <c r="F691" s="29"/>
      <c r="G691" s="17"/>
      <c r="I691" s="9"/>
      <c r="J691" s="9"/>
    </row>
    <row r="692" spans="1:10" s="2" customFormat="1">
      <c r="A692" s="27"/>
      <c r="B692" s="5"/>
      <c r="C692" s="9"/>
      <c r="D692" s="9"/>
      <c r="E692" s="29"/>
      <c r="F692" s="29"/>
      <c r="G692" s="17"/>
      <c r="I692" s="9"/>
      <c r="J692" s="9"/>
    </row>
    <row r="693" spans="1:10" s="2" customFormat="1">
      <c r="A693" s="27"/>
      <c r="B693" s="5"/>
      <c r="C693" s="9"/>
      <c r="D693" s="9"/>
      <c r="E693" s="29"/>
      <c r="F693" s="29"/>
      <c r="G693" s="17"/>
      <c r="I693" s="9"/>
      <c r="J693" s="9"/>
    </row>
    <row r="694" spans="1:10" s="2" customFormat="1">
      <c r="A694" s="27"/>
      <c r="B694" s="5"/>
      <c r="C694" s="9"/>
      <c r="D694" s="9"/>
      <c r="E694" s="29"/>
      <c r="F694" s="29"/>
      <c r="G694" s="17"/>
      <c r="I694" s="9"/>
      <c r="J694" s="9"/>
    </row>
    <row r="695" spans="1:10" s="2" customFormat="1">
      <c r="A695" s="27"/>
      <c r="B695" s="5"/>
      <c r="C695" s="9"/>
      <c r="D695" s="9"/>
      <c r="E695" s="29"/>
      <c r="F695" s="29"/>
      <c r="G695" s="17"/>
      <c r="I695" s="9"/>
      <c r="J695" s="9"/>
    </row>
    <row r="696" spans="1:10" s="2" customFormat="1">
      <c r="A696" s="27"/>
      <c r="B696" s="5"/>
      <c r="C696" s="9"/>
      <c r="D696" s="9"/>
      <c r="E696" s="29"/>
      <c r="F696" s="29"/>
      <c r="G696" s="17"/>
      <c r="I696" s="9"/>
      <c r="J696" s="9"/>
    </row>
    <row r="697" spans="1:10" s="2" customFormat="1">
      <c r="A697" s="27"/>
      <c r="B697" s="5"/>
      <c r="C697" s="9"/>
      <c r="D697" s="9"/>
      <c r="E697" s="29"/>
      <c r="F697" s="29"/>
      <c r="G697" s="17"/>
      <c r="I697" s="9"/>
      <c r="J697" s="9"/>
    </row>
    <row r="698" spans="1:10" s="2" customFormat="1">
      <c r="A698" s="27"/>
      <c r="B698" s="5"/>
      <c r="C698" s="9"/>
      <c r="D698" s="9"/>
      <c r="E698" s="29"/>
      <c r="F698" s="29"/>
      <c r="G698" s="17"/>
      <c r="I698" s="9"/>
      <c r="J698" s="9"/>
    </row>
    <row r="699" spans="1:10" s="2" customFormat="1">
      <c r="A699" s="27"/>
      <c r="B699" s="5"/>
      <c r="C699" s="9"/>
      <c r="D699" s="9"/>
      <c r="E699" s="29"/>
      <c r="F699" s="29"/>
      <c r="G699" s="17"/>
      <c r="I699" s="9"/>
      <c r="J699" s="9"/>
    </row>
    <row r="700" spans="1:10" s="2" customFormat="1">
      <c r="A700" s="27"/>
      <c r="B700" s="5"/>
      <c r="C700" s="9"/>
      <c r="D700" s="9"/>
      <c r="E700" s="29"/>
      <c r="F700" s="29"/>
      <c r="G700" s="17"/>
      <c r="I700" s="9"/>
      <c r="J700" s="9"/>
    </row>
    <row r="701" spans="1:10" s="2" customFormat="1">
      <c r="A701" s="27"/>
      <c r="B701" s="5"/>
      <c r="C701" s="9"/>
      <c r="D701" s="9"/>
      <c r="E701" s="29"/>
      <c r="F701" s="29"/>
      <c r="G701" s="17"/>
      <c r="I701" s="9"/>
      <c r="J701" s="9"/>
    </row>
    <row r="702" spans="1:10" s="2" customFormat="1">
      <c r="A702" s="27"/>
      <c r="B702" s="5"/>
      <c r="C702" s="9"/>
      <c r="D702" s="9"/>
      <c r="E702" s="29"/>
      <c r="F702" s="29"/>
      <c r="G702" s="17"/>
      <c r="I702" s="9"/>
      <c r="J702" s="9"/>
    </row>
    <row r="703" spans="1:10" s="2" customFormat="1">
      <c r="A703" s="27"/>
      <c r="B703" s="5"/>
      <c r="C703" s="9"/>
      <c r="D703" s="9"/>
      <c r="E703" s="29"/>
      <c r="F703" s="29"/>
      <c r="G703" s="17"/>
      <c r="I703" s="9"/>
      <c r="J703" s="9"/>
    </row>
    <row r="704" spans="1:10" s="2" customFormat="1">
      <c r="A704" s="27"/>
      <c r="B704" s="5"/>
      <c r="C704" s="9"/>
      <c r="D704" s="9"/>
      <c r="E704" s="29"/>
      <c r="F704" s="29"/>
      <c r="G704" s="17"/>
      <c r="I704" s="9"/>
      <c r="J704" s="9"/>
    </row>
    <row r="705" spans="1:10" s="2" customFormat="1">
      <c r="A705" s="27"/>
      <c r="B705" s="5"/>
      <c r="C705" s="9"/>
      <c r="D705" s="9"/>
      <c r="E705" s="29"/>
      <c r="F705" s="29"/>
      <c r="G705" s="17"/>
      <c r="I705" s="9"/>
      <c r="J705" s="9"/>
    </row>
    <row r="706" spans="1:10" s="2" customFormat="1">
      <c r="A706" s="27"/>
      <c r="B706" s="5"/>
      <c r="C706" s="9"/>
      <c r="D706" s="9"/>
      <c r="E706" s="29"/>
      <c r="F706" s="29"/>
      <c r="G706" s="17"/>
      <c r="I706" s="9"/>
      <c r="J706" s="9"/>
    </row>
    <row r="707" spans="1:10" s="2" customFormat="1">
      <c r="A707" s="27"/>
      <c r="B707" s="5"/>
      <c r="C707" s="9"/>
      <c r="D707" s="9"/>
      <c r="E707" s="29"/>
      <c r="F707" s="29"/>
      <c r="G707" s="17"/>
      <c r="I707" s="9"/>
      <c r="J707" s="9"/>
    </row>
    <row r="708" spans="1:10" s="2" customFormat="1">
      <c r="A708" s="27"/>
      <c r="B708" s="5"/>
      <c r="C708" s="9"/>
      <c r="D708" s="9"/>
      <c r="E708" s="29"/>
      <c r="F708" s="29"/>
      <c r="G708" s="17"/>
      <c r="I708" s="9"/>
      <c r="J708" s="9"/>
    </row>
    <row r="709" spans="1:10" s="2" customFormat="1">
      <c r="A709" s="27"/>
      <c r="B709" s="5"/>
      <c r="C709" s="9"/>
      <c r="D709" s="9"/>
      <c r="E709" s="29"/>
      <c r="F709" s="29"/>
      <c r="G709" s="17"/>
      <c r="I709" s="9"/>
      <c r="J709" s="9"/>
    </row>
    <row r="710" spans="1:10" s="2" customFormat="1">
      <c r="A710" s="27"/>
      <c r="B710" s="5"/>
      <c r="C710" s="9"/>
      <c r="D710" s="9"/>
      <c r="E710" s="29"/>
      <c r="F710" s="29"/>
      <c r="G710" s="17"/>
      <c r="I710" s="9"/>
      <c r="J710" s="9"/>
    </row>
    <row r="711" spans="1:10" s="2" customFormat="1">
      <c r="A711" s="27"/>
      <c r="B711" s="5"/>
      <c r="C711" s="9"/>
      <c r="D711" s="9"/>
      <c r="E711" s="29"/>
      <c r="F711" s="29"/>
      <c r="G711" s="17"/>
      <c r="I711" s="9"/>
      <c r="J711" s="9"/>
    </row>
    <row r="712" spans="1:10" s="2" customFormat="1">
      <c r="A712" s="27"/>
      <c r="B712" s="5"/>
      <c r="C712" s="9"/>
      <c r="D712" s="9"/>
      <c r="E712" s="29"/>
      <c r="F712" s="29"/>
      <c r="G712" s="17"/>
      <c r="I712" s="9"/>
      <c r="J712" s="9"/>
    </row>
    <row r="713" spans="1:10" s="2" customFormat="1">
      <c r="A713" s="27"/>
      <c r="B713" s="5"/>
      <c r="C713" s="9"/>
      <c r="D713" s="9"/>
      <c r="E713" s="29"/>
      <c r="F713" s="29"/>
      <c r="G713" s="17"/>
      <c r="I713" s="9"/>
      <c r="J713" s="9"/>
    </row>
    <row r="714" spans="1:10" s="2" customFormat="1">
      <c r="A714" s="27"/>
      <c r="B714" s="5"/>
      <c r="C714" s="9"/>
      <c r="D714" s="9"/>
      <c r="E714" s="29"/>
      <c r="F714" s="29"/>
      <c r="G714" s="17"/>
      <c r="I714" s="9"/>
      <c r="J714" s="9"/>
    </row>
    <row r="715" spans="1:10" s="2" customFormat="1">
      <c r="A715" s="27"/>
      <c r="B715" s="5"/>
      <c r="C715" s="9"/>
      <c r="D715" s="9"/>
      <c r="E715" s="29"/>
      <c r="F715" s="29"/>
      <c r="G715" s="17"/>
      <c r="I715" s="9"/>
      <c r="J715" s="9"/>
    </row>
    <row r="716" spans="1:10" s="2" customFormat="1">
      <c r="A716" s="27"/>
      <c r="B716" s="5"/>
      <c r="C716" s="9"/>
      <c r="D716" s="9"/>
      <c r="E716" s="29"/>
      <c r="F716" s="29"/>
      <c r="G716" s="17"/>
      <c r="I716" s="9"/>
      <c r="J716" s="9"/>
    </row>
  </sheetData>
  <mergeCells count="2">
    <mergeCell ref="J15:K15"/>
    <mergeCell ref="L15:M15"/>
  </mergeCells>
  <conditionalFormatting sqref="M140:M159">
    <cfRule type="cellIs" dxfId="5" priority="1" stopIfTrue="1" operator="equal">
      <formula>$H140+ROUNDDOWN((#REF!-$H140),-3)</formula>
    </cfRule>
    <cfRule type="cellIs" dxfId="4" priority="2" stopIfTrue="1" operator="equal">
      <formula>$H140+ROUNDDOWN((#REF!-$H140),-3)</formula>
    </cfRule>
  </conditionalFormatting>
  <pageMargins left="0.74803149606299213" right="0.74803149606299213" top="1.5748031496062993" bottom="0.98425196850393704" header="0.51181102362204722" footer="0.51181102362204722"/>
  <pageSetup scale="86" orientation="portrait" horizontalDpi="300" verticalDpi="300" r:id="rId1"/>
  <headerFooter alignWithMargins="0">
    <oddHeader xml:space="preserve">&amp;RToronto Hydro-Electric System Limited
EB-2009-0139
Exhibit R1
Tab 3
Schedule 13
Appendix A
Filed:  2009 Nov 30
Page &amp;P of &amp;N
</oddHeader>
  </headerFooter>
  <rowBreaks count="1" manualBreakCount="1">
    <brk id="101" max="10" man="1"/>
  </rowBreaks>
  <colBreaks count="1" manualBreakCount="1">
    <brk id="7" max="1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31"/>
  </sheetPr>
  <dimension ref="A1:AG716"/>
  <sheetViews>
    <sheetView view="pageBreakPreview" zoomScale="60" zoomScaleNormal="85" workbookViewId="0">
      <pane xSplit="1" ySplit="2" topLeftCell="B129" activePane="bottomRight" state="frozenSplit"/>
      <selection activeCell="F21" sqref="F21"/>
      <selection pane="topRight" activeCell="F21" sqref="F21"/>
      <selection pane="bottomLeft" activeCell="F21" sqref="F21"/>
      <selection pane="bottomRight" activeCell="A61" sqref="A61"/>
    </sheetView>
  </sheetViews>
  <sheetFormatPr defaultRowHeight="12.75"/>
  <cols>
    <col min="1" max="1" width="17.28515625" style="98" customWidth="1"/>
    <col min="2" max="2" width="16.7109375" style="4" customWidth="1"/>
    <col min="3" max="3" width="8.85546875" style="6" customWidth="1"/>
    <col min="4" max="4" width="9.140625" style="6" customWidth="1"/>
    <col min="5" max="5" width="12.42578125" customWidth="1"/>
    <col min="6" max="6" width="9.5703125" style="14" customWidth="1"/>
    <col min="7" max="7" width="13.140625" style="14" customWidth="1"/>
    <col min="8" max="8" width="14" style="14" customWidth="1"/>
    <col min="9" max="9" width="10.85546875" style="3" customWidth="1"/>
    <col min="10" max="10" width="18.42578125" customWidth="1"/>
    <col min="11" max="11" width="24.140625" style="6" customWidth="1"/>
    <col min="12" max="12" width="16.28515625" style="6" customWidth="1"/>
    <col min="13" max="13" width="17.140625" customWidth="1"/>
    <col min="14" max="14" width="16.140625" customWidth="1"/>
    <col min="15" max="15" width="17.85546875" customWidth="1"/>
    <col min="16" max="16" width="15" customWidth="1"/>
    <col min="17" max="17" width="15.42578125" customWidth="1"/>
    <col min="18" max="18" width="14.7109375" customWidth="1"/>
    <col min="19" max="19" width="21" customWidth="1"/>
    <col min="20" max="20" width="15.140625" style="10" customWidth="1"/>
    <col min="21" max="21" width="14" style="10" customWidth="1"/>
    <col min="22" max="22" width="9.42578125" style="10" bestFit="1" customWidth="1"/>
    <col min="23" max="26" width="14.5703125" style="10" customWidth="1"/>
    <col min="27" max="27" width="12.28515625" style="10" customWidth="1"/>
    <col min="28" max="28" width="12" style="10" customWidth="1"/>
    <col min="29" max="29" width="17.7109375" style="10" customWidth="1"/>
    <col min="30" max="30" width="11.42578125" style="10" customWidth="1"/>
    <col min="31" max="31" width="11.42578125" style="7" customWidth="1"/>
    <col min="32" max="33" width="11.42578125" customWidth="1"/>
  </cols>
  <sheetData>
    <row r="1" spans="1:31">
      <c r="A1" s="185" t="s">
        <v>23</v>
      </c>
      <c r="B1" s="5"/>
    </row>
    <row r="2" spans="1:31" s="1" customFormat="1" ht="38.25">
      <c r="A2" s="24" t="s">
        <v>0</v>
      </c>
      <c r="B2" s="25" t="s">
        <v>15</v>
      </c>
      <c r="C2" s="25" t="s">
        <v>4</v>
      </c>
      <c r="D2" s="25" t="s">
        <v>5</v>
      </c>
      <c r="E2" s="25" t="s">
        <v>6</v>
      </c>
      <c r="F2" s="26" t="s">
        <v>7</v>
      </c>
      <c r="G2" s="26" t="s">
        <v>26</v>
      </c>
      <c r="H2" s="26" t="s">
        <v>13</v>
      </c>
      <c r="I2" s="25" t="s">
        <v>1</v>
      </c>
      <c r="J2" s="19" t="s">
        <v>18</v>
      </c>
      <c r="K2" s="34" t="s">
        <v>19</v>
      </c>
      <c r="L2" s="53"/>
      <c r="M2" s="53"/>
      <c r="N2" s="18"/>
      <c r="O2" s="18"/>
      <c r="T2" s="141"/>
      <c r="U2" s="141"/>
      <c r="V2" s="15"/>
      <c r="W2" s="141"/>
      <c r="X2" s="141"/>
      <c r="Y2" s="15"/>
      <c r="Z2" s="15"/>
      <c r="AA2" s="15"/>
      <c r="AB2" s="15"/>
      <c r="AC2" s="15"/>
      <c r="AD2" s="15"/>
    </row>
    <row r="3" spans="1:31" s="3" customFormat="1">
      <c r="A3" s="35">
        <v>35796</v>
      </c>
      <c r="B3" s="23"/>
      <c r="C3" s="23">
        <v>12.154838709677419</v>
      </c>
      <c r="D3" s="23">
        <v>0</v>
      </c>
      <c r="E3" s="77">
        <v>1995.94</v>
      </c>
      <c r="F3" s="23">
        <v>0</v>
      </c>
      <c r="G3" s="23"/>
      <c r="H3" s="23"/>
      <c r="I3" s="23">
        <v>0</v>
      </c>
      <c r="J3" s="105">
        <f t="shared" ref="J3:K14" si="0">AVERAGE(C15,C27,C39,C51,C63,C75,C87,C99,C111,C123)</f>
        <v>14.600322580645141</v>
      </c>
      <c r="K3" s="106">
        <f t="shared" si="0"/>
        <v>0</v>
      </c>
      <c r="L3" s="17"/>
      <c r="M3" s="17"/>
      <c r="N3" s="23"/>
      <c r="O3" s="23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1" s="3" customFormat="1">
      <c r="A4" s="35">
        <v>35827</v>
      </c>
      <c r="B4" s="23"/>
      <c r="C4" s="23">
        <v>10.292857142857143</v>
      </c>
      <c r="D4" s="23">
        <v>0</v>
      </c>
      <c r="E4" s="77">
        <v>1992.21</v>
      </c>
      <c r="F4" s="23">
        <v>0</v>
      </c>
      <c r="G4" s="23"/>
      <c r="H4" s="23"/>
      <c r="I4" s="23">
        <v>0</v>
      </c>
      <c r="J4" s="105">
        <f t="shared" si="0"/>
        <v>14.102229064039392</v>
      </c>
      <c r="K4" s="106">
        <f t="shared" si="0"/>
        <v>0</v>
      </c>
      <c r="L4" s="17"/>
      <c r="M4" s="17"/>
      <c r="N4" s="23"/>
      <c r="O4" s="23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1" s="3" customFormat="1">
      <c r="A5" s="35">
        <v>35855</v>
      </c>
      <c r="B5" s="23"/>
      <c r="C5" s="23">
        <v>8.9225806451612897</v>
      </c>
      <c r="D5" s="23">
        <v>0</v>
      </c>
      <c r="E5" s="77">
        <v>1997.32</v>
      </c>
      <c r="F5" s="23">
        <v>0</v>
      </c>
      <c r="G5" s="23"/>
      <c r="H5" s="23"/>
      <c r="I5" s="23">
        <v>0</v>
      </c>
      <c r="J5" s="105">
        <f t="shared" si="0"/>
        <v>9.5941935483870768</v>
      </c>
      <c r="K5" s="106">
        <f t="shared" si="0"/>
        <v>0</v>
      </c>
      <c r="L5" s="17"/>
      <c r="M5" s="17"/>
      <c r="N5" s="23"/>
      <c r="O5" s="23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1" s="3" customFormat="1">
      <c r="A6" s="35">
        <v>35886</v>
      </c>
      <c r="B6" s="23"/>
      <c r="C6" s="23">
        <v>1.8566666666666665</v>
      </c>
      <c r="D6" s="23">
        <v>0</v>
      </c>
      <c r="E6" s="77">
        <v>2009.08</v>
      </c>
      <c r="F6" s="23">
        <v>0</v>
      </c>
      <c r="G6" s="23"/>
      <c r="H6" s="23"/>
      <c r="I6" s="23">
        <v>0</v>
      </c>
      <c r="J6" s="105">
        <f t="shared" si="0"/>
        <v>3.5289999999999977</v>
      </c>
      <c r="K6" s="106">
        <f t="shared" si="0"/>
        <v>4.0333333333333263E-2</v>
      </c>
      <c r="L6" s="17"/>
      <c r="M6" s="17"/>
      <c r="N6" s="23"/>
      <c r="O6" s="23"/>
      <c r="T6" s="21"/>
      <c r="U6" s="21"/>
      <c r="V6" s="21"/>
      <c r="W6" s="21"/>
      <c r="X6" s="161"/>
      <c r="Y6" s="21"/>
      <c r="Z6" s="21"/>
      <c r="AA6" s="21"/>
      <c r="AB6" s="21"/>
      <c r="AC6" s="21"/>
      <c r="AD6" s="21"/>
    </row>
    <row r="7" spans="1:31" s="3" customFormat="1">
      <c r="A7" s="35">
        <v>35916</v>
      </c>
      <c r="B7" s="23"/>
      <c r="C7" s="23">
        <v>0</v>
      </c>
      <c r="D7" s="23">
        <v>0.92258064516129001</v>
      </c>
      <c r="E7" s="77">
        <v>2014.6</v>
      </c>
      <c r="F7" s="23">
        <v>0</v>
      </c>
      <c r="G7" s="23"/>
      <c r="H7" s="23"/>
      <c r="I7" s="23">
        <v>0</v>
      </c>
      <c r="J7" s="105">
        <f t="shared" si="0"/>
        <v>0.4383870967741933</v>
      </c>
      <c r="K7" s="106">
        <f t="shared" si="0"/>
        <v>0.39806451612903204</v>
      </c>
      <c r="L7" s="17"/>
      <c r="M7" s="17"/>
      <c r="N7" s="23"/>
      <c r="O7" s="23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1" s="3" customFormat="1">
      <c r="A8" s="35">
        <v>35947</v>
      </c>
      <c r="B8" s="23"/>
      <c r="C8" s="23">
        <v>1.6666666666666666E-2</v>
      </c>
      <c r="D8" s="23">
        <v>2.7466666666666599</v>
      </c>
      <c r="E8" s="77">
        <v>2007.24</v>
      </c>
      <c r="F8" s="23">
        <v>0</v>
      </c>
      <c r="G8" s="23"/>
      <c r="H8" s="23"/>
      <c r="I8" s="23">
        <v>0</v>
      </c>
      <c r="J8" s="105">
        <f t="shared" si="0"/>
        <v>0</v>
      </c>
      <c r="K8" s="106">
        <f t="shared" si="0"/>
        <v>2.5396666666666627</v>
      </c>
      <c r="L8" s="17"/>
      <c r="M8" s="17"/>
      <c r="N8" s="23"/>
      <c r="O8" s="23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1" s="3" customFormat="1">
      <c r="A9" s="35">
        <v>35977</v>
      </c>
      <c r="B9" s="23"/>
      <c r="C9" s="23">
        <v>0</v>
      </c>
      <c r="D9" s="23">
        <v>3.2677419354838699</v>
      </c>
      <c r="E9" s="77">
        <v>2006.43</v>
      </c>
      <c r="F9" s="23">
        <v>0</v>
      </c>
      <c r="G9" s="23"/>
      <c r="H9" s="23"/>
      <c r="I9" s="23">
        <v>0</v>
      </c>
      <c r="J9" s="105">
        <f t="shared" si="0"/>
        <v>0</v>
      </c>
      <c r="K9" s="106">
        <f t="shared" si="0"/>
        <v>4.3206451612903178</v>
      </c>
      <c r="L9" s="17"/>
      <c r="M9" s="17"/>
      <c r="N9" s="23"/>
      <c r="O9" s="23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1" s="3" customFormat="1">
      <c r="A10" s="35">
        <v>36008</v>
      </c>
      <c r="B10" s="23"/>
      <c r="C10" s="23">
        <v>0</v>
      </c>
      <c r="D10" s="23">
        <v>3.7967741935483801</v>
      </c>
      <c r="E10" s="77">
        <v>2000.13</v>
      </c>
      <c r="F10" s="23">
        <v>0</v>
      </c>
      <c r="G10" s="23"/>
      <c r="H10" s="23"/>
      <c r="I10" s="23">
        <v>0</v>
      </c>
      <c r="J10" s="105">
        <f t="shared" si="0"/>
        <v>0</v>
      </c>
      <c r="K10" s="106">
        <f t="shared" si="0"/>
        <v>3.5780645161290274</v>
      </c>
      <c r="L10" s="17"/>
      <c r="M10" s="17"/>
      <c r="N10" s="23"/>
      <c r="O10" s="23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1" s="3" customFormat="1">
      <c r="A11" s="35">
        <v>36039</v>
      </c>
      <c r="B11" s="23"/>
      <c r="C11" s="23">
        <v>0</v>
      </c>
      <c r="D11" s="23">
        <v>1.5</v>
      </c>
      <c r="E11" s="77">
        <v>2002.69</v>
      </c>
      <c r="F11" s="23">
        <v>0</v>
      </c>
      <c r="G11" s="23"/>
      <c r="H11" s="23"/>
      <c r="I11" s="23">
        <v>0</v>
      </c>
      <c r="J11" s="105">
        <f t="shared" si="0"/>
        <v>4.299999999999999E-2</v>
      </c>
      <c r="K11" s="106">
        <f t="shared" si="0"/>
        <v>1.3726666666666651</v>
      </c>
      <c r="L11" s="17"/>
      <c r="M11" s="17"/>
      <c r="N11" s="23"/>
      <c r="O11" s="23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1" s="3" customFormat="1">
      <c r="A12" s="35">
        <v>36069</v>
      </c>
      <c r="B12" s="23"/>
      <c r="C12" s="23">
        <v>0.78064516129032235</v>
      </c>
      <c r="D12" s="23">
        <v>0</v>
      </c>
      <c r="E12" s="77">
        <v>1993.59</v>
      </c>
      <c r="F12" s="23">
        <v>0</v>
      </c>
      <c r="G12" s="23"/>
      <c r="H12" s="23"/>
      <c r="I12" s="23">
        <v>0</v>
      </c>
      <c r="J12" s="105">
        <f t="shared" si="0"/>
        <v>1.6999999999999975</v>
      </c>
      <c r="K12" s="106">
        <f t="shared" si="0"/>
        <v>0.1393548387096773</v>
      </c>
      <c r="L12" s="17"/>
      <c r="M12" s="17"/>
      <c r="N12" s="23"/>
      <c r="O12" s="23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1" s="3" customFormat="1">
      <c r="A13" s="35">
        <v>36100</v>
      </c>
      <c r="B13" s="23"/>
      <c r="C13" s="23">
        <v>5.2066666666666661</v>
      </c>
      <c r="D13" s="23">
        <v>0</v>
      </c>
      <c r="E13" s="77">
        <v>1991.81</v>
      </c>
      <c r="F13" s="23">
        <v>0</v>
      </c>
      <c r="G13" s="23"/>
      <c r="H13" s="23"/>
      <c r="I13" s="23">
        <v>0</v>
      </c>
      <c r="J13" s="105">
        <f t="shared" si="0"/>
        <v>5.6633333333333322</v>
      </c>
      <c r="K13" s="106">
        <f t="shared" si="0"/>
        <v>0</v>
      </c>
      <c r="L13" s="17"/>
      <c r="M13" s="17"/>
      <c r="N13" s="23"/>
      <c r="O13" s="23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1" s="3" customFormat="1">
      <c r="A14" s="35">
        <v>36130</v>
      </c>
      <c r="B14" s="23"/>
      <c r="C14" s="23">
        <v>9.3193548387096783</v>
      </c>
      <c r="D14" s="23">
        <v>0</v>
      </c>
      <c r="E14" s="77">
        <v>1997.06</v>
      </c>
      <c r="F14" s="23">
        <v>0</v>
      </c>
      <c r="G14" s="23"/>
      <c r="H14" s="23"/>
      <c r="I14" s="23">
        <v>0</v>
      </c>
      <c r="J14" s="107">
        <f t="shared" si="0"/>
        <v>11.821935483870936</v>
      </c>
      <c r="K14" s="108">
        <f t="shared" si="0"/>
        <v>0</v>
      </c>
      <c r="L14" s="17"/>
      <c r="M14" s="17"/>
      <c r="N14" s="23"/>
      <c r="O14" s="23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1" s="3" customFormat="1">
      <c r="A15" s="35">
        <v>36161</v>
      </c>
      <c r="B15" s="23"/>
      <c r="C15" s="23">
        <v>16.187096774193552</v>
      </c>
      <c r="D15" s="23">
        <v>0</v>
      </c>
      <c r="E15" s="77">
        <v>1996.46</v>
      </c>
      <c r="F15" s="23">
        <v>0</v>
      </c>
      <c r="G15" s="23"/>
      <c r="H15" s="23"/>
      <c r="I15" s="23">
        <v>0</v>
      </c>
      <c r="K15" s="28"/>
      <c r="L15" s="186"/>
      <c r="M15" s="186"/>
      <c r="N15" s="186"/>
      <c r="O15" s="186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2"/>
    </row>
    <row r="16" spans="1:31" s="3" customFormat="1">
      <c r="A16" s="35">
        <v>36192</v>
      </c>
      <c r="B16" s="23"/>
      <c r="C16" s="23">
        <v>11.574999999999999</v>
      </c>
      <c r="D16" s="23">
        <v>0</v>
      </c>
      <c r="E16" s="77">
        <v>2006.06</v>
      </c>
      <c r="F16" s="23">
        <v>0</v>
      </c>
      <c r="G16" s="23"/>
      <c r="H16" s="23"/>
      <c r="I16" s="23">
        <v>0</v>
      </c>
      <c r="J16" s="23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2"/>
    </row>
    <row r="17" spans="1:33" s="3" customFormat="1">
      <c r="A17" s="35">
        <v>36220</v>
      </c>
      <c r="B17" s="23"/>
      <c r="C17" s="23">
        <v>9.887096774193548</v>
      </c>
      <c r="D17" s="23">
        <v>0</v>
      </c>
      <c r="E17" s="77">
        <v>1995.96</v>
      </c>
      <c r="F17" s="23">
        <v>0</v>
      </c>
      <c r="G17" s="23"/>
      <c r="H17" s="23"/>
      <c r="I17" s="23">
        <v>0</v>
      </c>
      <c r="J17" s="23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2"/>
    </row>
    <row r="18" spans="1:33" s="3" customFormat="1">
      <c r="A18" s="35">
        <v>36251</v>
      </c>
      <c r="B18" s="23"/>
      <c r="C18" s="23">
        <v>2.2333333333333334</v>
      </c>
      <c r="D18" s="23">
        <v>0</v>
      </c>
      <c r="E18" s="77">
        <v>1993.41</v>
      </c>
      <c r="F18" s="23">
        <v>0</v>
      </c>
      <c r="G18" s="23"/>
      <c r="H18" s="23"/>
      <c r="I18" s="23">
        <v>0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2"/>
    </row>
    <row r="19" spans="1:33" s="3" customFormat="1">
      <c r="A19" s="35">
        <v>36281</v>
      </c>
      <c r="B19" s="23"/>
      <c r="C19" s="23">
        <v>2.580645161290325E-2</v>
      </c>
      <c r="D19" s="23">
        <v>0.62580645161290305</v>
      </c>
      <c r="E19" s="77">
        <v>1998.48</v>
      </c>
      <c r="F19" s="23">
        <v>0</v>
      </c>
      <c r="G19" s="23"/>
      <c r="H19" s="23"/>
      <c r="I19" s="23">
        <v>0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2"/>
    </row>
    <row r="20" spans="1:33" s="3" customFormat="1">
      <c r="A20" s="35">
        <v>36312</v>
      </c>
      <c r="B20" s="23"/>
      <c r="C20" s="23">
        <v>0</v>
      </c>
      <c r="D20" s="23">
        <v>3.2</v>
      </c>
      <c r="E20" s="77">
        <v>2004.33</v>
      </c>
      <c r="F20" s="23">
        <v>0</v>
      </c>
      <c r="G20" s="23"/>
      <c r="H20" s="23"/>
      <c r="I20" s="23">
        <v>0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2"/>
    </row>
    <row r="21" spans="1:33" s="3" customFormat="1">
      <c r="A21" s="35">
        <v>36342</v>
      </c>
      <c r="B21" s="23"/>
      <c r="C21" s="23">
        <v>0</v>
      </c>
      <c r="D21" s="23">
        <v>6.3387096774193497</v>
      </c>
      <c r="E21" s="77">
        <v>2015.68</v>
      </c>
      <c r="F21" s="23">
        <v>0</v>
      </c>
      <c r="G21" s="23"/>
      <c r="H21" s="23"/>
      <c r="I21" s="23">
        <v>0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2"/>
    </row>
    <row r="22" spans="1:33" s="3" customFormat="1">
      <c r="A22" s="35">
        <v>36373</v>
      </c>
      <c r="B22" s="23"/>
      <c r="C22" s="23">
        <v>0</v>
      </c>
      <c r="D22" s="23">
        <v>2.5516129032257999</v>
      </c>
      <c r="E22" s="77">
        <v>2012.63</v>
      </c>
      <c r="F22" s="23">
        <v>0</v>
      </c>
      <c r="G22" s="23"/>
      <c r="H22" s="23"/>
      <c r="I22" s="23">
        <v>0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2"/>
    </row>
    <row r="23" spans="1:33" s="3" customFormat="1">
      <c r="A23" s="35">
        <v>36404</v>
      </c>
      <c r="B23" s="23"/>
      <c r="C23" s="23">
        <v>3.3333333333333214E-3</v>
      </c>
      <c r="D23" s="23">
        <v>1.63</v>
      </c>
      <c r="E23" s="77">
        <v>2016.08</v>
      </c>
      <c r="F23" s="23">
        <v>0</v>
      </c>
      <c r="G23" s="23"/>
      <c r="H23" s="23"/>
      <c r="I23" s="23">
        <v>0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2"/>
    </row>
    <row r="24" spans="1:33" s="3" customFormat="1">
      <c r="A24" s="35">
        <v>36434</v>
      </c>
      <c r="B24" s="23"/>
      <c r="C24" s="23">
        <v>1.7483870967741937</v>
      </c>
      <c r="D24" s="23">
        <v>0</v>
      </c>
      <c r="E24" s="77">
        <v>2022.7</v>
      </c>
      <c r="F24" s="23">
        <v>0</v>
      </c>
      <c r="G24" s="23"/>
      <c r="H24" s="23"/>
      <c r="I24" s="23">
        <v>0</v>
      </c>
      <c r="Q24" s="39"/>
      <c r="R24" s="39"/>
      <c r="S24" s="39"/>
      <c r="T24" s="39"/>
      <c r="U24" s="39"/>
      <c r="V24" s="21"/>
      <c r="W24" s="39"/>
      <c r="X24" s="39"/>
      <c r="Y24" s="39"/>
      <c r="Z24" s="39"/>
      <c r="AA24" s="39"/>
      <c r="AB24" s="21"/>
      <c r="AC24" s="21"/>
      <c r="AD24" s="21"/>
      <c r="AE24" s="21"/>
      <c r="AF24" s="21"/>
      <c r="AG24" s="21"/>
    </row>
    <row r="25" spans="1:33" s="3" customFormat="1">
      <c r="A25" s="35">
        <v>36465</v>
      </c>
      <c r="B25" s="23"/>
      <c r="C25" s="23">
        <v>4.6033333333333326</v>
      </c>
      <c r="D25" s="23">
        <v>0</v>
      </c>
      <c r="E25" s="77">
        <v>2015.55</v>
      </c>
      <c r="F25" s="23">
        <v>0</v>
      </c>
      <c r="G25" s="23"/>
      <c r="H25" s="23"/>
      <c r="I25" s="23">
        <v>0</v>
      </c>
      <c r="Q25" s="39"/>
      <c r="R25" s="39"/>
      <c r="S25" s="39"/>
      <c r="T25" s="39"/>
      <c r="U25" s="39"/>
      <c r="V25" s="21"/>
      <c r="W25" s="39"/>
      <c r="X25" s="39"/>
      <c r="Y25" s="39"/>
      <c r="Z25" s="39"/>
      <c r="AA25" s="39"/>
      <c r="AB25" s="21"/>
      <c r="AC25" s="21"/>
      <c r="AD25" s="21"/>
      <c r="AE25" s="21"/>
      <c r="AF25" s="21"/>
      <c r="AG25" s="21"/>
    </row>
    <row r="26" spans="1:33" s="3" customFormat="1">
      <c r="A26" s="35">
        <v>36495</v>
      </c>
      <c r="B26" s="23"/>
      <c r="C26" s="23">
        <v>10.709677419354838</v>
      </c>
      <c r="D26" s="23">
        <v>0</v>
      </c>
      <c r="E26" s="77">
        <v>2016.14</v>
      </c>
      <c r="F26" s="23">
        <v>0</v>
      </c>
      <c r="G26" s="23"/>
      <c r="H26" s="23"/>
      <c r="I26" s="23">
        <v>0</v>
      </c>
      <c r="Q26" s="39"/>
      <c r="R26" s="39"/>
      <c r="S26" s="39"/>
      <c r="T26" s="39"/>
      <c r="U26" s="39"/>
      <c r="V26" s="21"/>
      <c r="W26" s="39"/>
      <c r="X26" s="39"/>
      <c r="Y26" s="39"/>
      <c r="Z26" s="39"/>
      <c r="AA26" s="39"/>
      <c r="AB26" s="21"/>
      <c r="AC26" s="21"/>
      <c r="AD26" s="21"/>
      <c r="AE26" s="21"/>
      <c r="AF26" s="21"/>
      <c r="AG26" s="21"/>
    </row>
    <row r="27" spans="1:33" s="3" customFormat="1">
      <c r="A27" s="35">
        <v>36526</v>
      </c>
      <c r="B27" s="23"/>
      <c r="C27" s="23">
        <v>15.835483870967741</v>
      </c>
      <c r="D27" s="23">
        <v>0</v>
      </c>
      <c r="E27" s="77">
        <v>2019.25</v>
      </c>
      <c r="F27" s="23">
        <v>0</v>
      </c>
      <c r="G27" s="23"/>
      <c r="H27" s="23"/>
      <c r="I27" s="23">
        <v>0</v>
      </c>
      <c r="K27" s="90"/>
      <c r="L27" s="63"/>
      <c r="M27" s="22"/>
      <c r="N27" s="22"/>
      <c r="O27" s="91"/>
      <c r="Q27" s="39"/>
      <c r="R27" s="39"/>
      <c r="S27" s="39"/>
      <c r="T27" s="39"/>
      <c r="U27" s="39"/>
      <c r="V27" s="21"/>
      <c r="W27" s="39"/>
      <c r="X27" s="39"/>
      <c r="Y27" s="39"/>
      <c r="Z27" s="39"/>
      <c r="AA27" s="39"/>
      <c r="AB27" s="21"/>
      <c r="AC27" s="21"/>
      <c r="AD27" s="21"/>
      <c r="AE27" s="21"/>
      <c r="AF27" s="21"/>
      <c r="AG27" s="21"/>
    </row>
    <row r="28" spans="1:33" s="3" customFormat="1">
      <c r="A28" s="35">
        <v>36557</v>
      </c>
      <c r="B28" s="23"/>
      <c r="C28" s="23">
        <v>13.127586206896558</v>
      </c>
      <c r="D28" s="23">
        <v>0</v>
      </c>
      <c r="E28" s="77">
        <v>2025.2</v>
      </c>
      <c r="F28" s="23">
        <v>0</v>
      </c>
      <c r="G28" s="23"/>
      <c r="H28" s="23"/>
      <c r="I28" s="23">
        <v>0</v>
      </c>
      <c r="K28" s="66"/>
      <c r="L28" s="66"/>
      <c r="M28" s="66"/>
      <c r="N28" s="66"/>
      <c r="O28" s="92"/>
      <c r="Q28" s="39"/>
      <c r="R28" s="39"/>
      <c r="S28" s="39"/>
      <c r="T28" s="39"/>
      <c r="U28" s="39"/>
      <c r="V28" s="21"/>
      <c r="W28" s="39"/>
      <c r="X28" s="39"/>
      <c r="Y28" s="39"/>
      <c r="Z28" s="39"/>
      <c r="AA28" s="39"/>
      <c r="AB28" s="21"/>
      <c r="AC28" s="21"/>
      <c r="AD28" s="21"/>
      <c r="AE28" s="21"/>
      <c r="AF28" s="21"/>
      <c r="AG28" s="21"/>
    </row>
    <row r="29" spans="1:33" s="3" customFormat="1">
      <c r="A29" s="35">
        <v>36586</v>
      </c>
      <c r="B29" s="23"/>
      <c r="C29" s="23">
        <v>5.7129032258064516</v>
      </c>
      <c r="D29" s="23">
        <v>0</v>
      </c>
      <c r="E29" s="77">
        <v>2052.5</v>
      </c>
      <c r="F29" s="23">
        <v>0</v>
      </c>
      <c r="G29" s="23"/>
      <c r="H29" s="23"/>
      <c r="I29" s="23">
        <v>0</v>
      </c>
      <c r="K29" s="66"/>
      <c r="L29" s="66"/>
      <c r="M29" s="66"/>
      <c r="N29" s="66"/>
      <c r="O29" s="92"/>
      <c r="Q29" s="39"/>
      <c r="R29" s="39"/>
      <c r="S29" s="39"/>
      <c r="T29" s="39"/>
      <c r="U29" s="39"/>
      <c r="V29" s="21"/>
      <c r="W29" s="39"/>
      <c r="X29" s="39"/>
      <c r="Y29" s="39"/>
      <c r="Z29" s="39"/>
      <c r="AA29" s="39"/>
      <c r="AB29" s="21"/>
      <c r="AC29" s="21"/>
      <c r="AD29" s="21"/>
      <c r="AE29" s="21"/>
      <c r="AF29" s="21"/>
      <c r="AG29" s="21"/>
    </row>
    <row r="30" spans="1:33" s="3" customFormat="1">
      <c r="A30" s="35">
        <v>36617</v>
      </c>
      <c r="B30" s="23"/>
      <c r="C30" s="23">
        <v>3.71</v>
      </c>
      <c r="D30" s="23">
        <v>0</v>
      </c>
      <c r="E30" s="77">
        <v>2047.46</v>
      </c>
      <c r="F30" s="23">
        <v>0</v>
      </c>
      <c r="G30" s="23"/>
      <c r="H30" s="23"/>
      <c r="I30" s="23">
        <v>0</v>
      </c>
      <c r="K30" s="66"/>
      <c r="L30" s="66"/>
      <c r="M30" s="66"/>
      <c r="N30" s="66"/>
      <c r="O30" s="92"/>
      <c r="Q30" s="39"/>
      <c r="R30" s="39"/>
      <c r="S30" s="39"/>
      <c r="T30" s="39"/>
      <c r="U30" s="39"/>
      <c r="V30" s="21"/>
      <c r="W30" s="39"/>
      <c r="X30" s="39"/>
      <c r="Y30" s="39"/>
      <c r="Z30" s="39"/>
      <c r="AA30" s="39"/>
      <c r="AB30" s="21"/>
      <c r="AC30" s="21"/>
      <c r="AD30" s="21"/>
      <c r="AE30" s="21"/>
      <c r="AF30" s="21"/>
      <c r="AG30" s="21"/>
    </row>
    <row r="31" spans="1:33" s="3" customFormat="1">
      <c r="A31" s="35">
        <v>36647</v>
      </c>
      <c r="B31" s="23"/>
      <c r="C31" s="23">
        <v>0.11935483870967746</v>
      </c>
      <c r="D31" s="23">
        <v>0.76451612903225796</v>
      </c>
      <c r="E31" s="77">
        <v>2035.24</v>
      </c>
      <c r="F31" s="23">
        <v>0</v>
      </c>
      <c r="G31" s="23"/>
      <c r="H31" s="23"/>
      <c r="I31" s="23">
        <v>0</v>
      </c>
      <c r="J31" s="23"/>
      <c r="K31" s="90"/>
      <c r="L31" s="90"/>
      <c r="M31" s="66"/>
      <c r="N31" s="66"/>
      <c r="O31" s="92"/>
      <c r="Q31" s="39"/>
      <c r="R31" s="39"/>
      <c r="S31" s="39"/>
      <c r="T31" s="39"/>
      <c r="U31" s="39"/>
      <c r="V31" s="21"/>
      <c r="W31" s="39"/>
      <c r="X31" s="39"/>
      <c r="Y31" s="39"/>
      <c r="Z31" s="39"/>
      <c r="AA31" s="39"/>
      <c r="AB31" s="21"/>
      <c r="AC31" s="21"/>
      <c r="AD31" s="21"/>
      <c r="AE31" s="21"/>
      <c r="AF31" s="21"/>
      <c r="AG31" s="21"/>
    </row>
    <row r="32" spans="1:33" s="3" customFormat="1">
      <c r="A32" s="35">
        <v>36678</v>
      </c>
      <c r="B32" s="23"/>
      <c r="C32" s="23">
        <v>0</v>
      </c>
      <c r="D32" s="23">
        <v>1.37</v>
      </c>
      <c r="E32" s="77">
        <v>2025.03</v>
      </c>
      <c r="F32" s="23">
        <v>0</v>
      </c>
      <c r="G32" s="23"/>
      <c r="H32" s="23"/>
      <c r="I32" s="23">
        <v>0</v>
      </c>
      <c r="J32" s="23"/>
      <c r="K32" s="66"/>
      <c r="L32" s="66"/>
      <c r="M32" s="66"/>
      <c r="N32" s="66"/>
      <c r="O32" s="92"/>
      <c r="Q32" s="39"/>
      <c r="R32" s="39"/>
      <c r="S32" s="39"/>
      <c r="T32" s="39"/>
      <c r="U32" s="39"/>
      <c r="V32" s="21"/>
      <c r="W32" s="39"/>
      <c r="X32" s="39"/>
      <c r="Y32" s="39"/>
      <c r="Z32" s="39"/>
      <c r="AA32" s="39"/>
      <c r="AB32" s="21"/>
      <c r="AC32" s="21"/>
      <c r="AD32" s="21"/>
      <c r="AE32" s="21"/>
      <c r="AF32" s="21"/>
      <c r="AG32" s="21"/>
    </row>
    <row r="33" spans="1:33" s="3" customFormat="1">
      <c r="A33" s="35">
        <v>36708</v>
      </c>
      <c r="B33" s="23"/>
      <c r="C33" s="23">
        <v>0</v>
      </c>
      <c r="D33" s="23">
        <v>2.3161290322580599</v>
      </c>
      <c r="E33" s="77">
        <v>2028.8</v>
      </c>
      <c r="F33" s="23">
        <v>0</v>
      </c>
      <c r="G33" s="23"/>
      <c r="H33" s="23"/>
      <c r="I33" s="23">
        <v>0</v>
      </c>
      <c r="J33" s="23"/>
      <c r="K33" s="66"/>
      <c r="L33" s="66"/>
      <c r="M33" s="66"/>
      <c r="N33" s="66"/>
      <c r="O33" s="92"/>
      <c r="Q33" s="39"/>
      <c r="R33" s="64"/>
      <c r="S33" s="39"/>
      <c r="T33" s="39"/>
      <c r="U33" s="84"/>
      <c r="V33" s="21"/>
      <c r="W33" s="39"/>
      <c r="X33" s="64"/>
      <c r="Y33" s="39"/>
      <c r="Z33" s="39"/>
      <c r="AA33" s="84"/>
      <c r="AB33" s="21"/>
      <c r="AC33" s="21"/>
      <c r="AD33" s="64"/>
      <c r="AE33" s="21"/>
      <c r="AF33" s="21"/>
      <c r="AG33" s="84"/>
    </row>
    <row r="34" spans="1:33" s="3" customFormat="1">
      <c r="A34" s="35">
        <v>36739</v>
      </c>
      <c r="B34" s="23"/>
      <c r="C34" s="23">
        <v>0</v>
      </c>
      <c r="D34" s="23">
        <v>2.9838709677419302</v>
      </c>
      <c r="E34" s="77">
        <v>2033.56</v>
      </c>
      <c r="F34" s="23">
        <v>0</v>
      </c>
      <c r="G34" s="23"/>
      <c r="H34" s="23"/>
      <c r="I34" s="23">
        <v>0</v>
      </c>
      <c r="J34" s="23"/>
      <c r="K34" s="66"/>
      <c r="L34" s="66"/>
      <c r="M34" s="66"/>
      <c r="N34" s="66"/>
      <c r="O34" s="92"/>
      <c r="Q34" s="39"/>
      <c r="R34" s="64"/>
      <c r="S34" s="39"/>
      <c r="T34" s="39"/>
      <c r="U34" s="84"/>
      <c r="V34" s="21"/>
      <c r="W34" s="39"/>
      <c r="X34" s="64"/>
      <c r="Y34" s="39"/>
      <c r="Z34" s="39"/>
      <c r="AA34" s="84"/>
      <c r="AB34" s="21"/>
      <c r="AC34" s="21"/>
      <c r="AD34" s="64"/>
      <c r="AE34" s="21"/>
      <c r="AF34" s="21"/>
      <c r="AG34" s="84"/>
    </row>
    <row r="35" spans="1:33" s="3" customFormat="1">
      <c r="A35" s="35">
        <v>36770</v>
      </c>
      <c r="B35" s="23"/>
      <c r="C35" s="23">
        <v>0.24</v>
      </c>
      <c r="D35" s="23">
        <v>1.17333333333333</v>
      </c>
      <c r="E35" s="77">
        <v>2027.99</v>
      </c>
      <c r="F35" s="23">
        <v>0</v>
      </c>
      <c r="G35" s="23"/>
      <c r="H35" s="23"/>
      <c r="I35" s="23">
        <v>0</v>
      </c>
      <c r="J35" s="23"/>
      <c r="K35" s="66"/>
      <c r="L35" s="66"/>
      <c r="M35" s="66"/>
      <c r="N35" s="66"/>
      <c r="O35" s="92"/>
      <c r="Q35" s="39"/>
      <c r="R35" s="95"/>
      <c r="S35" s="39"/>
      <c r="T35" s="39"/>
      <c r="U35" s="84"/>
      <c r="V35" s="21"/>
      <c r="W35" s="39"/>
      <c r="X35" s="95"/>
      <c r="Y35" s="39"/>
      <c r="Z35" s="39"/>
      <c r="AA35" s="84"/>
      <c r="AB35" s="21"/>
      <c r="AC35" s="21"/>
      <c r="AD35" s="95"/>
      <c r="AE35" s="21"/>
      <c r="AF35" s="21"/>
      <c r="AG35" s="84"/>
    </row>
    <row r="36" spans="1:33" s="3" customFormat="1">
      <c r="A36" s="35">
        <v>36800</v>
      </c>
      <c r="B36" s="23"/>
      <c r="C36" s="23">
        <v>1.2225806451612899</v>
      </c>
      <c r="D36" s="23">
        <v>3.8709677419354799E-2</v>
      </c>
      <c r="E36" s="77">
        <v>2030.25</v>
      </c>
      <c r="F36" s="23">
        <v>0</v>
      </c>
      <c r="G36" s="23"/>
      <c r="H36" s="23"/>
      <c r="I36" s="23">
        <v>0</v>
      </c>
      <c r="J36" s="23"/>
      <c r="K36" s="66"/>
      <c r="L36" s="66"/>
      <c r="M36" s="66"/>
      <c r="N36" s="66"/>
      <c r="O36" s="92"/>
      <c r="Q36" s="39"/>
      <c r="R36" s="64"/>
      <c r="S36" s="39"/>
      <c r="T36" s="39"/>
      <c r="U36" s="84"/>
      <c r="V36" s="21"/>
      <c r="W36" s="39"/>
      <c r="X36" s="64"/>
      <c r="Y36" s="39"/>
      <c r="Z36" s="39"/>
      <c r="AA36" s="84"/>
      <c r="AB36" s="21"/>
      <c r="AC36" s="21"/>
      <c r="AD36" s="64"/>
      <c r="AE36" s="21"/>
      <c r="AF36" s="21"/>
      <c r="AG36" s="84"/>
    </row>
    <row r="37" spans="1:33" s="3" customFormat="1">
      <c r="A37" s="35">
        <v>36831</v>
      </c>
      <c r="B37" s="23"/>
      <c r="C37" s="23">
        <v>6.6533333333333333</v>
      </c>
      <c r="D37" s="23">
        <v>0</v>
      </c>
      <c r="E37" s="77">
        <v>2033.62</v>
      </c>
      <c r="F37" s="23">
        <v>0</v>
      </c>
      <c r="G37" s="23"/>
      <c r="H37" s="23"/>
      <c r="I37" s="23">
        <v>0</v>
      </c>
      <c r="J37" s="23"/>
      <c r="K37" s="66"/>
      <c r="L37" s="83"/>
      <c r="M37" s="66"/>
      <c r="N37" s="66"/>
      <c r="O37" s="84"/>
      <c r="Q37" s="39"/>
      <c r="R37" s="64"/>
      <c r="S37" s="39"/>
      <c r="T37" s="39"/>
      <c r="U37" s="84"/>
      <c r="V37" s="21"/>
      <c r="W37" s="39"/>
      <c r="X37" s="64"/>
      <c r="Y37" s="39"/>
      <c r="Z37" s="39"/>
      <c r="AA37" s="84"/>
      <c r="AB37" s="21"/>
      <c r="AC37" s="21"/>
      <c r="AD37" s="64"/>
      <c r="AE37" s="21"/>
      <c r="AF37" s="21"/>
      <c r="AG37" s="84"/>
    </row>
    <row r="38" spans="1:33" s="3" customFormat="1">
      <c r="A38" s="35">
        <v>36861</v>
      </c>
      <c r="B38" s="23"/>
      <c r="C38" s="23">
        <v>17.170967741935481</v>
      </c>
      <c r="D38" s="23">
        <v>0</v>
      </c>
      <c r="E38" s="77">
        <v>2036.56</v>
      </c>
      <c r="F38" s="23">
        <v>0</v>
      </c>
      <c r="G38" s="23"/>
      <c r="H38" s="23"/>
      <c r="I38" s="23">
        <v>0</v>
      </c>
      <c r="J38" s="23"/>
      <c r="K38" s="66"/>
      <c r="L38" s="83"/>
      <c r="M38" s="66"/>
      <c r="N38" s="66"/>
      <c r="O38" s="84"/>
      <c r="Q38" s="39"/>
      <c r="R38" s="39"/>
      <c r="S38" s="39"/>
      <c r="T38" s="39"/>
      <c r="U38" s="39"/>
      <c r="V38" s="21"/>
      <c r="W38" s="39"/>
      <c r="X38" s="64"/>
      <c r="Y38" s="39"/>
      <c r="Z38" s="39"/>
      <c r="AA38" s="84"/>
      <c r="AB38" s="21"/>
      <c r="AC38" s="21"/>
      <c r="AD38" s="64"/>
      <c r="AE38" s="21"/>
      <c r="AF38" s="21"/>
      <c r="AG38" s="84"/>
    </row>
    <row r="39" spans="1:33" s="3" customFormat="1">
      <c r="A39" s="35">
        <v>36892</v>
      </c>
      <c r="B39" s="23"/>
      <c r="C39" s="23">
        <v>14.093548387096773</v>
      </c>
      <c r="D39" s="23">
        <v>0</v>
      </c>
      <c r="E39" s="77">
        <v>2047.96</v>
      </c>
      <c r="F39" s="23">
        <v>0</v>
      </c>
      <c r="G39" s="23"/>
      <c r="H39" s="23"/>
      <c r="I39" s="23">
        <v>0</v>
      </c>
      <c r="J39" s="23"/>
      <c r="K39" s="66"/>
      <c r="L39" s="83"/>
      <c r="M39" s="66"/>
      <c r="N39" s="66"/>
      <c r="O39" s="84"/>
      <c r="Q39" s="39"/>
      <c r="R39" s="96"/>
      <c r="S39" s="39"/>
      <c r="T39" s="39"/>
      <c r="U39" s="39"/>
      <c r="V39" s="21"/>
      <c r="W39" s="39"/>
      <c r="X39" s="39"/>
      <c r="Y39" s="39"/>
      <c r="Z39" s="39"/>
      <c r="AA39" s="39"/>
      <c r="AB39" s="21"/>
      <c r="AC39" s="21"/>
      <c r="AD39" s="21"/>
      <c r="AE39" s="21"/>
      <c r="AF39" s="21"/>
      <c r="AG39" s="21"/>
    </row>
    <row r="40" spans="1:33" s="3" customFormat="1">
      <c r="A40" s="35">
        <v>36923</v>
      </c>
      <c r="B40" s="23"/>
      <c r="C40" s="23">
        <v>12.985714285714286</v>
      </c>
      <c r="D40" s="23">
        <v>0</v>
      </c>
      <c r="E40" s="77">
        <v>2044.07</v>
      </c>
      <c r="F40" s="23">
        <v>0</v>
      </c>
      <c r="G40" s="23"/>
      <c r="H40" s="23"/>
      <c r="I40" s="23">
        <v>0</v>
      </c>
      <c r="J40" s="23"/>
      <c r="K40" s="66"/>
      <c r="L40" s="83"/>
      <c r="M40" s="66"/>
      <c r="N40" s="66"/>
      <c r="O40" s="84"/>
      <c r="Q40" s="39"/>
      <c r="R40" s="96"/>
      <c r="S40" s="39"/>
      <c r="T40" s="39"/>
      <c r="U40" s="39"/>
      <c r="V40" s="21"/>
      <c r="W40" s="39"/>
      <c r="X40" s="39"/>
      <c r="Y40" s="39"/>
      <c r="Z40" s="39"/>
      <c r="AA40" s="39"/>
      <c r="AB40" s="21"/>
      <c r="AC40" s="21"/>
      <c r="AD40" s="21"/>
      <c r="AE40" s="21"/>
      <c r="AF40" s="21"/>
      <c r="AG40" s="21"/>
    </row>
    <row r="41" spans="1:33" s="3" customFormat="1">
      <c r="A41" s="35">
        <v>36951</v>
      </c>
      <c r="B41" s="23"/>
      <c r="C41" s="23">
        <v>10.27741935483871</v>
      </c>
      <c r="D41" s="23">
        <v>0</v>
      </c>
      <c r="E41" s="77">
        <v>2048.27</v>
      </c>
      <c r="F41" s="23">
        <v>0</v>
      </c>
      <c r="G41" s="23"/>
      <c r="H41" s="23"/>
      <c r="I41" s="23">
        <v>0</v>
      </c>
      <c r="J41" s="23"/>
      <c r="K41" s="66"/>
      <c r="L41" s="83"/>
      <c r="M41" s="66"/>
      <c r="N41" s="66"/>
      <c r="O41" s="84"/>
      <c r="Q41" s="39"/>
      <c r="R41" s="39"/>
      <c r="S41" s="39"/>
      <c r="T41" s="39"/>
      <c r="U41" s="39"/>
      <c r="V41" s="21"/>
      <c r="W41" s="39"/>
      <c r="X41" s="39"/>
      <c r="Y41" s="39"/>
      <c r="Z41" s="39"/>
      <c r="AA41" s="39"/>
      <c r="AB41" s="21"/>
      <c r="AC41" s="21"/>
      <c r="AD41" s="21"/>
      <c r="AE41" s="21"/>
      <c r="AF41" s="21"/>
      <c r="AG41" s="21"/>
    </row>
    <row r="42" spans="1:33" s="3" customFormat="1">
      <c r="A42" s="35">
        <v>36982</v>
      </c>
      <c r="B42" s="23"/>
      <c r="C42" s="23">
        <v>2.996666666666667</v>
      </c>
      <c r="D42" s="23">
        <v>4.6666666666666599E-2</v>
      </c>
      <c r="E42" s="77">
        <v>2059.08</v>
      </c>
      <c r="F42" s="23">
        <v>0</v>
      </c>
      <c r="G42" s="23"/>
      <c r="H42" s="23"/>
      <c r="I42" s="23">
        <v>0</v>
      </c>
      <c r="J42" s="23"/>
      <c r="K42" s="66"/>
      <c r="L42" s="66"/>
      <c r="M42" s="66"/>
      <c r="N42" s="66"/>
      <c r="O42" s="92"/>
      <c r="Q42" s="39"/>
      <c r="R42" s="39"/>
      <c r="S42" s="39"/>
      <c r="T42" s="39"/>
      <c r="U42" s="84"/>
      <c r="V42" s="21"/>
      <c r="W42" s="39"/>
      <c r="X42" s="39"/>
      <c r="Y42" s="39"/>
      <c r="Z42" s="39"/>
      <c r="AA42" s="39"/>
      <c r="AB42" s="21"/>
      <c r="AC42" s="21"/>
      <c r="AD42" s="21"/>
      <c r="AE42" s="21"/>
      <c r="AF42" s="21"/>
      <c r="AG42" s="21"/>
    </row>
    <row r="43" spans="1:33" s="3" customFormat="1">
      <c r="A43" s="35">
        <v>37012</v>
      </c>
      <c r="B43" s="23"/>
      <c r="C43" s="23">
        <v>9.6774193548387327E-3</v>
      </c>
      <c r="D43" s="23">
        <v>0.39354838709677398</v>
      </c>
      <c r="E43" s="77">
        <v>2052.08</v>
      </c>
      <c r="F43" s="23">
        <v>0</v>
      </c>
      <c r="G43" s="23"/>
      <c r="H43" s="23"/>
      <c r="I43" s="23">
        <v>0</v>
      </c>
      <c r="J43" s="23"/>
      <c r="K43" s="66"/>
      <c r="L43" s="66"/>
      <c r="M43" s="66"/>
      <c r="N43" s="66"/>
      <c r="O43" s="92"/>
      <c r="Q43" s="39"/>
      <c r="R43" s="39"/>
      <c r="S43" s="39"/>
      <c r="T43" s="39"/>
      <c r="U43" s="39"/>
      <c r="V43" s="21"/>
      <c r="W43" s="39"/>
      <c r="X43" s="39"/>
      <c r="Y43" s="39"/>
      <c r="Z43" s="39"/>
      <c r="AA43" s="39"/>
      <c r="AB43" s="21"/>
      <c r="AC43" s="21"/>
      <c r="AD43" s="21"/>
      <c r="AE43" s="21"/>
      <c r="AF43" s="21"/>
      <c r="AG43" s="21"/>
    </row>
    <row r="44" spans="1:33" s="3" customFormat="1">
      <c r="A44" s="35">
        <v>37043</v>
      </c>
      <c r="B44" s="23"/>
      <c r="C44" s="23">
        <v>0</v>
      </c>
      <c r="D44" s="23">
        <v>2.6566666666666601</v>
      </c>
      <c r="E44" s="77">
        <v>2041.67</v>
      </c>
      <c r="F44" s="23">
        <v>0</v>
      </c>
      <c r="G44" s="23"/>
      <c r="H44" s="23"/>
      <c r="I44" s="23">
        <v>0</v>
      </c>
      <c r="J44" s="23"/>
      <c r="K44" s="66"/>
      <c r="L44" s="66"/>
      <c r="M44" s="66"/>
      <c r="N44" s="66"/>
      <c r="O44" s="92"/>
      <c r="Q44" s="39"/>
      <c r="R44" s="39"/>
      <c r="S44" s="39"/>
      <c r="T44" s="39"/>
      <c r="U44" s="84"/>
      <c r="V44" s="21"/>
      <c r="W44" s="39"/>
      <c r="X44" s="39"/>
      <c r="Y44" s="39"/>
      <c r="Z44" s="39"/>
      <c r="AA44" s="39"/>
      <c r="AB44" s="21"/>
      <c r="AC44" s="21"/>
      <c r="AD44" s="21"/>
      <c r="AE44" s="21"/>
      <c r="AF44" s="21"/>
      <c r="AG44" s="21"/>
    </row>
    <row r="45" spans="1:33" s="3" customFormat="1">
      <c r="A45" s="35">
        <v>37073</v>
      </c>
      <c r="B45" s="23"/>
      <c r="C45" s="23">
        <v>0</v>
      </c>
      <c r="D45" s="23">
        <v>3.2548387096774198</v>
      </c>
      <c r="E45" s="77">
        <v>2040.87</v>
      </c>
      <c r="F45" s="23">
        <v>0</v>
      </c>
      <c r="G45" s="23"/>
      <c r="H45" s="23"/>
      <c r="I45" s="23">
        <v>0</v>
      </c>
      <c r="J45" s="23"/>
      <c r="K45" s="66"/>
      <c r="L45" s="66"/>
      <c r="M45" s="66"/>
      <c r="N45" s="66"/>
      <c r="O45" s="92"/>
      <c r="Q45" s="39"/>
      <c r="R45" s="84"/>
      <c r="S45" s="39"/>
      <c r="T45" s="39"/>
      <c r="U45" s="39"/>
      <c r="V45" s="21"/>
      <c r="W45" s="39"/>
      <c r="X45" s="39"/>
      <c r="Y45" s="39"/>
      <c r="Z45" s="39"/>
      <c r="AA45" s="39"/>
      <c r="AB45" s="21"/>
      <c r="AC45" s="21"/>
      <c r="AD45" s="21"/>
      <c r="AE45" s="21"/>
      <c r="AF45" s="21"/>
      <c r="AG45" s="21"/>
    </row>
    <row r="46" spans="1:33" s="3" customFormat="1">
      <c r="A46" s="35">
        <v>37104</v>
      </c>
      <c r="B46" s="23"/>
      <c r="C46" s="23">
        <v>0</v>
      </c>
      <c r="D46" s="23">
        <v>5.1612903225806397</v>
      </c>
      <c r="E46" s="77">
        <v>2063.21</v>
      </c>
      <c r="F46" s="23">
        <v>0</v>
      </c>
      <c r="G46" s="23"/>
      <c r="H46" s="23"/>
      <c r="I46" s="23">
        <v>0</v>
      </c>
      <c r="J46" s="23"/>
      <c r="K46" s="66"/>
      <c r="L46" s="66"/>
      <c r="M46" s="66"/>
      <c r="N46" s="66"/>
      <c r="O46" s="92"/>
      <c r="Q46" s="39"/>
      <c r="R46" s="39"/>
      <c r="S46" s="39"/>
      <c r="T46" s="39"/>
      <c r="U46" s="39"/>
      <c r="V46" s="21"/>
      <c r="W46" s="39"/>
      <c r="X46" s="44"/>
      <c r="Y46" s="39"/>
      <c r="Z46" s="39"/>
      <c r="AA46" s="39"/>
      <c r="AB46" s="21"/>
      <c r="AC46" s="21"/>
      <c r="AD46" s="97"/>
      <c r="AE46" s="21"/>
      <c r="AF46" s="21"/>
      <c r="AG46" s="21"/>
    </row>
    <row r="47" spans="1:33" s="3" customFormat="1">
      <c r="A47" s="35">
        <v>37135</v>
      </c>
      <c r="B47" s="23"/>
      <c r="C47" s="23">
        <v>0.09</v>
      </c>
      <c r="D47" s="23">
        <v>1.19</v>
      </c>
      <c r="E47" s="77">
        <v>2052.12</v>
      </c>
      <c r="F47" s="23">
        <v>0</v>
      </c>
      <c r="G47" s="23"/>
      <c r="H47" s="23"/>
      <c r="I47" s="23">
        <v>0</v>
      </c>
      <c r="J47" s="23"/>
      <c r="K47" s="66"/>
      <c r="L47" s="66"/>
      <c r="M47" s="66"/>
      <c r="N47" s="66"/>
      <c r="O47" s="92"/>
      <c r="Q47" s="71"/>
      <c r="R47" s="67"/>
      <c r="S47" s="74"/>
      <c r="T47" s="21"/>
      <c r="U47" s="21"/>
      <c r="V47" s="21"/>
      <c r="W47" s="39"/>
      <c r="X47" s="39"/>
      <c r="Y47" s="39"/>
      <c r="Z47" s="39"/>
      <c r="AA47" s="39"/>
      <c r="AB47" s="21"/>
      <c r="AC47" s="21"/>
      <c r="AD47" s="21"/>
      <c r="AE47" s="21"/>
      <c r="AF47" s="21"/>
      <c r="AG47" s="21"/>
    </row>
    <row r="48" spans="1:33" s="3" customFormat="1">
      <c r="A48" s="35">
        <v>37165</v>
      </c>
      <c r="B48" s="23"/>
      <c r="C48" s="23">
        <v>1.7516129032258063</v>
      </c>
      <c r="D48" s="23">
        <v>6.4516129032257993E-2</v>
      </c>
      <c r="E48" s="77">
        <v>2060.58</v>
      </c>
      <c r="F48" s="23">
        <v>0</v>
      </c>
      <c r="G48" s="23"/>
      <c r="H48" s="23"/>
      <c r="I48" s="23">
        <v>0</v>
      </c>
      <c r="J48" s="23"/>
      <c r="K48" s="66"/>
      <c r="L48" s="66"/>
      <c r="M48" s="66"/>
      <c r="N48" s="66"/>
      <c r="O48" s="92"/>
      <c r="Q48" s="71"/>
      <c r="R48" s="67"/>
      <c r="S48" s="74"/>
      <c r="T48" s="21"/>
      <c r="U48" s="21"/>
      <c r="V48" s="21"/>
      <c r="W48" s="71"/>
      <c r="X48" s="67"/>
      <c r="Y48" s="74"/>
      <c r="Z48" s="21"/>
      <c r="AA48" s="21"/>
      <c r="AB48" s="21"/>
      <c r="AC48" s="21"/>
      <c r="AD48" s="21"/>
      <c r="AE48" s="21"/>
      <c r="AF48" s="21"/>
      <c r="AG48" s="21"/>
    </row>
    <row r="49" spans="1:33" s="3" customFormat="1">
      <c r="A49" s="35">
        <v>37196</v>
      </c>
      <c r="B49" s="23"/>
      <c r="C49" s="23">
        <v>3.3166666666666655</v>
      </c>
      <c r="D49" s="23">
        <v>0</v>
      </c>
      <c r="E49" s="77">
        <v>2069.77</v>
      </c>
      <c r="F49" s="23">
        <v>0</v>
      </c>
      <c r="G49" s="23"/>
      <c r="H49" s="23"/>
      <c r="I49" s="23">
        <v>0</v>
      </c>
      <c r="J49" s="23"/>
      <c r="K49" s="66"/>
      <c r="L49" s="93"/>
      <c r="M49" s="66"/>
      <c r="N49" s="66"/>
      <c r="O49" s="92"/>
      <c r="Q49" s="21"/>
      <c r="R49" s="21"/>
      <c r="S49" s="21"/>
      <c r="T49" s="21"/>
      <c r="U49" s="21"/>
      <c r="V49" s="21"/>
      <c r="W49" s="71"/>
      <c r="X49" s="67"/>
      <c r="Y49" s="74"/>
      <c r="Z49" s="21"/>
      <c r="AA49" s="21"/>
      <c r="AB49" s="21"/>
      <c r="AC49" s="21"/>
      <c r="AD49" s="21"/>
      <c r="AE49" s="21"/>
      <c r="AF49" s="21"/>
      <c r="AG49" s="21"/>
    </row>
    <row r="50" spans="1:33" s="3" customFormat="1">
      <c r="A50" s="35">
        <v>37226</v>
      </c>
      <c r="B50" s="23"/>
      <c r="C50" s="23">
        <v>8.4225806451612915</v>
      </c>
      <c r="D50" s="23">
        <v>0</v>
      </c>
      <c r="E50" s="77">
        <v>2091.98</v>
      </c>
      <c r="F50" s="23">
        <v>0</v>
      </c>
      <c r="G50" s="23"/>
      <c r="H50" s="23"/>
      <c r="I50" s="23">
        <v>0</v>
      </c>
      <c r="J50" s="23"/>
      <c r="K50" s="66"/>
      <c r="L50" s="66"/>
      <c r="M50" s="66"/>
      <c r="N50" s="66"/>
      <c r="O50" s="92"/>
      <c r="Q50" s="21"/>
      <c r="R50" s="21"/>
      <c r="S50" s="21"/>
      <c r="T50" s="21"/>
      <c r="U50" s="21"/>
      <c r="V50" s="21"/>
      <c r="W50" s="71"/>
      <c r="X50" s="67"/>
      <c r="Y50" s="74"/>
      <c r="Z50" s="21"/>
      <c r="AA50" s="21"/>
      <c r="AB50" s="21"/>
      <c r="AC50" s="21"/>
      <c r="AD50" s="21"/>
      <c r="AE50" s="21"/>
      <c r="AF50" s="21"/>
      <c r="AG50" s="21"/>
    </row>
    <row r="51" spans="1:33" s="3" customFormat="1">
      <c r="A51" s="35">
        <v>37257</v>
      </c>
      <c r="B51" s="23"/>
      <c r="C51" s="23">
        <v>10.458064516129035</v>
      </c>
      <c r="D51" s="23">
        <v>0</v>
      </c>
      <c r="E51" s="77">
        <v>2080.39</v>
      </c>
      <c r="F51" s="23">
        <v>0</v>
      </c>
      <c r="G51" s="23"/>
      <c r="H51" s="23"/>
      <c r="I51" s="23">
        <v>0</v>
      </c>
      <c r="J51" s="23"/>
      <c r="K51" s="63"/>
      <c r="L51" s="63"/>
      <c r="M51" s="22"/>
      <c r="N51" s="22"/>
      <c r="O51" s="91"/>
      <c r="Q51" s="21"/>
      <c r="R51" s="21"/>
      <c r="S51" s="21"/>
      <c r="T51" s="21"/>
      <c r="U51" s="21"/>
      <c r="V51" s="21"/>
      <c r="W51" s="71"/>
      <c r="X51" s="67"/>
      <c r="Y51" s="74"/>
      <c r="Z51" s="21"/>
      <c r="AA51" s="21"/>
      <c r="AB51" s="21"/>
      <c r="AC51" s="21"/>
      <c r="AD51" s="21"/>
      <c r="AE51" s="22"/>
    </row>
    <row r="52" spans="1:33" s="3" customFormat="1">
      <c r="A52" s="35">
        <v>37288</v>
      </c>
      <c r="B52" s="23"/>
      <c r="C52" s="23">
        <v>11.292857142857143</v>
      </c>
      <c r="D52" s="23">
        <v>0</v>
      </c>
      <c r="E52" s="77">
        <v>2076.62</v>
      </c>
      <c r="F52" s="23">
        <v>0</v>
      </c>
      <c r="G52" s="23"/>
      <c r="H52" s="23"/>
      <c r="I52" s="23">
        <v>0</v>
      </c>
      <c r="J52" s="23"/>
      <c r="K52" s="66"/>
      <c r="L52" s="66"/>
      <c r="M52" s="66"/>
      <c r="N52" s="66"/>
      <c r="O52" s="92"/>
      <c r="Q52" s="39"/>
      <c r="R52" s="39"/>
      <c r="S52" s="39"/>
      <c r="T52" s="39"/>
      <c r="U52" s="39"/>
      <c r="V52" s="21"/>
      <c r="W52" s="21"/>
      <c r="X52" s="21"/>
      <c r="Y52" s="21"/>
      <c r="Z52" s="21"/>
      <c r="AA52" s="21"/>
      <c r="AB52" s="21"/>
      <c r="AC52" s="21"/>
      <c r="AD52" s="21"/>
      <c r="AE52" s="22"/>
    </row>
    <row r="53" spans="1:33" s="3" customFormat="1">
      <c r="A53" s="35">
        <v>37316</v>
      </c>
      <c r="B53" s="23"/>
      <c r="C53" s="23">
        <v>9.6</v>
      </c>
      <c r="D53" s="23">
        <v>0</v>
      </c>
      <c r="E53" s="77">
        <v>2096.79</v>
      </c>
      <c r="F53" s="23">
        <v>0</v>
      </c>
      <c r="G53" s="23"/>
      <c r="H53" s="23"/>
      <c r="I53" s="23">
        <v>0</v>
      </c>
      <c r="J53" s="23"/>
      <c r="K53" s="66"/>
      <c r="L53" s="66"/>
      <c r="M53" s="66"/>
      <c r="N53" s="66"/>
      <c r="O53" s="92"/>
      <c r="Q53" s="39"/>
      <c r="R53" s="39"/>
      <c r="S53" s="39"/>
      <c r="T53" s="39"/>
      <c r="U53" s="39"/>
      <c r="V53" s="21"/>
      <c r="W53" s="21"/>
      <c r="X53" s="21"/>
      <c r="Y53" s="21"/>
      <c r="Z53" s="21"/>
      <c r="AA53" s="21"/>
      <c r="AB53" s="21"/>
      <c r="AC53" s="21"/>
      <c r="AD53" s="21"/>
      <c r="AE53" s="22"/>
    </row>
    <row r="54" spans="1:33" s="3" customFormat="1">
      <c r="A54" s="35">
        <v>37347</v>
      </c>
      <c r="B54" s="23"/>
      <c r="C54" s="23">
        <v>4.3133333333333335</v>
      </c>
      <c r="D54" s="23">
        <v>0.27666666666666601</v>
      </c>
      <c r="E54" s="77">
        <v>2090.7199999999998</v>
      </c>
      <c r="F54" s="23">
        <v>0</v>
      </c>
      <c r="G54" s="23"/>
      <c r="H54" s="23"/>
      <c r="I54" s="23">
        <v>0</v>
      </c>
      <c r="J54" s="23"/>
      <c r="K54" s="66"/>
      <c r="L54" s="66"/>
      <c r="M54" s="66"/>
      <c r="N54" s="66"/>
      <c r="O54" s="92"/>
      <c r="Q54" s="39"/>
      <c r="R54" s="39"/>
      <c r="S54" s="39"/>
      <c r="T54" s="39"/>
      <c r="U54" s="39"/>
      <c r="V54" s="21"/>
      <c r="W54" s="21"/>
      <c r="X54" s="21"/>
      <c r="Y54" s="21"/>
      <c r="Z54" s="21"/>
      <c r="AA54" s="21"/>
      <c r="AB54" s="21"/>
      <c r="AC54" s="21"/>
      <c r="AD54" s="21"/>
      <c r="AE54" s="22"/>
    </row>
    <row r="55" spans="1:33" s="3" customFormat="1">
      <c r="A55" s="35">
        <v>37377</v>
      </c>
      <c r="B55" s="23"/>
      <c r="C55" s="23">
        <v>1.5806451612903225</v>
      </c>
      <c r="D55" s="23">
        <v>0.25161290322580598</v>
      </c>
      <c r="E55" s="77">
        <v>2098.85</v>
      </c>
      <c r="F55" s="23">
        <v>0</v>
      </c>
      <c r="G55" s="23"/>
      <c r="H55" s="23"/>
      <c r="I55" s="23">
        <v>0</v>
      </c>
      <c r="J55" s="23"/>
      <c r="K55" s="90"/>
      <c r="L55" s="90"/>
      <c r="M55" s="66"/>
      <c r="N55" s="66"/>
      <c r="O55" s="92"/>
      <c r="Q55" s="39"/>
      <c r="R55" s="39"/>
      <c r="S55" s="39"/>
      <c r="T55" s="39"/>
      <c r="U55" s="39"/>
      <c r="V55" s="21"/>
      <c r="W55" s="21"/>
      <c r="X55" s="21"/>
      <c r="Y55" s="21"/>
      <c r="Z55" s="21"/>
      <c r="AA55" s="21"/>
      <c r="AB55" s="21"/>
      <c r="AC55" s="21"/>
      <c r="AD55" s="21"/>
      <c r="AE55" s="22"/>
    </row>
    <row r="56" spans="1:33" s="3" customFormat="1">
      <c r="A56" s="35">
        <v>37408</v>
      </c>
      <c r="B56" s="23"/>
      <c r="C56" s="23">
        <v>0</v>
      </c>
      <c r="D56" s="23">
        <v>2.3333333333333299</v>
      </c>
      <c r="E56" s="77">
        <v>2079.96</v>
      </c>
      <c r="F56" s="23">
        <v>0</v>
      </c>
      <c r="G56" s="23"/>
      <c r="H56" s="23"/>
      <c r="I56" s="23">
        <v>0</v>
      </c>
      <c r="J56" s="23"/>
      <c r="K56" s="65"/>
      <c r="L56" s="65"/>
      <c r="M56" s="39"/>
      <c r="N56" s="39"/>
      <c r="O56" s="40"/>
      <c r="Q56" s="36"/>
      <c r="R56" s="39"/>
      <c r="S56" s="39"/>
      <c r="T56" s="39"/>
      <c r="U56" s="40"/>
      <c r="V56" s="21"/>
      <c r="W56" s="21"/>
      <c r="X56" s="21"/>
      <c r="Y56" s="21"/>
      <c r="Z56" s="21"/>
      <c r="AA56" s="21"/>
      <c r="AB56" s="21"/>
      <c r="AC56" s="21"/>
      <c r="AD56" s="21"/>
      <c r="AE56" s="22"/>
    </row>
    <row r="57" spans="1:33" s="3" customFormat="1">
      <c r="A57" s="82">
        <v>37438</v>
      </c>
      <c r="B57" s="23">
        <v>19069483.599858802</v>
      </c>
      <c r="C57" s="23">
        <v>0</v>
      </c>
      <c r="D57" s="23">
        <v>6.2064516129032201</v>
      </c>
      <c r="E57" s="103">
        <v>2085.41</v>
      </c>
      <c r="F57" s="112">
        <f>1</f>
        <v>1</v>
      </c>
      <c r="G57" s="114">
        <v>583094</v>
      </c>
      <c r="H57" s="124">
        <f>E57/G57</f>
        <v>3.5764559402086111E-3</v>
      </c>
      <c r="I57" s="23">
        <v>0</v>
      </c>
      <c r="J57" s="23"/>
      <c r="K57" s="39"/>
      <c r="L57" s="39"/>
      <c r="M57" s="39"/>
      <c r="N57" s="39"/>
      <c r="O57" s="40"/>
      <c r="Q57" s="39"/>
      <c r="R57" s="39"/>
      <c r="S57" s="39"/>
      <c r="T57" s="11"/>
      <c r="U57" s="11"/>
      <c r="V57" s="21"/>
      <c r="W57" s="11"/>
      <c r="X57" s="11"/>
      <c r="Y57" s="21"/>
      <c r="Z57" s="162"/>
      <c r="AA57" s="163"/>
      <c r="AB57" s="163"/>
      <c r="AC57" s="21"/>
      <c r="AD57" s="21"/>
      <c r="AE57" s="22"/>
    </row>
    <row r="58" spans="1:33" s="3" customFormat="1">
      <c r="A58" s="35">
        <v>37469</v>
      </c>
      <c r="B58" s="23">
        <v>18383941.6292575</v>
      </c>
      <c r="C58" s="23">
        <v>0</v>
      </c>
      <c r="D58" s="23">
        <v>4.6032258064516096</v>
      </c>
      <c r="E58" s="77">
        <v>2084.9299999999998</v>
      </c>
      <c r="F58" s="23">
        <f>1+F57</f>
        <v>2</v>
      </c>
      <c r="G58" s="115">
        <v>583832</v>
      </c>
      <c r="H58" s="124">
        <f t="shared" ref="H58:H121" si="1">E58/G58</f>
        <v>3.5711129228956271E-3</v>
      </c>
      <c r="I58" s="23">
        <v>0</v>
      </c>
      <c r="J58" s="23"/>
      <c r="K58" s="39"/>
      <c r="L58" s="39"/>
      <c r="M58" s="39"/>
      <c r="N58" s="39"/>
      <c r="O58" s="40"/>
      <c r="Q58" s="39"/>
      <c r="R58" s="39"/>
      <c r="S58" s="39"/>
      <c r="T58" s="11"/>
      <c r="U58" s="11"/>
      <c r="V58" s="21"/>
      <c r="W58" s="11"/>
      <c r="X58" s="11"/>
      <c r="Y58" s="21"/>
      <c r="Z58" s="162"/>
      <c r="AA58" s="163"/>
      <c r="AB58" s="163"/>
      <c r="AC58" s="21"/>
      <c r="AD58" s="21"/>
      <c r="AE58" s="22"/>
    </row>
    <row r="59" spans="1:33" s="3" customFormat="1">
      <c r="A59" s="35">
        <v>37500</v>
      </c>
      <c r="B59" s="23">
        <v>15988268.207446</v>
      </c>
      <c r="C59" s="23">
        <v>0</v>
      </c>
      <c r="D59" s="23">
        <v>2.92</v>
      </c>
      <c r="E59" s="77">
        <v>2084.77</v>
      </c>
      <c r="F59" s="23">
        <f t="shared" ref="F59:F122" si="2">1+F58</f>
        <v>3</v>
      </c>
      <c r="G59" s="115">
        <v>584677</v>
      </c>
      <c r="H59" s="124">
        <f t="shared" si="1"/>
        <v>3.5656781436588063E-3</v>
      </c>
      <c r="I59" s="23">
        <v>0</v>
      </c>
      <c r="J59" s="23"/>
      <c r="K59" s="39"/>
      <c r="L59" s="39"/>
      <c r="M59" s="39"/>
      <c r="N59" s="39"/>
      <c r="O59" s="40"/>
      <c r="Q59" s="39"/>
      <c r="R59" s="39"/>
      <c r="S59" s="39"/>
      <c r="T59" s="11"/>
      <c r="U59" s="11"/>
      <c r="V59" s="21"/>
      <c r="W59" s="11"/>
      <c r="X59" s="11"/>
      <c r="Y59" s="21"/>
      <c r="Z59" s="162"/>
      <c r="AA59" s="163"/>
      <c r="AB59" s="163"/>
      <c r="AC59" s="21"/>
      <c r="AD59" s="21"/>
      <c r="AE59" s="22"/>
    </row>
    <row r="60" spans="1:33" s="3" customFormat="1">
      <c r="A60" s="35">
        <v>37530</v>
      </c>
      <c r="B60" s="23">
        <v>14389041.416904099</v>
      </c>
      <c r="C60" s="23">
        <v>2.96129032258064</v>
      </c>
      <c r="D60" s="23">
        <v>0.32258064516128998</v>
      </c>
      <c r="E60" s="77">
        <v>2087.7399999999998</v>
      </c>
      <c r="F60" s="23">
        <f t="shared" si="2"/>
        <v>4</v>
      </c>
      <c r="G60" s="115">
        <v>585527</v>
      </c>
      <c r="H60" s="124">
        <f t="shared" si="1"/>
        <v>3.565574260452549E-3</v>
      </c>
      <c r="I60" s="23">
        <v>0</v>
      </c>
      <c r="J60" s="23"/>
      <c r="K60" s="39"/>
      <c r="L60" s="39"/>
      <c r="M60" s="39"/>
      <c r="N60" s="39"/>
      <c r="O60" s="40"/>
      <c r="Q60" s="39"/>
      <c r="R60" s="39"/>
      <c r="S60" s="39"/>
      <c r="T60" s="11"/>
      <c r="U60" s="11"/>
      <c r="V60" s="21"/>
      <c r="W60" s="11"/>
      <c r="X60" s="11"/>
      <c r="Y60" s="21"/>
      <c r="Z60" s="162"/>
      <c r="AA60" s="163"/>
      <c r="AB60" s="163"/>
      <c r="AC60" s="21"/>
      <c r="AD60" s="21"/>
      <c r="AE60" s="22"/>
    </row>
    <row r="61" spans="1:33" s="3" customFormat="1">
      <c r="A61" s="35">
        <v>37561</v>
      </c>
      <c r="B61" s="23">
        <v>15268636.932643101</v>
      </c>
      <c r="C61" s="23">
        <v>7.14</v>
      </c>
      <c r="D61" s="23">
        <v>0</v>
      </c>
      <c r="E61" s="77">
        <v>2071.2199999999998</v>
      </c>
      <c r="F61" s="23">
        <f t="shared" si="2"/>
        <v>5</v>
      </c>
      <c r="G61" s="115">
        <v>586027</v>
      </c>
      <c r="H61" s="124">
        <f t="shared" si="1"/>
        <v>3.5343422743320699E-3</v>
      </c>
      <c r="I61" s="23">
        <v>0</v>
      </c>
      <c r="J61" s="23"/>
      <c r="K61" s="39"/>
      <c r="L61" s="83"/>
      <c r="M61" s="39"/>
      <c r="N61" s="39"/>
      <c r="O61" s="84"/>
      <c r="Q61" s="39"/>
      <c r="R61" s="39"/>
      <c r="S61" s="39"/>
      <c r="T61" s="11"/>
      <c r="U61" s="11"/>
      <c r="V61" s="21"/>
      <c r="W61" s="11"/>
      <c r="X61" s="11"/>
      <c r="Y61" s="21"/>
      <c r="Z61" s="162"/>
      <c r="AA61" s="163"/>
      <c r="AB61" s="163"/>
      <c r="AC61" s="21"/>
      <c r="AD61" s="21"/>
      <c r="AE61" s="22"/>
    </row>
    <row r="62" spans="1:33" s="3" customFormat="1">
      <c r="A62" s="35">
        <v>37591</v>
      </c>
      <c r="B62" s="23">
        <v>17138925.0332129</v>
      </c>
      <c r="C62" s="23">
        <v>11.980645161290299</v>
      </c>
      <c r="D62" s="23">
        <v>0</v>
      </c>
      <c r="E62" s="77">
        <v>2057.69</v>
      </c>
      <c r="F62" s="23">
        <f t="shared" si="2"/>
        <v>6</v>
      </c>
      <c r="G62" s="115">
        <v>586714</v>
      </c>
      <c r="H62" s="124">
        <f t="shared" si="1"/>
        <v>3.5071431736757603E-3</v>
      </c>
      <c r="I62" s="23">
        <v>0</v>
      </c>
      <c r="J62" s="23"/>
      <c r="K62" s="39"/>
      <c r="L62" s="83"/>
      <c r="M62" s="39"/>
      <c r="N62" s="39"/>
      <c r="O62" s="84"/>
      <c r="Q62" s="39"/>
      <c r="R62" s="39"/>
      <c r="S62" s="39"/>
      <c r="T62" s="11"/>
      <c r="U62" s="11"/>
      <c r="V62" s="21"/>
      <c r="W62" s="11"/>
      <c r="X62" s="11"/>
      <c r="Y62" s="21"/>
      <c r="Z62" s="162"/>
      <c r="AA62" s="163"/>
      <c r="AB62" s="163"/>
      <c r="AC62" s="21"/>
      <c r="AD62" s="21"/>
      <c r="AE62" s="22"/>
    </row>
    <row r="63" spans="1:33" s="3" customFormat="1">
      <c r="A63" s="35">
        <v>37622</v>
      </c>
      <c r="B63" s="23">
        <v>18184898.273593701</v>
      </c>
      <c r="C63" s="23">
        <v>18.274193548387</v>
      </c>
      <c r="D63" s="23">
        <v>0</v>
      </c>
      <c r="E63" s="77">
        <v>2052.21</v>
      </c>
      <c r="F63" s="23">
        <f t="shared" si="2"/>
        <v>7</v>
      </c>
      <c r="G63" s="115">
        <v>587234</v>
      </c>
      <c r="H63" s="124">
        <f t="shared" si="1"/>
        <v>3.4947056880221513E-3</v>
      </c>
      <c r="I63" s="23">
        <v>0</v>
      </c>
      <c r="J63" s="23"/>
      <c r="K63" s="94"/>
      <c r="L63" s="83"/>
      <c r="M63" s="39"/>
      <c r="N63" s="39"/>
      <c r="O63" s="87"/>
      <c r="Q63" s="94"/>
      <c r="R63" s="39"/>
      <c r="S63" s="39"/>
      <c r="T63" s="11"/>
      <c r="U63" s="11"/>
      <c r="V63" s="21"/>
      <c r="W63" s="11"/>
      <c r="X63" s="11"/>
      <c r="Y63" s="21"/>
      <c r="Z63" s="162"/>
      <c r="AA63" s="163"/>
      <c r="AB63" s="163"/>
      <c r="AC63" s="21"/>
      <c r="AD63" s="21"/>
      <c r="AE63" s="22"/>
    </row>
    <row r="64" spans="1:33" s="3" customFormat="1">
      <c r="A64" s="35">
        <v>37653</v>
      </c>
      <c r="B64" s="23">
        <v>17820759.3398077</v>
      </c>
      <c r="C64" s="23">
        <v>16.964285714285701</v>
      </c>
      <c r="D64" s="23">
        <v>0</v>
      </c>
      <c r="E64" s="77">
        <v>2057.31</v>
      </c>
      <c r="F64" s="23">
        <f t="shared" si="2"/>
        <v>8</v>
      </c>
      <c r="G64" s="115">
        <v>588021</v>
      </c>
      <c r="H64" s="124">
        <f t="shared" si="1"/>
        <v>3.4987015769844952E-3</v>
      </c>
      <c r="I64" s="23">
        <v>0</v>
      </c>
      <c r="J64" s="23"/>
      <c r="K64" s="39"/>
      <c r="L64" s="83"/>
      <c r="M64" s="39"/>
      <c r="N64" s="39"/>
      <c r="O64" s="84"/>
      <c r="Q64" s="39"/>
      <c r="R64" s="39"/>
      <c r="S64" s="39"/>
      <c r="T64" s="11"/>
      <c r="U64" s="11"/>
      <c r="V64" s="21"/>
      <c r="W64" s="11"/>
      <c r="X64" s="11"/>
      <c r="Y64" s="21"/>
      <c r="Z64" s="162"/>
      <c r="AA64" s="163"/>
      <c r="AB64" s="163"/>
      <c r="AC64" s="21"/>
      <c r="AD64" s="21"/>
      <c r="AE64" s="22"/>
    </row>
    <row r="65" spans="1:31" s="3" customFormat="1">
      <c r="A65" s="35">
        <v>37681</v>
      </c>
      <c r="B65" s="23">
        <v>16182850.993011</v>
      </c>
      <c r="C65" s="23">
        <v>10.7903225806451</v>
      </c>
      <c r="D65" s="23">
        <v>0</v>
      </c>
      <c r="E65" s="77">
        <v>2055.4499999999998</v>
      </c>
      <c r="F65" s="23">
        <f t="shared" si="2"/>
        <v>9</v>
      </c>
      <c r="G65" s="115">
        <v>588436</v>
      </c>
      <c r="H65" s="124">
        <f t="shared" si="1"/>
        <v>3.4930731634366351E-3</v>
      </c>
      <c r="I65" s="23">
        <v>0</v>
      </c>
      <c r="J65" s="23"/>
      <c r="K65" s="39"/>
      <c r="L65" s="83"/>
      <c r="M65" s="39"/>
      <c r="N65" s="39"/>
      <c r="O65" s="84"/>
      <c r="Q65" s="39"/>
      <c r="R65" s="40"/>
      <c r="S65" s="39"/>
      <c r="T65" s="11"/>
      <c r="U65" s="11"/>
      <c r="V65" s="21"/>
      <c r="W65" s="11"/>
      <c r="X65" s="11"/>
      <c r="Y65" s="21"/>
      <c r="Z65" s="162"/>
      <c r="AA65" s="163"/>
      <c r="AB65" s="163"/>
      <c r="AC65" s="21"/>
      <c r="AD65" s="21"/>
      <c r="AE65" s="22"/>
    </row>
    <row r="66" spans="1:31" s="3" customFormat="1">
      <c r="A66" s="35">
        <v>37712</v>
      </c>
      <c r="B66" s="23">
        <v>14492473.242624</v>
      </c>
      <c r="C66" s="23">
        <v>5.3433333333333302</v>
      </c>
      <c r="D66" s="23">
        <v>0.08</v>
      </c>
      <c r="E66" s="77">
        <v>2062.61</v>
      </c>
      <c r="F66" s="23">
        <f t="shared" si="2"/>
        <v>10</v>
      </c>
      <c r="G66" s="115">
        <v>588797</v>
      </c>
      <c r="H66" s="124">
        <f t="shared" si="1"/>
        <v>3.5030918975470326E-3</v>
      </c>
      <c r="I66" s="23">
        <v>0</v>
      </c>
      <c r="J66" s="23"/>
      <c r="K66" s="39"/>
      <c r="L66" s="83"/>
      <c r="M66" s="39"/>
      <c r="N66" s="39"/>
      <c r="O66" s="84"/>
      <c r="Q66" s="39"/>
      <c r="R66" s="40"/>
      <c r="S66" s="39"/>
      <c r="T66" s="11"/>
      <c r="U66" s="11"/>
      <c r="V66" s="21"/>
      <c r="W66" s="11"/>
      <c r="X66" s="11"/>
      <c r="Y66" s="21"/>
      <c r="Z66" s="162"/>
      <c r="AA66" s="163"/>
      <c r="AB66" s="163"/>
      <c r="AC66" s="21"/>
      <c r="AD66" s="21"/>
      <c r="AE66" s="22"/>
    </row>
    <row r="67" spans="1:31" s="3" customFormat="1">
      <c r="A67" s="35">
        <v>37742</v>
      </c>
      <c r="B67" s="23">
        <v>13461064.351229301</v>
      </c>
      <c r="C67" s="23">
        <v>0.16774193548387101</v>
      </c>
      <c r="D67" s="23">
        <v>0</v>
      </c>
      <c r="E67" s="77">
        <v>2064.33</v>
      </c>
      <c r="F67" s="23">
        <f t="shared" si="2"/>
        <v>11</v>
      </c>
      <c r="G67" s="115">
        <v>588927</v>
      </c>
      <c r="H67" s="124">
        <f t="shared" si="1"/>
        <v>3.5052391892373756E-3</v>
      </c>
      <c r="I67" s="23">
        <v>0</v>
      </c>
      <c r="J67" s="23"/>
      <c r="K67" s="39"/>
      <c r="L67" s="40"/>
      <c r="M67" s="39"/>
      <c r="N67" s="39"/>
      <c r="O67" s="45"/>
      <c r="Q67" s="39"/>
      <c r="R67" s="40"/>
      <c r="S67" s="39"/>
      <c r="T67" s="11"/>
      <c r="U67" s="11"/>
      <c r="V67" s="21"/>
      <c r="W67" s="11"/>
      <c r="X67" s="11"/>
      <c r="Y67" s="21"/>
      <c r="Z67" s="162"/>
      <c r="AA67" s="163"/>
      <c r="AB67" s="163"/>
      <c r="AC67" s="21"/>
      <c r="AD67" s="21"/>
      <c r="AE67" s="22"/>
    </row>
    <row r="68" spans="1:31" s="3" customFormat="1">
      <c r="A68" s="35">
        <v>37773</v>
      </c>
      <c r="B68" s="23">
        <v>14679102.3523189</v>
      </c>
      <c r="C68" s="23">
        <v>0</v>
      </c>
      <c r="D68" s="23">
        <v>1.7633333333333301</v>
      </c>
      <c r="E68" s="77">
        <v>2081.61</v>
      </c>
      <c r="F68" s="23">
        <f t="shared" si="2"/>
        <v>12</v>
      </c>
      <c r="G68" s="115">
        <v>589308</v>
      </c>
      <c r="H68" s="124">
        <f t="shared" si="1"/>
        <v>3.5322955059154128E-3</v>
      </c>
      <c r="I68" s="23">
        <v>0</v>
      </c>
      <c r="J68" s="23"/>
      <c r="K68" s="39"/>
      <c r="L68" s="40"/>
      <c r="M68" s="39"/>
      <c r="N68" s="39"/>
      <c r="O68" s="45"/>
      <c r="Q68" s="39"/>
      <c r="R68" s="40"/>
      <c r="S68" s="39"/>
      <c r="T68" s="11"/>
      <c r="U68" s="11"/>
      <c r="V68" s="21"/>
      <c r="W68" s="11"/>
      <c r="X68" s="11"/>
      <c r="Y68" s="21"/>
      <c r="Z68" s="162"/>
      <c r="AA68" s="163"/>
      <c r="AB68" s="163"/>
      <c r="AC68" s="21"/>
      <c r="AD68" s="21"/>
      <c r="AE68" s="22"/>
    </row>
    <row r="69" spans="1:31" s="3" customFormat="1">
      <c r="A69" s="35">
        <v>37803</v>
      </c>
      <c r="B69" s="23">
        <v>16211145.8001197</v>
      </c>
      <c r="C69" s="23">
        <v>0</v>
      </c>
      <c r="D69" s="23">
        <v>3.8161290322580599</v>
      </c>
      <c r="E69" s="77">
        <v>2076.9899999999998</v>
      </c>
      <c r="F69" s="23">
        <f t="shared" si="2"/>
        <v>13</v>
      </c>
      <c r="G69" s="115">
        <v>589431</v>
      </c>
      <c r="H69" s="124">
        <f t="shared" si="1"/>
        <v>3.5237203336777327E-3</v>
      </c>
      <c r="I69" s="23">
        <v>0</v>
      </c>
      <c r="J69" s="23"/>
      <c r="K69" s="39"/>
      <c r="L69" s="40"/>
      <c r="M69" s="39"/>
      <c r="N69" s="39"/>
      <c r="O69" s="45"/>
      <c r="Q69" s="39"/>
      <c r="R69" s="40"/>
      <c r="S69" s="39"/>
      <c r="T69" s="11"/>
      <c r="U69" s="11"/>
      <c r="V69" s="21"/>
      <c r="W69" s="11"/>
      <c r="X69" s="11"/>
      <c r="Y69" s="21"/>
      <c r="Z69" s="162"/>
      <c r="AA69" s="163"/>
      <c r="AB69" s="163"/>
      <c r="AC69" s="21"/>
      <c r="AD69" s="21"/>
      <c r="AE69" s="22"/>
    </row>
    <row r="70" spans="1:31" s="3" customFormat="1">
      <c r="A70" s="35">
        <v>37834</v>
      </c>
      <c r="B70" s="23">
        <v>15648687.228939001</v>
      </c>
      <c r="C70" s="23">
        <v>0</v>
      </c>
      <c r="D70" s="23">
        <v>4.1290322580645098</v>
      </c>
      <c r="E70" s="77">
        <v>2091.9899999999998</v>
      </c>
      <c r="F70" s="23">
        <f t="shared" si="2"/>
        <v>14</v>
      </c>
      <c r="G70" s="115">
        <v>589695</v>
      </c>
      <c r="H70" s="124">
        <f t="shared" si="1"/>
        <v>3.5475796810215446E-3</v>
      </c>
      <c r="I70" s="23">
        <v>1</v>
      </c>
      <c r="J70" s="23"/>
      <c r="K70" s="39"/>
      <c r="L70" s="40"/>
      <c r="M70" s="39"/>
      <c r="N70" s="39"/>
      <c r="O70" s="45"/>
      <c r="Q70" s="39"/>
      <c r="R70" s="40"/>
      <c r="S70" s="39"/>
      <c r="T70" s="11"/>
      <c r="U70" s="11"/>
      <c r="V70" s="21"/>
      <c r="W70" s="11"/>
      <c r="X70" s="11"/>
      <c r="Y70" s="21"/>
      <c r="Z70" s="162"/>
      <c r="AA70" s="163"/>
      <c r="AB70" s="163"/>
      <c r="AC70" s="21"/>
      <c r="AD70" s="21"/>
      <c r="AE70" s="22"/>
    </row>
    <row r="71" spans="1:31" s="3" customFormat="1">
      <c r="A71" s="35">
        <v>37865</v>
      </c>
      <c r="B71" s="23">
        <v>13929703.6973185</v>
      </c>
      <c r="C71" s="23">
        <v>3.6666666666666597E-2</v>
      </c>
      <c r="D71" s="23">
        <v>0.8</v>
      </c>
      <c r="E71" s="77">
        <v>2099</v>
      </c>
      <c r="F71" s="23">
        <f t="shared" si="2"/>
        <v>15</v>
      </c>
      <c r="G71" s="115">
        <v>589243</v>
      </c>
      <c r="H71" s="124">
        <f t="shared" si="1"/>
        <v>3.5621975992926515E-3</v>
      </c>
      <c r="I71" s="23">
        <v>0</v>
      </c>
      <c r="J71" s="23"/>
      <c r="K71" s="39"/>
      <c r="L71" s="40"/>
      <c r="M71" s="39"/>
      <c r="N71" s="39"/>
      <c r="O71" s="45"/>
      <c r="Q71" s="39"/>
      <c r="R71" s="40"/>
      <c r="S71" s="39"/>
      <c r="T71" s="11"/>
      <c r="U71" s="11"/>
      <c r="V71" s="21"/>
      <c r="W71" s="11"/>
      <c r="X71" s="11"/>
      <c r="Y71" s="21"/>
      <c r="Z71" s="162"/>
      <c r="AA71" s="163"/>
      <c r="AB71" s="163"/>
      <c r="AC71" s="21"/>
      <c r="AD71" s="21"/>
      <c r="AE71" s="22"/>
    </row>
    <row r="72" spans="1:31" s="3" customFormat="1">
      <c r="A72" s="35">
        <v>37895</v>
      </c>
      <c r="B72" s="23">
        <v>13842969.1200411</v>
      </c>
      <c r="C72" s="23">
        <v>2.2580645161290298</v>
      </c>
      <c r="D72" s="23">
        <v>0</v>
      </c>
      <c r="E72" s="77">
        <v>2085.41</v>
      </c>
      <c r="F72" s="23">
        <f t="shared" si="2"/>
        <v>16</v>
      </c>
      <c r="G72" s="115">
        <v>589569</v>
      </c>
      <c r="H72" s="124">
        <f t="shared" si="1"/>
        <v>3.5371771582291467E-3</v>
      </c>
      <c r="I72" s="23">
        <v>0</v>
      </c>
      <c r="J72" s="23"/>
      <c r="K72" s="39"/>
      <c r="L72" s="40"/>
      <c r="M72" s="39"/>
      <c r="N72" s="39"/>
      <c r="O72" s="45"/>
      <c r="Q72" s="39"/>
      <c r="R72" s="40"/>
      <c r="S72" s="39"/>
      <c r="T72" s="11"/>
      <c r="U72" s="11"/>
      <c r="V72" s="21"/>
      <c r="W72" s="11"/>
      <c r="X72" s="11"/>
      <c r="Y72" s="21"/>
      <c r="Z72" s="162"/>
      <c r="AA72" s="163"/>
      <c r="AB72" s="163"/>
      <c r="AC72" s="21"/>
      <c r="AD72" s="21"/>
      <c r="AE72" s="22"/>
    </row>
    <row r="73" spans="1:31" s="3" customFormat="1">
      <c r="A73" s="35">
        <v>37926</v>
      </c>
      <c r="B73" s="23">
        <v>15009511.746283799</v>
      </c>
      <c r="C73" s="23">
        <v>5.3533333333333299</v>
      </c>
      <c r="D73" s="23">
        <v>0</v>
      </c>
      <c r="E73" s="77">
        <v>2099.54</v>
      </c>
      <c r="F73" s="23">
        <f t="shared" si="2"/>
        <v>17</v>
      </c>
      <c r="G73" s="115">
        <v>589645</v>
      </c>
      <c r="H73" s="124">
        <f t="shared" si="1"/>
        <v>3.5606848188316697E-3</v>
      </c>
      <c r="I73" s="23">
        <v>0</v>
      </c>
      <c r="J73" s="23"/>
      <c r="K73" s="39"/>
      <c r="L73" s="39"/>
      <c r="M73" s="39"/>
      <c r="N73" s="39"/>
      <c r="O73" s="40"/>
      <c r="Q73" s="39"/>
      <c r="R73" s="39"/>
      <c r="S73" s="39"/>
      <c r="T73" s="11"/>
      <c r="U73" s="11"/>
      <c r="V73" s="21"/>
      <c r="W73" s="11"/>
      <c r="X73" s="11"/>
      <c r="Y73" s="21"/>
      <c r="Z73" s="162"/>
      <c r="AA73" s="163"/>
      <c r="AB73" s="163"/>
      <c r="AC73" s="21"/>
      <c r="AD73" s="21"/>
      <c r="AE73" s="22"/>
    </row>
    <row r="74" spans="1:31" s="3" customFormat="1">
      <c r="A74" s="35">
        <v>37956</v>
      </c>
      <c r="B74" s="23">
        <v>16770334.375345301</v>
      </c>
      <c r="C74" s="23">
        <v>10.1129032258064</v>
      </c>
      <c r="D74" s="23">
        <v>0</v>
      </c>
      <c r="E74" s="77">
        <v>2084.0300000000002</v>
      </c>
      <c r="F74" s="23">
        <f t="shared" si="2"/>
        <v>18</v>
      </c>
      <c r="G74" s="115">
        <v>590109</v>
      </c>
      <c r="H74" s="124">
        <f t="shared" si="1"/>
        <v>3.5316017888220655E-3</v>
      </c>
      <c r="I74" s="23">
        <v>0</v>
      </c>
      <c r="J74" s="23"/>
      <c r="K74" s="39"/>
      <c r="L74" s="44"/>
      <c r="M74" s="39"/>
      <c r="N74" s="39"/>
      <c r="O74" s="40"/>
      <c r="Q74" s="39"/>
      <c r="R74" s="44"/>
      <c r="S74" s="39"/>
      <c r="T74" s="11"/>
      <c r="U74" s="11"/>
      <c r="V74" s="21"/>
      <c r="W74" s="11"/>
      <c r="X74" s="11"/>
      <c r="Y74" s="21"/>
      <c r="Z74" s="162"/>
      <c r="AA74" s="163"/>
      <c r="AB74" s="163"/>
      <c r="AC74" s="21"/>
      <c r="AD74" s="21"/>
      <c r="AE74" s="22"/>
    </row>
    <row r="75" spans="1:31" s="3" customFormat="1">
      <c r="A75" s="35">
        <v>37987</v>
      </c>
      <c r="B75" s="23">
        <v>17897712.338036198</v>
      </c>
      <c r="C75" s="23">
        <v>19.390322580645101</v>
      </c>
      <c r="D75" s="23">
        <v>0</v>
      </c>
      <c r="E75" s="77">
        <v>2075.0100000000002</v>
      </c>
      <c r="F75" s="23">
        <f t="shared" si="2"/>
        <v>19</v>
      </c>
      <c r="G75" s="115">
        <v>590973</v>
      </c>
      <c r="H75" s="124">
        <f t="shared" si="1"/>
        <v>3.5111756374656715E-3</v>
      </c>
      <c r="I75" s="23">
        <v>0</v>
      </c>
      <c r="J75" s="23"/>
      <c r="K75" s="39"/>
      <c r="L75" s="39"/>
      <c r="M75" s="39"/>
      <c r="N75" s="39"/>
      <c r="O75" s="40"/>
      <c r="Q75" s="39"/>
      <c r="R75" s="39"/>
      <c r="S75" s="39"/>
      <c r="T75" s="11"/>
      <c r="U75" s="11"/>
      <c r="V75" s="21"/>
      <c r="W75" s="11"/>
      <c r="X75" s="11"/>
      <c r="Y75" s="21"/>
      <c r="Z75" s="162"/>
      <c r="AA75" s="163"/>
      <c r="AB75" s="163"/>
      <c r="AC75" s="21"/>
      <c r="AD75" s="21"/>
      <c r="AE75" s="22"/>
    </row>
    <row r="76" spans="1:31" s="3" customFormat="1">
      <c r="A76" s="35">
        <v>38018</v>
      </c>
      <c r="B76" s="23">
        <v>17091761.173434999</v>
      </c>
      <c r="C76" s="23">
        <v>13.7827586206896</v>
      </c>
      <c r="D76" s="23">
        <v>0</v>
      </c>
      <c r="E76" s="77">
        <v>2089.64</v>
      </c>
      <c r="F76" s="23">
        <f t="shared" si="2"/>
        <v>20</v>
      </c>
      <c r="G76" s="115">
        <v>591378</v>
      </c>
      <c r="H76" s="124">
        <f t="shared" si="1"/>
        <v>3.5335098701676422E-3</v>
      </c>
      <c r="I76" s="23">
        <v>0</v>
      </c>
      <c r="J76" s="23"/>
      <c r="K76" s="22"/>
      <c r="L76" s="22"/>
      <c r="M76" s="22"/>
      <c r="N76" s="22"/>
      <c r="O76" s="22"/>
      <c r="T76" s="11"/>
      <c r="U76" s="11"/>
      <c r="V76" s="21"/>
      <c r="W76" s="11"/>
      <c r="X76" s="11"/>
      <c r="Y76" s="21"/>
      <c r="Z76" s="162"/>
      <c r="AA76" s="163"/>
      <c r="AB76" s="163"/>
      <c r="AC76" s="21"/>
      <c r="AD76" s="21"/>
      <c r="AE76" s="22"/>
    </row>
    <row r="77" spans="1:31" s="3" customFormat="1">
      <c r="A77" s="35">
        <v>38047</v>
      </c>
      <c r="B77" s="23">
        <v>15551147.4913856</v>
      </c>
      <c r="C77" s="23">
        <v>7.9032258064516103</v>
      </c>
      <c r="D77" s="23">
        <v>0</v>
      </c>
      <c r="E77" s="77">
        <v>2084.17</v>
      </c>
      <c r="F77" s="23">
        <f t="shared" si="2"/>
        <v>21</v>
      </c>
      <c r="G77" s="115">
        <v>591576</v>
      </c>
      <c r="H77" s="124">
        <f t="shared" si="1"/>
        <v>3.5230807199751173E-3</v>
      </c>
      <c r="I77" s="23">
        <v>0</v>
      </c>
      <c r="J77" s="23"/>
      <c r="T77" s="11"/>
      <c r="U77" s="11"/>
      <c r="V77" s="21"/>
      <c r="W77" s="11"/>
      <c r="X77" s="11"/>
      <c r="Y77" s="21"/>
      <c r="Z77" s="162"/>
      <c r="AA77" s="163"/>
      <c r="AB77" s="163"/>
      <c r="AC77" s="21"/>
      <c r="AD77" s="21"/>
      <c r="AE77" s="22"/>
    </row>
    <row r="78" spans="1:31" s="3" customFormat="1">
      <c r="A78" s="35">
        <v>38078</v>
      </c>
      <c r="B78" s="23">
        <v>13943416.3198466</v>
      </c>
      <c r="C78" s="23">
        <v>3.88</v>
      </c>
      <c r="D78" s="23">
        <v>0</v>
      </c>
      <c r="E78" s="77">
        <v>2094.9899999999998</v>
      </c>
      <c r="F78" s="23">
        <f t="shared" si="2"/>
        <v>22</v>
      </c>
      <c r="G78" s="115">
        <v>591585</v>
      </c>
      <c r="H78" s="124">
        <f t="shared" si="1"/>
        <v>3.5413169705114222E-3</v>
      </c>
      <c r="I78" s="23">
        <v>0</v>
      </c>
      <c r="J78" s="23"/>
      <c r="T78" s="11"/>
      <c r="U78" s="11"/>
      <c r="V78" s="21"/>
      <c r="W78" s="11"/>
      <c r="X78" s="11"/>
      <c r="Y78" s="21"/>
      <c r="Z78" s="162"/>
      <c r="AA78" s="163"/>
      <c r="AB78" s="163"/>
      <c r="AC78" s="21"/>
      <c r="AD78" s="21"/>
      <c r="AE78" s="22"/>
    </row>
    <row r="79" spans="1:31" s="3" customFormat="1">
      <c r="A79" s="35">
        <v>38108</v>
      </c>
      <c r="B79" s="23">
        <v>13114630.690472299</v>
      </c>
      <c r="C79" s="23">
        <v>0.60967741935483799</v>
      </c>
      <c r="D79" s="23">
        <v>0.277419354838709</v>
      </c>
      <c r="E79" s="77">
        <v>2090.7199999999998</v>
      </c>
      <c r="F79" s="23">
        <f t="shared" si="2"/>
        <v>23</v>
      </c>
      <c r="G79" s="115">
        <v>591293</v>
      </c>
      <c r="H79" s="124">
        <f t="shared" si="1"/>
        <v>3.5358443276006985E-3</v>
      </c>
      <c r="I79" s="23">
        <v>0</v>
      </c>
      <c r="J79" s="23"/>
      <c r="K79" s="73"/>
      <c r="L79" s="21"/>
      <c r="M79" s="21"/>
      <c r="N79" s="21"/>
      <c r="O79" s="21"/>
      <c r="T79" s="11"/>
      <c r="U79" s="11"/>
      <c r="V79" s="21"/>
      <c r="W79" s="11"/>
      <c r="X79" s="11"/>
      <c r="Y79" s="21"/>
      <c r="Z79" s="162"/>
      <c r="AA79" s="163"/>
      <c r="AB79" s="163"/>
      <c r="AC79" s="21"/>
      <c r="AD79" s="21"/>
      <c r="AE79" s="22"/>
    </row>
    <row r="80" spans="1:31" s="3" customFormat="1">
      <c r="A80" s="35">
        <v>38139</v>
      </c>
      <c r="B80" s="23">
        <v>13603877.043544</v>
      </c>
      <c r="C80" s="23">
        <v>0</v>
      </c>
      <c r="D80" s="23">
        <v>1.0533333333333299</v>
      </c>
      <c r="E80" s="77">
        <v>2094.58</v>
      </c>
      <c r="F80" s="23">
        <f t="shared" si="2"/>
        <v>24</v>
      </c>
      <c r="G80" s="115">
        <v>591523</v>
      </c>
      <c r="H80" s="124">
        <f t="shared" si="1"/>
        <v>3.5409950247074079E-3</v>
      </c>
      <c r="I80" s="23">
        <v>0</v>
      </c>
      <c r="J80" s="23"/>
      <c r="K80" s="39"/>
      <c r="L80" s="39"/>
      <c r="M80" s="39"/>
      <c r="N80" s="39"/>
      <c r="O80" s="39"/>
      <c r="T80" s="11"/>
      <c r="U80" s="11"/>
      <c r="V80" s="21"/>
      <c r="W80" s="11"/>
      <c r="X80" s="11"/>
      <c r="Y80" s="21"/>
      <c r="Z80" s="162"/>
      <c r="AA80" s="163"/>
      <c r="AB80" s="163"/>
      <c r="AC80" s="21"/>
      <c r="AD80" s="21"/>
      <c r="AE80" s="22"/>
    </row>
    <row r="81" spans="1:31" s="3" customFormat="1">
      <c r="A81" s="35">
        <v>38169</v>
      </c>
      <c r="B81" s="23">
        <v>14650007.9550511</v>
      </c>
      <c r="C81" s="23">
        <v>0</v>
      </c>
      <c r="D81" s="23">
        <v>2.78709677419354</v>
      </c>
      <c r="E81" s="77">
        <v>2099.88</v>
      </c>
      <c r="F81" s="23">
        <f t="shared" si="2"/>
        <v>25</v>
      </c>
      <c r="G81" s="115">
        <v>591374</v>
      </c>
      <c r="H81" s="124">
        <f t="shared" si="1"/>
        <v>3.5508493778894576E-3</v>
      </c>
      <c r="I81" s="23">
        <v>0</v>
      </c>
      <c r="J81" s="23"/>
      <c r="K81" s="39"/>
      <c r="L81" s="39"/>
      <c r="M81" s="39"/>
      <c r="N81" s="39"/>
      <c r="O81" s="39"/>
      <c r="T81" s="11"/>
      <c r="U81" s="11"/>
      <c r="V81" s="21"/>
      <c r="W81" s="11"/>
      <c r="X81" s="11"/>
      <c r="Y81" s="21"/>
      <c r="Z81" s="162"/>
      <c r="AA81" s="163"/>
      <c r="AB81" s="163"/>
      <c r="AC81" s="21"/>
      <c r="AD81" s="21"/>
      <c r="AE81" s="22"/>
    </row>
    <row r="82" spans="1:31" s="3" customFormat="1">
      <c r="A82" s="35">
        <v>38200</v>
      </c>
      <c r="B82" s="23">
        <v>14253531.386625299</v>
      </c>
      <c r="C82" s="23">
        <v>0</v>
      </c>
      <c r="D82" s="23">
        <v>1.9225806451612899</v>
      </c>
      <c r="E82" s="77">
        <v>2114.61</v>
      </c>
      <c r="F82" s="23">
        <f t="shared" si="2"/>
        <v>26</v>
      </c>
      <c r="G82" s="115">
        <v>590996</v>
      </c>
      <c r="H82" s="124">
        <f t="shared" si="1"/>
        <v>3.5780445214519218E-3</v>
      </c>
      <c r="I82" s="23">
        <v>0</v>
      </c>
      <c r="J82" s="23"/>
      <c r="K82" s="39"/>
      <c r="L82" s="39"/>
      <c r="M82" s="39"/>
      <c r="N82" s="39"/>
      <c r="O82" s="43"/>
      <c r="T82" s="11"/>
      <c r="U82" s="11"/>
      <c r="V82" s="21"/>
      <c r="W82" s="11"/>
      <c r="X82" s="11"/>
      <c r="Y82" s="21"/>
      <c r="Z82" s="162"/>
      <c r="AA82" s="163"/>
      <c r="AB82" s="163"/>
      <c r="AC82" s="21"/>
      <c r="AD82" s="21"/>
      <c r="AE82" s="22"/>
    </row>
    <row r="83" spans="1:31" s="3" customFormat="1">
      <c r="A83" s="35">
        <v>38231</v>
      </c>
      <c r="B83" s="23">
        <v>13874958.2994269</v>
      </c>
      <c r="C83" s="23">
        <v>0</v>
      </c>
      <c r="D83" s="23">
        <v>1.37333333333333</v>
      </c>
      <c r="E83" s="77">
        <v>2121.59</v>
      </c>
      <c r="F83" s="23">
        <f t="shared" si="2"/>
        <v>27</v>
      </c>
      <c r="G83" s="115">
        <v>590899</v>
      </c>
      <c r="H83" s="124">
        <f t="shared" si="1"/>
        <v>3.5904443906657484E-3</v>
      </c>
      <c r="I83" s="11">
        <v>0</v>
      </c>
      <c r="J83" s="11"/>
      <c r="K83" s="39"/>
      <c r="L83" s="44"/>
      <c r="M83" s="39"/>
      <c r="N83" s="39"/>
      <c r="O83" s="43"/>
      <c r="P83" s="22"/>
      <c r="T83" s="11"/>
      <c r="U83" s="11"/>
      <c r="V83" s="21"/>
      <c r="W83" s="11"/>
      <c r="X83" s="11"/>
      <c r="Y83" s="21"/>
      <c r="Z83" s="162"/>
      <c r="AA83" s="163"/>
      <c r="AB83" s="163"/>
      <c r="AC83" s="21"/>
      <c r="AD83" s="21"/>
      <c r="AE83" s="22"/>
    </row>
    <row r="84" spans="1:31" s="3" customFormat="1">
      <c r="A84" s="35">
        <v>38261</v>
      </c>
      <c r="B84" s="23">
        <v>13393272.189694401</v>
      </c>
      <c r="C84" s="23">
        <v>0.82903225806451597</v>
      </c>
      <c r="D84" s="23">
        <v>4.8387096774193498E-2</v>
      </c>
      <c r="E84" s="77">
        <v>2105.94</v>
      </c>
      <c r="F84" s="23">
        <f t="shared" si="2"/>
        <v>28</v>
      </c>
      <c r="G84" s="115">
        <v>590303</v>
      </c>
      <c r="H84" s="124">
        <f t="shared" si="1"/>
        <v>3.5675576780060409E-3</v>
      </c>
      <c r="I84" s="11">
        <v>0</v>
      </c>
      <c r="J84" s="22"/>
      <c r="K84" s="70"/>
      <c r="L84" s="46"/>
      <c r="M84" s="46"/>
      <c r="N84" s="47"/>
      <c r="O84" s="43"/>
      <c r="P84" s="22"/>
      <c r="T84" s="11"/>
      <c r="U84" s="11"/>
      <c r="V84" s="21"/>
      <c r="W84" s="11"/>
      <c r="X84" s="11"/>
      <c r="Y84" s="21"/>
      <c r="Z84" s="162"/>
      <c r="AA84" s="163"/>
      <c r="AB84" s="163"/>
      <c r="AC84" s="21"/>
      <c r="AD84" s="21"/>
      <c r="AE84" s="22"/>
    </row>
    <row r="85" spans="1:31" s="3" customFormat="1">
      <c r="A85" s="35">
        <v>38292</v>
      </c>
      <c r="B85" s="23">
        <v>14661644.192410201</v>
      </c>
      <c r="C85" s="23">
        <v>4.67</v>
      </c>
      <c r="D85" s="23">
        <v>0</v>
      </c>
      <c r="E85" s="77">
        <v>2131.9899999999998</v>
      </c>
      <c r="F85" s="23">
        <f t="shared" si="2"/>
        <v>29</v>
      </c>
      <c r="G85" s="115">
        <v>591275</v>
      </c>
      <c r="H85" s="124">
        <f t="shared" si="1"/>
        <v>3.6057502854001939E-3</v>
      </c>
      <c r="I85" s="11">
        <v>0</v>
      </c>
      <c r="J85" s="75"/>
      <c r="K85" s="99"/>
      <c r="L85" s="99"/>
      <c r="M85" s="76"/>
      <c r="N85" s="76"/>
      <c r="O85" s="43"/>
      <c r="P85" s="22"/>
      <c r="T85" s="11"/>
      <c r="U85" s="11"/>
      <c r="V85" s="21"/>
      <c r="W85" s="11"/>
      <c r="X85" s="11"/>
      <c r="Y85" s="21"/>
      <c r="Z85" s="162"/>
      <c r="AA85" s="163"/>
      <c r="AB85" s="163"/>
      <c r="AC85" s="21"/>
      <c r="AD85" s="21"/>
      <c r="AE85" s="22"/>
    </row>
    <row r="86" spans="1:31" s="3" customFormat="1">
      <c r="A86" s="35">
        <v>38322</v>
      </c>
      <c r="B86" s="23">
        <v>16891013.975278001</v>
      </c>
      <c r="C86" s="23">
        <v>12.754838709677401</v>
      </c>
      <c r="D86" s="23">
        <v>0</v>
      </c>
      <c r="E86" s="77">
        <v>2101.4899999999998</v>
      </c>
      <c r="F86" s="23">
        <f t="shared" si="2"/>
        <v>30</v>
      </c>
      <c r="G86" s="115">
        <v>591786</v>
      </c>
      <c r="H86" s="124">
        <f t="shared" si="1"/>
        <v>3.5510978630788827E-3</v>
      </c>
      <c r="I86" s="11">
        <v>0</v>
      </c>
      <c r="J86" s="75"/>
      <c r="K86" s="99"/>
      <c r="L86" s="99"/>
      <c r="M86" s="76"/>
      <c r="N86" s="76"/>
      <c r="O86" s="40"/>
      <c r="P86" s="21"/>
      <c r="T86" s="11"/>
      <c r="U86" s="11"/>
      <c r="V86" s="21"/>
      <c r="W86" s="11"/>
      <c r="X86" s="11"/>
      <c r="Y86" s="21"/>
      <c r="Z86" s="162"/>
      <c r="AA86" s="163"/>
      <c r="AB86" s="163"/>
      <c r="AC86" s="21"/>
      <c r="AD86" s="21"/>
      <c r="AE86" s="22"/>
    </row>
    <row r="87" spans="1:31" s="3" customFormat="1">
      <c r="A87" s="35">
        <v>38353</v>
      </c>
      <c r="B87" s="23">
        <v>17609897.0050539</v>
      </c>
      <c r="C87" s="23">
        <v>16.838709677419299</v>
      </c>
      <c r="D87" s="23">
        <v>0</v>
      </c>
      <c r="E87" s="77">
        <v>2113.39</v>
      </c>
      <c r="F87" s="23">
        <f t="shared" si="2"/>
        <v>31</v>
      </c>
      <c r="G87" s="115">
        <v>592297</v>
      </c>
      <c r="H87" s="124">
        <f t="shared" si="1"/>
        <v>3.5681254505763155E-3</v>
      </c>
      <c r="I87" s="11">
        <v>0</v>
      </c>
      <c r="J87" s="75"/>
      <c r="K87" s="99"/>
      <c r="L87" s="99"/>
      <c r="M87" s="76"/>
      <c r="N87" s="76"/>
      <c r="O87" s="39"/>
      <c r="P87" s="21"/>
      <c r="T87" s="11"/>
      <c r="U87" s="11"/>
      <c r="V87" s="21"/>
      <c r="W87" s="11"/>
      <c r="X87" s="11"/>
      <c r="Y87" s="21"/>
      <c r="Z87" s="162"/>
      <c r="AA87" s="163"/>
      <c r="AB87" s="163"/>
      <c r="AC87" s="21"/>
      <c r="AD87" s="21"/>
      <c r="AE87" s="22"/>
    </row>
    <row r="88" spans="1:31" s="3" customFormat="1">
      <c r="A88" s="35">
        <v>38384</v>
      </c>
      <c r="B88" s="23">
        <v>16895881.076846302</v>
      </c>
      <c r="C88" s="23">
        <v>14.0142857142857</v>
      </c>
      <c r="D88" s="23">
        <v>0</v>
      </c>
      <c r="E88" s="77">
        <v>2126.89</v>
      </c>
      <c r="F88" s="23">
        <f t="shared" si="2"/>
        <v>32</v>
      </c>
      <c r="G88" s="115">
        <v>593094</v>
      </c>
      <c r="H88" s="124">
        <f t="shared" si="1"/>
        <v>3.5860925924052511E-3</v>
      </c>
      <c r="I88" s="11">
        <v>0</v>
      </c>
      <c r="J88" s="75"/>
      <c r="K88" s="99"/>
      <c r="L88" s="99"/>
      <c r="M88" s="76"/>
      <c r="N88" s="76"/>
      <c r="O88" s="37"/>
      <c r="P88" s="21"/>
      <c r="T88" s="11"/>
      <c r="U88" s="11"/>
      <c r="V88" s="21"/>
      <c r="W88" s="11"/>
      <c r="X88" s="11"/>
      <c r="Y88" s="21"/>
      <c r="Z88" s="162"/>
      <c r="AA88" s="163"/>
      <c r="AB88" s="163"/>
      <c r="AC88" s="21"/>
      <c r="AD88" s="21"/>
      <c r="AE88" s="22"/>
    </row>
    <row r="89" spans="1:31" s="3" customFormat="1">
      <c r="A89" s="35">
        <v>38412</v>
      </c>
      <c r="B89" s="23">
        <v>15643325.732385</v>
      </c>
      <c r="C89" s="23">
        <v>11.648387096774099</v>
      </c>
      <c r="D89" s="23">
        <v>0</v>
      </c>
      <c r="E89" s="77">
        <v>2134.5100000000002</v>
      </c>
      <c r="F89" s="23">
        <f t="shared" si="2"/>
        <v>33</v>
      </c>
      <c r="G89" s="115">
        <v>593950</v>
      </c>
      <c r="H89" s="124">
        <f t="shared" si="1"/>
        <v>3.5937536829699474E-3</v>
      </c>
      <c r="I89" s="23">
        <v>0</v>
      </c>
      <c r="J89" s="40"/>
      <c r="K89" s="99"/>
      <c r="L89" s="99"/>
      <c r="M89" s="76"/>
      <c r="N89" s="76"/>
      <c r="O89" s="84"/>
      <c r="P89" s="21"/>
      <c r="T89" s="11"/>
      <c r="U89" s="11"/>
      <c r="V89" s="21"/>
      <c r="W89" s="11"/>
      <c r="X89" s="11"/>
      <c r="Y89" s="21"/>
      <c r="Z89" s="162"/>
      <c r="AA89" s="163"/>
      <c r="AB89" s="163"/>
      <c r="AC89" s="21"/>
      <c r="AD89" s="21"/>
      <c r="AE89" s="22"/>
    </row>
    <row r="90" spans="1:31" s="3" customFormat="1">
      <c r="A90" s="35">
        <v>38443</v>
      </c>
      <c r="B90" s="23">
        <v>13666126.810060499</v>
      </c>
      <c r="C90" s="23">
        <v>2.7733333333333299</v>
      </c>
      <c r="D90" s="23">
        <v>0</v>
      </c>
      <c r="E90" s="77">
        <v>2155.4899999999998</v>
      </c>
      <c r="F90" s="23">
        <f t="shared" si="2"/>
        <v>34</v>
      </c>
      <c r="G90" s="115">
        <v>593966</v>
      </c>
      <c r="H90" s="124">
        <f t="shared" si="1"/>
        <v>3.6289787630941835E-3</v>
      </c>
      <c r="I90" s="23">
        <v>0</v>
      </c>
      <c r="J90" s="75"/>
      <c r="K90" s="76"/>
      <c r="L90" s="75"/>
      <c r="M90" s="75"/>
      <c r="N90" s="76"/>
      <c r="O90" s="84"/>
      <c r="P90" s="21"/>
      <c r="T90" s="11"/>
      <c r="U90" s="11"/>
      <c r="V90" s="21"/>
      <c r="W90" s="11"/>
      <c r="X90" s="11"/>
      <c r="Y90" s="21"/>
      <c r="Z90" s="162"/>
      <c r="AA90" s="163"/>
      <c r="AB90" s="163"/>
      <c r="AC90" s="21"/>
      <c r="AD90" s="21"/>
      <c r="AE90" s="22"/>
    </row>
    <row r="91" spans="1:31" s="3" customFormat="1">
      <c r="A91" s="35">
        <v>38473</v>
      </c>
      <c r="B91" s="23">
        <v>13777918.814753201</v>
      </c>
      <c r="C91" s="23">
        <v>0.92258064516129001</v>
      </c>
      <c r="D91" s="23">
        <v>2.5806451612903201E-2</v>
      </c>
      <c r="E91" s="77">
        <v>2157.37</v>
      </c>
      <c r="F91" s="23">
        <f t="shared" si="2"/>
        <v>35</v>
      </c>
      <c r="G91" s="115">
        <v>593982</v>
      </c>
      <c r="H91" s="124">
        <f t="shared" si="1"/>
        <v>3.6320460889387217E-3</v>
      </c>
      <c r="I91" s="23">
        <v>0</v>
      </c>
      <c r="J91" s="75"/>
      <c r="K91" s="76"/>
      <c r="L91" s="75"/>
      <c r="M91" s="75"/>
      <c r="N91" s="136"/>
      <c r="O91" s="86"/>
      <c r="P91" s="21"/>
      <c r="T91" s="11"/>
      <c r="U91" s="11"/>
      <c r="V91" s="21"/>
      <c r="W91" s="11"/>
      <c r="X91" s="11"/>
      <c r="Y91" s="21"/>
      <c r="Z91" s="162"/>
      <c r="AA91" s="163"/>
      <c r="AB91" s="163"/>
      <c r="AC91" s="21"/>
      <c r="AD91" s="21"/>
      <c r="AE91" s="22"/>
    </row>
    <row r="92" spans="1:31" s="3" customFormat="1">
      <c r="A92" s="35">
        <v>38504</v>
      </c>
      <c r="B92" s="23">
        <v>17330808.5612223</v>
      </c>
      <c r="C92" s="23">
        <v>0</v>
      </c>
      <c r="D92" s="23">
        <v>4.8766666666666598</v>
      </c>
      <c r="E92" s="77">
        <v>2144.21</v>
      </c>
      <c r="F92" s="23">
        <f t="shared" si="2"/>
        <v>36</v>
      </c>
      <c r="G92" s="115">
        <v>594499</v>
      </c>
      <c r="H92" s="124">
        <f t="shared" si="1"/>
        <v>3.6067512308683445E-3</v>
      </c>
      <c r="I92" s="23">
        <v>0</v>
      </c>
      <c r="J92" s="75"/>
      <c r="K92" s="76"/>
      <c r="L92" s="75"/>
      <c r="M92" s="75"/>
      <c r="N92" s="136"/>
      <c r="O92" s="84"/>
      <c r="P92" s="21"/>
      <c r="T92" s="11"/>
      <c r="U92" s="11"/>
      <c r="V92" s="21"/>
      <c r="W92" s="11"/>
      <c r="X92" s="11"/>
      <c r="Y92" s="21"/>
      <c r="Z92" s="162"/>
      <c r="AA92" s="163"/>
      <c r="AB92" s="163"/>
      <c r="AC92" s="21"/>
      <c r="AD92" s="21"/>
      <c r="AE92" s="22"/>
    </row>
    <row r="93" spans="1:31" s="3" customFormat="1">
      <c r="A93" s="35">
        <v>38534</v>
      </c>
      <c r="B93" s="23">
        <v>18724942.411382001</v>
      </c>
      <c r="C93" s="23">
        <v>0</v>
      </c>
      <c r="D93" s="23">
        <v>6.0870967741935402</v>
      </c>
      <c r="E93" s="77">
        <v>2162.63</v>
      </c>
      <c r="F93" s="23">
        <f t="shared" si="2"/>
        <v>37</v>
      </c>
      <c r="G93" s="115">
        <v>594652</v>
      </c>
      <c r="H93" s="124">
        <f t="shared" si="1"/>
        <v>3.6367993381002674E-3</v>
      </c>
      <c r="I93" s="23">
        <v>0</v>
      </c>
      <c r="J93" s="75"/>
      <c r="K93" s="83"/>
      <c r="L93" s="158"/>
      <c r="M93" s="137"/>
      <c r="N93" s="84"/>
      <c r="O93" s="87"/>
      <c r="P93" s="21"/>
      <c r="T93" s="11"/>
      <c r="U93" s="11"/>
      <c r="V93" s="21"/>
      <c r="W93" s="11"/>
      <c r="X93" s="11"/>
      <c r="Y93" s="21"/>
      <c r="Z93" s="162"/>
      <c r="AA93" s="163"/>
      <c r="AB93" s="163"/>
      <c r="AC93" s="21"/>
      <c r="AD93" s="21"/>
      <c r="AE93" s="22"/>
    </row>
    <row r="94" spans="1:31" s="3" customFormat="1">
      <c r="A94" s="35">
        <v>38565</v>
      </c>
      <c r="B94" s="23">
        <v>17353012.7681101</v>
      </c>
      <c r="C94" s="23">
        <v>0</v>
      </c>
      <c r="D94" s="23">
        <v>4.5387096774193498</v>
      </c>
      <c r="E94" s="77">
        <v>2164.5700000000002</v>
      </c>
      <c r="F94" s="23">
        <f t="shared" si="2"/>
        <v>38</v>
      </c>
      <c r="G94" s="115">
        <v>594858</v>
      </c>
      <c r="H94" s="124">
        <f t="shared" si="1"/>
        <v>3.6388011928897321E-3</v>
      </c>
      <c r="I94" s="23">
        <v>0</v>
      </c>
      <c r="J94" s="75"/>
      <c r="K94" s="83"/>
      <c r="L94" s="158"/>
      <c r="M94" s="137"/>
      <c r="N94" s="84"/>
      <c r="O94" s="84"/>
      <c r="P94" s="21"/>
      <c r="T94" s="11"/>
      <c r="U94" s="11"/>
      <c r="V94" s="21"/>
      <c r="W94" s="11"/>
      <c r="X94" s="11"/>
      <c r="Y94" s="21"/>
      <c r="Z94" s="162"/>
      <c r="AA94" s="163"/>
      <c r="AB94" s="163"/>
      <c r="AC94" s="21"/>
      <c r="AD94" s="21"/>
      <c r="AE94" s="22"/>
    </row>
    <row r="95" spans="1:31" s="3" customFormat="1">
      <c r="A95" s="35">
        <v>38596</v>
      </c>
      <c r="B95" s="23">
        <v>14775386.088351499</v>
      </c>
      <c r="C95" s="23">
        <v>0</v>
      </c>
      <c r="D95" s="23">
        <v>1.7366666666666599</v>
      </c>
      <c r="E95" s="77">
        <v>2176.4299999999998</v>
      </c>
      <c r="F95" s="23">
        <f t="shared" si="2"/>
        <v>39</v>
      </c>
      <c r="G95" s="115">
        <v>595630</v>
      </c>
      <c r="H95" s="124">
        <f t="shared" si="1"/>
        <v>3.6539966086328759E-3</v>
      </c>
      <c r="I95" s="23">
        <v>0</v>
      </c>
      <c r="J95" s="75"/>
      <c r="K95" s="83"/>
      <c r="L95" s="158"/>
      <c r="M95" s="137"/>
      <c r="N95" s="84"/>
      <c r="O95" s="84"/>
      <c r="P95" s="21"/>
      <c r="T95" s="11"/>
      <c r="U95" s="11"/>
      <c r="V95" s="21"/>
      <c r="W95" s="11"/>
      <c r="X95" s="11"/>
      <c r="Y95" s="21"/>
      <c r="Z95" s="162"/>
      <c r="AA95" s="163"/>
      <c r="AB95" s="163"/>
      <c r="AC95" s="21"/>
      <c r="AD95" s="21"/>
      <c r="AE95" s="22"/>
    </row>
    <row r="96" spans="1:31" s="3" customFormat="1">
      <c r="A96" s="35">
        <v>38626</v>
      </c>
      <c r="B96" s="23">
        <v>13630903.3071064</v>
      </c>
      <c r="C96" s="23">
        <v>1.32903225806451</v>
      </c>
      <c r="D96" s="23">
        <v>0.24516129032257999</v>
      </c>
      <c r="E96" s="77">
        <v>2154.1799999999998</v>
      </c>
      <c r="F96" s="23">
        <f t="shared" si="2"/>
        <v>40</v>
      </c>
      <c r="G96" s="115">
        <v>595500</v>
      </c>
      <c r="H96" s="124">
        <f t="shared" si="1"/>
        <v>3.6174307304785891E-3</v>
      </c>
      <c r="I96" s="23">
        <v>0</v>
      </c>
      <c r="J96" s="75"/>
      <c r="K96" s="83"/>
      <c r="L96" s="158"/>
      <c r="M96" s="137"/>
      <c r="N96" s="84"/>
      <c r="O96" s="84"/>
      <c r="P96" s="21"/>
      <c r="T96" s="11"/>
      <c r="U96" s="11"/>
      <c r="V96" s="21"/>
      <c r="W96" s="11"/>
      <c r="X96" s="11"/>
      <c r="Y96" s="21"/>
      <c r="Z96" s="162"/>
      <c r="AA96" s="163"/>
      <c r="AB96" s="163"/>
      <c r="AC96" s="21"/>
      <c r="AD96" s="21"/>
      <c r="AE96" s="22"/>
    </row>
    <row r="97" spans="1:31" s="3" customFormat="1">
      <c r="A97" s="35">
        <v>38657</v>
      </c>
      <c r="B97" s="23">
        <v>14778691.965959899</v>
      </c>
      <c r="C97" s="23">
        <v>5.3733333333333304</v>
      </c>
      <c r="D97" s="23">
        <v>0</v>
      </c>
      <c r="E97" s="77">
        <v>2166.14</v>
      </c>
      <c r="F97" s="23">
        <f t="shared" si="2"/>
        <v>41</v>
      </c>
      <c r="G97" s="115">
        <v>596783</v>
      </c>
      <c r="H97" s="124">
        <f t="shared" si="1"/>
        <v>3.6296945455885975E-3</v>
      </c>
      <c r="I97" s="23">
        <v>0</v>
      </c>
      <c r="J97" s="75"/>
      <c r="K97" s="83"/>
      <c r="L97" s="158"/>
      <c r="M97" s="137"/>
      <c r="N97" s="84"/>
      <c r="O97" s="38"/>
      <c r="P97" s="21"/>
      <c r="T97" s="11"/>
      <c r="U97" s="11"/>
      <c r="V97" s="21"/>
      <c r="W97" s="11"/>
      <c r="X97" s="11"/>
      <c r="Y97" s="21"/>
      <c r="Z97" s="162"/>
      <c r="AA97" s="163"/>
      <c r="AB97" s="163"/>
      <c r="AC97" s="21"/>
      <c r="AD97" s="21"/>
      <c r="AE97" s="22"/>
    </row>
    <row r="98" spans="1:31" s="3" customFormat="1">
      <c r="A98" s="35">
        <v>38687</v>
      </c>
      <c r="B98" s="23">
        <v>16547694.9818203</v>
      </c>
      <c r="C98" s="23">
        <v>13.4612903225806</v>
      </c>
      <c r="D98" s="23">
        <v>0</v>
      </c>
      <c r="E98" s="77">
        <v>2154.8000000000002</v>
      </c>
      <c r="F98" s="23">
        <f t="shared" si="2"/>
        <v>42</v>
      </c>
      <c r="G98" s="115">
        <v>597469</v>
      </c>
      <c r="H98" s="124">
        <f t="shared" si="1"/>
        <v>3.6065469505530833E-3</v>
      </c>
      <c r="I98" s="23">
        <v>0</v>
      </c>
      <c r="J98" s="75"/>
      <c r="K98" s="83"/>
      <c r="L98" s="158"/>
      <c r="M98" s="137"/>
      <c r="N98" s="84"/>
      <c r="O98" s="38"/>
      <c r="P98" s="21"/>
      <c r="T98" s="11"/>
      <c r="U98" s="11"/>
      <c r="V98" s="21"/>
      <c r="W98" s="11"/>
      <c r="X98" s="11"/>
      <c r="Y98" s="21"/>
      <c r="Z98" s="162"/>
      <c r="AA98" s="163"/>
      <c r="AB98" s="163"/>
      <c r="AC98" s="21"/>
      <c r="AD98" s="21"/>
      <c r="AE98" s="22"/>
    </row>
    <row r="99" spans="1:31" s="3" customFormat="1">
      <c r="A99" s="35">
        <v>38718</v>
      </c>
      <c r="B99" s="23">
        <v>16526680.617795</v>
      </c>
      <c r="C99" s="23">
        <v>9.8000000000000007</v>
      </c>
      <c r="D99" s="23">
        <v>0</v>
      </c>
      <c r="E99" s="77">
        <v>2151.73</v>
      </c>
      <c r="F99" s="23">
        <f t="shared" si="2"/>
        <v>43</v>
      </c>
      <c r="G99" s="115">
        <v>597795</v>
      </c>
      <c r="H99" s="124">
        <f t="shared" si="1"/>
        <v>3.5994446256659893E-3</v>
      </c>
      <c r="I99" s="23">
        <v>0</v>
      </c>
      <c r="J99" s="75"/>
      <c r="K99" s="83"/>
      <c r="L99" s="75"/>
      <c r="M99" s="137"/>
      <c r="N99" s="84"/>
      <c r="O99" s="38"/>
      <c r="P99" s="21"/>
      <c r="T99" s="11"/>
      <c r="U99" s="11"/>
      <c r="V99" s="21"/>
      <c r="W99" s="11"/>
      <c r="X99" s="11"/>
      <c r="Y99" s="21"/>
      <c r="Z99" s="162"/>
      <c r="AA99" s="163"/>
      <c r="AB99" s="163"/>
      <c r="AC99" s="21"/>
      <c r="AD99" s="21"/>
      <c r="AE99" s="22"/>
    </row>
    <row r="100" spans="1:31" s="3" customFormat="1">
      <c r="A100" s="35">
        <v>38749</v>
      </c>
      <c r="B100" s="23">
        <v>16244250.029484499</v>
      </c>
      <c r="C100" s="23">
        <v>13.5821428571428</v>
      </c>
      <c r="D100" s="23">
        <v>0</v>
      </c>
      <c r="E100" s="77">
        <v>2164.96</v>
      </c>
      <c r="F100" s="23">
        <f t="shared" si="2"/>
        <v>44</v>
      </c>
      <c r="G100" s="115">
        <v>598290</v>
      </c>
      <c r="H100" s="124">
        <f t="shared" si="1"/>
        <v>3.6185796185796188E-3</v>
      </c>
      <c r="I100" s="23">
        <v>0</v>
      </c>
      <c r="J100" s="75"/>
      <c r="K100" s="85"/>
      <c r="L100" s="75"/>
      <c r="M100" s="75"/>
      <c r="N100" s="136"/>
      <c r="O100" s="88"/>
      <c r="P100" s="21"/>
      <c r="T100" s="11"/>
      <c r="U100" s="11"/>
      <c r="V100" s="21"/>
      <c r="W100" s="11"/>
      <c r="X100" s="11"/>
      <c r="Y100" s="21"/>
      <c r="Z100" s="162"/>
      <c r="AA100" s="163"/>
      <c r="AB100" s="163"/>
      <c r="AC100" s="21"/>
      <c r="AD100" s="21"/>
      <c r="AE100" s="22"/>
    </row>
    <row r="101" spans="1:31" s="3" customFormat="1">
      <c r="A101" s="35">
        <v>38777</v>
      </c>
      <c r="B101" s="23">
        <v>15118501.135503201</v>
      </c>
      <c r="C101" s="23">
        <v>8.6677419354838694</v>
      </c>
      <c r="D101" s="23">
        <v>0</v>
      </c>
      <c r="E101" s="77">
        <v>2162.04</v>
      </c>
      <c r="F101" s="23">
        <f t="shared" si="2"/>
        <v>45</v>
      </c>
      <c r="G101" s="115">
        <v>598190</v>
      </c>
      <c r="H101" s="124">
        <f t="shared" si="1"/>
        <v>3.614303147829285E-3</v>
      </c>
      <c r="I101" s="23">
        <v>0</v>
      </c>
      <c r="J101" s="75"/>
      <c r="K101" s="85"/>
      <c r="L101" s="75"/>
      <c r="M101" s="75"/>
      <c r="N101" s="136"/>
      <c r="O101" s="89"/>
      <c r="P101" s="21"/>
      <c r="T101" s="11"/>
      <c r="U101" s="11"/>
      <c r="V101" s="21"/>
      <c r="W101" s="11"/>
      <c r="X101" s="11"/>
      <c r="Y101" s="21"/>
      <c r="Z101" s="162"/>
      <c r="AA101" s="163"/>
      <c r="AB101" s="163"/>
      <c r="AC101" s="21"/>
      <c r="AD101" s="21"/>
      <c r="AE101" s="22"/>
    </row>
    <row r="102" spans="1:31" s="3" customFormat="1">
      <c r="A102" s="35">
        <v>38808</v>
      </c>
      <c r="B102" s="23">
        <v>13389626.0332128</v>
      </c>
      <c r="C102" s="23">
        <v>2.5833333333333299</v>
      </c>
      <c r="D102" s="23">
        <v>0</v>
      </c>
      <c r="E102" s="77">
        <v>2179.16</v>
      </c>
      <c r="F102" s="23">
        <f t="shared" si="2"/>
        <v>46</v>
      </c>
      <c r="G102" s="115">
        <v>597720</v>
      </c>
      <c r="H102" s="124">
        <f t="shared" si="1"/>
        <v>3.6457873251689752E-3</v>
      </c>
      <c r="I102" s="23">
        <v>0</v>
      </c>
      <c r="J102" s="75"/>
      <c r="K102" s="136"/>
      <c r="L102" s="75"/>
      <c r="M102" s="75"/>
      <c r="N102" s="159"/>
      <c r="O102" s="38"/>
      <c r="P102" s="21"/>
      <c r="T102" s="11"/>
      <c r="U102" s="11"/>
      <c r="V102" s="21"/>
      <c r="W102" s="11"/>
      <c r="X102" s="11"/>
      <c r="Y102" s="21"/>
      <c r="Z102" s="162"/>
      <c r="AA102" s="163"/>
      <c r="AB102" s="163"/>
      <c r="AC102" s="21"/>
      <c r="AD102" s="21"/>
      <c r="AE102" s="22"/>
    </row>
    <row r="103" spans="1:31" s="3" customFormat="1">
      <c r="A103" s="35">
        <v>38838</v>
      </c>
      <c r="B103" s="23">
        <v>13357393.5392492</v>
      </c>
      <c r="C103" s="23">
        <v>0.309677419354838</v>
      </c>
      <c r="D103" s="23">
        <v>0.83870967741935398</v>
      </c>
      <c r="E103" s="77">
        <v>2168.06</v>
      </c>
      <c r="F103" s="23">
        <f t="shared" si="2"/>
        <v>47</v>
      </c>
      <c r="G103" s="115">
        <v>597691</v>
      </c>
      <c r="H103" s="124">
        <f t="shared" si="1"/>
        <v>3.6273927497653467E-3</v>
      </c>
      <c r="I103" s="23">
        <v>0</v>
      </c>
      <c r="J103" s="75"/>
      <c r="K103" s="136"/>
      <c r="L103" s="75"/>
      <c r="M103" s="75"/>
      <c r="N103" s="159"/>
      <c r="O103" s="88"/>
      <c r="P103" s="21"/>
      <c r="T103" s="11"/>
      <c r="U103" s="11"/>
      <c r="V103" s="21"/>
      <c r="W103" s="11"/>
      <c r="X103" s="11"/>
      <c r="Y103" s="21"/>
      <c r="Z103" s="162"/>
      <c r="AA103" s="163"/>
      <c r="AB103" s="163"/>
      <c r="AC103" s="21"/>
      <c r="AD103" s="21"/>
      <c r="AE103" s="22"/>
    </row>
    <row r="104" spans="1:31" s="3" customFormat="1">
      <c r="A104" s="35">
        <v>38869</v>
      </c>
      <c r="B104" s="23">
        <v>15318594.699896799</v>
      </c>
      <c r="C104" s="23">
        <v>0</v>
      </c>
      <c r="D104" s="23">
        <v>2.45333333333333</v>
      </c>
      <c r="E104" s="77">
        <v>2178.0700000000002</v>
      </c>
      <c r="F104" s="23">
        <f t="shared" si="2"/>
        <v>48</v>
      </c>
      <c r="G104" s="115">
        <v>597435</v>
      </c>
      <c r="H104" s="124">
        <f t="shared" si="1"/>
        <v>3.6457020429000648E-3</v>
      </c>
      <c r="I104" s="23">
        <v>0</v>
      </c>
      <c r="J104" s="75"/>
      <c r="K104" s="136"/>
      <c r="L104" s="75"/>
      <c r="M104" s="75"/>
      <c r="N104" s="159"/>
      <c r="O104" s="38"/>
      <c r="P104" s="21"/>
      <c r="T104" s="11"/>
      <c r="U104" s="11"/>
      <c r="V104" s="21"/>
      <c r="W104" s="11"/>
      <c r="X104" s="11"/>
      <c r="Y104" s="21"/>
      <c r="Z104" s="162"/>
      <c r="AA104" s="163"/>
      <c r="AB104" s="163"/>
      <c r="AC104" s="21"/>
      <c r="AD104" s="21"/>
      <c r="AE104" s="22"/>
    </row>
    <row r="105" spans="1:31" s="3" customFormat="1">
      <c r="A105" s="35">
        <v>38899</v>
      </c>
      <c r="B105" s="23">
        <v>17272227.841003101</v>
      </c>
      <c r="C105" s="23">
        <v>0</v>
      </c>
      <c r="D105" s="23">
        <v>5.3967741935483797</v>
      </c>
      <c r="E105" s="77">
        <v>2185</v>
      </c>
      <c r="F105" s="23">
        <f t="shared" si="2"/>
        <v>49</v>
      </c>
      <c r="G105" s="115">
        <v>597281</v>
      </c>
      <c r="H105" s="124">
        <f t="shared" si="1"/>
        <v>3.6582446118326216E-3</v>
      </c>
      <c r="I105" s="23">
        <v>0</v>
      </c>
      <c r="J105" s="75"/>
      <c r="K105" s="76"/>
      <c r="L105" s="75"/>
      <c r="M105" s="75"/>
      <c r="N105" s="159"/>
      <c r="O105" s="38"/>
      <c r="P105" s="21"/>
      <c r="T105" s="11"/>
      <c r="U105" s="11"/>
      <c r="V105" s="21"/>
      <c r="W105" s="11"/>
      <c r="X105" s="11"/>
      <c r="Y105" s="21"/>
      <c r="Z105" s="162"/>
      <c r="AA105" s="163"/>
      <c r="AB105" s="163"/>
      <c r="AC105" s="21"/>
      <c r="AD105" s="21"/>
      <c r="AE105" s="22"/>
    </row>
    <row r="106" spans="1:31" s="3" customFormat="1">
      <c r="A106" s="35">
        <v>38930</v>
      </c>
      <c r="B106" s="23">
        <v>15818338.7688297</v>
      </c>
      <c r="C106" s="23">
        <v>0</v>
      </c>
      <c r="D106" s="23">
        <v>3.2774193548387101</v>
      </c>
      <c r="E106" s="77">
        <v>2184.89</v>
      </c>
      <c r="F106" s="23">
        <f t="shared" si="2"/>
        <v>50</v>
      </c>
      <c r="G106" s="115">
        <v>597724</v>
      </c>
      <c r="H106" s="124">
        <f t="shared" si="1"/>
        <v>3.6553492916463113E-3</v>
      </c>
      <c r="I106" s="23">
        <v>0</v>
      </c>
      <c r="J106" s="75"/>
      <c r="K106" s="84"/>
      <c r="L106" s="75"/>
      <c r="M106" s="75"/>
      <c r="N106" s="100"/>
      <c r="O106" s="47"/>
      <c r="P106" s="21"/>
      <c r="Q106" s="39"/>
      <c r="R106" s="41"/>
      <c r="S106" s="39"/>
      <c r="T106" s="11"/>
      <c r="U106" s="11"/>
      <c r="V106" s="21"/>
      <c r="W106" s="11"/>
      <c r="X106" s="11"/>
      <c r="Y106" s="21"/>
      <c r="Z106" s="162"/>
      <c r="AA106" s="163"/>
      <c r="AB106" s="163"/>
      <c r="AC106" s="21"/>
      <c r="AD106" s="21"/>
      <c r="AE106" s="22"/>
    </row>
    <row r="107" spans="1:31" s="3" customFormat="1">
      <c r="A107" s="35">
        <v>38961</v>
      </c>
      <c r="B107" s="23">
        <v>13360280.440060001</v>
      </c>
      <c r="C107" s="23">
        <v>0.05</v>
      </c>
      <c r="D107" s="23">
        <v>0.43</v>
      </c>
      <c r="E107" s="77">
        <v>2167.38</v>
      </c>
      <c r="F107" s="23">
        <f t="shared" si="2"/>
        <v>51</v>
      </c>
      <c r="G107" s="115">
        <v>597887</v>
      </c>
      <c r="H107" s="124">
        <f t="shared" si="1"/>
        <v>3.6250662750653552E-3</v>
      </c>
      <c r="I107" s="23">
        <v>0</v>
      </c>
      <c r="J107" s="11"/>
      <c r="K107" s="71"/>
      <c r="L107" s="72"/>
      <c r="M107" s="67"/>
      <c r="N107" s="39"/>
      <c r="O107" s="47"/>
      <c r="P107" s="21"/>
      <c r="Q107" s="39"/>
      <c r="R107" s="42"/>
      <c r="S107" s="39"/>
      <c r="T107" s="11"/>
      <c r="U107" s="11"/>
      <c r="V107" s="21"/>
      <c r="W107" s="11"/>
      <c r="X107" s="11"/>
      <c r="Y107" s="21"/>
      <c r="Z107" s="162"/>
      <c r="AA107" s="163"/>
      <c r="AB107" s="163"/>
      <c r="AC107" s="21"/>
      <c r="AD107" s="21"/>
      <c r="AE107" s="22"/>
    </row>
    <row r="108" spans="1:31" s="3" customFormat="1">
      <c r="A108" s="35">
        <v>38991</v>
      </c>
      <c r="B108" s="23">
        <v>13364113.8688991</v>
      </c>
      <c r="C108" s="23">
        <v>2.41612903225806</v>
      </c>
      <c r="D108" s="23">
        <v>3.5483870967741901E-2</v>
      </c>
      <c r="E108" s="77">
        <v>2141.2600000000002</v>
      </c>
      <c r="F108" s="23">
        <f t="shared" si="2"/>
        <v>52</v>
      </c>
      <c r="G108" s="115">
        <v>598144</v>
      </c>
      <c r="H108" s="124">
        <f t="shared" si="1"/>
        <v>3.579840306013268E-3</v>
      </c>
      <c r="I108" s="23">
        <v>0</v>
      </c>
      <c r="J108" s="11"/>
      <c r="K108" s="21"/>
      <c r="L108" s="21"/>
      <c r="M108" s="21"/>
      <c r="N108" s="21"/>
      <c r="P108" s="21"/>
      <c r="Q108" s="39"/>
      <c r="R108" s="46"/>
      <c r="S108" s="46"/>
      <c r="T108" s="11"/>
      <c r="U108" s="11"/>
      <c r="V108" s="21"/>
      <c r="W108" s="11"/>
      <c r="X108" s="11"/>
      <c r="Y108" s="21"/>
      <c r="Z108" s="162"/>
      <c r="AA108" s="163"/>
      <c r="AB108" s="163"/>
      <c r="AC108" s="21"/>
      <c r="AD108" s="21"/>
      <c r="AE108" s="22"/>
    </row>
    <row r="109" spans="1:31" s="3" customFormat="1">
      <c r="A109" s="35">
        <v>39022</v>
      </c>
      <c r="B109" s="23">
        <v>14477056.872984</v>
      </c>
      <c r="C109" s="23">
        <v>4.7766666666666602</v>
      </c>
      <c r="D109" s="23">
        <v>0</v>
      </c>
      <c r="E109" s="77">
        <v>2172.4499999999998</v>
      </c>
      <c r="F109" s="23">
        <f t="shared" si="2"/>
        <v>53</v>
      </c>
      <c r="G109" s="115">
        <v>598636</v>
      </c>
      <c r="H109" s="124">
        <f t="shared" si="1"/>
        <v>3.6289999264995754E-3</v>
      </c>
      <c r="I109" s="23">
        <v>0</v>
      </c>
      <c r="J109" s="11"/>
      <c r="K109" s="21"/>
      <c r="L109" s="21"/>
      <c r="M109" s="21"/>
      <c r="N109" s="21"/>
      <c r="T109" s="11"/>
      <c r="U109" s="11"/>
      <c r="V109" s="21"/>
      <c r="W109" s="11"/>
      <c r="X109" s="11"/>
      <c r="Y109" s="21"/>
      <c r="Z109" s="162"/>
      <c r="AA109" s="163"/>
      <c r="AB109" s="163"/>
      <c r="AC109" s="21"/>
      <c r="AD109" s="21"/>
      <c r="AE109" s="22"/>
    </row>
    <row r="110" spans="1:31" s="3" customFormat="1">
      <c r="A110" s="35">
        <v>39052</v>
      </c>
      <c r="B110" s="23">
        <v>15610157.7821123</v>
      </c>
      <c r="C110" s="23">
        <v>8.1451612903225801</v>
      </c>
      <c r="D110" s="23">
        <v>0</v>
      </c>
      <c r="E110" s="77">
        <v>2171.13</v>
      </c>
      <c r="F110" s="23">
        <f t="shared" si="2"/>
        <v>54</v>
      </c>
      <c r="G110" s="115">
        <v>599080</v>
      </c>
      <c r="H110" s="124">
        <f t="shared" si="1"/>
        <v>3.6241069640114846E-3</v>
      </c>
      <c r="I110" s="23">
        <v>0</v>
      </c>
      <c r="J110" s="11"/>
      <c r="K110" s="21"/>
      <c r="L110" s="21"/>
      <c r="M110" s="21"/>
      <c r="N110" s="21"/>
      <c r="T110" s="11"/>
      <c r="U110" s="11"/>
      <c r="V110" s="21"/>
      <c r="W110" s="11"/>
      <c r="X110" s="11"/>
      <c r="Y110" s="21"/>
      <c r="Z110" s="162"/>
      <c r="AA110" s="163"/>
      <c r="AB110" s="163"/>
      <c r="AC110" s="21"/>
      <c r="AD110" s="21"/>
      <c r="AE110" s="22"/>
    </row>
    <row r="111" spans="1:31" s="3" customFormat="1">
      <c r="A111" s="35">
        <v>39083</v>
      </c>
      <c r="B111" s="23">
        <v>16434311.568493599</v>
      </c>
      <c r="C111" s="23">
        <v>12.874193548387099</v>
      </c>
      <c r="D111" s="23">
        <v>0</v>
      </c>
      <c r="E111" s="77">
        <v>2169.6799999999998</v>
      </c>
      <c r="F111" s="23">
        <f t="shared" si="2"/>
        <v>55</v>
      </c>
      <c r="G111" s="115">
        <v>599102</v>
      </c>
      <c r="H111" s="124">
        <f t="shared" si="1"/>
        <v>3.6215535918758405E-3</v>
      </c>
      <c r="I111" s="23">
        <v>0</v>
      </c>
      <c r="J111" s="40"/>
      <c r="K111" s="70"/>
      <c r="L111" s="46"/>
      <c r="M111" s="46"/>
      <c r="N111" s="47"/>
      <c r="O111" s="47"/>
      <c r="Q111" s="73"/>
      <c r="R111" s="21"/>
      <c r="S111" s="21"/>
      <c r="T111" s="11"/>
      <c r="U111" s="11"/>
      <c r="V111" s="21"/>
      <c r="W111" s="11"/>
      <c r="X111" s="11"/>
      <c r="Y111" s="21"/>
      <c r="Z111" s="162"/>
      <c r="AA111" s="163"/>
      <c r="AB111" s="163"/>
      <c r="AC111" s="21"/>
      <c r="AD111" s="21"/>
      <c r="AE111" s="22"/>
    </row>
    <row r="112" spans="1:31" s="3" customFormat="1">
      <c r="A112" s="35">
        <v>39114</v>
      </c>
      <c r="B112" s="23">
        <v>17153402.224019099</v>
      </c>
      <c r="C112" s="23">
        <v>18.4321428571428</v>
      </c>
      <c r="D112" s="23">
        <v>0</v>
      </c>
      <c r="E112" s="77">
        <v>2189.7399999999998</v>
      </c>
      <c r="F112" s="23">
        <f t="shared" si="2"/>
        <v>56</v>
      </c>
      <c r="G112" s="115">
        <v>599992</v>
      </c>
      <c r="H112" s="124">
        <f t="shared" si="1"/>
        <v>3.6496153282043757E-3</v>
      </c>
      <c r="I112" s="23">
        <v>0</v>
      </c>
      <c r="J112" s="75"/>
      <c r="K112" s="99"/>
      <c r="L112" s="99"/>
      <c r="M112" s="76"/>
      <c r="N112" s="76"/>
      <c r="Q112" s="39"/>
      <c r="R112" s="39"/>
      <c r="S112" s="39"/>
      <c r="T112" s="11"/>
      <c r="U112" s="11"/>
      <c r="V112" s="21"/>
      <c r="W112" s="11"/>
      <c r="X112" s="11"/>
      <c r="Y112" s="21"/>
      <c r="Z112" s="162"/>
      <c r="AA112" s="163"/>
      <c r="AB112" s="163"/>
      <c r="AC112" s="21"/>
      <c r="AD112" s="21"/>
      <c r="AE112" s="22"/>
    </row>
    <row r="113" spans="1:31" s="3" customFormat="1">
      <c r="A113" s="35">
        <v>39142</v>
      </c>
      <c r="B113" s="23">
        <v>15693750.408675401</v>
      </c>
      <c r="C113" s="23">
        <v>9.7709677419354808</v>
      </c>
      <c r="D113" s="23">
        <v>0</v>
      </c>
      <c r="E113" s="77">
        <v>2186.63</v>
      </c>
      <c r="F113" s="23">
        <f t="shared" si="2"/>
        <v>57</v>
      </c>
      <c r="G113" s="115">
        <v>600804</v>
      </c>
      <c r="H113" s="124">
        <f t="shared" si="1"/>
        <v>3.6395063947643495E-3</v>
      </c>
      <c r="I113" s="23">
        <v>0</v>
      </c>
      <c r="J113" s="75"/>
      <c r="K113" s="99"/>
      <c r="L113" s="99"/>
      <c r="M113" s="76"/>
      <c r="N113" s="76"/>
      <c r="Q113" s="39"/>
      <c r="R113" s="39"/>
      <c r="S113" s="39"/>
      <c r="T113" s="11"/>
      <c r="U113" s="11"/>
      <c r="V113" s="21"/>
      <c r="W113" s="11"/>
      <c r="X113" s="11"/>
      <c r="Y113" s="21"/>
      <c r="Z113" s="162"/>
      <c r="AA113" s="163"/>
      <c r="AB113" s="163"/>
      <c r="AC113" s="21"/>
      <c r="AD113" s="21"/>
      <c r="AE113" s="22"/>
    </row>
    <row r="114" spans="1:31" s="3" customFormat="1">
      <c r="A114" s="35">
        <v>39173</v>
      </c>
      <c r="B114" s="23">
        <v>13695446.987894</v>
      </c>
      <c r="C114" s="23">
        <v>4.8600000000000003</v>
      </c>
      <c r="D114" s="23">
        <v>0</v>
      </c>
      <c r="E114" s="77">
        <v>2197.5500000000002</v>
      </c>
      <c r="F114" s="23">
        <f t="shared" si="2"/>
        <v>58</v>
      </c>
      <c r="G114" s="115">
        <v>600592</v>
      </c>
      <c r="H114" s="124">
        <f t="shared" si="1"/>
        <v>3.658973146495458E-3</v>
      </c>
      <c r="I114" s="23">
        <v>0</v>
      </c>
      <c r="J114" s="75"/>
      <c r="K114" s="99"/>
      <c r="L114" s="99"/>
      <c r="M114" s="76"/>
      <c r="N114" s="76"/>
      <c r="Q114" s="39"/>
      <c r="R114" s="39"/>
      <c r="S114" s="39"/>
      <c r="T114" s="11"/>
      <c r="U114" s="11"/>
      <c r="V114" s="21"/>
      <c r="W114" s="11"/>
      <c r="X114" s="11"/>
      <c r="Y114" s="21"/>
      <c r="Z114" s="162"/>
      <c r="AA114" s="163"/>
      <c r="AB114" s="163"/>
      <c r="AC114" s="21"/>
      <c r="AD114" s="21"/>
      <c r="AE114" s="22"/>
    </row>
    <row r="115" spans="1:31" s="3" customFormat="1">
      <c r="A115" s="35">
        <v>39203</v>
      </c>
      <c r="B115" s="23">
        <v>13133727.799071699</v>
      </c>
      <c r="C115" s="23">
        <v>0.190322580645161</v>
      </c>
      <c r="D115" s="23">
        <v>0.72258064516128995</v>
      </c>
      <c r="E115" s="77">
        <v>2176.5</v>
      </c>
      <c r="F115" s="23">
        <f t="shared" si="2"/>
        <v>59</v>
      </c>
      <c r="G115" s="115">
        <v>600311</v>
      </c>
      <c r="H115" s="124">
        <f t="shared" si="1"/>
        <v>3.6256207199268377E-3</v>
      </c>
      <c r="I115" s="23">
        <v>0</v>
      </c>
      <c r="J115" s="75"/>
      <c r="K115" s="99"/>
      <c r="L115" s="99"/>
      <c r="M115" s="76"/>
      <c r="N115" s="76"/>
      <c r="Q115" s="39"/>
      <c r="R115" s="39"/>
      <c r="S115" s="39"/>
      <c r="T115" s="11"/>
      <c r="U115" s="11"/>
      <c r="V115" s="21"/>
      <c r="W115" s="11"/>
      <c r="X115" s="11"/>
      <c r="Y115" s="21"/>
      <c r="Z115" s="162"/>
      <c r="AA115" s="163"/>
      <c r="AB115" s="163"/>
      <c r="AC115" s="21"/>
      <c r="AD115" s="21"/>
      <c r="AE115" s="22"/>
    </row>
    <row r="116" spans="1:31" s="3" customFormat="1">
      <c r="A116" s="35">
        <v>39234</v>
      </c>
      <c r="B116" s="23">
        <v>15088586.9892115</v>
      </c>
      <c r="C116" s="23">
        <v>0</v>
      </c>
      <c r="D116" s="23">
        <v>3.30666666666666</v>
      </c>
      <c r="E116" s="77">
        <v>2197.52</v>
      </c>
      <c r="F116" s="23">
        <f t="shared" si="2"/>
        <v>60</v>
      </c>
      <c r="G116" s="115">
        <v>599802</v>
      </c>
      <c r="H116" s="124">
        <f t="shared" si="1"/>
        <v>3.6637423683148771E-3</v>
      </c>
      <c r="I116" s="23">
        <v>0</v>
      </c>
      <c r="J116" s="75"/>
      <c r="K116" s="99"/>
      <c r="L116" s="99"/>
      <c r="M116" s="76"/>
      <c r="N116" s="76"/>
      <c r="Q116" s="39"/>
      <c r="R116" s="39"/>
      <c r="S116" s="39"/>
      <c r="T116" s="11"/>
      <c r="U116" s="11"/>
      <c r="V116" s="21"/>
      <c r="W116" s="11"/>
      <c r="X116" s="11"/>
      <c r="Y116" s="21"/>
      <c r="Z116" s="162"/>
      <c r="AA116" s="163"/>
      <c r="AB116" s="163"/>
      <c r="AC116" s="21"/>
      <c r="AD116" s="21"/>
      <c r="AE116" s="22"/>
    </row>
    <row r="117" spans="1:31" s="3" customFormat="1">
      <c r="A117" s="35">
        <v>39264</v>
      </c>
      <c r="B117" s="23">
        <v>15714447.267343801</v>
      </c>
      <c r="C117" s="23">
        <v>0</v>
      </c>
      <c r="D117" s="23">
        <v>3.4225806451612901</v>
      </c>
      <c r="E117" s="77">
        <v>2212.41</v>
      </c>
      <c r="F117" s="23">
        <f t="shared" si="2"/>
        <v>61</v>
      </c>
      <c r="G117" s="115">
        <v>599264</v>
      </c>
      <c r="H117" s="124">
        <f t="shared" si="1"/>
        <v>3.6918787045442407E-3</v>
      </c>
      <c r="I117" s="23">
        <v>0</v>
      </c>
      <c r="J117" s="75"/>
      <c r="K117" s="76"/>
      <c r="L117" s="75"/>
      <c r="M117" s="75"/>
      <c r="N117" s="76"/>
      <c r="Q117" s="39"/>
      <c r="R117" s="39"/>
      <c r="S117" s="39"/>
      <c r="T117" s="11"/>
      <c r="U117" s="11"/>
      <c r="V117" s="21"/>
      <c r="W117" s="11"/>
      <c r="X117" s="11"/>
      <c r="Y117" s="21"/>
      <c r="Z117" s="162"/>
      <c r="AA117" s="163"/>
      <c r="AB117" s="163"/>
      <c r="AC117" s="21"/>
      <c r="AD117" s="21"/>
      <c r="AE117" s="22"/>
    </row>
    <row r="118" spans="1:31" s="3" customFormat="1">
      <c r="A118" s="35">
        <v>39295</v>
      </c>
      <c r="B118" s="23">
        <v>16083023.298398901</v>
      </c>
      <c r="C118" s="23">
        <v>0</v>
      </c>
      <c r="D118" s="23">
        <v>4.5483870967741904</v>
      </c>
      <c r="E118" s="77">
        <v>2197.2800000000002</v>
      </c>
      <c r="F118" s="23">
        <f t="shared" si="2"/>
        <v>62</v>
      </c>
      <c r="G118" s="115">
        <v>599078</v>
      </c>
      <c r="H118" s="124">
        <f t="shared" si="1"/>
        <v>3.6677694724226231E-3</v>
      </c>
      <c r="I118" s="23">
        <v>0</v>
      </c>
      <c r="J118" s="75"/>
      <c r="K118" s="76"/>
      <c r="L118" s="75"/>
      <c r="M118" s="75"/>
      <c r="N118" s="136"/>
      <c r="Q118" s="39"/>
      <c r="R118" s="39"/>
      <c r="S118" s="39"/>
      <c r="T118" s="11"/>
      <c r="U118" s="11"/>
      <c r="V118" s="21"/>
      <c r="W118" s="11"/>
      <c r="X118" s="11"/>
      <c r="Y118" s="21"/>
      <c r="Z118" s="162"/>
      <c r="AA118" s="163"/>
      <c r="AB118" s="163"/>
      <c r="AC118" s="21"/>
      <c r="AD118" s="21"/>
      <c r="AE118" s="22"/>
    </row>
    <row r="119" spans="1:31" s="3" customFormat="1">
      <c r="A119" s="35">
        <v>39326</v>
      </c>
      <c r="B119" s="23">
        <v>13930490.5979649</v>
      </c>
      <c r="C119" s="23">
        <v>0.01</v>
      </c>
      <c r="D119" s="23">
        <v>1.5833333333333299</v>
      </c>
      <c r="E119" s="77">
        <v>2201.8000000000002</v>
      </c>
      <c r="F119" s="23">
        <f t="shared" si="2"/>
        <v>63</v>
      </c>
      <c r="G119" s="115">
        <v>599045</v>
      </c>
      <c r="H119" s="124">
        <f t="shared" si="1"/>
        <v>3.6755168643424121E-3</v>
      </c>
      <c r="I119" s="23">
        <v>0</v>
      </c>
      <c r="J119" s="75"/>
      <c r="K119" s="76"/>
      <c r="L119" s="75"/>
      <c r="M119" s="75"/>
      <c r="N119" s="136"/>
      <c r="Q119" s="39"/>
      <c r="R119" s="39"/>
      <c r="S119" s="39"/>
      <c r="T119" s="11"/>
      <c r="U119" s="11"/>
      <c r="V119" s="21"/>
      <c r="W119" s="11"/>
      <c r="X119" s="11"/>
      <c r="Y119" s="21"/>
      <c r="Z119" s="162"/>
      <c r="AA119" s="163"/>
      <c r="AB119" s="163"/>
      <c r="AC119" s="21"/>
      <c r="AD119" s="21"/>
      <c r="AE119" s="22"/>
    </row>
    <row r="120" spans="1:31" s="3" customFormat="1">
      <c r="A120" s="35">
        <v>39356</v>
      </c>
      <c r="B120" s="23">
        <v>13384668.428417301</v>
      </c>
      <c r="C120" s="23">
        <v>0.48709677419354802</v>
      </c>
      <c r="D120" s="23">
        <v>0.63870967741935503</v>
      </c>
      <c r="E120" s="77">
        <v>2197.6999999999998</v>
      </c>
      <c r="F120" s="23">
        <f t="shared" si="2"/>
        <v>64</v>
      </c>
      <c r="G120" s="115">
        <v>599404</v>
      </c>
      <c r="H120" s="124">
        <f t="shared" si="1"/>
        <v>3.6664753655297594E-3</v>
      </c>
      <c r="I120" s="23">
        <v>0</v>
      </c>
      <c r="J120" s="75"/>
      <c r="K120" s="136"/>
      <c r="L120" s="75"/>
      <c r="M120" s="137"/>
      <c r="N120" s="76"/>
      <c r="Q120" s="39"/>
      <c r="R120" s="39"/>
      <c r="S120" s="39"/>
      <c r="T120" s="11"/>
      <c r="U120" s="11"/>
      <c r="V120" s="21"/>
      <c r="W120" s="11"/>
      <c r="X120" s="11"/>
      <c r="Y120" s="21"/>
      <c r="Z120" s="162"/>
      <c r="AA120" s="163"/>
      <c r="AB120" s="163"/>
      <c r="AC120" s="21"/>
      <c r="AD120" s="21"/>
      <c r="AE120" s="22"/>
    </row>
    <row r="121" spans="1:31" s="3" customFormat="1">
      <c r="A121" s="35">
        <v>39387</v>
      </c>
      <c r="B121" s="23">
        <v>14433080.3738587</v>
      </c>
      <c r="C121" s="23">
        <v>7.43333333333333</v>
      </c>
      <c r="D121" s="23">
        <v>0</v>
      </c>
      <c r="E121" s="77">
        <v>2213.61</v>
      </c>
      <c r="F121" s="23">
        <f t="shared" si="2"/>
        <v>65</v>
      </c>
      <c r="G121" s="115">
        <v>600344</v>
      </c>
      <c r="H121" s="124">
        <f t="shared" si="1"/>
        <v>3.6872359847021042E-3</v>
      </c>
      <c r="I121" s="23">
        <v>0</v>
      </c>
      <c r="J121" s="75"/>
      <c r="K121" s="83"/>
      <c r="L121" s="75"/>
      <c r="M121" s="137"/>
      <c r="N121" s="84"/>
      <c r="Q121" s="39"/>
      <c r="R121" s="83"/>
      <c r="S121" s="39"/>
      <c r="T121" s="11"/>
      <c r="U121" s="11"/>
      <c r="V121" s="21"/>
      <c r="W121" s="11"/>
      <c r="X121" s="11"/>
      <c r="Y121" s="21"/>
      <c r="Z121" s="162"/>
      <c r="AA121" s="163"/>
      <c r="AB121" s="163"/>
      <c r="AC121" s="21"/>
      <c r="AD121" s="21"/>
      <c r="AE121" s="22"/>
    </row>
    <row r="122" spans="1:31" s="3" customFormat="1">
      <c r="A122" s="35">
        <v>39417</v>
      </c>
      <c r="B122" s="23">
        <v>16298901.2747241</v>
      </c>
      <c r="C122" s="23">
        <v>12.345161290322499</v>
      </c>
      <c r="D122" s="23">
        <v>0</v>
      </c>
      <c r="E122" s="77">
        <v>2194.7800000000002</v>
      </c>
      <c r="F122" s="23">
        <f t="shared" si="2"/>
        <v>66</v>
      </c>
      <c r="G122" s="115">
        <v>601515</v>
      </c>
      <c r="H122" s="124">
        <f t="shared" ref="H122:H138" si="3">E122/G122</f>
        <v>3.6487535639177747E-3</v>
      </c>
      <c r="I122" s="23">
        <v>0</v>
      </c>
      <c r="J122" s="75"/>
      <c r="K122" s="83"/>
      <c r="L122" s="75"/>
      <c r="M122" s="137"/>
      <c r="N122" s="84"/>
      <c r="Q122" s="39"/>
      <c r="R122" s="83"/>
      <c r="S122" s="39"/>
      <c r="T122" s="11"/>
      <c r="U122" s="11"/>
      <c r="V122" s="21"/>
      <c r="W122" s="11"/>
      <c r="X122" s="11"/>
      <c r="Y122" s="21"/>
      <c r="Z122" s="162"/>
      <c r="AA122" s="163"/>
      <c r="AB122" s="163"/>
      <c r="AC122" s="21"/>
      <c r="AD122" s="21"/>
      <c r="AE122" s="22"/>
    </row>
    <row r="123" spans="1:31" s="3" customFormat="1">
      <c r="A123" s="35">
        <v>39448</v>
      </c>
      <c r="B123" s="23">
        <v>16592184.6660545</v>
      </c>
      <c r="C123" s="23">
        <v>12.2516129032258</v>
      </c>
      <c r="D123" s="23">
        <v>0</v>
      </c>
      <c r="E123" s="77">
        <v>2195.5300000000002</v>
      </c>
      <c r="F123" s="23">
        <f t="shared" ref="F123:F135" si="4">1+F122</f>
        <v>67</v>
      </c>
      <c r="G123" s="115">
        <v>602428</v>
      </c>
      <c r="H123" s="124">
        <f t="shared" si="3"/>
        <v>3.6444687165935186E-3</v>
      </c>
      <c r="I123" s="23">
        <v>0</v>
      </c>
      <c r="J123" s="75"/>
      <c r="K123" s="83"/>
      <c r="L123" s="75"/>
      <c r="M123" s="137"/>
      <c r="N123" s="84"/>
      <c r="Q123" s="39"/>
      <c r="R123" s="83"/>
      <c r="S123" s="39"/>
      <c r="T123" s="11"/>
      <c r="U123" s="11"/>
      <c r="V123" s="21"/>
      <c r="W123" s="11"/>
      <c r="X123" s="11"/>
      <c r="Y123" s="21"/>
      <c r="Z123" s="162"/>
      <c r="AA123" s="163"/>
      <c r="AB123" s="163"/>
      <c r="AC123" s="21"/>
      <c r="AD123" s="21"/>
      <c r="AE123" s="22"/>
    </row>
    <row r="124" spans="1:31" s="3" customFormat="1">
      <c r="A124" s="35">
        <v>39479</v>
      </c>
      <c r="B124" s="23">
        <v>16246975.5212142</v>
      </c>
      <c r="C124" s="23">
        <v>15.2655172413793</v>
      </c>
      <c r="D124" s="23">
        <v>0</v>
      </c>
      <c r="E124" s="77">
        <v>2190.1799999999998</v>
      </c>
      <c r="F124" s="23">
        <f t="shared" si="4"/>
        <v>68</v>
      </c>
      <c r="G124" s="115">
        <v>603183</v>
      </c>
      <c r="H124" s="124">
        <f t="shared" si="3"/>
        <v>3.6310373468748289E-3</v>
      </c>
      <c r="I124" s="23">
        <v>0</v>
      </c>
      <c r="J124" s="75"/>
      <c r="K124" s="83"/>
      <c r="L124" s="75"/>
      <c r="M124" s="137"/>
      <c r="N124" s="84"/>
      <c r="Q124" s="39"/>
      <c r="R124" s="83"/>
      <c r="S124" s="39"/>
      <c r="T124" s="11"/>
      <c r="U124" s="11"/>
      <c r="V124" s="21"/>
      <c r="W124" s="11"/>
      <c r="X124" s="11"/>
      <c r="Y124" s="21"/>
      <c r="Z124" s="162"/>
      <c r="AA124" s="163"/>
      <c r="AB124" s="163"/>
      <c r="AC124" s="21"/>
      <c r="AD124" s="21"/>
      <c r="AE124" s="22"/>
    </row>
    <row r="125" spans="1:31" s="3" customFormat="1">
      <c r="A125" s="35">
        <v>39508</v>
      </c>
      <c r="B125" s="23">
        <v>15221491.770605501</v>
      </c>
      <c r="C125" s="23">
        <v>11.6838709677419</v>
      </c>
      <c r="D125" s="23">
        <v>0</v>
      </c>
      <c r="E125" s="77">
        <v>2185.42</v>
      </c>
      <c r="F125" s="23">
        <f t="shared" si="4"/>
        <v>69</v>
      </c>
      <c r="G125" s="115">
        <v>603358</v>
      </c>
      <c r="H125" s="124">
        <f t="shared" si="3"/>
        <v>3.6220950082703801E-3</v>
      </c>
      <c r="I125" s="23">
        <v>0</v>
      </c>
      <c r="J125" s="75"/>
      <c r="K125" s="83"/>
      <c r="L125" s="75"/>
      <c r="M125" s="137"/>
      <c r="N125" s="84"/>
      <c r="Q125" s="39"/>
      <c r="R125" s="83"/>
      <c r="S125" s="39"/>
      <c r="T125" s="11"/>
      <c r="U125" s="11"/>
      <c r="V125" s="21"/>
      <c r="W125" s="11"/>
      <c r="X125" s="11"/>
      <c r="Y125" s="21"/>
      <c r="Z125" s="162"/>
      <c r="AA125" s="163"/>
      <c r="AB125" s="163"/>
      <c r="AC125" s="21"/>
      <c r="AD125" s="21"/>
      <c r="AE125" s="22"/>
    </row>
    <row r="126" spans="1:31" s="3" customFormat="1">
      <c r="A126" s="35">
        <v>39539</v>
      </c>
      <c r="B126" s="23">
        <v>13233815.721876699</v>
      </c>
      <c r="C126" s="23">
        <v>2.59666666666666</v>
      </c>
      <c r="D126" s="23">
        <v>0</v>
      </c>
      <c r="E126" s="77">
        <v>2206.1999999999998</v>
      </c>
      <c r="F126" s="23">
        <f t="shared" si="4"/>
        <v>70</v>
      </c>
      <c r="G126" s="115">
        <v>603469</v>
      </c>
      <c r="H126" s="124">
        <f t="shared" si="3"/>
        <v>3.655863018647188E-3</v>
      </c>
      <c r="I126" s="23">
        <v>0</v>
      </c>
      <c r="J126" s="75"/>
      <c r="K126" s="83"/>
      <c r="L126" s="75"/>
      <c r="M126" s="137"/>
      <c r="N126" s="84"/>
      <c r="Q126" s="39"/>
      <c r="R126" s="39"/>
      <c r="S126" s="39"/>
      <c r="T126" s="11"/>
      <c r="U126" s="11"/>
      <c r="V126" s="21"/>
      <c r="W126" s="11"/>
      <c r="X126" s="11"/>
      <c r="Y126" s="21"/>
      <c r="Z126" s="162"/>
      <c r="AA126" s="163"/>
      <c r="AB126" s="163"/>
      <c r="AC126" s="21"/>
      <c r="AD126" s="21"/>
      <c r="AE126" s="22"/>
    </row>
    <row r="127" spans="1:31" s="3" customFormat="1">
      <c r="A127" s="35">
        <v>39569</v>
      </c>
      <c r="B127" s="23">
        <v>12583255.103514099</v>
      </c>
      <c r="C127" s="23">
        <v>0.44838709677419297</v>
      </c>
      <c r="D127" s="23">
        <v>8.0645161290322495E-2</v>
      </c>
      <c r="E127" s="77">
        <v>2214.6</v>
      </c>
      <c r="F127" s="23">
        <f t="shared" si="4"/>
        <v>71</v>
      </c>
      <c r="G127" s="115">
        <v>603909</v>
      </c>
      <c r="H127" s="124">
        <f t="shared" si="3"/>
        <v>3.6671087862575318E-3</v>
      </c>
      <c r="I127" s="23">
        <v>0</v>
      </c>
      <c r="J127" s="75"/>
      <c r="K127" s="85"/>
      <c r="L127" s="75"/>
      <c r="M127" s="75"/>
      <c r="N127" s="76"/>
      <c r="Q127" s="39"/>
      <c r="R127" s="85"/>
      <c r="S127" s="39"/>
      <c r="T127" s="11"/>
      <c r="U127" s="11"/>
      <c r="V127" s="21"/>
      <c r="W127" s="11"/>
      <c r="X127" s="11"/>
      <c r="Y127" s="21"/>
      <c r="Z127" s="162"/>
      <c r="AA127" s="163"/>
      <c r="AB127" s="163"/>
      <c r="AC127" s="21"/>
      <c r="AD127" s="21"/>
      <c r="AE127" s="22"/>
    </row>
    <row r="128" spans="1:31" s="3" customFormat="1">
      <c r="A128" s="35">
        <v>39600</v>
      </c>
      <c r="B128" s="23">
        <v>14494576.8707752</v>
      </c>
      <c r="C128" s="23">
        <v>0</v>
      </c>
      <c r="D128" s="23">
        <v>2.3833333333333302</v>
      </c>
      <c r="E128" s="77">
        <v>2218.5700000000002</v>
      </c>
      <c r="F128" s="23">
        <f t="shared" si="4"/>
        <v>72</v>
      </c>
      <c r="G128" s="115">
        <v>604082</v>
      </c>
      <c r="H128" s="124">
        <f t="shared" si="3"/>
        <v>3.6726305369138628E-3</v>
      </c>
      <c r="I128" s="23">
        <v>0</v>
      </c>
      <c r="J128" s="75"/>
      <c r="K128" s="85"/>
      <c r="L128" s="75"/>
      <c r="M128" s="75"/>
      <c r="N128" s="76"/>
      <c r="Q128" s="39"/>
      <c r="R128" s="85"/>
      <c r="S128" s="39"/>
      <c r="T128" s="11"/>
      <c r="U128" s="11"/>
      <c r="V128" s="21"/>
      <c r="W128" s="11"/>
      <c r="X128" s="11"/>
      <c r="Y128" s="21"/>
      <c r="Z128" s="162"/>
      <c r="AA128" s="163"/>
      <c r="AB128" s="163"/>
      <c r="AC128" s="21"/>
      <c r="AD128" s="21"/>
      <c r="AE128" s="22"/>
    </row>
    <row r="129" spans="1:31" s="3" customFormat="1">
      <c r="A129" s="35">
        <v>39630</v>
      </c>
      <c r="B129" s="23">
        <v>15480164.358480699</v>
      </c>
      <c r="C129" s="23">
        <v>0</v>
      </c>
      <c r="D129" s="23">
        <v>3.5806451612903198</v>
      </c>
      <c r="E129" s="77">
        <v>2209.9699999999998</v>
      </c>
      <c r="F129" s="23">
        <f t="shared" si="4"/>
        <v>73</v>
      </c>
      <c r="G129" s="115">
        <v>604154</v>
      </c>
      <c r="H129" s="124">
        <f t="shared" si="3"/>
        <v>3.6579580702933356E-3</v>
      </c>
      <c r="I129" s="23">
        <v>0</v>
      </c>
      <c r="J129" s="75"/>
      <c r="K129" s="76"/>
      <c r="L129" s="75"/>
      <c r="M129" s="75"/>
      <c r="N129" s="76"/>
      <c r="Q129" s="39"/>
      <c r="R129" s="39"/>
      <c r="S129" s="39"/>
      <c r="T129" s="11"/>
      <c r="U129" s="11"/>
      <c r="V129" s="21"/>
      <c r="W129" s="11"/>
      <c r="X129" s="11"/>
      <c r="Y129" s="21"/>
      <c r="Z129" s="162"/>
      <c r="AA129" s="163"/>
      <c r="AB129" s="163"/>
      <c r="AC129" s="21"/>
      <c r="AD129" s="21"/>
      <c r="AE129" s="22"/>
    </row>
    <row r="130" spans="1:31" s="3" customFormat="1">
      <c r="A130" s="35">
        <v>39661</v>
      </c>
      <c r="B130" s="23">
        <v>14080032.9941197</v>
      </c>
      <c r="C130" s="23">
        <v>0</v>
      </c>
      <c r="D130" s="23">
        <v>2.06451612903225</v>
      </c>
      <c r="E130" s="77">
        <v>2222.63</v>
      </c>
      <c r="F130" s="23">
        <f t="shared" si="4"/>
        <v>74</v>
      </c>
      <c r="G130" s="115">
        <v>604499</v>
      </c>
      <c r="H130" s="124">
        <f t="shared" si="3"/>
        <v>3.6768133611469996E-3</v>
      </c>
      <c r="I130" s="23">
        <v>0</v>
      </c>
      <c r="J130" s="75"/>
      <c r="K130" s="76"/>
      <c r="L130" s="75"/>
      <c r="M130" s="75"/>
      <c r="N130" s="100"/>
      <c r="Q130" s="39"/>
      <c r="R130" s="39"/>
      <c r="S130" s="39"/>
      <c r="T130" s="11"/>
      <c r="U130" s="11"/>
      <c r="V130" s="21"/>
      <c r="W130" s="11"/>
      <c r="X130" s="11"/>
      <c r="Y130" s="21"/>
      <c r="Z130" s="162"/>
      <c r="AA130" s="163"/>
      <c r="AB130" s="163"/>
      <c r="AC130" s="21"/>
      <c r="AD130" s="21"/>
      <c r="AE130" s="22"/>
    </row>
    <row r="131" spans="1:31" s="3" customFormat="1">
      <c r="A131" s="35">
        <v>39692</v>
      </c>
      <c r="B131" s="23">
        <v>13577012.893047901</v>
      </c>
      <c r="C131" s="23">
        <v>0</v>
      </c>
      <c r="D131" s="23">
        <v>0.89</v>
      </c>
      <c r="E131" s="77">
        <v>2229.34</v>
      </c>
      <c r="F131" s="23">
        <f t="shared" si="4"/>
        <v>75</v>
      </c>
      <c r="G131" s="115">
        <v>605007</v>
      </c>
      <c r="H131" s="124">
        <f t="shared" si="3"/>
        <v>3.684816869887456E-3</v>
      </c>
      <c r="I131" s="23">
        <v>0</v>
      </c>
      <c r="J131" s="75"/>
      <c r="K131" s="139"/>
      <c r="L131" s="75"/>
      <c r="M131" s="75"/>
      <c r="N131" s="100"/>
      <c r="Q131" s="39"/>
      <c r="R131" s="39"/>
      <c r="S131" s="39"/>
      <c r="T131" s="11"/>
      <c r="U131" s="11"/>
      <c r="V131" s="21"/>
      <c r="W131" s="11"/>
      <c r="X131" s="11"/>
      <c r="Y131" s="21"/>
      <c r="Z131" s="162"/>
      <c r="AA131" s="163"/>
      <c r="AB131" s="163"/>
      <c r="AC131" s="21"/>
      <c r="AD131" s="21"/>
      <c r="AE131" s="22"/>
    </row>
    <row r="132" spans="1:31" s="3" customFormat="1">
      <c r="A132" s="35">
        <v>39722</v>
      </c>
      <c r="B132" s="23">
        <v>13139915.8129646</v>
      </c>
      <c r="C132" s="23">
        <v>1.99677419354838</v>
      </c>
      <c r="D132" s="23">
        <v>0</v>
      </c>
      <c r="E132" s="77">
        <v>2223.83</v>
      </c>
      <c r="F132" s="23">
        <f t="shared" si="4"/>
        <v>76</v>
      </c>
      <c r="G132" s="115">
        <v>605392</v>
      </c>
      <c r="H132" s="124">
        <f t="shared" si="3"/>
        <v>3.6733719639506302E-3</v>
      </c>
      <c r="I132" s="23">
        <v>0</v>
      </c>
      <c r="J132" s="75"/>
      <c r="K132" s="76"/>
      <c r="L132" s="75"/>
      <c r="M132" s="75"/>
      <c r="N132" s="76"/>
      <c r="O132" s="83"/>
      <c r="Q132" s="39"/>
      <c r="R132" s="39"/>
      <c r="S132" s="39"/>
      <c r="T132" s="11"/>
      <c r="U132" s="11"/>
      <c r="V132" s="21"/>
      <c r="W132" s="11"/>
      <c r="X132" s="11"/>
      <c r="Y132" s="21"/>
      <c r="Z132" s="162"/>
      <c r="AA132" s="163"/>
      <c r="AB132" s="163"/>
      <c r="AC132" s="21"/>
      <c r="AD132" s="21"/>
      <c r="AE132" s="22"/>
    </row>
    <row r="133" spans="1:31" s="3" customFormat="1">
      <c r="A133" s="35">
        <v>39753</v>
      </c>
      <c r="B133" s="23">
        <v>14573625.2601218</v>
      </c>
      <c r="C133" s="23">
        <v>7.3133333333333299</v>
      </c>
      <c r="D133" s="23">
        <v>0</v>
      </c>
      <c r="E133" s="77">
        <v>2211.27</v>
      </c>
      <c r="F133" s="23">
        <f t="shared" si="4"/>
        <v>77</v>
      </c>
      <c r="G133" s="115">
        <v>605401</v>
      </c>
      <c r="H133" s="124">
        <f t="shared" si="3"/>
        <v>3.6525707754034103E-3</v>
      </c>
      <c r="I133" s="23">
        <v>0</v>
      </c>
      <c r="J133" s="75"/>
      <c r="K133" s="136"/>
      <c r="L133" s="75"/>
      <c r="M133" s="75"/>
      <c r="N133" s="100"/>
      <c r="Q133" s="39"/>
      <c r="R133" s="84"/>
      <c r="S133" s="39"/>
      <c r="T133" s="11"/>
      <c r="U133" s="11"/>
      <c r="V133" s="21"/>
      <c r="W133" s="11"/>
      <c r="X133" s="11"/>
      <c r="Y133" s="21"/>
      <c r="Z133" s="162"/>
      <c r="AA133" s="163"/>
      <c r="AB133" s="163"/>
      <c r="AC133" s="21"/>
      <c r="AD133" s="21"/>
      <c r="AE133" s="22"/>
    </row>
    <row r="134" spans="1:31" s="3" customFormat="1">
      <c r="A134" s="35">
        <v>39783</v>
      </c>
      <c r="B134" s="23">
        <v>16107543.1307576</v>
      </c>
      <c r="C134" s="23">
        <v>13.116129032258</v>
      </c>
      <c r="D134" s="23">
        <v>0</v>
      </c>
      <c r="E134" s="77">
        <v>2222.09</v>
      </c>
      <c r="F134" s="23">
        <f t="shared" si="4"/>
        <v>78</v>
      </c>
      <c r="G134" s="115">
        <v>605509</v>
      </c>
      <c r="H134" s="124">
        <f t="shared" si="3"/>
        <v>3.669788558056115E-3</v>
      </c>
      <c r="I134" s="23">
        <v>0</v>
      </c>
      <c r="J134" s="75"/>
      <c r="K134" s="100"/>
      <c r="L134" s="75"/>
      <c r="M134" s="75"/>
      <c r="N134" s="76"/>
      <c r="Q134" s="39"/>
      <c r="R134" s="39"/>
      <c r="S134" s="39"/>
      <c r="T134" s="11"/>
      <c r="U134" s="11"/>
      <c r="V134" s="21"/>
      <c r="W134" s="11"/>
      <c r="X134" s="11"/>
      <c r="Y134" s="21"/>
      <c r="Z134" s="162"/>
      <c r="AA134" s="163"/>
      <c r="AB134" s="163"/>
      <c r="AC134" s="21"/>
      <c r="AD134" s="21"/>
      <c r="AE134" s="22"/>
    </row>
    <row r="135" spans="1:31" s="3" customFormat="1">
      <c r="A135" s="35">
        <v>39814</v>
      </c>
      <c r="B135" s="23">
        <v>17357457.0831591</v>
      </c>
      <c r="C135" s="23">
        <v>16.780645161290298</v>
      </c>
      <c r="D135" s="23">
        <v>0</v>
      </c>
      <c r="E135" s="77">
        <v>2219.8200000000002</v>
      </c>
      <c r="F135" s="23">
        <f t="shared" si="4"/>
        <v>79</v>
      </c>
      <c r="G135" s="115">
        <v>605998</v>
      </c>
      <c r="H135" s="124">
        <f t="shared" si="3"/>
        <v>3.6630813963082387E-3</v>
      </c>
      <c r="I135" s="23">
        <v>0</v>
      </c>
      <c r="J135" s="75"/>
      <c r="K135" s="76"/>
      <c r="L135" s="104"/>
      <c r="M135" s="104"/>
      <c r="N135" s="76"/>
      <c r="O135" s="22"/>
      <c r="Q135" s="21"/>
      <c r="R135" s="21"/>
      <c r="S135" s="21"/>
      <c r="T135" s="11"/>
      <c r="U135" s="11"/>
      <c r="V135" s="21"/>
      <c r="W135" s="11"/>
      <c r="X135" s="11"/>
      <c r="Y135" s="21"/>
      <c r="Z135" s="162"/>
      <c r="AA135" s="163"/>
      <c r="AB135" s="163"/>
      <c r="AC135" s="21"/>
      <c r="AD135" s="21"/>
      <c r="AE135" s="22"/>
    </row>
    <row r="136" spans="1:31" s="3" customFormat="1">
      <c r="A136" s="35">
        <v>39845</v>
      </c>
      <c r="B136" s="184">
        <v>15969906</v>
      </c>
      <c r="C136" s="184">
        <v>11.7</v>
      </c>
      <c r="D136" s="59">
        <v>0</v>
      </c>
      <c r="E136" s="78">
        <v>2225.58</v>
      </c>
      <c r="F136" s="60">
        <f>F135+1</f>
        <v>80</v>
      </c>
      <c r="G136" s="116">
        <v>607139</v>
      </c>
      <c r="H136" s="124">
        <f t="shared" si="3"/>
        <v>3.6656844643483616E-3</v>
      </c>
      <c r="I136" s="61">
        <v>0</v>
      </c>
      <c r="J136" s="71"/>
      <c r="K136" s="72"/>
      <c r="L136" s="71"/>
      <c r="M136" s="72"/>
      <c r="N136" s="47"/>
      <c r="Q136" s="71"/>
      <c r="R136" s="72"/>
      <c r="S136" s="74"/>
      <c r="T136" s="11"/>
      <c r="U136" s="11"/>
      <c r="V136" s="21"/>
      <c r="W136" s="11"/>
      <c r="X136" s="11"/>
      <c r="Y136" s="21"/>
      <c r="Z136" s="162"/>
      <c r="AA136" s="163"/>
      <c r="AB136" s="163"/>
      <c r="AC136" s="21"/>
      <c r="AD136" s="21"/>
      <c r="AE136" s="22"/>
    </row>
    <row r="137" spans="1:31" s="3" customFormat="1">
      <c r="A137" s="35">
        <v>39873</v>
      </c>
      <c r="B137" s="184">
        <v>14649008</v>
      </c>
      <c r="C137" s="184">
        <v>7.3</v>
      </c>
      <c r="D137" s="59">
        <v>0</v>
      </c>
      <c r="E137" s="78">
        <v>2228.59</v>
      </c>
      <c r="F137" s="60">
        <f>F136+1</f>
        <v>81</v>
      </c>
      <c r="G137" s="116">
        <v>607805</v>
      </c>
      <c r="H137" s="124">
        <f t="shared" si="3"/>
        <v>3.6666200508386738E-3</v>
      </c>
      <c r="I137" s="61">
        <v>0</v>
      </c>
      <c r="J137" s="71"/>
      <c r="K137" s="72"/>
      <c r="L137" s="67"/>
      <c r="M137" s="72"/>
      <c r="N137" s="47"/>
      <c r="Q137" s="71"/>
      <c r="R137" s="72"/>
      <c r="S137" s="74"/>
      <c r="T137" s="11"/>
      <c r="U137" s="11"/>
      <c r="V137" s="21"/>
      <c r="W137" s="11"/>
      <c r="X137" s="11"/>
      <c r="Y137" s="21"/>
      <c r="Z137" s="162"/>
      <c r="AA137" s="163"/>
      <c r="AB137" s="163"/>
      <c r="AC137" s="21"/>
      <c r="AD137" s="21"/>
      <c r="AE137" s="22"/>
    </row>
    <row r="138" spans="1:31" s="3" customFormat="1">
      <c r="A138" s="35">
        <v>39904</v>
      </c>
      <c r="B138" s="184">
        <v>13108311</v>
      </c>
      <c r="C138" s="184">
        <v>1.8</v>
      </c>
      <c r="D138" s="62">
        <v>0.04</v>
      </c>
      <c r="E138" s="78">
        <v>2249.23</v>
      </c>
      <c r="F138" s="60">
        <f>F137+1</f>
        <v>82</v>
      </c>
      <c r="G138" s="116">
        <v>608247</v>
      </c>
      <c r="H138" s="124">
        <f t="shared" si="3"/>
        <v>3.6978891798890912E-3</v>
      </c>
      <c r="I138" s="61">
        <v>0</v>
      </c>
      <c r="J138" s="23"/>
      <c r="K138" s="39"/>
      <c r="L138" s="47"/>
      <c r="O138" s="39"/>
      <c r="P138" s="39"/>
      <c r="Q138" s="47"/>
      <c r="R138" s="21"/>
      <c r="S138" s="39"/>
      <c r="T138" s="11"/>
      <c r="U138" s="11"/>
      <c r="V138" s="21"/>
      <c r="W138" s="11"/>
      <c r="X138" s="11"/>
      <c r="Y138" s="21"/>
      <c r="Z138" s="162"/>
      <c r="AA138" s="163"/>
      <c r="AB138" s="163"/>
      <c r="AC138" s="21"/>
      <c r="AD138" s="21"/>
      <c r="AE138" s="22"/>
    </row>
    <row r="139" spans="1:31">
      <c r="A139" s="30" t="s">
        <v>16</v>
      </c>
      <c r="B139" s="31"/>
      <c r="C139" s="31"/>
      <c r="D139" s="31"/>
      <c r="E139" s="31"/>
      <c r="F139" s="32"/>
      <c r="G139" s="32"/>
      <c r="H139" s="32"/>
      <c r="I139" s="31"/>
      <c r="J139" s="102"/>
      <c r="K139" s="131"/>
      <c r="L139" s="131"/>
      <c r="M139" s="10"/>
      <c r="N139" s="10"/>
      <c r="O139" s="132"/>
      <c r="P139" s="133"/>
      <c r="Q139" s="10"/>
      <c r="R139" s="134"/>
      <c r="S139" s="10"/>
      <c r="W139" s="164"/>
      <c r="X139" s="164"/>
      <c r="AE139"/>
    </row>
    <row r="140" spans="1:31">
      <c r="A140" s="35">
        <v>39934</v>
      </c>
      <c r="B140" s="5"/>
      <c r="C140" s="13">
        <f>$J$7</f>
        <v>0.4383870967741933</v>
      </c>
      <c r="D140" s="13">
        <f>$K$7</f>
        <v>0.39806451612903204</v>
      </c>
      <c r="E140" s="109">
        <v>2232.4641999999999</v>
      </c>
      <c r="F140" s="101">
        <f>F138+1</f>
        <v>83</v>
      </c>
      <c r="G140" s="125">
        <v>608952</v>
      </c>
      <c r="H140" s="123">
        <f>E140/G140</f>
        <v>3.6660758154994154E-3</v>
      </c>
      <c r="I140" s="12">
        <v>0</v>
      </c>
      <c r="J140" s="142"/>
      <c r="K140" s="131"/>
      <c r="L140" s="143"/>
      <c r="M140" s="135"/>
      <c r="N140" s="143"/>
      <c r="O140" s="144"/>
      <c r="P140" s="145"/>
      <c r="Q140" s="145"/>
      <c r="R140" s="145"/>
      <c r="S140" s="157"/>
      <c r="W140" s="164"/>
      <c r="X140" s="164"/>
      <c r="AE140"/>
    </row>
    <row r="141" spans="1:31">
      <c r="A141" s="35">
        <v>39965</v>
      </c>
      <c r="B141" s="5"/>
      <c r="C141" s="13">
        <f>$J$8</f>
        <v>0</v>
      </c>
      <c r="D141" s="13">
        <f>$K$8</f>
        <v>2.5396666666666627</v>
      </c>
      <c r="E141" s="109">
        <v>2234.3508000000002</v>
      </c>
      <c r="F141" s="101">
        <f t="shared" ref="F141:F159" si="5">F140+1</f>
        <v>84</v>
      </c>
      <c r="G141" s="125">
        <v>608235.69333333336</v>
      </c>
      <c r="H141" s="123">
        <f t="shared" ref="H141:H159" si="6">E141/G141</f>
        <v>3.6734950357073205E-3</v>
      </c>
      <c r="I141" s="12">
        <v>0</v>
      </c>
      <c r="J141" s="142"/>
      <c r="K141" s="131"/>
      <c r="L141" s="143"/>
      <c r="M141" s="135"/>
      <c r="N141" s="143"/>
      <c r="O141" s="144"/>
      <c r="P141" s="145"/>
      <c r="Q141" s="145"/>
      <c r="R141" s="145"/>
      <c r="S141" s="157"/>
      <c r="W141" s="164"/>
      <c r="X141" s="164"/>
      <c r="AE141"/>
    </row>
    <row r="142" spans="1:31">
      <c r="A142" s="35">
        <v>39995</v>
      </c>
      <c r="B142" s="5"/>
      <c r="C142" s="13">
        <f>$J$9</f>
        <v>0</v>
      </c>
      <c r="D142" s="13">
        <f>$K$9</f>
        <v>4.3206451612903178</v>
      </c>
      <c r="E142" s="109">
        <v>2236.2374</v>
      </c>
      <c r="F142" s="101">
        <f t="shared" si="5"/>
        <v>85</v>
      </c>
      <c r="G142" s="125">
        <v>608972.18666666665</v>
      </c>
      <c r="H142" s="123">
        <f t="shared" si="6"/>
        <v>3.6721503033504718E-3</v>
      </c>
      <c r="I142" s="12">
        <v>0</v>
      </c>
      <c r="J142" s="142"/>
      <c r="K142" s="131"/>
      <c r="L142" s="143"/>
      <c r="M142" s="135"/>
      <c r="N142" s="143"/>
      <c r="O142" s="144"/>
      <c r="P142" s="145"/>
      <c r="Q142" s="145"/>
      <c r="R142" s="145"/>
      <c r="S142" s="157"/>
      <c r="W142" s="164"/>
      <c r="X142" s="164"/>
      <c r="AE142"/>
    </row>
    <row r="143" spans="1:31">
      <c r="A143" s="35">
        <v>40026</v>
      </c>
      <c r="B143" s="5"/>
      <c r="C143" s="13">
        <f>$J$10</f>
        <v>0</v>
      </c>
      <c r="D143" s="13">
        <f>$K$10</f>
        <v>3.5780645161290274</v>
      </c>
      <c r="E143" s="109">
        <v>2238.1239999999998</v>
      </c>
      <c r="F143" s="101">
        <f t="shared" si="5"/>
        <v>86</v>
      </c>
      <c r="G143" s="125">
        <v>609520.04666666663</v>
      </c>
      <c r="H143" s="123">
        <f t="shared" si="6"/>
        <v>3.6719448560220721E-3</v>
      </c>
      <c r="I143" s="12">
        <v>0</v>
      </c>
      <c r="J143" s="142"/>
      <c r="K143" s="131"/>
      <c r="L143" s="143"/>
      <c r="M143" s="135"/>
      <c r="N143" s="143"/>
      <c r="O143" s="144"/>
      <c r="P143" s="145"/>
      <c r="Q143" s="145"/>
      <c r="R143" s="145"/>
      <c r="S143" s="157"/>
      <c r="W143" s="164"/>
      <c r="X143" s="164"/>
      <c r="AE143"/>
    </row>
    <row r="144" spans="1:31">
      <c r="A144" s="35">
        <v>40057</v>
      </c>
      <c r="B144" s="5"/>
      <c r="C144" s="13">
        <f>$J$11</f>
        <v>4.299999999999999E-2</v>
      </c>
      <c r="D144" s="13">
        <f>$K$11</f>
        <v>1.3726666666666651</v>
      </c>
      <c r="E144" s="109">
        <v>2240.0106000000001</v>
      </c>
      <c r="F144" s="101">
        <f t="shared" si="5"/>
        <v>87</v>
      </c>
      <c r="G144" s="125">
        <v>609904.74</v>
      </c>
      <c r="H144" s="123">
        <f t="shared" si="6"/>
        <v>3.6727220713188755E-3</v>
      </c>
      <c r="I144" s="12">
        <v>0</v>
      </c>
      <c r="J144" s="142"/>
      <c r="K144" s="131"/>
      <c r="L144" s="143"/>
      <c r="M144" s="135"/>
      <c r="N144" s="143"/>
      <c r="O144" s="144"/>
      <c r="P144" s="145"/>
      <c r="Q144" s="145"/>
      <c r="R144" s="145"/>
      <c r="S144" s="157"/>
      <c r="W144" s="164"/>
      <c r="X144" s="164"/>
      <c r="AE144"/>
    </row>
    <row r="145" spans="1:31">
      <c r="A145" s="35">
        <v>40087</v>
      </c>
      <c r="B145" s="5"/>
      <c r="C145" s="13">
        <f>$J$12</f>
        <v>1.6999999999999975</v>
      </c>
      <c r="D145" s="13">
        <f>$K$12</f>
        <v>0.1393548387096773</v>
      </c>
      <c r="E145" s="109">
        <v>2241.8971999999999</v>
      </c>
      <c r="F145" s="101">
        <f t="shared" si="5"/>
        <v>88</v>
      </c>
      <c r="G145" s="125">
        <v>610573.4</v>
      </c>
      <c r="H145" s="123">
        <f t="shared" si="6"/>
        <v>3.6717898290361158E-3</v>
      </c>
      <c r="I145" s="12">
        <v>0</v>
      </c>
      <c r="J145" s="142"/>
      <c r="K145" s="131"/>
      <c r="L145" s="143"/>
      <c r="M145" s="135"/>
      <c r="N145" s="143"/>
      <c r="O145" s="144"/>
      <c r="P145" s="145"/>
      <c r="Q145" s="145"/>
      <c r="R145" s="145"/>
      <c r="S145" s="157"/>
      <c r="W145" s="164"/>
      <c r="X145" s="164"/>
      <c r="AE145"/>
    </row>
    <row r="146" spans="1:31">
      <c r="A146" s="35">
        <v>40118</v>
      </c>
      <c r="B146" s="5"/>
      <c r="C146" s="13">
        <f>$J$13</f>
        <v>5.6633333333333322</v>
      </c>
      <c r="D146" s="13">
        <f>$K$13</f>
        <v>0</v>
      </c>
      <c r="E146" s="109">
        <v>2243.7838000000002</v>
      </c>
      <c r="F146" s="101">
        <f t="shared" si="5"/>
        <v>89</v>
      </c>
      <c r="G146" s="125">
        <v>611106.86</v>
      </c>
      <c r="H146" s="123">
        <f t="shared" si="6"/>
        <v>3.6716717596657323E-3</v>
      </c>
      <c r="I146" s="12">
        <v>0</v>
      </c>
      <c r="J146" s="142"/>
      <c r="K146" s="131"/>
      <c r="L146" s="143"/>
      <c r="M146" s="135"/>
      <c r="N146" s="143"/>
      <c r="O146" s="144"/>
      <c r="P146" s="145"/>
      <c r="Q146" s="145"/>
      <c r="R146" s="145"/>
      <c r="S146" s="157"/>
      <c r="W146" s="164"/>
      <c r="X146" s="164"/>
      <c r="AE146"/>
    </row>
    <row r="147" spans="1:31">
      <c r="A147" s="111">
        <v>40148</v>
      </c>
      <c r="B147" s="5"/>
      <c r="C147" s="13">
        <f>$J$14</f>
        <v>11.821935483870936</v>
      </c>
      <c r="D147" s="13">
        <f>$K$14</f>
        <v>0</v>
      </c>
      <c r="E147" s="109">
        <v>2245.6704</v>
      </c>
      <c r="F147" s="101">
        <f t="shared" si="5"/>
        <v>90</v>
      </c>
      <c r="G147" s="125">
        <v>611640.31999999995</v>
      </c>
      <c r="H147" s="123">
        <f t="shared" si="6"/>
        <v>3.6715538962506593E-3</v>
      </c>
      <c r="I147" s="12">
        <v>0</v>
      </c>
      <c r="J147" s="142"/>
      <c r="K147" s="131"/>
      <c r="L147" s="143"/>
      <c r="M147" s="135"/>
      <c r="N147" s="143"/>
      <c r="O147" s="144"/>
      <c r="P147" s="145"/>
      <c r="Q147" s="145"/>
      <c r="R147" s="145"/>
      <c r="S147" s="157"/>
      <c r="W147" s="164"/>
      <c r="X147" s="164"/>
      <c r="AE147"/>
    </row>
    <row r="148" spans="1:31">
      <c r="A148" s="35">
        <v>40179</v>
      </c>
      <c r="B148" s="5"/>
      <c r="C148" s="13">
        <f>$J$3</f>
        <v>14.600322580645141</v>
      </c>
      <c r="D148" s="13">
        <f>$K$3</f>
        <v>0</v>
      </c>
      <c r="E148" s="109">
        <v>2247.5569999999998</v>
      </c>
      <c r="F148" s="101">
        <f t="shared" si="5"/>
        <v>91</v>
      </c>
      <c r="G148" s="125">
        <v>612173.78</v>
      </c>
      <c r="H148" s="123">
        <f t="shared" si="6"/>
        <v>3.6714362382524774E-3</v>
      </c>
      <c r="I148" s="12">
        <v>0</v>
      </c>
      <c r="J148" s="142"/>
      <c r="K148" s="131"/>
      <c r="L148" s="143"/>
      <c r="M148" s="135"/>
      <c r="N148" s="143"/>
      <c r="O148" s="144"/>
      <c r="P148" s="145"/>
      <c r="Q148" s="145"/>
      <c r="R148" s="145"/>
      <c r="S148" s="157"/>
      <c r="W148" s="164"/>
      <c r="X148" s="164"/>
      <c r="AE148"/>
    </row>
    <row r="149" spans="1:31">
      <c r="A149" s="35">
        <v>40210</v>
      </c>
      <c r="B149" s="5"/>
      <c r="C149" s="13">
        <f>$J$4</f>
        <v>14.102229064039392</v>
      </c>
      <c r="D149" s="13">
        <f>$K$4</f>
        <v>0</v>
      </c>
      <c r="E149" s="109">
        <v>2249.4436000000001</v>
      </c>
      <c r="F149" s="101">
        <f t="shared" si="5"/>
        <v>92</v>
      </c>
      <c r="G149" s="125">
        <v>612707.24</v>
      </c>
      <c r="H149" s="123">
        <f t="shared" si="6"/>
        <v>3.6713187851346429E-3</v>
      </c>
      <c r="I149" s="12">
        <v>0</v>
      </c>
      <c r="J149" s="142"/>
      <c r="K149" s="131"/>
      <c r="L149" s="143"/>
      <c r="M149" s="135"/>
      <c r="N149" s="143"/>
      <c r="O149" s="144"/>
      <c r="P149" s="145"/>
      <c r="Q149" s="145"/>
      <c r="R149" s="145"/>
      <c r="S149" s="157"/>
      <c r="W149" s="164"/>
      <c r="X149" s="164"/>
      <c r="AE149"/>
    </row>
    <row r="150" spans="1:31">
      <c r="A150" s="35">
        <v>40238</v>
      </c>
      <c r="B150" s="5"/>
      <c r="C150" s="13">
        <f>$J$5</f>
        <v>9.5941935483870768</v>
      </c>
      <c r="D150" s="13">
        <f>$K$5</f>
        <v>0</v>
      </c>
      <c r="E150" s="109">
        <v>2251.3301999999999</v>
      </c>
      <c r="F150" s="101">
        <f t="shared" si="5"/>
        <v>93</v>
      </c>
      <c r="G150" s="125">
        <v>613240.69999999995</v>
      </c>
      <c r="H150" s="123">
        <f t="shared" si="6"/>
        <v>3.6712015363624755E-3</v>
      </c>
      <c r="I150" s="12">
        <v>0</v>
      </c>
      <c r="J150" s="142"/>
      <c r="K150" s="131"/>
      <c r="L150" s="143"/>
      <c r="M150" s="135"/>
      <c r="N150" s="143"/>
      <c r="O150" s="144"/>
      <c r="P150" s="145"/>
      <c r="Q150" s="145"/>
      <c r="R150" s="145"/>
      <c r="S150" s="157"/>
      <c r="W150" s="164"/>
      <c r="X150" s="164"/>
      <c r="AE150"/>
    </row>
    <row r="151" spans="1:31">
      <c r="A151" s="35">
        <v>40269</v>
      </c>
      <c r="B151" s="5"/>
      <c r="C151" s="13">
        <f>$J$6</f>
        <v>3.5289999999999977</v>
      </c>
      <c r="D151" s="13">
        <f>$K$6</f>
        <v>4.0333333333333263E-2</v>
      </c>
      <c r="E151" s="109">
        <v>2253.2168000000001</v>
      </c>
      <c r="F151" s="101">
        <f t="shared" si="5"/>
        <v>94</v>
      </c>
      <c r="G151" s="125">
        <v>613774.16</v>
      </c>
      <c r="H151" s="123">
        <f t="shared" si="6"/>
        <v>3.6710844914031571E-3</v>
      </c>
      <c r="I151" s="12">
        <v>0</v>
      </c>
      <c r="J151" s="142"/>
      <c r="K151" s="131"/>
      <c r="L151" s="143"/>
      <c r="M151" s="135"/>
      <c r="N151" s="143"/>
      <c r="O151" s="144"/>
      <c r="P151" s="145"/>
      <c r="Q151" s="145"/>
      <c r="R151" s="145"/>
      <c r="S151" s="157"/>
      <c r="W151" s="164"/>
      <c r="X151" s="164"/>
      <c r="AE151"/>
    </row>
    <row r="152" spans="1:31">
      <c r="A152" s="35">
        <v>40299</v>
      </c>
      <c r="B152" s="5"/>
      <c r="C152" s="13">
        <f>$J$7</f>
        <v>0.4383870967741933</v>
      </c>
      <c r="D152" s="13">
        <f>$K$7</f>
        <v>0.39806451612903204</v>
      </c>
      <c r="E152" s="109">
        <v>2255.1034</v>
      </c>
      <c r="F152" s="101">
        <f t="shared" si="5"/>
        <v>95</v>
      </c>
      <c r="G152" s="125">
        <v>614307.62</v>
      </c>
      <c r="H152" s="123">
        <f t="shared" si="6"/>
        <v>3.6709676497257188E-3</v>
      </c>
      <c r="I152" s="12">
        <v>0</v>
      </c>
      <c r="J152" s="142"/>
      <c r="K152" s="131"/>
      <c r="L152" s="143"/>
      <c r="M152" s="135"/>
      <c r="N152" s="143"/>
      <c r="O152" s="144"/>
      <c r="P152" s="145"/>
      <c r="Q152" s="145"/>
      <c r="R152" s="145"/>
      <c r="S152" s="157"/>
      <c r="W152" s="164"/>
      <c r="X152" s="164"/>
      <c r="AE152"/>
    </row>
    <row r="153" spans="1:31">
      <c r="A153" s="35">
        <v>40330</v>
      </c>
      <c r="B153" s="5"/>
      <c r="C153" s="13">
        <f>$J$8</f>
        <v>0</v>
      </c>
      <c r="D153" s="13">
        <f>$K$8</f>
        <v>2.5396666666666627</v>
      </c>
      <c r="E153" s="109">
        <v>2256.9899999999998</v>
      </c>
      <c r="F153" s="101">
        <f t="shared" si="5"/>
        <v>96</v>
      </c>
      <c r="G153" s="125">
        <v>614841.07999999996</v>
      </c>
      <c r="H153" s="123">
        <f t="shared" si="6"/>
        <v>3.6708510108010347E-3</v>
      </c>
      <c r="I153" s="12">
        <v>0</v>
      </c>
      <c r="J153" s="142"/>
      <c r="K153" s="131"/>
      <c r="L153" s="143"/>
      <c r="M153" s="135"/>
      <c r="N153" s="143"/>
      <c r="O153" s="144"/>
      <c r="P153" s="145"/>
      <c r="Q153" s="145"/>
      <c r="R153" s="145"/>
      <c r="S153" s="157"/>
      <c r="W153" s="164"/>
      <c r="X153" s="164"/>
      <c r="AE153"/>
    </row>
    <row r="154" spans="1:31">
      <c r="A154" s="35">
        <v>40360</v>
      </c>
      <c r="B154" s="5"/>
      <c r="C154" s="13">
        <f>$J$9</f>
        <v>0</v>
      </c>
      <c r="D154" s="13">
        <f>$K$9</f>
        <v>4.3206451612903178</v>
      </c>
      <c r="E154" s="109">
        <v>2258.8766000000001</v>
      </c>
      <c r="F154" s="101">
        <f t="shared" si="5"/>
        <v>97</v>
      </c>
      <c r="G154" s="125">
        <v>615374.54</v>
      </c>
      <c r="H154" s="123">
        <f t="shared" si="6"/>
        <v>3.6707345741018144E-3</v>
      </c>
      <c r="I154" s="12">
        <v>0</v>
      </c>
      <c r="J154" s="142"/>
      <c r="K154" s="131"/>
      <c r="L154" s="143"/>
      <c r="M154" s="135"/>
      <c r="N154" s="143"/>
      <c r="O154" s="144"/>
      <c r="P154" s="145"/>
      <c r="Q154" s="145"/>
      <c r="R154" s="145"/>
      <c r="S154" s="157"/>
      <c r="W154" s="164"/>
      <c r="X154" s="164"/>
      <c r="AE154"/>
    </row>
    <row r="155" spans="1:31">
      <c r="A155" s="35">
        <v>40391</v>
      </c>
      <c r="B155" s="5"/>
      <c r="C155" s="13">
        <f>$J$10</f>
        <v>0</v>
      </c>
      <c r="D155" s="13">
        <f>$K$10</f>
        <v>3.5780645161290274</v>
      </c>
      <c r="E155" s="109">
        <v>2260.7631999999999</v>
      </c>
      <c r="F155" s="101">
        <f t="shared" si="5"/>
        <v>98</v>
      </c>
      <c r="G155" s="125">
        <v>615908</v>
      </c>
      <c r="H155" s="123">
        <f t="shared" si="6"/>
        <v>3.6706183391025929E-3</v>
      </c>
      <c r="I155" s="12">
        <v>0</v>
      </c>
      <c r="J155" s="142"/>
      <c r="K155" s="131"/>
      <c r="L155" s="143"/>
      <c r="M155" s="135"/>
      <c r="N155" s="143"/>
      <c r="O155" s="144"/>
      <c r="P155" s="145"/>
      <c r="Q155" s="145"/>
      <c r="R155" s="145"/>
      <c r="S155" s="157"/>
      <c r="W155" s="164"/>
      <c r="X155" s="164"/>
      <c r="AE155"/>
    </row>
    <row r="156" spans="1:31">
      <c r="A156" s="35">
        <v>40422</v>
      </c>
      <c r="B156" s="5"/>
      <c r="C156" s="13">
        <f>$J$11</f>
        <v>4.299999999999999E-2</v>
      </c>
      <c r="D156" s="13">
        <f>$K$11</f>
        <v>1.3726666666666651</v>
      </c>
      <c r="E156" s="109">
        <v>2262.6498000000001</v>
      </c>
      <c r="F156" s="101">
        <f t="shared" si="5"/>
        <v>99</v>
      </c>
      <c r="G156" s="125">
        <v>616441.46</v>
      </c>
      <c r="H156" s="123">
        <f t="shared" si="6"/>
        <v>3.6705023052797264E-3</v>
      </c>
      <c r="I156" s="12">
        <v>0</v>
      </c>
      <c r="J156" s="142"/>
      <c r="K156" s="131"/>
      <c r="L156" s="143"/>
      <c r="M156" s="135"/>
      <c r="N156" s="143"/>
      <c r="O156" s="144"/>
      <c r="P156" s="145"/>
      <c r="Q156" s="145"/>
      <c r="R156" s="145"/>
      <c r="S156" s="157"/>
      <c r="W156" s="164"/>
      <c r="X156" s="164"/>
      <c r="AE156"/>
    </row>
    <row r="157" spans="1:31">
      <c r="A157" s="35">
        <v>40452</v>
      </c>
      <c r="B157" s="5"/>
      <c r="C157" s="13">
        <f>$J$12</f>
        <v>1.6999999999999975</v>
      </c>
      <c r="D157" s="13">
        <f>$K$12</f>
        <v>0.1393548387096773</v>
      </c>
      <c r="E157" s="109">
        <v>2264.5364</v>
      </c>
      <c r="F157" s="101">
        <f t="shared" si="5"/>
        <v>100</v>
      </c>
      <c r="G157" s="125">
        <v>616974.92000000004</v>
      </c>
      <c r="H157" s="123">
        <f t="shared" si="6"/>
        <v>3.6703864721113781E-3</v>
      </c>
      <c r="I157" s="12">
        <v>0</v>
      </c>
      <c r="J157" s="142"/>
      <c r="K157" s="131"/>
      <c r="L157" s="143"/>
      <c r="M157" s="135"/>
      <c r="N157" s="143"/>
      <c r="O157" s="144"/>
      <c r="P157" s="145"/>
      <c r="Q157" s="145"/>
      <c r="R157" s="145"/>
      <c r="S157" s="157"/>
      <c r="W157" s="164"/>
      <c r="X157" s="164"/>
      <c r="AE157"/>
    </row>
    <row r="158" spans="1:31">
      <c r="A158" s="35">
        <v>40483</v>
      </c>
      <c r="B158" s="5"/>
      <c r="C158" s="13">
        <f>$J$13</f>
        <v>5.6633333333333322</v>
      </c>
      <c r="D158" s="13">
        <f>$K$13</f>
        <v>0</v>
      </c>
      <c r="E158" s="109">
        <v>2266.4229999999998</v>
      </c>
      <c r="F158" s="101">
        <f t="shared" si="5"/>
        <v>101</v>
      </c>
      <c r="G158" s="125">
        <v>617508.38</v>
      </c>
      <c r="H158" s="123">
        <f t="shared" si="6"/>
        <v>3.6702708390775195E-3</v>
      </c>
      <c r="I158" s="12">
        <v>0</v>
      </c>
      <c r="J158" s="142"/>
      <c r="K158" s="131"/>
      <c r="L158" s="143"/>
      <c r="M158" s="135"/>
      <c r="N158" s="143"/>
      <c r="O158" s="144"/>
      <c r="P158" s="145"/>
      <c r="Q158" s="145"/>
      <c r="R158" s="145"/>
      <c r="S158" s="157"/>
      <c r="W158" s="164"/>
      <c r="AE158"/>
    </row>
    <row r="159" spans="1:31">
      <c r="A159" s="35">
        <v>40513</v>
      </c>
      <c r="B159" s="5"/>
      <c r="C159" s="13">
        <f>$J$14</f>
        <v>11.821935483870936</v>
      </c>
      <c r="D159" s="13">
        <f>$K$14</f>
        <v>0</v>
      </c>
      <c r="E159" s="109">
        <v>2268.3096</v>
      </c>
      <c r="F159" s="101">
        <f t="shared" si="5"/>
        <v>102</v>
      </c>
      <c r="G159" s="125">
        <v>618041.84</v>
      </c>
      <c r="H159" s="123">
        <f t="shared" si="6"/>
        <v>3.670155405659915E-3</v>
      </c>
      <c r="I159" s="12">
        <v>0</v>
      </c>
      <c r="J159" s="142"/>
      <c r="K159" s="131"/>
      <c r="L159" s="143"/>
      <c r="M159" s="135"/>
      <c r="N159" s="143"/>
      <c r="O159" s="144"/>
      <c r="P159" s="145"/>
      <c r="Q159" s="145"/>
      <c r="R159" s="145"/>
      <c r="S159" s="157"/>
      <c r="W159" s="164"/>
      <c r="AE159"/>
    </row>
    <row r="160" spans="1:31" s="2" customFormat="1">
      <c r="A160" s="68"/>
      <c r="B160" s="10"/>
      <c r="C160" s="13"/>
      <c r="D160" s="13"/>
      <c r="E160" s="102"/>
      <c r="F160" s="56"/>
      <c r="G160" s="56"/>
      <c r="H160" s="56"/>
      <c r="I160" s="12"/>
      <c r="J160" s="58"/>
      <c r="K160" s="68"/>
      <c r="L160" s="146"/>
      <c r="M160" s="10"/>
      <c r="N160" s="146"/>
      <c r="O160" s="131"/>
      <c r="P160" s="10"/>
      <c r="Q160" s="10"/>
      <c r="R160" s="147"/>
      <c r="S160" s="10"/>
      <c r="T160" s="10"/>
      <c r="U160" s="10"/>
      <c r="V160" s="10"/>
      <c r="W160" s="164"/>
      <c r="X160" s="10"/>
      <c r="Y160" s="10"/>
      <c r="Z160" s="10"/>
      <c r="AA160" s="10"/>
      <c r="AB160" s="10"/>
      <c r="AC160" s="10"/>
      <c r="AD160" s="10"/>
    </row>
    <row r="161" spans="1:31" s="2" customFormat="1">
      <c r="A161" s="68"/>
      <c r="B161" s="58"/>
      <c r="C161" s="13"/>
      <c r="D161" s="13"/>
      <c r="E161" s="102"/>
      <c r="F161" s="56"/>
      <c r="G161" s="56"/>
      <c r="H161" s="56"/>
      <c r="I161" s="12"/>
      <c r="J161" s="67"/>
      <c r="K161" s="71"/>
      <c r="L161" s="72"/>
      <c r="M161" s="10"/>
      <c r="N161" s="72"/>
      <c r="O161" s="72"/>
      <c r="P161" s="72"/>
      <c r="Q161" s="72"/>
      <c r="R161" s="72"/>
      <c r="S161" s="72"/>
      <c r="T161" s="10"/>
      <c r="U161" s="10"/>
      <c r="V161" s="10"/>
      <c r="W161" s="164"/>
      <c r="X161" s="10"/>
      <c r="Y161" s="10"/>
      <c r="Z161" s="10"/>
      <c r="AA161" s="10"/>
      <c r="AB161" s="10"/>
      <c r="AC161" s="10"/>
      <c r="AD161" s="10"/>
    </row>
    <row r="162" spans="1:31" s="2" customFormat="1">
      <c r="A162" s="68"/>
      <c r="B162" s="58"/>
      <c r="C162" s="13"/>
      <c r="D162" s="13"/>
      <c r="E162" s="102"/>
      <c r="F162" s="56"/>
      <c r="G162" s="56"/>
      <c r="H162" s="56"/>
      <c r="I162" s="12"/>
      <c r="J162" s="67"/>
      <c r="K162" s="71"/>
      <c r="L162" s="72"/>
      <c r="M162" s="10"/>
      <c r="N162" s="72"/>
      <c r="O162" s="72"/>
      <c r="P162" s="72"/>
      <c r="Q162" s="72"/>
      <c r="R162" s="72"/>
      <c r="S162" s="72"/>
      <c r="T162" s="10"/>
      <c r="U162" s="10"/>
      <c r="V162" s="10"/>
      <c r="W162" s="164"/>
      <c r="X162" s="10"/>
      <c r="Y162" s="10"/>
      <c r="Z162" s="10"/>
      <c r="AA162" s="10"/>
      <c r="AB162" s="10"/>
      <c r="AC162" s="10"/>
      <c r="AD162" s="10"/>
    </row>
    <row r="163" spans="1:31" s="2" customFormat="1">
      <c r="A163" s="27"/>
      <c r="B163" s="5"/>
      <c r="C163" s="9"/>
      <c r="D163" s="9"/>
      <c r="F163" s="29"/>
      <c r="G163" s="29"/>
      <c r="H163" s="29"/>
      <c r="J163" s="131"/>
      <c r="K163" s="131"/>
      <c r="L163" s="131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64"/>
      <c r="X163" s="10"/>
      <c r="Y163" s="10"/>
      <c r="Z163" s="10"/>
      <c r="AA163" s="10"/>
      <c r="AB163" s="10"/>
      <c r="AC163" s="10"/>
      <c r="AD163" s="10"/>
      <c r="AE163" s="10"/>
    </row>
    <row r="164" spans="1:31" s="2" customFormat="1">
      <c r="A164" s="27"/>
      <c r="B164" s="5"/>
      <c r="C164" s="9"/>
      <c r="D164" s="9"/>
      <c r="F164" s="29"/>
      <c r="G164" s="29"/>
      <c r="H164" s="29"/>
      <c r="I164" s="17"/>
      <c r="J164" s="110"/>
      <c r="K164" s="9"/>
      <c r="M164" s="57"/>
      <c r="T164" s="10"/>
      <c r="U164" s="10"/>
      <c r="V164" s="10"/>
      <c r="W164" s="164"/>
      <c r="X164" s="10"/>
      <c r="Y164" s="10"/>
      <c r="Z164" s="10"/>
      <c r="AA164" s="10"/>
      <c r="AB164" s="10"/>
      <c r="AC164" s="10"/>
      <c r="AD164" s="10"/>
      <c r="AE164" s="10"/>
    </row>
    <row r="165" spans="1:31" s="2" customFormat="1">
      <c r="A165" s="35"/>
      <c r="B165" s="5"/>
      <c r="C165" s="9"/>
      <c r="D165" s="9"/>
      <c r="F165" s="29"/>
      <c r="G165" s="29"/>
      <c r="H165" s="29"/>
      <c r="I165" s="17"/>
      <c r="K165" s="9"/>
      <c r="M165" s="57"/>
      <c r="T165" s="10"/>
      <c r="U165" s="10"/>
      <c r="V165" s="10"/>
      <c r="W165" s="20"/>
      <c r="X165" s="10"/>
      <c r="Y165" s="10"/>
      <c r="Z165" s="10"/>
      <c r="AA165" s="10"/>
      <c r="AB165" s="10"/>
      <c r="AC165" s="10"/>
      <c r="AD165" s="10"/>
      <c r="AE165" s="10"/>
    </row>
    <row r="166" spans="1:31" s="2" customFormat="1">
      <c r="A166" s="35"/>
      <c r="B166" s="5"/>
      <c r="C166" s="9"/>
      <c r="D166" s="9"/>
      <c r="F166" s="29"/>
      <c r="G166" s="29"/>
      <c r="H166" s="29"/>
      <c r="I166" s="17"/>
      <c r="K166" s="9"/>
      <c r="L166" s="110"/>
      <c r="O166" s="81"/>
      <c r="T166" s="10"/>
      <c r="U166" s="10"/>
      <c r="V166" s="10"/>
      <c r="W166" s="20"/>
      <c r="X166" s="10"/>
      <c r="Y166" s="10"/>
      <c r="Z166" s="10"/>
      <c r="AA166" s="10"/>
      <c r="AB166" s="10"/>
      <c r="AC166" s="10"/>
      <c r="AD166" s="10"/>
      <c r="AE166" s="10"/>
    </row>
    <row r="167" spans="1:31" s="2" customFormat="1">
      <c r="A167" s="35"/>
      <c r="B167" s="5"/>
      <c r="C167" s="9"/>
      <c r="D167" s="9"/>
      <c r="F167" s="29"/>
      <c r="G167" s="29"/>
      <c r="H167" s="29"/>
      <c r="I167" s="17"/>
      <c r="K167" s="9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</row>
    <row r="168" spans="1:31" s="2" customFormat="1">
      <c r="A168" s="27"/>
      <c r="B168" s="5"/>
      <c r="C168" s="9"/>
      <c r="D168" s="9"/>
      <c r="F168" s="29"/>
      <c r="G168" s="29"/>
      <c r="H168" s="29"/>
      <c r="I168" s="17"/>
      <c r="K168" s="9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</row>
    <row r="169" spans="1:31" s="2" customFormat="1">
      <c r="A169" s="27"/>
      <c r="B169" s="5"/>
      <c r="C169" s="9"/>
      <c r="D169" s="9"/>
      <c r="F169" s="29"/>
      <c r="G169" s="29"/>
      <c r="H169" s="29"/>
      <c r="I169" s="17"/>
      <c r="K169" s="9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</row>
    <row r="170" spans="1:31" s="53" customFormat="1">
      <c r="A170" s="49"/>
      <c r="B170" s="50"/>
      <c r="C170" s="51"/>
      <c r="D170" s="51"/>
      <c r="F170" s="52"/>
      <c r="G170" s="52"/>
      <c r="H170" s="52"/>
      <c r="I170" s="54"/>
      <c r="K170" s="51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</row>
    <row r="171" spans="1:31" s="2" customFormat="1">
      <c r="A171" s="48"/>
      <c r="B171" s="5"/>
      <c r="C171" s="9"/>
      <c r="D171" s="9"/>
      <c r="F171" s="29"/>
      <c r="G171" s="29"/>
      <c r="H171" s="29"/>
      <c r="I171" s="17"/>
      <c r="K171" s="9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</row>
    <row r="172" spans="1:31" s="2" customFormat="1">
      <c r="A172" s="48"/>
      <c r="B172" s="5"/>
      <c r="C172" s="9"/>
      <c r="D172" s="9"/>
      <c r="F172" s="29"/>
      <c r="G172" s="29"/>
      <c r="H172" s="29"/>
      <c r="I172" s="17"/>
      <c r="K172" s="9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</row>
    <row r="173" spans="1:31" s="2" customFormat="1">
      <c r="A173" s="48"/>
      <c r="B173" s="5"/>
      <c r="C173" s="9"/>
      <c r="D173" s="9"/>
      <c r="F173" s="29"/>
      <c r="G173" s="29"/>
      <c r="H173" s="29"/>
      <c r="I173" s="17"/>
      <c r="K173" s="9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</row>
    <row r="174" spans="1:31" s="2" customFormat="1">
      <c r="A174" s="48"/>
      <c r="B174" s="5"/>
      <c r="C174" s="9"/>
      <c r="D174" s="9"/>
      <c r="F174" s="29"/>
      <c r="G174" s="29"/>
      <c r="H174" s="29"/>
      <c r="I174" s="17"/>
      <c r="K174" s="9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</row>
    <row r="175" spans="1:31" s="2" customFormat="1">
      <c r="A175" s="48"/>
      <c r="B175" s="5"/>
      <c r="C175" s="9"/>
      <c r="D175" s="9"/>
      <c r="F175" s="29"/>
      <c r="G175" s="29"/>
      <c r="H175" s="29"/>
      <c r="I175" s="17"/>
      <c r="K175" s="9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</row>
    <row r="176" spans="1:31" s="2" customFormat="1">
      <c r="A176" s="48"/>
      <c r="B176" s="5"/>
      <c r="C176" s="9"/>
      <c r="D176" s="9"/>
      <c r="F176" s="29"/>
      <c r="G176" s="29"/>
      <c r="H176" s="29"/>
      <c r="I176" s="17"/>
      <c r="K176" s="9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</row>
    <row r="177" spans="1:31" s="2" customFormat="1">
      <c r="A177" s="48"/>
      <c r="B177" s="5"/>
      <c r="C177" s="9"/>
      <c r="D177" s="9"/>
      <c r="F177" s="29"/>
      <c r="G177" s="29"/>
      <c r="H177" s="29"/>
      <c r="I177" s="17"/>
      <c r="K177" s="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</row>
    <row r="178" spans="1:31" s="2" customFormat="1">
      <c r="A178" s="48"/>
      <c r="B178" s="5"/>
      <c r="C178" s="9"/>
      <c r="D178" s="9"/>
      <c r="F178" s="29"/>
      <c r="G178" s="29"/>
      <c r="H178" s="29"/>
      <c r="I178" s="17"/>
      <c r="K178" s="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</row>
    <row r="179" spans="1:31" s="2" customFormat="1">
      <c r="A179" s="48"/>
      <c r="B179" s="5"/>
      <c r="C179" s="9"/>
      <c r="D179" s="9"/>
      <c r="F179" s="29"/>
      <c r="G179" s="29"/>
      <c r="H179" s="29"/>
      <c r="I179" s="17"/>
      <c r="K179" s="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</row>
    <row r="180" spans="1:31" s="2" customFormat="1">
      <c r="A180" s="48"/>
      <c r="B180" s="5"/>
      <c r="C180" s="9"/>
      <c r="D180" s="9"/>
      <c r="F180" s="29"/>
      <c r="G180" s="29"/>
      <c r="H180" s="29"/>
      <c r="I180" s="17"/>
      <c r="K180" s="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</row>
    <row r="181" spans="1:31" s="2" customFormat="1">
      <c r="A181" s="48"/>
      <c r="B181" s="5"/>
      <c r="C181" s="9"/>
      <c r="D181" s="9"/>
      <c r="F181" s="29"/>
      <c r="G181" s="29"/>
      <c r="H181" s="29"/>
      <c r="I181" s="17"/>
      <c r="K181" s="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</row>
    <row r="182" spans="1:31" s="2" customFormat="1">
      <c r="A182" s="48"/>
      <c r="B182" s="5"/>
      <c r="C182" s="9"/>
      <c r="D182" s="9"/>
      <c r="F182" s="29"/>
      <c r="G182" s="29"/>
      <c r="H182" s="29"/>
      <c r="I182" s="17"/>
      <c r="K182" s="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</row>
    <row r="183" spans="1:31" s="2" customFormat="1">
      <c r="A183" s="48"/>
      <c r="B183" s="5"/>
      <c r="C183" s="9"/>
      <c r="D183" s="9"/>
      <c r="F183" s="29"/>
      <c r="G183" s="29"/>
      <c r="H183" s="29"/>
      <c r="I183" s="17"/>
      <c r="K183" s="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</row>
    <row r="184" spans="1:31" s="2" customFormat="1">
      <c r="A184" s="48"/>
      <c r="B184" s="5"/>
      <c r="C184" s="9"/>
      <c r="D184" s="9"/>
      <c r="F184" s="29"/>
      <c r="G184" s="29"/>
      <c r="H184" s="29"/>
      <c r="I184" s="17"/>
      <c r="K184" s="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</row>
    <row r="185" spans="1:31" s="2" customFormat="1">
      <c r="A185" s="48"/>
      <c r="B185" s="5"/>
      <c r="C185" s="9"/>
      <c r="D185" s="9"/>
      <c r="F185" s="29"/>
      <c r="G185" s="29"/>
      <c r="H185" s="29"/>
      <c r="I185" s="17"/>
      <c r="K185" s="9"/>
      <c r="M185" s="55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</row>
    <row r="186" spans="1:31" s="2" customFormat="1">
      <c r="A186" s="48"/>
      <c r="B186" s="5"/>
      <c r="C186" s="9"/>
      <c r="D186" s="9"/>
      <c r="F186" s="29"/>
      <c r="G186" s="29"/>
      <c r="H186" s="29"/>
      <c r="I186" s="17"/>
      <c r="K186" s="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</row>
    <row r="187" spans="1:31" s="2" customFormat="1">
      <c r="A187" s="48"/>
      <c r="B187" s="5"/>
      <c r="C187" s="9"/>
      <c r="D187" s="9"/>
      <c r="F187" s="29"/>
      <c r="G187" s="29"/>
      <c r="H187" s="29"/>
      <c r="I187" s="17"/>
      <c r="K187" s="9"/>
      <c r="T187" s="10"/>
      <c r="U187" s="10"/>
      <c r="V187" s="160"/>
      <c r="W187" s="10"/>
      <c r="X187" s="10"/>
      <c r="Y187" s="10"/>
      <c r="Z187" s="10"/>
      <c r="AA187" s="10"/>
      <c r="AB187" s="10"/>
      <c r="AC187" s="10"/>
      <c r="AD187" s="10"/>
      <c r="AE187" s="10"/>
    </row>
    <row r="188" spans="1:31" s="2" customFormat="1">
      <c r="A188" s="48"/>
      <c r="B188" s="5"/>
      <c r="C188" s="9"/>
      <c r="D188" s="9"/>
      <c r="F188" s="29"/>
      <c r="G188" s="29"/>
      <c r="H188" s="29"/>
      <c r="I188" s="17"/>
      <c r="K188" s="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</row>
    <row r="189" spans="1:31" s="2" customFormat="1">
      <c r="A189" s="48"/>
      <c r="B189" s="5"/>
      <c r="C189" s="9"/>
      <c r="D189" s="9"/>
      <c r="F189" s="29"/>
      <c r="G189" s="29"/>
      <c r="H189" s="29"/>
      <c r="I189" s="17"/>
      <c r="K189" s="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</row>
    <row r="190" spans="1:31" s="2" customFormat="1">
      <c r="A190" s="48"/>
      <c r="B190" s="5"/>
      <c r="C190" s="9"/>
      <c r="D190" s="9"/>
      <c r="F190" s="29"/>
      <c r="G190" s="29"/>
      <c r="H190" s="29"/>
      <c r="I190" s="17"/>
      <c r="K190" s="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</row>
    <row r="191" spans="1:31" s="2" customFormat="1">
      <c r="A191" s="48"/>
      <c r="B191" s="5"/>
      <c r="C191" s="9"/>
      <c r="D191" s="9"/>
      <c r="F191" s="29"/>
      <c r="G191" s="29"/>
      <c r="H191" s="29"/>
      <c r="I191" s="17"/>
      <c r="K191" s="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</row>
    <row r="192" spans="1:31" s="2" customFormat="1">
      <c r="A192" s="48"/>
      <c r="B192" s="5"/>
      <c r="C192" s="9"/>
      <c r="D192" s="9"/>
      <c r="F192" s="29"/>
      <c r="G192" s="29"/>
      <c r="H192" s="29"/>
      <c r="I192" s="17"/>
      <c r="K192" s="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</row>
    <row r="193" spans="1:31" s="2" customFormat="1">
      <c r="A193" s="48"/>
      <c r="B193" s="5"/>
      <c r="C193" s="9"/>
      <c r="D193" s="9"/>
      <c r="F193" s="29"/>
      <c r="G193" s="29"/>
      <c r="H193" s="29"/>
      <c r="I193" s="17"/>
      <c r="K193" s="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</row>
    <row r="194" spans="1:31" s="2" customFormat="1">
      <c r="A194" s="48"/>
      <c r="B194" s="5"/>
      <c r="C194" s="9"/>
      <c r="D194" s="9"/>
      <c r="F194" s="29"/>
      <c r="G194" s="29"/>
      <c r="H194" s="29"/>
      <c r="I194" s="17"/>
      <c r="K194" s="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</row>
    <row r="195" spans="1:31" s="2" customFormat="1">
      <c r="A195" s="48"/>
      <c r="B195" s="5"/>
      <c r="C195" s="9"/>
      <c r="D195" s="9"/>
      <c r="F195" s="29"/>
      <c r="G195" s="29"/>
      <c r="H195" s="29"/>
      <c r="I195" s="17"/>
      <c r="K195" s="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</row>
    <row r="196" spans="1:31" s="2" customFormat="1">
      <c r="A196" s="48"/>
      <c r="B196" s="5"/>
      <c r="C196" s="9"/>
      <c r="D196" s="9"/>
      <c r="F196" s="29"/>
      <c r="G196" s="29"/>
      <c r="H196" s="29"/>
      <c r="I196" s="17"/>
      <c r="K196" s="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</row>
    <row r="197" spans="1:31" s="2" customFormat="1">
      <c r="A197" s="48"/>
      <c r="B197" s="5"/>
      <c r="C197" s="9"/>
      <c r="D197" s="9"/>
      <c r="F197" s="29"/>
      <c r="G197" s="29"/>
      <c r="H197" s="29"/>
      <c r="I197" s="17"/>
      <c r="K197" s="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</row>
    <row r="198" spans="1:31" s="2" customFormat="1">
      <c r="A198" s="48"/>
      <c r="B198" s="5"/>
      <c r="C198" s="9"/>
      <c r="D198" s="9"/>
      <c r="F198" s="29"/>
      <c r="G198" s="29"/>
      <c r="H198" s="29"/>
      <c r="I198" s="17"/>
      <c r="K198" s="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</row>
    <row r="199" spans="1:31" s="2" customFormat="1">
      <c r="A199" s="48"/>
      <c r="B199" s="5"/>
      <c r="C199" s="9"/>
      <c r="D199" s="9"/>
      <c r="F199" s="29"/>
      <c r="G199" s="29"/>
      <c r="H199" s="29"/>
      <c r="I199" s="17"/>
      <c r="K199" s="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</row>
    <row r="200" spans="1:31" s="2" customFormat="1">
      <c r="A200" s="48"/>
      <c r="B200" s="5"/>
      <c r="C200" s="9"/>
      <c r="D200" s="9"/>
      <c r="F200" s="29"/>
      <c r="G200" s="29"/>
      <c r="H200" s="29"/>
      <c r="I200" s="17"/>
      <c r="K200" s="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</row>
    <row r="201" spans="1:31" s="2" customFormat="1">
      <c r="A201" s="48"/>
      <c r="B201" s="5"/>
      <c r="C201" s="9"/>
      <c r="D201" s="9"/>
      <c r="F201" s="29"/>
      <c r="G201" s="29"/>
      <c r="H201" s="29"/>
      <c r="I201" s="17"/>
      <c r="K201" s="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</row>
    <row r="202" spans="1:31" s="2" customFormat="1">
      <c r="A202" s="48"/>
      <c r="B202" s="5"/>
      <c r="C202" s="9"/>
      <c r="D202" s="9"/>
      <c r="F202" s="29"/>
      <c r="G202" s="29"/>
      <c r="H202" s="29"/>
      <c r="I202" s="17"/>
      <c r="K202" s="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</row>
    <row r="203" spans="1:31">
      <c r="A203" s="48"/>
      <c r="B203" s="5"/>
      <c r="C203" s="9"/>
      <c r="L203"/>
    </row>
    <row r="204" spans="1:31">
      <c r="A204" s="48"/>
      <c r="B204" s="5"/>
      <c r="C204" s="9"/>
      <c r="L204"/>
      <c r="V204" s="149"/>
    </row>
    <row r="205" spans="1:31">
      <c r="A205" s="48"/>
      <c r="B205" s="5"/>
      <c r="C205" s="9"/>
      <c r="L205"/>
    </row>
    <row r="206" spans="1:31">
      <c r="A206" s="48"/>
      <c r="B206" s="5"/>
      <c r="C206" s="9"/>
      <c r="L206"/>
    </row>
    <row r="207" spans="1:31">
      <c r="A207" s="48"/>
      <c r="B207" s="5"/>
      <c r="C207" s="9"/>
      <c r="L207"/>
    </row>
    <row r="208" spans="1:31">
      <c r="A208" s="48"/>
      <c r="B208" s="5"/>
      <c r="C208" s="9"/>
      <c r="L208"/>
    </row>
    <row r="209" spans="1:12">
      <c r="A209" s="48"/>
      <c r="B209" s="5"/>
      <c r="C209" s="9"/>
      <c r="L209"/>
    </row>
    <row r="210" spans="1:12">
      <c r="A210" s="48"/>
      <c r="B210" s="5"/>
      <c r="C210" s="9"/>
      <c r="L210"/>
    </row>
    <row r="211" spans="1:12">
      <c r="A211" s="48"/>
      <c r="B211" s="5"/>
      <c r="C211" s="9"/>
      <c r="L211"/>
    </row>
    <row r="212" spans="1:12">
      <c r="A212" s="48"/>
      <c r="B212" s="5"/>
      <c r="C212" s="9"/>
      <c r="L212"/>
    </row>
    <row r="213" spans="1:12">
      <c r="A213" s="48"/>
      <c r="B213" s="5"/>
      <c r="C213" s="9"/>
      <c r="L213"/>
    </row>
    <row r="214" spans="1:12">
      <c r="A214" s="48"/>
      <c r="B214" s="5"/>
      <c r="C214" s="9"/>
      <c r="L214"/>
    </row>
    <row r="215" spans="1:12">
      <c r="A215" s="48"/>
      <c r="B215" s="5"/>
      <c r="C215" s="9"/>
      <c r="L215"/>
    </row>
    <row r="216" spans="1:12">
      <c r="A216" s="48"/>
      <c r="B216" s="5"/>
      <c r="C216" s="9"/>
      <c r="L216"/>
    </row>
    <row r="217" spans="1:12">
      <c r="A217" s="48"/>
      <c r="B217" s="5"/>
      <c r="C217" s="9"/>
    </row>
    <row r="218" spans="1:12">
      <c r="A218" s="48"/>
      <c r="B218" s="5"/>
      <c r="C218" s="9"/>
    </row>
    <row r="219" spans="1:12">
      <c r="A219" s="48"/>
      <c r="B219" s="5"/>
      <c r="C219" s="9"/>
    </row>
    <row r="220" spans="1:12">
      <c r="A220" s="48"/>
      <c r="B220" s="5"/>
      <c r="C220" s="9"/>
    </row>
    <row r="221" spans="1:12">
      <c r="A221" s="48"/>
      <c r="B221" s="5"/>
      <c r="C221" s="9"/>
    </row>
    <row r="222" spans="1:12">
      <c r="A222" s="48"/>
      <c r="B222" s="5"/>
      <c r="C222" s="9"/>
    </row>
    <row r="223" spans="1:12">
      <c r="A223" s="48"/>
      <c r="B223" s="5"/>
      <c r="C223" s="9"/>
    </row>
    <row r="224" spans="1:12">
      <c r="A224" s="48"/>
      <c r="B224" s="5"/>
      <c r="C224" s="9"/>
    </row>
    <row r="225" spans="1:3">
      <c r="A225" s="48"/>
      <c r="B225" s="5"/>
      <c r="C225" s="9"/>
    </row>
    <row r="226" spans="1:3">
      <c r="A226" s="48"/>
      <c r="B226" s="5"/>
      <c r="C226" s="9"/>
    </row>
    <row r="227" spans="1:3">
      <c r="A227" s="48"/>
      <c r="B227" s="5"/>
      <c r="C227" s="9"/>
    </row>
    <row r="228" spans="1:3">
      <c r="A228" s="48"/>
      <c r="B228" s="5"/>
      <c r="C228" s="9"/>
    </row>
    <row r="229" spans="1:3">
      <c r="A229" s="48"/>
      <c r="B229" s="5"/>
      <c r="C229" s="9"/>
    </row>
    <row r="230" spans="1:3">
      <c r="A230" s="48"/>
      <c r="B230" s="5"/>
      <c r="C230" s="9"/>
    </row>
    <row r="231" spans="1:3">
      <c r="A231" s="48"/>
      <c r="B231" s="5"/>
      <c r="C231" s="9"/>
    </row>
    <row r="232" spans="1:3">
      <c r="A232" s="48"/>
      <c r="B232" s="5"/>
      <c r="C232" s="9"/>
    </row>
    <row r="233" spans="1:3">
      <c r="A233" s="48"/>
      <c r="B233" s="5"/>
      <c r="C233" s="9"/>
    </row>
    <row r="234" spans="1:3">
      <c r="A234" s="48"/>
      <c r="B234" s="5"/>
      <c r="C234" s="9"/>
    </row>
    <row r="235" spans="1:3">
      <c r="A235" s="48"/>
      <c r="B235" s="5"/>
      <c r="C235" s="9"/>
    </row>
    <row r="236" spans="1:3">
      <c r="A236" s="48"/>
      <c r="B236" s="5"/>
      <c r="C236" s="9"/>
    </row>
    <row r="237" spans="1:3">
      <c r="A237" s="48"/>
      <c r="B237" s="5"/>
      <c r="C237" s="9"/>
    </row>
    <row r="238" spans="1:3">
      <c r="A238" s="48"/>
      <c r="B238" s="5"/>
      <c r="C238" s="9"/>
    </row>
    <row r="239" spans="1:3">
      <c r="A239" s="48"/>
      <c r="B239" s="5"/>
      <c r="C239" s="9"/>
    </row>
    <row r="240" spans="1:3">
      <c r="A240" s="48"/>
      <c r="B240" s="5"/>
      <c r="C240" s="9"/>
    </row>
    <row r="241" spans="1:3">
      <c r="A241" s="48"/>
      <c r="B241" s="5"/>
      <c r="C241" s="9"/>
    </row>
    <row r="242" spans="1:3">
      <c r="A242" s="48"/>
      <c r="B242" s="5"/>
      <c r="C242" s="9"/>
    </row>
    <row r="243" spans="1:3">
      <c r="A243" s="48"/>
      <c r="B243" s="5"/>
      <c r="C243" s="9"/>
    </row>
    <row r="244" spans="1:3">
      <c r="A244" s="48"/>
      <c r="B244" s="5"/>
      <c r="C244" s="9"/>
    </row>
    <row r="245" spans="1:3">
      <c r="A245" s="48"/>
      <c r="B245" s="5"/>
      <c r="C245" s="9"/>
    </row>
    <row r="246" spans="1:3">
      <c r="A246" s="48"/>
      <c r="B246" s="5"/>
      <c r="C246" s="9"/>
    </row>
    <row r="247" spans="1:3">
      <c r="A247" s="48"/>
      <c r="B247" s="5"/>
      <c r="C247" s="9"/>
    </row>
    <row r="248" spans="1:3">
      <c r="A248" s="48"/>
      <c r="B248" s="5"/>
      <c r="C248" s="9"/>
    </row>
    <row r="249" spans="1:3">
      <c r="A249" s="48"/>
      <c r="B249" s="5"/>
      <c r="C249" s="9"/>
    </row>
    <row r="250" spans="1:3">
      <c r="A250" s="48"/>
      <c r="B250" s="5"/>
      <c r="C250" s="9"/>
    </row>
    <row r="251" spans="1:3">
      <c r="A251" s="48"/>
      <c r="B251" s="5"/>
      <c r="C251" s="9"/>
    </row>
    <row r="252" spans="1:3">
      <c r="A252" s="48"/>
      <c r="B252" s="5"/>
      <c r="C252" s="9"/>
    </row>
    <row r="253" spans="1:3">
      <c r="A253" s="48"/>
      <c r="B253" s="5"/>
      <c r="C253" s="9"/>
    </row>
    <row r="254" spans="1:3">
      <c r="A254" s="48"/>
      <c r="B254" s="5"/>
      <c r="C254" s="9"/>
    </row>
    <row r="255" spans="1:3">
      <c r="A255" s="48"/>
      <c r="B255" s="5"/>
      <c r="C255" s="9"/>
    </row>
    <row r="256" spans="1:3">
      <c r="A256" s="48"/>
      <c r="B256" s="5"/>
      <c r="C256" s="9"/>
    </row>
    <row r="257" spans="1:4">
      <c r="A257" s="48"/>
      <c r="B257" s="5"/>
      <c r="C257" s="9"/>
    </row>
    <row r="258" spans="1:4">
      <c r="A258" s="48"/>
      <c r="B258" s="5"/>
      <c r="C258" s="9"/>
    </row>
    <row r="259" spans="1:4">
      <c r="A259" s="48"/>
      <c r="B259" s="5"/>
      <c r="C259" s="9"/>
    </row>
    <row r="260" spans="1:4">
      <c r="A260" s="48"/>
      <c r="B260" s="5"/>
      <c r="C260" s="9"/>
    </row>
    <row r="261" spans="1:4">
      <c r="A261" s="48"/>
      <c r="B261" s="5"/>
      <c r="C261" s="9"/>
    </row>
    <row r="262" spans="1:4">
      <c r="A262" s="48"/>
      <c r="B262" s="5"/>
      <c r="C262" s="9"/>
    </row>
    <row r="263" spans="1:4">
      <c r="A263" s="48"/>
      <c r="B263" s="5"/>
      <c r="C263" s="9"/>
    </row>
    <row r="264" spans="1:4">
      <c r="A264" s="48"/>
      <c r="B264" s="5"/>
      <c r="C264" s="9"/>
    </row>
    <row r="265" spans="1:4">
      <c r="A265" s="48"/>
      <c r="B265" s="5"/>
      <c r="C265" s="9"/>
    </row>
    <row r="266" spans="1:4">
      <c r="A266" s="48"/>
      <c r="B266" s="5"/>
      <c r="C266" s="9"/>
    </row>
    <row r="267" spans="1:4">
      <c r="A267" s="48"/>
      <c r="B267" s="5"/>
      <c r="C267" s="5"/>
      <c r="D267" s="8"/>
    </row>
    <row r="268" spans="1:4">
      <c r="A268" s="48"/>
      <c r="B268" s="5"/>
      <c r="C268" s="5"/>
      <c r="D268" s="5"/>
    </row>
    <row r="269" spans="1:4">
      <c r="A269" s="48"/>
      <c r="B269" s="5"/>
      <c r="C269" s="5"/>
      <c r="D269" s="5"/>
    </row>
    <row r="270" spans="1:4">
      <c r="A270" s="48"/>
      <c r="B270" s="5"/>
      <c r="C270" s="5"/>
      <c r="D270" s="5"/>
    </row>
    <row r="271" spans="1:4">
      <c r="A271" s="48"/>
      <c r="B271" s="5"/>
      <c r="C271" s="5"/>
      <c r="D271" s="5"/>
    </row>
    <row r="272" spans="1:4">
      <c r="A272" s="48"/>
      <c r="B272" s="5"/>
      <c r="C272" s="5"/>
      <c r="D272" s="5"/>
    </row>
    <row r="273" spans="1:4">
      <c r="A273" s="48"/>
      <c r="B273" s="5"/>
      <c r="C273" s="5"/>
      <c r="D273" s="5"/>
    </row>
    <row r="274" spans="1:4">
      <c r="A274" s="48"/>
      <c r="B274" s="5"/>
      <c r="C274" s="5"/>
      <c r="D274" s="5"/>
    </row>
    <row r="275" spans="1:4">
      <c r="A275" s="48"/>
      <c r="B275" s="5"/>
      <c r="C275" s="5"/>
      <c r="D275" s="5"/>
    </row>
    <row r="276" spans="1:4">
      <c r="A276" s="48"/>
      <c r="B276" s="5"/>
      <c r="C276" s="5"/>
      <c r="D276" s="5"/>
    </row>
    <row r="277" spans="1:4">
      <c r="A277" s="48"/>
      <c r="B277" s="5"/>
      <c r="C277" s="5"/>
      <c r="D277" s="5"/>
    </row>
    <row r="278" spans="1:4">
      <c r="A278" s="48"/>
      <c r="B278" s="5"/>
      <c r="C278" s="5"/>
      <c r="D278" s="5"/>
    </row>
    <row r="279" spans="1:4">
      <c r="A279" s="48"/>
      <c r="B279" s="5"/>
      <c r="C279" s="5"/>
      <c r="D279" s="5"/>
    </row>
    <row r="280" spans="1:4">
      <c r="A280" s="48"/>
      <c r="B280" s="5"/>
      <c r="C280" s="5"/>
      <c r="D280" s="5"/>
    </row>
    <row r="281" spans="1:4">
      <c r="A281" s="48"/>
      <c r="B281" s="5"/>
      <c r="C281" s="5"/>
      <c r="D281" s="5"/>
    </row>
    <row r="282" spans="1:4">
      <c r="A282" s="48"/>
      <c r="B282" s="5"/>
      <c r="C282" s="5"/>
      <c r="D282" s="5"/>
    </row>
    <row r="283" spans="1:4">
      <c r="A283" s="48"/>
      <c r="B283" s="5"/>
      <c r="C283" s="5"/>
      <c r="D283" s="5"/>
    </row>
    <row r="284" spans="1:4">
      <c r="A284" s="48"/>
      <c r="B284" s="5"/>
      <c r="C284" s="5"/>
      <c r="D284" s="5"/>
    </row>
    <row r="285" spans="1:4">
      <c r="A285" s="48"/>
      <c r="B285" s="5"/>
      <c r="C285" s="5"/>
      <c r="D285" s="5"/>
    </row>
    <row r="286" spans="1:4">
      <c r="A286" s="48"/>
      <c r="B286" s="5"/>
      <c r="C286" s="5"/>
      <c r="D286" s="5"/>
    </row>
    <row r="287" spans="1:4">
      <c r="A287" s="48"/>
      <c r="B287" s="5"/>
      <c r="C287" s="5"/>
      <c r="D287" s="5"/>
    </row>
    <row r="288" spans="1:4">
      <c r="A288" s="48"/>
      <c r="B288" s="5"/>
      <c r="C288" s="5"/>
      <c r="D288" s="5"/>
    </row>
    <row r="289" spans="1:31">
      <c r="A289" s="48"/>
      <c r="B289" s="5"/>
      <c r="C289" s="5"/>
      <c r="D289" s="5"/>
    </row>
    <row r="290" spans="1:31">
      <c r="A290" s="48"/>
      <c r="B290" s="5"/>
      <c r="C290" s="5"/>
      <c r="D290" s="5"/>
    </row>
    <row r="291" spans="1:31">
      <c r="A291" s="27"/>
      <c r="B291" s="5"/>
      <c r="C291" s="9"/>
    </row>
    <row r="292" spans="1:31" s="2" customFormat="1">
      <c r="A292" s="27"/>
      <c r="B292" s="5"/>
      <c r="C292" s="9"/>
      <c r="D292" s="9"/>
      <c r="F292" s="29"/>
      <c r="G292" s="29"/>
      <c r="H292" s="29"/>
      <c r="I292" s="17"/>
      <c r="K292" s="9"/>
      <c r="L292" s="9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</row>
    <row r="293" spans="1:31" s="2" customFormat="1">
      <c r="A293" s="27"/>
      <c r="B293" s="5"/>
      <c r="C293" s="9"/>
      <c r="D293" s="9"/>
      <c r="F293" s="29"/>
      <c r="G293" s="29"/>
      <c r="H293" s="29"/>
      <c r="I293" s="17"/>
      <c r="K293" s="9"/>
      <c r="L293" s="9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</row>
    <row r="294" spans="1:31" s="2" customFormat="1">
      <c r="A294" s="27"/>
      <c r="B294" s="5"/>
      <c r="C294" s="9"/>
      <c r="D294" s="9"/>
      <c r="F294" s="29"/>
      <c r="G294" s="29"/>
      <c r="H294" s="29"/>
      <c r="I294" s="17"/>
      <c r="K294" s="9"/>
      <c r="L294" s="9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</row>
    <row r="295" spans="1:31" s="2" customFormat="1">
      <c r="A295" s="27"/>
      <c r="B295" s="5"/>
      <c r="C295" s="9"/>
      <c r="D295" s="9"/>
      <c r="F295" s="29"/>
      <c r="G295" s="29"/>
      <c r="H295" s="29"/>
      <c r="I295" s="17"/>
      <c r="K295" s="9"/>
      <c r="L295" s="9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</row>
    <row r="296" spans="1:31" s="2" customFormat="1">
      <c r="A296" s="27"/>
      <c r="B296" s="5"/>
      <c r="C296" s="9"/>
      <c r="D296" s="9"/>
      <c r="F296" s="29"/>
      <c r="G296" s="29"/>
      <c r="H296" s="29"/>
      <c r="I296" s="17"/>
      <c r="K296" s="9"/>
      <c r="L296" s="9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</row>
    <row r="297" spans="1:31" s="2" customFormat="1">
      <c r="A297" s="27"/>
      <c r="B297" s="5"/>
      <c r="C297" s="9"/>
      <c r="D297" s="9"/>
      <c r="F297" s="29"/>
      <c r="G297" s="29"/>
      <c r="H297" s="29"/>
      <c r="I297" s="17"/>
      <c r="K297" s="9"/>
      <c r="L297" s="9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</row>
    <row r="298" spans="1:31" s="2" customFormat="1">
      <c r="A298" s="27"/>
      <c r="B298" s="5"/>
      <c r="C298" s="9"/>
      <c r="D298" s="9"/>
      <c r="F298" s="29"/>
      <c r="G298" s="29"/>
      <c r="H298" s="29"/>
      <c r="I298" s="17"/>
      <c r="K298" s="9"/>
      <c r="L298" s="9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</row>
    <row r="299" spans="1:31" s="2" customFormat="1">
      <c r="A299" s="27"/>
      <c r="B299" s="5"/>
      <c r="C299" s="9"/>
      <c r="D299" s="9"/>
      <c r="F299" s="29"/>
      <c r="G299" s="29"/>
      <c r="H299" s="29"/>
      <c r="I299" s="17"/>
      <c r="K299" s="9"/>
      <c r="L299" s="9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</row>
    <row r="300" spans="1:31" s="2" customFormat="1">
      <c r="A300" s="27"/>
      <c r="B300" s="5"/>
      <c r="C300" s="9"/>
      <c r="D300" s="9"/>
      <c r="F300" s="29"/>
      <c r="G300" s="29"/>
      <c r="H300" s="29"/>
      <c r="I300" s="17"/>
      <c r="K300" s="9"/>
      <c r="L300" s="9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</row>
    <row r="301" spans="1:31" s="2" customFormat="1">
      <c r="A301" s="27"/>
      <c r="B301" s="5"/>
      <c r="C301" s="9"/>
      <c r="D301" s="9"/>
      <c r="F301" s="29"/>
      <c r="G301" s="29"/>
      <c r="H301" s="29"/>
      <c r="I301" s="17"/>
      <c r="K301" s="9"/>
      <c r="L301" s="9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</row>
    <row r="302" spans="1:31" s="2" customFormat="1">
      <c r="A302" s="27"/>
      <c r="B302" s="5"/>
      <c r="C302" s="9"/>
      <c r="D302" s="9"/>
      <c r="F302" s="29"/>
      <c r="G302" s="29"/>
      <c r="H302" s="29"/>
      <c r="I302" s="17"/>
      <c r="K302" s="9"/>
      <c r="L302" s="9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</row>
    <row r="303" spans="1:31" s="2" customFormat="1">
      <c r="A303" s="27"/>
      <c r="B303" s="5"/>
      <c r="C303" s="9"/>
      <c r="D303" s="9"/>
      <c r="F303" s="29"/>
      <c r="G303" s="29"/>
      <c r="H303" s="29"/>
      <c r="I303" s="17"/>
      <c r="K303" s="9"/>
      <c r="L303" s="9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</row>
    <row r="304" spans="1:31" s="2" customFormat="1">
      <c r="A304" s="27"/>
      <c r="B304" s="5"/>
      <c r="C304" s="9"/>
      <c r="D304" s="9"/>
      <c r="F304" s="29"/>
      <c r="G304" s="29"/>
      <c r="H304" s="29"/>
      <c r="I304" s="17"/>
      <c r="K304" s="9"/>
      <c r="L304" s="9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</row>
    <row r="305" spans="1:31" s="2" customFormat="1">
      <c r="A305" s="27"/>
      <c r="B305" s="5"/>
      <c r="C305" s="9"/>
      <c r="D305" s="9"/>
      <c r="F305" s="29"/>
      <c r="G305" s="29"/>
      <c r="H305" s="29"/>
      <c r="I305" s="17"/>
      <c r="K305" s="9"/>
      <c r="L305" s="9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</row>
    <row r="306" spans="1:31" s="2" customFormat="1">
      <c r="A306" s="27"/>
      <c r="B306" s="5"/>
      <c r="C306" s="9"/>
      <c r="D306" s="9"/>
      <c r="F306" s="29"/>
      <c r="G306" s="29"/>
      <c r="H306" s="29"/>
      <c r="I306" s="17"/>
      <c r="K306" s="9"/>
      <c r="L306" s="9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</row>
    <row r="307" spans="1:31" s="2" customFormat="1">
      <c r="A307" s="27"/>
      <c r="B307" s="5"/>
      <c r="C307" s="9"/>
      <c r="D307" s="9"/>
      <c r="F307" s="29"/>
      <c r="G307" s="29"/>
      <c r="H307" s="29"/>
      <c r="I307" s="17"/>
      <c r="K307" s="9"/>
      <c r="L307" s="9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</row>
    <row r="308" spans="1:31" s="2" customFormat="1">
      <c r="A308" s="27"/>
      <c r="B308" s="5"/>
      <c r="C308" s="9"/>
      <c r="D308" s="9"/>
      <c r="F308" s="29"/>
      <c r="G308" s="29"/>
      <c r="H308" s="29"/>
      <c r="I308" s="17"/>
      <c r="K308" s="9"/>
      <c r="L308" s="9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</row>
    <row r="309" spans="1:31" s="2" customFormat="1">
      <c r="A309" s="27"/>
      <c r="B309" s="5"/>
      <c r="C309" s="9"/>
      <c r="D309" s="9"/>
      <c r="F309" s="29"/>
      <c r="G309" s="29"/>
      <c r="H309" s="29"/>
      <c r="I309" s="17"/>
      <c r="K309" s="9"/>
      <c r="L309" s="9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</row>
    <row r="310" spans="1:31" s="2" customFormat="1">
      <c r="A310" s="27"/>
      <c r="B310" s="5"/>
      <c r="C310" s="9"/>
      <c r="D310" s="9"/>
      <c r="F310" s="29"/>
      <c r="G310" s="29"/>
      <c r="H310" s="29"/>
      <c r="I310" s="17"/>
      <c r="K310" s="9"/>
      <c r="L310" s="9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</row>
    <row r="311" spans="1:31" s="2" customFormat="1">
      <c r="A311" s="27"/>
      <c r="B311" s="5"/>
      <c r="C311" s="9"/>
      <c r="D311" s="9"/>
      <c r="F311" s="29"/>
      <c r="G311" s="29"/>
      <c r="H311" s="29"/>
      <c r="I311" s="17"/>
      <c r="K311" s="9"/>
      <c r="L311" s="9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</row>
    <row r="312" spans="1:31" s="2" customFormat="1">
      <c r="A312" s="27"/>
      <c r="B312" s="5"/>
      <c r="C312" s="9"/>
      <c r="D312" s="9"/>
      <c r="F312" s="29"/>
      <c r="G312" s="29"/>
      <c r="H312" s="29"/>
      <c r="I312" s="17"/>
      <c r="K312" s="9"/>
      <c r="L312" s="9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</row>
    <row r="313" spans="1:31" s="2" customFormat="1">
      <c r="A313" s="27"/>
      <c r="B313" s="5"/>
      <c r="C313" s="9"/>
      <c r="D313" s="9"/>
      <c r="F313" s="29"/>
      <c r="G313" s="29"/>
      <c r="H313" s="29"/>
      <c r="I313" s="17"/>
      <c r="K313" s="9"/>
      <c r="L313" s="9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</row>
    <row r="314" spans="1:31" s="2" customFormat="1">
      <c r="A314" s="27"/>
      <c r="B314" s="5"/>
      <c r="C314" s="9"/>
      <c r="D314" s="9"/>
      <c r="F314" s="29"/>
      <c r="G314" s="29"/>
      <c r="H314" s="29"/>
      <c r="I314" s="17"/>
      <c r="K314" s="9"/>
      <c r="L314" s="9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</row>
    <row r="315" spans="1:31" s="2" customFormat="1">
      <c r="A315" s="27"/>
      <c r="B315" s="5"/>
      <c r="C315" s="9"/>
      <c r="D315" s="9"/>
      <c r="F315" s="29"/>
      <c r="G315" s="29"/>
      <c r="H315" s="29"/>
      <c r="I315" s="17"/>
      <c r="K315" s="9"/>
      <c r="L315" s="9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</row>
    <row r="316" spans="1:31" s="2" customFormat="1">
      <c r="A316" s="27"/>
      <c r="B316" s="5"/>
      <c r="C316" s="9"/>
      <c r="D316" s="9"/>
      <c r="F316" s="29"/>
      <c r="G316" s="29"/>
      <c r="H316" s="29"/>
      <c r="I316" s="17"/>
      <c r="K316" s="9"/>
      <c r="L316" s="9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</row>
    <row r="317" spans="1:31" s="2" customFormat="1">
      <c r="A317" s="27"/>
      <c r="B317" s="5"/>
      <c r="C317" s="9"/>
      <c r="D317" s="9"/>
      <c r="F317" s="29"/>
      <c r="G317" s="29"/>
      <c r="H317" s="29"/>
      <c r="I317" s="17"/>
      <c r="K317" s="9"/>
      <c r="L317" s="9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</row>
    <row r="318" spans="1:31" s="2" customFormat="1">
      <c r="A318" s="27"/>
      <c r="B318" s="5"/>
      <c r="C318" s="9"/>
      <c r="D318" s="9"/>
      <c r="F318" s="29"/>
      <c r="G318" s="29"/>
      <c r="H318" s="29"/>
      <c r="I318" s="17"/>
      <c r="K318" s="9"/>
      <c r="L318" s="9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</row>
    <row r="319" spans="1:31" s="2" customFormat="1">
      <c r="A319" s="27"/>
      <c r="B319" s="5"/>
      <c r="C319" s="9"/>
      <c r="D319" s="9"/>
      <c r="F319" s="29"/>
      <c r="G319" s="29"/>
      <c r="H319" s="29"/>
      <c r="I319" s="17"/>
      <c r="K319" s="9"/>
      <c r="L319" s="9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</row>
    <row r="320" spans="1:31" s="2" customFormat="1">
      <c r="A320" s="27"/>
      <c r="B320" s="5"/>
      <c r="C320" s="9"/>
      <c r="D320" s="9"/>
      <c r="F320" s="29"/>
      <c r="G320" s="29"/>
      <c r="H320" s="29"/>
      <c r="I320" s="17"/>
      <c r="K320" s="9"/>
      <c r="L320" s="9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</row>
    <row r="321" spans="1:31" s="2" customFormat="1">
      <c r="A321" s="27"/>
      <c r="B321" s="5"/>
      <c r="C321" s="9"/>
      <c r="D321" s="9"/>
      <c r="F321" s="29"/>
      <c r="G321" s="29"/>
      <c r="H321" s="29"/>
      <c r="I321" s="17"/>
      <c r="K321" s="9"/>
      <c r="L321" s="9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</row>
    <row r="322" spans="1:31" s="2" customFormat="1">
      <c r="A322" s="27"/>
      <c r="B322" s="5"/>
      <c r="C322" s="9"/>
      <c r="D322" s="9"/>
      <c r="F322" s="29"/>
      <c r="G322" s="29"/>
      <c r="H322" s="29"/>
      <c r="I322" s="17"/>
      <c r="K322" s="9"/>
      <c r="L322" s="9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</row>
    <row r="323" spans="1:31" s="2" customFormat="1">
      <c r="A323" s="27"/>
      <c r="B323" s="5"/>
      <c r="C323" s="9"/>
      <c r="D323" s="9"/>
      <c r="F323" s="29"/>
      <c r="G323" s="29"/>
      <c r="H323" s="29"/>
      <c r="I323" s="17"/>
      <c r="K323" s="9"/>
      <c r="L323" s="9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</row>
    <row r="324" spans="1:31" s="2" customFormat="1">
      <c r="A324" s="27"/>
      <c r="B324" s="5"/>
      <c r="C324" s="9"/>
      <c r="D324" s="9"/>
      <c r="F324" s="29"/>
      <c r="G324" s="29"/>
      <c r="H324" s="29"/>
      <c r="I324" s="17"/>
      <c r="K324" s="9"/>
      <c r="L324" s="9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</row>
    <row r="325" spans="1:31" s="2" customFormat="1">
      <c r="A325" s="27"/>
      <c r="B325" s="5"/>
      <c r="C325" s="9"/>
      <c r="D325" s="9"/>
      <c r="F325" s="29"/>
      <c r="G325" s="29"/>
      <c r="H325" s="29"/>
      <c r="I325" s="17"/>
      <c r="K325" s="9"/>
      <c r="L325" s="9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</row>
    <row r="326" spans="1:31" s="2" customFormat="1">
      <c r="A326" s="27"/>
      <c r="B326" s="5"/>
      <c r="C326" s="9"/>
      <c r="D326" s="9"/>
      <c r="F326" s="29"/>
      <c r="G326" s="29"/>
      <c r="H326" s="29"/>
      <c r="I326" s="17"/>
      <c r="K326" s="9"/>
      <c r="L326" s="9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</row>
    <row r="327" spans="1:31" s="2" customFormat="1">
      <c r="A327" s="27"/>
      <c r="B327" s="5"/>
      <c r="C327" s="9"/>
      <c r="D327" s="9"/>
      <c r="F327" s="29"/>
      <c r="G327" s="29"/>
      <c r="H327" s="29"/>
      <c r="I327" s="17"/>
      <c r="K327" s="9"/>
      <c r="L327" s="9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</row>
    <row r="328" spans="1:31" s="2" customFormat="1">
      <c r="A328" s="27"/>
      <c r="B328" s="5"/>
      <c r="C328" s="9"/>
      <c r="D328" s="9"/>
      <c r="F328" s="29"/>
      <c r="G328" s="29"/>
      <c r="H328" s="29"/>
      <c r="I328" s="17"/>
      <c r="K328" s="9"/>
      <c r="L328" s="9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</row>
    <row r="329" spans="1:31" s="2" customFormat="1">
      <c r="A329" s="27"/>
      <c r="B329" s="5"/>
      <c r="C329" s="9"/>
      <c r="D329" s="9"/>
      <c r="F329" s="29"/>
      <c r="G329" s="29"/>
      <c r="H329" s="29"/>
      <c r="I329" s="17"/>
      <c r="K329" s="9"/>
      <c r="L329" s="9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</row>
    <row r="330" spans="1:31" s="2" customFormat="1">
      <c r="A330" s="27"/>
      <c r="B330" s="5"/>
      <c r="C330" s="9"/>
      <c r="D330" s="9"/>
      <c r="F330" s="29"/>
      <c r="G330" s="29"/>
      <c r="H330" s="29"/>
      <c r="I330" s="17"/>
      <c r="K330" s="9"/>
      <c r="L330" s="9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</row>
    <row r="331" spans="1:31" s="2" customFormat="1">
      <c r="A331" s="27"/>
      <c r="B331" s="5"/>
      <c r="C331" s="9"/>
      <c r="D331" s="9"/>
      <c r="F331" s="29"/>
      <c r="G331" s="29"/>
      <c r="H331" s="29"/>
      <c r="I331" s="17"/>
      <c r="K331" s="9"/>
      <c r="L331" s="9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</row>
    <row r="332" spans="1:31" s="2" customFormat="1">
      <c r="A332" s="27"/>
      <c r="B332" s="5"/>
      <c r="C332" s="9"/>
      <c r="D332" s="9"/>
      <c r="F332" s="29"/>
      <c r="G332" s="29"/>
      <c r="H332" s="29"/>
      <c r="I332" s="17"/>
      <c r="K332" s="9"/>
      <c r="L332" s="9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</row>
    <row r="333" spans="1:31" s="2" customFormat="1">
      <c r="A333" s="27"/>
      <c r="B333" s="5"/>
      <c r="C333" s="9"/>
      <c r="D333" s="9"/>
      <c r="F333" s="29"/>
      <c r="G333" s="29"/>
      <c r="H333" s="29"/>
      <c r="I333" s="17"/>
      <c r="K333" s="9"/>
      <c r="L333" s="9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</row>
    <row r="334" spans="1:31" s="2" customFormat="1">
      <c r="A334" s="27"/>
      <c r="B334" s="5"/>
      <c r="C334" s="9"/>
      <c r="D334" s="9"/>
      <c r="F334" s="29"/>
      <c r="G334" s="29"/>
      <c r="H334" s="29"/>
      <c r="I334" s="17"/>
      <c r="K334" s="9"/>
      <c r="L334" s="9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</row>
    <row r="335" spans="1:31" s="2" customFormat="1">
      <c r="A335" s="27"/>
      <c r="B335" s="5"/>
      <c r="C335" s="9"/>
      <c r="D335" s="9"/>
      <c r="F335" s="29"/>
      <c r="G335" s="29"/>
      <c r="H335" s="29"/>
      <c r="I335" s="17"/>
      <c r="K335" s="9"/>
      <c r="L335" s="9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</row>
    <row r="336" spans="1:31" s="2" customFormat="1">
      <c r="A336" s="27"/>
      <c r="B336" s="5"/>
      <c r="C336" s="9"/>
      <c r="D336" s="9"/>
      <c r="F336" s="29"/>
      <c r="G336" s="29"/>
      <c r="H336" s="29"/>
      <c r="I336" s="17"/>
      <c r="K336" s="9"/>
      <c r="L336" s="9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</row>
    <row r="337" spans="1:31" s="2" customFormat="1">
      <c r="A337" s="27"/>
      <c r="B337" s="5"/>
      <c r="C337" s="9"/>
      <c r="D337" s="9"/>
      <c r="F337" s="29"/>
      <c r="G337" s="29"/>
      <c r="H337" s="29"/>
      <c r="I337" s="17"/>
      <c r="K337" s="9"/>
      <c r="L337" s="9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</row>
    <row r="338" spans="1:31" s="2" customFormat="1">
      <c r="A338" s="27"/>
      <c r="B338" s="5"/>
      <c r="C338" s="9"/>
      <c r="D338" s="9"/>
      <c r="F338" s="29"/>
      <c r="G338" s="29"/>
      <c r="H338" s="29"/>
      <c r="I338" s="17"/>
      <c r="K338" s="9"/>
      <c r="L338" s="9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</row>
    <row r="339" spans="1:31" s="2" customFormat="1">
      <c r="A339" s="27"/>
      <c r="B339" s="5"/>
      <c r="C339" s="9"/>
      <c r="D339" s="9"/>
      <c r="F339" s="29"/>
      <c r="G339" s="29"/>
      <c r="H339" s="29"/>
      <c r="I339" s="17"/>
      <c r="K339" s="9"/>
      <c r="L339" s="9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</row>
    <row r="340" spans="1:31" s="2" customFormat="1">
      <c r="A340" s="27"/>
      <c r="B340" s="5"/>
      <c r="C340" s="9"/>
      <c r="D340" s="9"/>
      <c r="F340" s="29"/>
      <c r="G340" s="29"/>
      <c r="H340" s="29"/>
      <c r="I340" s="17"/>
      <c r="K340" s="9"/>
      <c r="L340" s="9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</row>
    <row r="341" spans="1:31" s="2" customFormat="1">
      <c r="A341" s="27"/>
      <c r="B341" s="5"/>
      <c r="C341" s="9"/>
      <c r="D341" s="9"/>
      <c r="F341" s="29"/>
      <c r="G341" s="29"/>
      <c r="H341" s="29"/>
      <c r="I341" s="17"/>
      <c r="K341" s="9"/>
      <c r="L341" s="9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</row>
    <row r="342" spans="1:31" s="2" customFormat="1">
      <c r="A342" s="27"/>
      <c r="B342" s="5"/>
      <c r="C342" s="9"/>
      <c r="D342" s="9"/>
      <c r="F342" s="29"/>
      <c r="G342" s="29"/>
      <c r="H342" s="29"/>
      <c r="I342" s="17"/>
      <c r="K342" s="9"/>
      <c r="L342" s="9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</row>
    <row r="343" spans="1:31" s="2" customFormat="1">
      <c r="A343" s="27"/>
      <c r="B343" s="5"/>
      <c r="C343" s="9"/>
      <c r="D343" s="9"/>
      <c r="F343" s="29"/>
      <c r="G343" s="29"/>
      <c r="H343" s="29"/>
      <c r="I343" s="17"/>
      <c r="K343" s="9"/>
      <c r="L343" s="9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</row>
    <row r="344" spans="1:31" s="2" customFormat="1">
      <c r="A344" s="27"/>
      <c r="B344" s="5"/>
      <c r="C344" s="9"/>
      <c r="D344" s="9"/>
      <c r="F344" s="29"/>
      <c r="G344" s="29"/>
      <c r="H344" s="29"/>
      <c r="I344" s="17"/>
      <c r="K344" s="9"/>
      <c r="L344" s="9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</row>
    <row r="345" spans="1:31" s="2" customFormat="1">
      <c r="A345" s="27"/>
      <c r="B345" s="5"/>
      <c r="C345" s="9"/>
      <c r="D345" s="9"/>
      <c r="F345" s="29"/>
      <c r="G345" s="29"/>
      <c r="H345" s="29"/>
      <c r="I345" s="17"/>
      <c r="K345" s="9"/>
      <c r="L345" s="9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</row>
    <row r="346" spans="1:31" s="2" customFormat="1">
      <c r="A346" s="27"/>
      <c r="B346" s="5"/>
      <c r="C346" s="9"/>
      <c r="D346" s="9"/>
      <c r="F346" s="29"/>
      <c r="G346" s="29"/>
      <c r="H346" s="29"/>
      <c r="I346" s="17"/>
      <c r="K346" s="9"/>
      <c r="L346" s="9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</row>
    <row r="347" spans="1:31" s="2" customFormat="1">
      <c r="A347" s="27"/>
      <c r="B347" s="5"/>
      <c r="C347" s="9"/>
      <c r="D347" s="9"/>
      <c r="F347" s="29"/>
      <c r="G347" s="29"/>
      <c r="H347" s="29"/>
      <c r="I347" s="17"/>
      <c r="K347" s="9"/>
      <c r="L347" s="9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</row>
    <row r="348" spans="1:31" s="2" customFormat="1">
      <c r="A348" s="27"/>
      <c r="B348" s="5"/>
      <c r="C348" s="9"/>
      <c r="D348" s="9"/>
      <c r="F348" s="29"/>
      <c r="G348" s="29"/>
      <c r="H348" s="29"/>
      <c r="I348" s="17"/>
      <c r="K348" s="9"/>
      <c r="L348" s="9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</row>
    <row r="349" spans="1:31" s="2" customFormat="1">
      <c r="A349" s="27"/>
      <c r="B349" s="5"/>
      <c r="C349" s="9"/>
      <c r="D349" s="9"/>
      <c r="F349" s="29"/>
      <c r="G349" s="29"/>
      <c r="H349" s="29"/>
      <c r="I349" s="17"/>
      <c r="K349" s="9"/>
      <c r="L349" s="9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</row>
    <row r="350" spans="1:31" s="2" customFormat="1">
      <c r="A350" s="27"/>
      <c r="B350" s="5"/>
      <c r="C350" s="9"/>
      <c r="D350" s="9"/>
      <c r="F350" s="29"/>
      <c r="G350" s="29"/>
      <c r="H350" s="29"/>
      <c r="I350" s="17"/>
      <c r="K350" s="9"/>
      <c r="L350" s="9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</row>
    <row r="351" spans="1:31" s="2" customFormat="1">
      <c r="A351" s="27"/>
      <c r="B351" s="5"/>
      <c r="C351" s="9"/>
      <c r="D351" s="9"/>
      <c r="F351" s="29"/>
      <c r="G351" s="29"/>
      <c r="H351" s="29"/>
      <c r="I351" s="17"/>
      <c r="K351" s="9"/>
      <c r="L351" s="9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</row>
    <row r="352" spans="1:31" s="2" customFormat="1">
      <c r="A352" s="27"/>
      <c r="B352" s="5"/>
      <c r="C352" s="9"/>
      <c r="D352" s="9"/>
      <c r="F352" s="29"/>
      <c r="G352" s="29"/>
      <c r="H352" s="29"/>
      <c r="I352" s="17"/>
      <c r="K352" s="9"/>
      <c r="L352" s="9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</row>
    <row r="353" spans="1:31" s="2" customFormat="1">
      <c r="A353" s="27"/>
      <c r="B353" s="5"/>
      <c r="C353" s="9"/>
      <c r="D353" s="9"/>
      <c r="F353" s="29"/>
      <c r="G353" s="29"/>
      <c r="H353" s="29"/>
      <c r="I353" s="17"/>
      <c r="K353" s="9"/>
      <c r="L353" s="9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</row>
    <row r="354" spans="1:31" s="2" customFormat="1">
      <c r="A354" s="27"/>
      <c r="B354" s="5"/>
      <c r="C354" s="9"/>
      <c r="D354" s="9"/>
      <c r="F354" s="29"/>
      <c r="G354" s="29"/>
      <c r="H354" s="29"/>
      <c r="I354" s="17"/>
      <c r="K354" s="9"/>
      <c r="L354" s="9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</row>
    <row r="355" spans="1:31" s="2" customFormat="1">
      <c r="A355" s="27"/>
      <c r="B355" s="5"/>
      <c r="C355" s="9"/>
      <c r="D355" s="9"/>
      <c r="F355" s="29"/>
      <c r="G355" s="29"/>
      <c r="H355" s="29"/>
      <c r="I355" s="17"/>
      <c r="K355" s="9"/>
      <c r="L355" s="9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</row>
    <row r="356" spans="1:31" s="2" customFormat="1">
      <c r="A356" s="27"/>
      <c r="B356" s="5"/>
      <c r="C356" s="9"/>
      <c r="D356" s="9"/>
      <c r="F356" s="29"/>
      <c r="G356" s="29"/>
      <c r="H356" s="29"/>
      <c r="I356" s="17"/>
      <c r="K356" s="9"/>
      <c r="L356" s="9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</row>
    <row r="357" spans="1:31" s="2" customFormat="1">
      <c r="A357" s="27"/>
      <c r="B357" s="5"/>
      <c r="C357" s="9"/>
      <c r="D357" s="9"/>
      <c r="F357" s="29"/>
      <c r="G357" s="29"/>
      <c r="H357" s="29"/>
      <c r="I357" s="17"/>
      <c r="K357" s="9"/>
      <c r="L357" s="9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</row>
    <row r="358" spans="1:31" s="2" customFormat="1">
      <c r="A358" s="27"/>
      <c r="B358" s="5"/>
      <c r="C358" s="9"/>
      <c r="D358" s="9"/>
      <c r="F358" s="29"/>
      <c r="G358" s="29"/>
      <c r="H358" s="29"/>
      <c r="I358" s="17"/>
      <c r="K358" s="9"/>
      <c r="L358" s="9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</row>
    <row r="359" spans="1:31" s="2" customFormat="1">
      <c r="A359" s="27"/>
      <c r="B359" s="5"/>
      <c r="C359" s="9"/>
      <c r="D359" s="9"/>
      <c r="F359" s="29"/>
      <c r="G359" s="29"/>
      <c r="H359" s="29"/>
      <c r="I359" s="17"/>
      <c r="K359" s="9"/>
      <c r="L359" s="9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</row>
    <row r="360" spans="1:31" s="2" customFormat="1">
      <c r="A360" s="27"/>
      <c r="B360" s="5"/>
      <c r="C360" s="9"/>
      <c r="D360" s="9"/>
      <c r="F360" s="29"/>
      <c r="G360" s="29"/>
      <c r="H360" s="29"/>
      <c r="I360" s="17"/>
      <c r="K360" s="9"/>
      <c r="L360" s="9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</row>
    <row r="361" spans="1:31" s="2" customFormat="1">
      <c r="A361" s="27"/>
      <c r="B361" s="5"/>
      <c r="C361" s="9"/>
      <c r="D361" s="9"/>
      <c r="F361" s="29"/>
      <c r="G361" s="29"/>
      <c r="H361" s="29"/>
      <c r="I361" s="17"/>
      <c r="K361" s="9"/>
      <c r="L361" s="9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</row>
    <row r="362" spans="1:31" s="2" customFormat="1">
      <c r="A362" s="27"/>
      <c r="B362" s="5"/>
      <c r="C362" s="9"/>
      <c r="D362" s="9"/>
      <c r="F362" s="29"/>
      <c r="G362" s="29"/>
      <c r="H362" s="29"/>
      <c r="I362" s="17"/>
      <c r="K362" s="9"/>
      <c r="L362" s="9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</row>
    <row r="363" spans="1:31" s="2" customFormat="1">
      <c r="A363" s="27"/>
      <c r="B363" s="5"/>
      <c r="C363" s="9"/>
      <c r="D363" s="9"/>
      <c r="F363" s="29"/>
      <c r="G363" s="29"/>
      <c r="H363" s="29"/>
      <c r="I363" s="17"/>
      <c r="K363" s="9"/>
      <c r="L363" s="9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</row>
    <row r="364" spans="1:31" s="2" customFormat="1">
      <c r="A364" s="27"/>
      <c r="B364" s="5"/>
      <c r="C364" s="9"/>
      <c r="D364" s="9"/>
      <c r="F364" s="29"/>
      <c r="G364" s="29"/>
      <c r="H364" s="29"/>
      <c r="I364" s="17"/>
      <c r="K364" s="9"/>
      <c r="L364" s="9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</row>
    <row r="365" spans="1:31" s="2" customFormat="1">
      <c r="A365" s="27"/>
      <c r="B365" s="5"/>
      <c r="C365" s="9"/>
      <c r="D365" s="9"/>
      <c r="F365" s="29"/>
      <c r="G365" s="29"/>
      <c r="H365" s="29"/>
      <c r="I365" s="17"/>
      <c r="K365" s="9"/>
      <c r="L365" s="9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</row>
    <row r="366" spans="1:31" s="2" customFormat="1">
      <c r="A366" s="27"/>
      <c r="B366" s="5"/>
      <c r="C366" s="9"/>
      <c r="D366" s="9"/>
      <c r="F366" s="29"/>
      <c r="G366" s="29"/>
      <c r="H366" s="29"/>
      <c r="I366" s="17"/>
      <c r="K366" s="9"/>
      <c r="L366" s="9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</row>
    <row r="367" spans="1:31" s="2" customFormat="1">
      <c r="A367" s="27"/>
      <c r="B367" s="5"/>
      <c r="C367" s="9"/>
      <c r="D367" s="9"/>
      <c r="F367" s="29"/>
      <c r="G367" s="29"/>
      <c r="H367" s="29"/>
      <c r="I367" s="17"/>
      <c r="K367" s="9"/>
      <c r="L367" s="9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</row>
    <row r="368" spans="1:31" s="2" customFormat="1">
      <c r="A368" s="27"/>
      <c r="B368" s="5"/>
      <c r="C368" s="9"/>
      <c r="D368" s="9"/>
      <c r="F368" s="29"/>
      <c r="G368" s="29"/>
      <c r="H368" s="29"/>
      <c r="I368" s="17"/>
      <c r="K368" s="9"/>
      <c r="L368" s="9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</row>
    <row r="369" spans="1:31" s="2" customFormat="1">
      <c r="A369" s="27"/>
      <c r="B369" s="5"/>
      <c r="C369" s="9"/>
      <c r="D369" s="9"/>
      <c r="F369" s="29"/>
      <c r="G369" s="29"/>
      <c r="H369" s="29"/>
      <c r="I369" s="17"/>
      <c r="K369" s="9"/>
      <c r="L369" s="9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</row>
    <row r="370" spans="1:31" s="2" customFormat="1">
      <c r="A370" s="27"/>
      <c r="B370" s="5"/>
      <c r="C370" s="9"/>
      <c r="D370" s="9"/>
      <c r="F370" s="29"/>
      <c r="G370" s="29"/>
      <c r="H370" s="29"/>
      <c r="I370" s="17"/>
      <c r="K370" s="9"/>
      <c r="L370" s="9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</row>
    <row r="371" spans="1:31" s="2" customFormat="1">
      <c r="A371" s="27"/>
      <c r="B371" s="5"/>
      <c r="C371" s="9"/>
      <c r="D371" s="9"/>
      <c r="F371" s="29"/>
      <c r="G371" s="29"/>
      <c r="H371" s="29"/>
      <c r="I371" s="17"/>
      <c r="K371" s="9"/>
      <c r="L371" s="9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</row>
    <row r="372" spans="1:31" s="2" customFormat="1">
      <c r="A372" s="27"/>
      <c r="B372" s="5"/>
      <c r="C372" s="9"/>
      <c r="D372" s="9"/>
      <c r="F372" s="29"/>
      <c r="G372" s="29"/>
      <c r="H372" s="29"/>
      <c r="I372" s="17"/>
      <c r="K372" s="9"/>
      <c r="L372" s="9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</row>
    <row r="373" spans="1:31" s="2" customFormat="1">
      <c r="A373" s="27"/>
      <c r="B373" s="5"/>
      <c r="C373" s="9"/>
      <c r="D373" s="9"/>
      <c r="F373" s="29"/>
      <c r="G373" s="29"/>
      <c r="H373" s="29"/>
      <c r="I373" s="17"/>
      <c r="K373" s="9"/>
      <c r="L373" s="9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</row>
    <row r="374" spans="1:31" s="2" customFormat="1">
      <c r="A374" s="27"/>
      <c r="B374" s="5"/>
      <c r="C374" s="9"/>
      <c r="D374" s="9"/>
      <c r="F374" s="29"/>
      <c r="G374" s="29"/>
      <c r="H374" s="29"/>
      <c r="I374" s="17"/>
      <c r="K374" s="9"/>
      <c r="L374" s="9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</row>
    <row r="375" spans="1:31" s="2" customFormat="1">
      <c r="A375" s="27"/>
      <c r="B375" s="5"/>
      <c r="C375" s="9"/>
      <c r="D375" s="9"/>
      <c r="F375" s="29"/>
      <c r="G375" s="29"/>
      <c r="H375" s="29"/>
      <c r="I375" s="17"/>
      <c r="K375" s="9"/>
      <c r="L375" s="9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</row>
    <row r="376" spans="1:31" s="2" customFormat="1">
      <c r="A376" s="27"/>
      <c r="B376" s="5"/>
      <c r="C376" s="9"/>
      <c r="D376" s="9"/>
      <c r="F376" s="29"/>
      <c r="G376" s="29"/>
      <c r="H376" s="29"/>
      <c r="I376" s="17"/>
      <c r="K376" s="9"/>
      <c r="L376" s="9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</row>
    <row r="377" spans="1:31" s="2" customFormat="1">
      <c r="A377" s="27"/>
      <c r="B377" s="5"/>
      <c r="C377" s="9"/>
      <c r="D377" s="9"/>
      <c r="F377" s="29"/>
      <c r="G377" s="29"/>
      <c r="H377" s="29"/>
      <c r="I377" s="17"/>
      <c r="K377" s="9"/>
      <c r="L377" s="9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</row>
    <row r="378" spans="1:31" s="2" customFormat="1">
      <c r="A378" s="27"/>
      <c r="B378" s="5"/>
      <c r="C378" s="9"/>
      <c r="D378" s="9"/>
      <c r="F378" s="29"/>
      <c r="G378" s="29"/>
      <c r="H378" s="29"/>
      <c r="I378" s="17"/>
      <c r="K378" s="9"/>
      <c r="L378" s="9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</row>
    <row r="379" spans="1:31" s="2" customFormat="1">
      <c r="A379" s="27"/>
      <c r="B379" s="5"/>
      <c r="C379" s="9"/>
      <c r="D379" s="9"/>
      <c r="F379" s="29"/>
      <c r="G379" s="29"/>
      <c r="H379" s="29"/>
      <c r="I379" s="17"/>
      <c r="K379" s="9"/>
      <c r="L379" s="9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</row>
    <row r="380" spans="1:31" s="2" customFormat="1">
      <c r="A380" s="27"/>
      <c r="B380" s="5"/>
      <c r="C380" s="9"/>
      <c r="D380" s="9"/>
      <c r="F380" s="29"/>
      <c r="G380" s="29"/>
      <c r="H380" s="29"/>
      <c r="I380" s="17"/>
      <c r="K380" s="9"/>
      <c r="L380" s="9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</row>
    <row r="381" spans="1:31" s="2" customFormat="1">
      <c r="A381" s="27"/>
      <c r="B381" s="5"/>
      <c r="C381" s="9"/>
      <c r="D381" s="9"/>
      <c r="F381" s="29"/>
      <c r="G381" s="29"/>
      <c r="H381" s="29"/>
      <c r="I381" s="17"/>
      <c r="K381" s="9"/>
      <c r="L381" s="9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</row>
    <row r="382" spans="1:31" s="2" customFormat="1">
      <c r="A382" s="27"/>
      <c r="B382" s="5"/>
      <c r="C382" s="9"/>
      <c r="D382" s="9"/>
      <c r="F382" s="29"/>
      <c r="G382" s="29"/>
      <c r="H382" s="29"/>
      <c r="I382" s="17"/>
      <c r="K382" s="9"/>
      <c r="L382" s="9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</row>
    <row r="383" spans="1:31" s="2" customFormat="1">
      <c r="A383" s="27"/>
      <c r="B383" s="5"/>
      <c r="C383" s="9"/>
      <c r="D383" s="9"/>
      <c r="F383" s="29"/>
      <c r="G383" s="29"/>
      <c r="H383" s="29"/>
      <c r="I383" s="17"/>
      <c r="K383" s="9"/>
      <c r="L383" s="9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</row>
    <row r="384" spans="1:31" s="2" customFormat="1">
      <c r="A384" s="27"/>
      <c r="B384" s="5"/>
      <c r="C384" s="9"/>
      <c r="D384" s="9"/>
      <c r="F384" s="29"/>
      <c r="G384" s="29"/>
      <c r="H384" s="29"/>
      <c r="I384" s="17"/>
      <c r="K384" s="9"/>
      <c r="L384" s="9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</row>
    <row r="385" spans="1:31" s="2" customFormat="1">
      <c r="A385" s="27"/>
      <c r="B385" s="5"/>
      <c r="C385" s="9"/>
      <c r="D385" s="9"/>
      <c r="F385" s="29"/>
      <c r="G385" s="29"/>
      <c r="H385" s="29"/>
      <c r="I385" s="17"/>
      <c r="K385" s="9"/>
      <c r="L385" s="9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</row>
    <row r="386" spans="1:31" s="2" customFormat="1">
      <c r="A386" s="27"/>
      <c r="B386" s="5"/>
      <c r="C386" s="9"/>
      <c r="D386" s="9"/>
      <c r="F386" s="29"/>
      <c r="G386" s="29"/>
      <c r="H386" s="29"/>
      <c r="I386" s="17"/>
      <c r="K386" s="9"/>
      <c r="L386" s="9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</row>
    <row r="387" spans="1:31" s="2" customFormat="1">
      <c r="A387" s="27"/>
      <c r="B387" s="5"/>
      <c r="C387" s="9"/>
      <c r="D387" s="9"/>
      <c r="F387" s="29"/>
      <c r="G387" s="29"/>
      <c r="H387" s="29"/>
      <c r="I387" s="17"/>
      <c r="K387" s="9"/>
      <c r="L387" s="9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</row>
    <row r="388" spans="1:31" s="2" customFormat="1">
      <c r="A388" s="27"/>
      <c r="B388" s="5"/>
      <c r="C388" s="9"/>
      <c r="D388" s="9"/>
      <c r="F388" s="29"/>
      <c r="G388" s="29"/>
      <c r="H388" s="29"/>
      <c r="I388" s="17"/>
      <c r="K388" s="9"/>
      <c r="L388" s="9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</row>
    <row r="389" spans="1:31" s="2" customFormat="1">
      <c r="A389" s="27"/>
      <c r="B389" s="5"/>
      <c r="C389" s="9"/>
      <c r="D389" s="9"/>
      <c r="F389" s="29"/>
      <c r="G389" s="29"/>
      <c r="H389" s="29"/>
      <c r="I389" s="17"/>
      <c r="K389" s="9"/>
      <c r="L389" s="9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</row>
    <row r="390" spans="1:31" s="2" customFormat="1">
      <c r="A390" s="27"/>
      <c r="B390" s="5"/>
      <c r="C390" s="9"/>
      <c r="D390" s="9"/>
      <c r="F390" s="29"/>
      <c r="G390" s="29"/>
      <c r="H390" s="29"/>
      <c r="I390" s="17"/>
      <c r="K390" s="9"/>
      <c r="L390" s="9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</row>
    <row r="391" spans="1:31" s="2" customFormat="1">
      <c r="A391" s="27"/>
      <c r="B391" s="5"/>
      <c r="C391" s="9"/>
      <c r="D391" s="9"/>
      <c r="F391" s="29"/>
      <c r="G391" s="29"/>
      <c r="H391" s="29"/>
      <c r="I391" s="17"/>
      <c r="K391" s="9"/>
      <c r="L391" s="9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</row>
    <row r="392" spans="1:31" s="2" customFormat="1">
      <c r="A392" s="27"/>
      <c r="B392" s="5"/>
      <c r="C392" s="9"/>
      <c r="D392" s="9"/>
      <c r="F392" s="29"/>
      <c r="G392" s="29"/>
      <c r="H392" s="29"/>
      <c r="I392" s="17"/>
      <c r="K392" s="9"/>
      <c r="L392" s="9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</row>
    <row r="393" spans="1:31" s="2" customFormat="1">
      <c r="A393" s="27"/>
      <c r="B393" s="5"/>
      <c r="C393" s="9"/>
      <c r="D393" s="9"/>
      <c r="F393" s="29"/>
      <c r="G393" s="29"/>
      <c r="H393" s="29"/>
      <c r="I393" s="17"/>
      <c r="K393" s="9"/>
      <c r="L393" s="9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</row>
    <row r="394" spans="1:31" s="2" customFormat="1">
      <c r="A394" s="27"/>
      <c r="B394" s="5"/>
      <c r="C394" s="9"/>
      <c r="D394" s="9"/>
      <c r="F394" s="29"/>
      <c r="G394" s="29"/>
      <c r="H394" s="29"/>
      <c r="I394" s="17"/>
      <c r="K394" s="9"/>
      <c r="L394" s="9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</row>
    <row r="395" spans="1:31" s="2" customFormat="1">
      <c r="A395" s="27"/>
      <c r="B395" s="5"/>
      <c r="C395" s="9"/>
      <c r="D395" s="9"/>
      <c r="F395" s="29"/>
      <c r="G395" s="29"/>
      <c r="H395" s="29"/>
      <c r="I395" s="17"/>
      <c r="K395" s="9"/>
      <c r="L395" s="9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</row>
    <row r="396" spans="1:31" s="2" customFormat="1">
      <c r="A396" s="27"/>
      <c r="B396" s="5"/>
      <c r="C396" s="9"/>
      <c r="D396" s="9"/>
      <c r="F396" s="29"/>
      <c r="G396" s="29"/>
      <c r="H396" s="29"/>
      <c r="I396" s="17"/>
      <c r="K396" s="9"/>
      <c r="L396" s="9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</row>
    <row r="397" spans="1:31" s="2" customFormat="1">
      <c r="A397" s="27"/>
      <c r="B397" s="5"/>
      <c r="C397" s="9"/>
      <c r="D397" s="9"/>
      <c r="F397" s="29"/>
      <c r="G397" s="29"/>
      <c r="H397" s="29"/>
      <c r="I397" s="17"/>
      <c r="K397" s="9"/>
      <c r="L397" s="9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</row>
    <row r="398" spans="1:31" s="2" customFormat="1">
      <c r="A398" s="27"/>
      <c r="B398" s="5"/>
      <c r="C398" s="9"/>
      <c r="D398" s="9"/>
      <c r="F398" s="29"/>
      <c r="G398" s="29"/>
      <c r="H398" s="29"/>
      <c r="I398" s="17"/>
      <c r="K398" s="9"/>
      <c r="L398" s="9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</row>
    <row r="399" spans="1:31" s="2" customFormat="1">
      <c r="A399" s="27"/>
      <c r="B399" s="5"/>
      <c r="C399" s="9"/>
      <c r="D399" s="9"/>
      <c r="F399" s="29"/>
      <c r="G399" s="29"/>
      <c r="H399" s="29"/>
      <c r="I399" s="17"/>
      <c r="K399" s="9"/>
      <c r="L399" s="9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</row>
    <row r="400" spans="1:31" s="2" customFormat="1">
      <c r="A400" s="27"/>
      <c r="B400" s="5"/>
      <c r="C400" s="9"/>
      <c r="D400" s="9"/>
      <c r="F400" s="29"/>
      <c r="G400" s="29"/>
      <c r="H400" s="29"/>
      <c r="I400" s="17"/>
      <c r="K400" s="9"/>
      <c r="L400" s="9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</row>
    <row r="401" spans="1:31" s="2" customFormat="1">
      <c r="A401" s="27"/>
      <c r="B401" s="5"/>
      <c r="C401" s="9"/>
      <c r="D401" s="9"/>
      <c r="F401" s="29"/>
      <c r="G401" s="29"/>
      <c r="H401" s="29"/>
      <c r="I401" s="17"/>
      <c r="K401" s="9"/>
      <c r="L401" s="9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</row>
    <row r="402" spans="1:31" s="2" customFormat="1">
      <c r="A402" s="27"/>
      <c r="B402" s="5"/>
      <c r="C402" s="9"/>
      <c r="D402" s="9"/>
      <c r="F402" s="29"/>
      <c r="G402" s="29"/>
      <c r="H402" s="29"/>
      <c r="I402" s="17"/>
      <c r="K402" s="9"/>
      <c r="L402" s="9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</row>
    <row r="403" spans="1:31" s="2" customFormat="1">
      <c r="A403" s="27"/>
      <c r="B403" s="5"/>
      <c r="C403" s="9"/>
      <c r="D403" s="9"/>
      <c r="F403" s="29"/>
      <c r="G403" s="29"/>
      <c r="H403" s="29"/>
      <c r="I403" s="17"/>
      <c r="K403" s="9"/>
      <c r="L403" s="9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</row>
    <row r="404" spans="1:31" s="2" customFormat="1">
      <c r="A404" s="27"/>
      <c r="B404" s="5"/>
      <c r="C404" s="9"/>
      <c r="D404" s="9"/>
      <c r="F404" s="29"/>
      <c r="G404" s="29"/>
      <c r="H404" s="29"/>
      <c r="I404" s="17"/>
      <c r="K404" s="9"/>
      <c r="L404" s="9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</row>
    <row r="405" spans="1:31" s="2" customFormat="1">
      <c r="A405" s="27"/>
      <c r="B405" s="5"/>
      <c r="C405" s="9"/>
      <c r="D405" s="9"/>
      <c r="F405" s="29"/>
      <c r="G405" s="29"/>
      <c r="H405" s="29"/>
      <c r="I405" s="17"/>
      <c r="K405" s="9"/>
      <c r="L405" s="9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</row>
    <row r="406" spans="1:31" s="2" customFormat="1">
      <c r="A406" s="27"/>
      <c r="B406" s="5"/>
      <c r="C406" s="9"/>
      <c r="D406" s="9"/>
      <c r="F406" s="29"/>
      <c r="G406" s="29"/>
      <c r="H406" s="29"/>
      <c r="I406" s="17"/>
      <c r="K406" s="9"/>
      <c r="L406" s="9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</row>
    <row r="407" spans="1:31" s="2" customFormat="1">
      <c r="A407" s="27"/>
      <c r="B407" s="5"/>
      <c r="C407" s="9"/>
      <c r="D407" s="9"/>
      <c r="F407" s="29"/>
      <c r="G407" s="29"/>
      <c r="H407" s="29"/>
      <c r="I407" s="17"/>
      <c r="K407" s="9"/>
      <c r="L407" s="9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</row>
    <row r="408" spans="1:31" s="2" customFormat="1">
      <c r="A408" s="27"/>
      <c r="B408" s="5"/>
      <c r="C408" s="9"/>
      <c r="D408" s="9"/>
      <c r="F408" s="29"/>
      <c r="G408" s="29"/>
      <c r="H408" s="29"/>
      <c r="I408" s="17"/>
      <c r="K408" s="9"/>
      <c r="L408" s="9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</row>
    <row r="409" spans="1:31" s="2" customFormat="1">
      <c r="A409" s="27"/>
      <c r="B409" s="5"/>
      <c r="C409" s="9"/>
      <c r="D409" s="9"/>
      <c r="F409" s="29"/>
      <c r="G409" s="29"/>
      <c r="H409" s="29"/>
      <c r="I409" s="17"/>
      <c r="K409" s="9"/>
      <c r="L409" s="9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</row>
    <row r="410" spans="1:31" s="2" customFormat="1">
      <c r="A410" s="27"/>
      <c r="B410" s="5"/>
      <c r="C410" s="9"/>
      <c r="D410" s="9"/>
      <c r="F410" s="29"/>
      <c r="G410" s="29"/>
      <c r="H410" s="29"/>
      <c r="I410" s="17"/>
      <c r="K410" s="9"/>
      <c r="L410" s="9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</row>
    <row r="411" spans="1:31" s="2" customFormat="1">
      <c r="A411" s="27"/>
      <c r="B411" s="5"/>
      <c r="C411" s="9"/>
      <c r="D411" s="9"/>
      <c r="F411" s="29"/>
      <c r="G411" s="29"/>
      <c r="H411" s="29"/>
      <c r="I411" s="17"/>
      <c r="K411" s="9"/>
      <c r="L411" s="9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</row>
    <row r="412" spans="1:31" s="2" customFormat="1">
      <c r="A412" s="27"/>
      <c r="B412" s="5"/>
      <c r="C412" s="9"/>
      <c r="D412" s="9"/>
      <c r="F412" s="29"/>
      <c r="G412" s="29"/>
      <c r="H412" s="29"/>
      <c r="I412" s="17"/>
      <c r="K412" s="9"/>
      <c r="L412" s="9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</row>
    <row r="413" spans="1:31" s="2" customFormat="1">
      <c r="A413" s="27"/>
      <c r="B413" s="5"/>
      <c r="C413" s="9"/>
      <c r="D413" s="9"/>
      <c r="F413" s="29"/>
      <c r="G413" s="29"/>
      <c r="H413" s="29"/>
      <c r="I413" s="17"/>
      <c r="K413" s="9"/>
      <c r="L413" s="9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</row>
    <row r="414" spans="1:31" s="2" customFormat="1">
      <c r="A414" s="27"/>
      <c r="B414" s="5"/>
      <c r="C414" s="9"/>
      <c r="D414" s="9"/>
      <c r="F414" s="29"/>
      <c r="G414" s="29"/>
      <c r="H414" s="29"/>
      <c r="I414" s="17"/>
      <c r="K414" s="9"/>
      <c r="L414" s="9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</row>
    <row r="415" spans="1:31" s="2" customFormat="1">
      <c r="A415" s="27"/>
      <c r="B415" s="5"/>
      <c r="C415" s="9"/>
      <c r="D415" s="9"/>
      <c r="F415" s="29"/>
      <c r="G415" s="29"/>
      <c r="H415" s="29"/>
      <c r="I415" s="17"/>
      <c r="K415" s="9"/>
      <c r="L415" s="9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</row>
    <row r="416" spans="1:31" s="2" customFormat="1">
      <c r="A416" s="27"/>
      <c r="B416" s="5"/>
      <c r="C416" s="9"/>
      <c r="D416" s="9"/>
      <c r="F416" s="29"/>
      <c r="G416" s="29"/>
      <c r="H416" s="29"/>
      <c r="I416" s="17"/>
      <c r="K416" s="9"/>
      <c r="L416" s="9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</row>
    <row r="417" spans="1:31" s="2" customFormat="1">
      <c r="A417" s="27"/>
      <c r="B417" s="5"/>
      <c r="C417" s="9"/>
      <c r="D417" s="9"/>
      <c r="F417" s="29"/>
      <c r="G417" s="29"/>
      <c r="H417" s="29"/>
      <c r="I417" s="17"/>
      <c r="K417" s="9"/>
      <c r="L417" s="9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</row>
    <row r="418" spans="1:31" s="2" customFormat="1">
      <c r="A418" s="27"/>
      <c r="B418" s="5"/>
      <c r="C418" s="9"/>
      <c r="D418" s="9"/>
      <c r="F418" s="29"/>
      <c r="G418" s="29"/>
      <c r="H418" s="29"/>
      <c r="I418" s="17"/>
      <c r="K418" s="9"/>
      <c r="L418" s="9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</row>
    <row r="419" spans="1:31" s="2" customFormat="1">
      <c r="A419" s="27"/>
      <c r="B419" s="5"/>
      <c r="C419" s="9"/>
      <c r="D419" s="9"/>
      <c r="F419" s="29"/>
      <c r="G419" s="29"/>
      <c r="H419" s="29"/>
      <c r="I419" s="17"/>
      <c r="K419" s="9"/>
      <c r="L419" s="9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</row>
    <row r="420" spans="1:31" s="2" customFormat="1">
      <c r="A420" s="27"/>
      <c r="B420" s="5"/>
      <c r="C420" s="9"/>
      <c r="D420" s="9"/>
      <c r="F420" s="29"/>
      <c r="G420" s="29"/>
      <c r="H420" s="29"/>
      <c r="I420" s="17"/>
      <c r="K420" s="9"/>
      <c r="L420" s="9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</row>
    <row r="421" spans="1:31" s="2" customFormat="1">
      <c r="A421" s="27"/>
      <c r="B421" s="5"/>
      <c r="C421" s="9"/>
      <c r="D421" s="9"/>
      <c r="F421" s="29"/>
      <c r="G421" s="29"/>
      <c r="H421" s="29"/>
      <c r="I421" s="17"/>
      <c r="K421" s="9"/>
      <c r="L421" s="9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</row>
    <row r="422" spans="1:31" s="2" customFormat="1">
      <c r="A422" s="27"/>
      <c r="B422" s="5"/>
      <c r="C422" s="9"/>
      <c r="D422" s="9"/>
      <c r="F422" s="29"/>
      <c r="G422" s="29"/>
      <c r="H422" s="29"/>
      <c r="I422" s="17"/>
      <c r="K422" s="9"/>
      <c r="L422" s="9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</row>
    <row r="423" spans="1:31" s="2" customFormat="1">
      <c r="A423" s="27"/>
      <c r="B423" s="5"/>
      <c r="C423" s="9"/>
      <c r="D423" s="9"/>
      <c r="F423" s="29"/>
      <c r="G423" s="29"/>
      <c r="H423" s="29"/>
      <c r="I423" s="17"/>
      <c r="K423" s="9"/>
      <c r="L423" s="9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</row>
    <row r="424" spans="1:31" s="2" customFormat="1">
      <c r="A424" s="27"/>
      <c r="B424" s="5"/>
      <c r="C424" s="9"/>
      <c r="D424" s="9"/>
      <c r="F424" s="29"/>
      <c r="G424" s="29"/>
      <c r="H424" s="29"/>
      <c r="I424" s="17"/>
      <c r="K424" s="9"/>
      <c r="L424" s="9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</row>
    <row r="425" spans="1:31" s="2" customFormat="1">
      <c r="A425" s="27"/>
      <c r="B425" s="5"/>
      <c r="C425" s="9"/>
      <c r="D425" s="9"/>
      <c r="F425" s="29"/>
      <c r="G425" s="29"/>
      <c r="H425" s="29"/>
      <c r="I425" s="17"/>
      <c r="K425" s="9"/>
      <c r="L425" s="9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</row>
    <row r="426" spans="1:31" s="2" customFormat="1">
      <c r="A426" s="27"/>
      <c r="B426" s="5"/>
      <c r="C426" s="9"/>
      <c r="D426" s="9"/>
      <c r="F426" s="29"/>
      <c r="G426" s="29"/>
      <c r="H426" s="29"/>
      <c r="I426" s="17"/>
      <c r="K426" s="9"/>
      <c r="L426" s="9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</row>
    <row r="427" spans="1:31" s="2" customFormat="1">
      <c r="A427" s="27"/>
      <c r="B427" s="5"/>
      <c r="C427" s="9"/>
      <c r="D427" s="9"/>
      <c r="F427" s="29"/>
      <c r="G427" s="29"/>
      <c r="H427" s="29"/>
      <c r="I427" s="17"/>
      <c r="K427" s="9"/>
      <c r="L427" s="9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</row>
    <row r="428" spans="1:31" s="2" customFormat="1">
      <c r="A428" s="27"/>
      <c r="B428" s="5"/>
      <c r="C428" s="9"/>
      <c r="D428" s="9"/>
      <c r="F428" s="29"/>
      <c r="G428" s="29"/>
      <c r="H428" s="29"/>
      <c r="I428" s="17"/>
      <c r="K428" s="9"/>
      <c r="L428" s="9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</row>
    <row r="429" spans="1:31" s="2" customFormat="1">
      <c r="A429" s="27"/>
      <c r="B429" s="5"/>
      <c r="C429" s="9"/>
      <c r="D429" s="9"/>
      <c r="F429" s="29"/>
      <c r="G429" s="29"/>
      <c r="H429" s="29"/>
      <c r="I429" s="17"/>
      <c r="K429" s="9"/>
      <c r="L429" s="9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</row>
    <row r="430" spans="1:31" s="2" customFormat="1">
      <c r="A430" s="27"/>
      <c r="B430" s="5"/>
      <c r="C430" s="9"/>
      <c r="D430" s="9"/>
      <c r="F430" s="29"/>
      <c r="G430" s="29"/>
      <c r="H430" s="29"/>
      <c r="I430" s="17"/>
      <c r="K430" s="9"/>
      <c r="L430" s="9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</row>
    <row r="431" spans="1:31" s="2" customFormat="1">
      <c r="A431" s="27"/>
      <c r="B431" s="5"/>
      <c r="C431" s="9"/>
      <c r="D431" s="9"/>
      <c r="F431" s="29"/>
      <c r="G431" s="29"/>
      <c r="H431" s="29"/>
      <c r="I431" s="17"/>
      <c r="K431" s="9"/>
      <c r="L431" s="9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</row>
    <row r="432" spans="1:31" s="2" customFormat="1">
      <c r="A432" s="27"/>
      <c r="B432" s="5"/>
      <c r="C432" s="9"/>
      <c r="D432" s="9"/>
      <c r="F432" s="29"/>
      <c r="G432" s="29"/>
      <c r="H432" s="29"/>
      <c r="I432" s="17"/>
      <c r="K432" s="9"/>
      <c r="L432" s="9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</row>
    <row r="433" spans="1:31" s="2" customFormat="1">
      <c r="A433" s="27"/>
      <c r="B433" s="5"/>
      <c r="C433" s="9"/>
      <c r="D433" s="9"/>
      <c r="F433" s="29"/>
      <c r="G433" s="29"/>
      <c r="H433" s="29"/>
      <c r="I433" s="17"/>
      <c r="K433" s="9"/>
      <c r="L433" s="9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</row>
    <row r="434" spans="1:31" s="2" customFormat="1">
      <c r="A434" s="27"/>
      <c r="B434" s="5"/>
      <c r="C434" s="9"/>
      <c r="D434" s="9"/>
      <c r="F434" s="29"/>
      <c r="G434" s="29"/>
      <c r="H434" s="29"/>
      <c r="I434" s="17"/>
      <c r="K434" s="9"/>
      <c r="L434" s="9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</row>
    <row r="435" spans="1:31" s="2" customFormat="1">
      <c r="A435" s="27"/>
      <c r="B435" s="5"/>
      <c r="C435" s="9"/>
      <c r="D435" s="9"/>
      <c r="F435" s="29"/>
      <c r="G435" s="29"/>
      <c r="H435" s="29"/>
      <c r="I435" s="17"/>
      <c r="K435" s="9"/>
      <c r="L435" s="9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</row>
    <row r="436" spans="1:31" s="2" customFormat="1">
      <c r="A436" s="27"/>
      <c r="B436" s="5"/>
      <c r="C436" s="9"/>
      <c r="D436" s="9"/>
      <c r="F436" s="29"/>
      <c r="G436" s="29"/>
      <c r="H436" s="29"/>
      <c r="I436" s="17"/>
      <c r="K436" s="9"/>
      <c r="L436" s="9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</row>
    <row r="437" spans="1:31" s="2" customFormat="1">
      <c r="A437" s="27"/>
      <c r="B437" s="5"/>
      <c r="C437" s="9"/>
      <c r="D437" s="9"/>
      <c r="F437" s="29"/>
      <c r="G437" s="29"/>
      <c r="H437" s="29"/>
      <c r="I437" s="17"/>
      <c r="K437" s="9"/>
      <c r="L437" s="9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</row>
    <row r="438" spans="1:31" s="2" customFormat="1">
      <c r="A438" s="27"/>
      <c r="B438" s="5"/>
      <c r="C438" s="9"/>
      <c r="D438" s="9"/>
      <c r="F438" s="29"/>
      <c r="G438" s="29"/>
      <c r="H438" s="29"/>
      <c r="I438" s="17"/>
      <c r="K438" s="9"/>
      <c r="L438" s="9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</row>
    <row r="439" spans="1:31" s="2" customFormat="1">
      <c r="A439" s="27"/>
      <c r="B439" s="5"/>
      <c r="C439" s="9"/>
      <c r="D439" s="9"/>
      <c r="F439" s="29"/>
      <c r="G439" s="29"/>
      <c r="H439" s="29"/>
      <c r="I439" s="17"/>
      <c r="K439" s="9"/>
      <c r="L439" s="9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</row>
    <row r="440" spans="1:31" s="2" customFormat="1">
      <c r="A440" s="27"/>
      <c r="B440" s="5"/>
      <c r="C440" s="9"/>
      <c r="D440" s="9"/>
      <c r="F440" s="29"/>
      <c r="G440" s="29"/>
      <c r="H440" s="29"/>
      <c r="I440" s="17"/>
      <c r="K440" s="9"/>
      <c r="L440" s="9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</row>
    <row r="441" spans="1:31" s="2" customFormat="1">
      <c r="A441" s="27"/>
      <c r="B441" s="5"/>
      <c r="C441" s="9"/>
      <c r="D441" s="9"/>
      <c r="F441" s="29"/>
      <c r="G441" s="29"/>
      <c r="H441" s="29"/>
      <c r="I441" s="17"/>
      <c r="K441" s="9"/>
      <c r="L441" s="9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</row>
    <row r="442" spans="1:31" s="2" customFormat="1">
      <c r="A442" s="27"/>
      <c r="B442" s="5"/>
      <c r="C442" s="9"/>
      <c r="D442" s="9"/>
      <c r="F442" s="29"/>
      <c r="G442" s="29"/>
      <c r="H442" s="29"/>
      <c r="I442" s="17"/>
      <c r="K442" s="9"/>
      <c r="L442" s="9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</row>
    <row r="443" spans="1:31" s="2" customFormat="1">
      <c r="A443" s="27"/>
      <c r="B443" s="5"/>
      <c r="C443" s="9"/>
      <c r="D443" s="9"/>
      <c r="F443" s="29"/>
      <c r="G443" s="29"/>
      <c r="H443" s="29"/>
      <c r="I443" s="17"/>
      <c r="K443" s="9"/>
      <c r="L443" s="9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</row>
    <row r="444" spans="1:31" s="2" customFormat="1">
      <c r="A444" s="27"/>
      <c r="B444" s="5"/>
      <c r="C444" s="9"/>
      <c r="D444" s="9"/>
      <c r="F444" s="29"/>
      <c r="G444" s="29"/>
      <c r="H444" s="29"/>
      <c r="I444" s="17"/>
      <c r="K444" s="9"/>
      <c r="L444" s="9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</row>
    <row r="445" spans="1:31" s="2" customFormat="1">
      <c r="A445" s="27"/>
      <c r="B445" s="5"/>
      <c r="C445" s="9"/>
      <c r="D445" s="9"/>
      <c r="F445" s="29"/>
      <c r="G445" s="29"/>
      <c r="H445" s="29"/>
      <c r="I445" s="17"/>
      <c r="K445" s="9"/>
      <c r="L445" s="9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</row>
    <row r="446" spans="1:31" s="2" customFormat="1">
      <c r="A446" s="27"/>
      <c r="B446" s="5"/>
      <c r="C446" s="9"/>
      <c r="D446" s="9"/>
      <c r="F446" s="29"/>
      <c r="G446" s="29"/>
      <c r="H446" s="29"/>
      <c r="I446" s="17"/>
      <c r="K446" s="9"/>
      <c r="L446" s="9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</row>
    <row r="447" spans="1:31" s="2" customFormat="1">
      <c r="A447" s="27"/>
      <c r="B447" s="5"/>
      <c r="C447" s="9"/>
      <c r="D447" s="9"/>
      <c r="F447" s="29"/>
      <c r="G447" s="29"/>
      <c r="H447" s="29"/>
      <c r="I447" s="17"/>
      <c r="K447" s="9"/>
      <c r="L447" s="9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</row>
    <row r="448" spans="1:31" s="2" customFormat="1">
      <c r="A448" s="27"/>
      <c r="B448" s="5"/>
      <c r="C448" s="9"/>
      <c r="D448" s="9"/>
      <c r="F448" s="29"/>
      <c r="G448" s="29"/>
      <c r="H448" s="29"/>
      <c r="I448" s="17"/>
      <c r="K448" s="9"/>
      <c r="L448" s="9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</row>
    <row r="449" spans="1:31" s="2" customFormat="1">
      <c r="A449" s="27"/>
      <c r="B449" s="5"/>
      <c r="C449" s="9"/>
      <c r="D449" s="9"/>
      <c r="F449" s="29"/>
      <c r="G449" s="29"/>
      <c r="H449" s="29"/>
      <c r="I449" s="17"/>
      <c r="K449" s="9"/>
      <c r="L449" s="9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</row>
    <row r="450" spans="1:31" s="2" customFormat="1">
      <c r="A450" s="27"/>
      <c r="B450" s="5"/>
      <c r="C450" s="9"/>
      <c r="D450" s="9"/>
      <c r="F450" s="29"/>
      <c r="G450" s="29"/>
      <c r="H450" s="29"/>
      <c r="I450" s="17"/>
      <c r="K450" s="9"/>
      <c r="L450" s="9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</row>
    <row r="451" spans="1:31" s="2" customFormat="1">
      <c r="A451" s="27"/>
      <c r="B451" s="5"/>
      <c r="C451" s="9"/>
      <c r="D451" s="9"/>
      <c r="F451" s="29"/>
      <c r="G451" s="29"/>
      <c r="H451" s="29"/>
      <c r="I451" s="17"/>
      <c r="K451" s="9"/>
      <c r="L451" s="9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</row>
    <row r="452" spans="1:31" s="2" customFormat="1">
      <c r="A452" s="27"/>
      <c r="B452" s="5"/>
      <c r="C452" s="9"/>
      <c r="D452" s="9"/>
      <c r="F452" s="29"/>
      <c r="G452" s="29"/>
      <c r="H452" s="29"/>
      <c r="I452" s="17"/>
      <c r="K452" s="9"/>
      <c r="L452" s="9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</row>
    <row r="453" spans="1:31" s="2" customFormat="1">
      <c r="A453" s="27"/>
      <c r="B453" s="5"/>
      <c r="C453" s="9"/>
      <c r="D453" s="9"/>
      <c r="F453" s="29"/>
      <c r="G453" s="29"/>
      <c r="H453" s="29"/>
      <c r="I453" s="17"/>
      <c r="K453" s="9"/>
      <c r="L453" s="9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</row>
    <row r="454" spans="1:31" s="2" customFormat="1">
      <c r="A454" s="27"/>
      <c r="B454" s="5"/>
      <c r="C454" s="9"/>
      <c r="D454" s="9"/>
      <c r="F454" s="29"/>
      <c r="G454" s="29"/>
      <c r="H454" s="29"/>
      <c r="I454" s="17"/>
      <c r="K454" s="9"/>
      <c r="L454" s="9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</row>
    <row r="455" spans="1:31" s="2" customFormat="1">
      <c r="A455" s="27"/>
      <c r="B455" s="5"/>
      <c r="C455" s="9"/>
      <c r="D455" s="9"/>
      <c r="F455" s="29"/>
      <c r="G455" s="29"/>
      <c r="H455" s="29"/>
      <c r="I455" s="17"/>
      <c r="K455" s="9"/>
      <c r="L455" s="9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</row>
    <row r="456" spans="1:31" s="2" customFormat="1">
      <c r="A456" s="27"/>
      <c r="B456" s="5"/>
      <c r="C456" s="9"/>
      <c r="D456" s="9"/>
      <c r="F456" s="29"/>
      <c r="G456" s="29"/>
      <c r="H456" s="29"/>
      <c r="I456" s="17"/>
      <c r="K456" s="9"/>
      <c r="L456" s="9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</row>
    <row r="457" spans="1:31" s="2" customFormat="1">
      <c r="A457" s="27"/>
      <c r="B457" s="5"/>
      <c r="C457" s="9"/>
      <c r="D457" s="9"/>
      <c r="F457" s="29"/>
      <c r="G457" s="29"/>
      <c r="H457" s="29"/>
      <c r="I457" s="17"/>
      <c r="K457" s="9"/>
      <c r="L457" s="9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</row>
    <row r="458" spans="1:31" s="2" customFormat="1">
      <c r="A458" s="27"/>
      <c r="B458" s="5"/>
      <c r="C458" s="9"/>
      <c r="D458" s="9"/>
      <c r="F458" s="29"/>
      <c r="G458" s="29"/>
      <c r="H458" s="29"/>
      <c r="I458" s="17"/>
      <c r="K458" s="9"/>
      <c r="L458" s="9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</row>
    <row r="459" spans="1:31" s="2" customFormat="1">
      <c r="A459" s="27"/>
      <c r="B459" s="5"/>
      <c r="C459" s="9"/>
      <c r="D459" s="9"/>
      <c r="F459" s="29"/>
      <c r="G459" s="29"/>
      <c r="H459" s="29"/>
      <c r="I459" s="17"/>
      <c r="K459" s="9"/>
      <c r="L459" s="9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</row>
    <row r="460" spans="1:31" s="2" customFormat="1">
      <c r="A460" s="27"/>
      <c r="B460" s="5"/>
      <c r="C460" s="9"/>
      <c r="D460" s="9"/>
      <c r="F460" s="29"/>
      <c r="G460" s="29"/>
      <c r="H460" s="29"/>
      <c r="I460" s="17"/>
      <c r="K460" s="9"/>
      <c r="L460" s="9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</row>
    <row r="461" spans="1:31" s="2" customFormat="1">
      <c r="A461" s="27"/>
      <c r="B461" s="5"/>
      <c r="C461" s="9"/>
      <c r="D461" s="9"/>
      <c r="F461" s="29"/>
      <c r="G461" s="29"/>
      <c r="H461" s="29"/>
      <c r="I461" s="17"/>
      <c r="K461" s="9"/>
      <c r="L461" s="9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</row>
    <row r="462" spans="1:31" s="2" customFormat="1">
      <c r="A462" s="27"/>
      <c r="B462" s="5"/>
      <c r="C462" s="9"/>
      <c r="D462" s="9"/>
      <c r="F462" s="29"/>
      <c r="G462" s="29"/>
      <c r="H462" s="29"/>
      <c r="I462" s="17"/>
      <c r="K462" s="9"/>
      <c r="L462" s="9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</row>
    <row r="463" spans="1:31" s="2" customFormat="1">
      <c r="A463" s="27"/>
      <c r="B463" s="5"/>
      <c r="C463" s="9"/>
      <c r="D463" s="9"/>
      <c r="F463" s="29"/>
      <c r="G463" s="29"/>
      <c r="H463" s="29"/>
      <c r="I463" s="17"/>
      <c r="K463" s="9"/>
      <c r="L463" s="9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</row>
    <row r="464" spans="1:31" s="2" customFormat="1">
      <c r="A464" s="27"/>
      <c r="B464" s="5"/>
      <c r="C464" s="9"/>
      <c r="D464" s="9"/>
      <c r="F464" s="29"/>
      <c r="G464" s="29"/>
      <c r="H464" s="29"/>
      <c r="I464" s="17"/>
      <c r="K464" s="9"/>
      <c r="L464" s="9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</row>
    <row r="465" spans="1:31" s="2" customFormat="1">
      <c r="A465" s="27"/>
      <c r="B465" s="5"/>
      <c r="C465" s="9"/>
      <c r="D465" s="9"/>
      <c r="F465" s="29"/>
      <c r="G465" s="29"/>
      <c r="H465" s="29"/>
      <c r="I465" s="17"/>
      <c r="K465" s="9"/>
      <c r="L465" s="9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</row>
    <row r="466" spans="1:31" s="2" customFormat="1">
      <c r="A466" s="27"/>
      <c r="B466" s="5"/>
      <c r="C466" s="9"/>
      <c r="D466" s="9"/>
      <c r="F466" s="29"/>
      <c r="G466" s="29"/>
      <c r="H466" s="29"/>
      <c r="I466" s="17"/>
      <c r="K466" s="9"/>
      <c r="L466" s="9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</row>
    <row r="467" spans="1:31" s="2" customFormat="1">
      <c r="A467" s="27"/>
      <c r="B467" s="5"/>
      <c r="C467" s="9"/>
      <c r="D467" s="9"/>
      <c r="F467" s="29"/>
      <c r="G467" s="29"/>
      <c r="H467" s="29"/>
      <c r="I467" s="17"/>
      <c r="K467" s="9"/>
      <c r="L467" s="9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</row>
    <row r="468" spans="1:31" s="2" customFormat="1">
      <c r="A468" s="27"/>
      <c r="B468" s="5"/>
      <c r="C468" s="9"/>
      <c r="D468" s="9"/>
      <c r="F468" s="29"/>
      <c r="G468" s="29"/>
      <c r="H468" s="29"/>
      <c r="I468" s="17"/>
      <c r="K468" s="9"/>
      <c r="L468" s="9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</row>
    <row r="469" spans="1:31" s="2" customFormat="1">
      <c r="A469" s="27"/>
      <c r="B469" s="5"/>
      <c r="C469" s="9"/>
      <c r="D469" s="9"/>
      <c r="F469" s="29"/>
      <c r="G469" s="29"/>
      <c r="H469" s="29"/>
      <c r="I469" s="17"/>
      <c r="K469" s="9"/>
      <c r="L469" s="9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</row>
    <row r="470" spans="1:31" s="2" customFormat="1">
      <c r="A470" s="27"/>
      <c r="B470" s="5"/>
      <c r="C470" s="9"/>
      <c r="D470" s="9"/>
      <c r="F470" s="29"/>
      <c r="G470" s="29"/>
      <c r="H470" s="29"/>
      <c r="I470" s="17"/>
      <c r="K470" s="9"/>
      <c r="L470" s="9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</row>
    <row r="471" spans="1:31" s="2" customFormat="1">
      <c r="A471" s="27"/>
      <c r="B471" s="5"/>
      <c r="C471" s="9"/>
      <c r="D471" s="9"/>
      <c r="F471" s="29"/>
      <c r="G471" s="29"/>
      <c r="H471" s="29"/>
      <c r="I471" s="17"/>
      <c r="K471" s="9"/>
      <c r="L471" s="9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</row>
    <row r="472" spans="1:31" s="2" customFormat="1">
      <c r="A472" s="27"/>
      <c r="B472" s="5"/>
      <c r="C472" s="9"/>
      <c r="D472" s="9"/>
      <c r="F472" s="29"/>
      <c r="G472" s="29"/>
      <c r="H472" s="29"/>
      <c r="I472" s="17"/>
      <c r="K472" s="9"/>
      <c r="L472" s="9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</row>
    <row r="473" spans="1:31" s="2" customFormat="1">
      <c r="A473" s="27"/>
      <c r="B473" s="5"/>
      <c r="C473" s="9"/>
      <c r="D473" s="9"/>
      <c r="F473" s="29"/>
      <c r="G473" s="29"/>
      <c r="H473" s="29"/>
      <c r="I473" s="17"/>
      <c r="K473" s="9"/>
      <c r="L473" s="9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</row>
    <row r="474" spans="1:31" s="2" customFormat="1">
      <c r="A474" s="27"/>
      <c r="B474" s="5"/>
      <c r="C474" s="9"/>
      <c r="D474" s="9"/>
      <c r="F474" s="29"/>
      <c r="G474" s="29"/>
      <c r="H474" s="29"/>
      <c r="I474" s="17"/>
      <c r="K474" s="9"/>
      <c r="L474" s="9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</row>
    <row r="475" spans="1:31" s="2" customFormat="1">
      <c r="A475" s="27"/>
      <c r="B475" s="5"/>
      <c r="C475" s="9"/>
      <c r="D475" s="9"/>
      <c r="F475" s="29"/>
      <c r="G475" s="29"/>
      <c r="H475" s="29"/>
      <c r="I475" s="17"/>
      <c r="K475" s="9"/>
      <c r="L475" s="9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</row>
    <row r="476" spans="1:31" s="2" customFormat="1">
      <c r="A476" s="27"/>
      <c r="B476" s="5"/>
      <c r="C476" s="9"/>
      <c r="D476" s="9"/>
      <c r="F476" s="29"/>
      <c r="G476" s="29"/>
      <c r="H476" s="29"/>
      <c r="I476" s="17"/>
      <c r="K476" s="9"/>
      <c r="L476" s="9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</row>
    <row r="477" spans="1:31" s="2" customFormat="1">
      <c r="A477" s="27"/>
      <c r="B477" s="5"/>
      <c r="C477" s="9"/>
      <c r="D477" s="9"/>
      <c r="F477" s="29"/>
      <c r="G477" s="29"/>
      <c r="H477" s="29"/>
      <c r="I477" s="17"/>
      <c r="K477" s="9"/>
      <c r="L477" s="9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</row>
    <row r="478" spans="1:31" s="2" customFormat="1">
      <c r="A478" s="27"/>
      <c r="B478" s="5"/>
      <c r="C478" s="9"/>
      <c r="D478" s="9"/>
      <c r="F478" s="29"/>
      <c r="G478" s="29"/>
      <c r="H478" s="29"/>
      <c r="I478" s="17"/>
      <c r="K478" s="9"/>
      <c r="L478" s="9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</row>
    <row r="479" spans="1:31" s="2" customFormat="1">
      <c r="A479" s="27"/>
      <c r="B479" s="5"/>
      <c r="C479" s="9"/>
      <c r="D479" s="9"/>
      <c r="F479" s="29"/>
      <c r="G479" s="29"/>
      <c r="H479" s="29"/>
      <c r="I479" s="17"/>
      <c r="K479" s="9"/>
      <c r="L479" s="9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</row>
    <row r="480" spans="1:31" s="2" customFormat="1">
      <c r="A480" s="27"/>
      <c r="B480" s="5"/>
      <c r="C480" s="9"/>
      <c r="D480" s="9"/>
      <c r="F480" s="29"/>
      <c r="G480" s="29"/>
      <c r="H480" s="29"/>
      <c r="I480" s="17"/>
      <c r="K480" s="9"/>
      <c r="L480" s="9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</row>
    <row r="481" spans="1:31" s="2" customFormat="1">
      <c r="A481" s="27"/>
      <c r="B481" s="5"/>
      <c r="C481" s="9"/>
      <c r="D481" s="9"/>
      <c r="F481" s="29"/>
      <c r="G481" s="29"/>
      <c r="H481" s="29"/>
      <c r="I481" s="17"/>
      <c r="K481" s="9"/>
      <c r="L481" s="9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</row>
    <row r="482" spans="1:31" s="2" customFormat="1">
      <c r="A482" s="27"/>
      <c r="B482" s="5"/>
      <c r="C482" s="9"/>
      <c r="D482" s="9"/>
      <c r="F482" s="29"/>
      <c r="G482" s="29"/>
      <c r="H482" s="29"/>
      <c r="I482" s="17"/>
      <c r="K482" s="9"/>
      <c r="L482" s="9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</row>
    <row r="483" spans="1:31" s="2" customFormat="1">
      <c r="A483" s="27"/>
      <c r="B483" s="5"/>
      <c r="C483" s="9"/>
      <c r="D483" s="9"/>
      <c r="F483" s="29"/>
      <c r="G483" s="29"/>
      <c r="H483" s="29"/>
      <c r="I483" s="17"/>
      <c r="K483" s="9"/>
      <c r="L483" s="9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</row>
    <row r="484" spans="1:31" s="2" customFormat="1">
      <c r="A484" s="27"/>
      <c r="B484" s="5"/>
      <c r="C484" s="9"/>
      <c r="D484" s="9"/>
      <c r="F484" s="29"/>
      <c r="G484" s="29"/>
      <c r="H484" s="29"/>
      <c r="I484" s="17"/>
      <c r="K484" s="9"/>
      <c r="L484" s="9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</row>
    <row r="485" spans="1:31" s="2" customFormat="1">
      <c r="A485" s="27"/>
      <c r="B485" s="5"/>
      <c r="C485" s="9"/>
      <c r="D485" s="9"/>
      <c r="F485" s="29"/>
      <c r="G485" s="29"/>
      <c r="H485" s="29"/>
      <c r="I485" s="17"/>
      <c r="K485" s="9"/>
      <c r="L485" s="9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</row>
    <row r="486" spans="1:31" s="2" customFormat="1">
      <c r="A486" s="27"/>
      <c r="B486" s="5"/>
      <c r="C486" s="9"/>
      <c r="D486" s="9"/>
      <c r="F486" s="29"/>
      <c r="G486" s="29"/>
      <c r="H486" s="29"/>
      <c r="I486" s="17"/>
      <c r="K486" s="9"/>
      <c r="L486" s="9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</row>
    <row r="487" spans="1:31" s="2" customFormat="1">
      <c r="A487" s="27"/>
      <c r="B487" s="5"/>
      <c r="C487" s="9"/>
      <c r="D487" s="9"/>
      <c r="F487" s="29"/>
      <c r="G487" s="29"/>
      <c r="H487" s="29"/>
      <c r="I487" s="17"/>
      <c r="K487" s="9"/>
      <c r="L487" s="9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</row>
    <row r="488" spans="1:31" s="2" customFormat="1">
      <c r="A488" s="27"/>
      <c r="B488" s="5"/>
      <c r="C488" s="9"/>
      <c r="D488" s="9"/>
      <c r="F488" s="29"/>
      <c r="G488" s="29"/>
      <c r="H488" s="29"/>
      <c r="I488" s="17"/>
      <c r="K488" s="9"/>
      <c r="L488" s="9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</row>
    <row r="489" spans="1:31" s="2" customFormat="1">
      <c r="A489" s="27"/>
      <c r="B489" s="5"/>
      <c r="C489" s="9"/>
      <c r="D489" s="9"/>
      <c r="F489" s="29"/>
      <c r="G489" s="29"/>
      <c r="H489" s="29"/>
      <c r="I489" s="17"/>
      <c r="K489" s="9"/>
      <c r="L489" s="9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</row>
    <row r="490" spans="1:31" s="2" customFormat="1">
      <c r="A490" s="27"/>
      <c r="B490" s="5"/>
      <c r="C490" s="9"/>
      <c r="D490" s="9"/>
      <c r="F490" s="29"/>
      <c r="G490" s="29"/>
      <c r="H490" s="29"/>
      <c r="I490" s="17"/>
      <c r="K490" s="9"/>
      <c r="L490" s="9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</row>
    <row r="491" spans="1:31" s="2" customFormat="1">
      <c r="A491" s="27"/>
      <c r="B491" s="5"/>
      <c r="C491" s="9"/>
      <c r="D491" s="9"/>
      <c r="F491" s="29"/>
      <c r="G491" s="29"/>
      <c r="H491" s="29"/>
      <c r="I491" s="17"/>
      <c r="K491" s="9"/>
      <c r="L491" s="9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</row>
    <row r="492" spans="1:31" s="2" customFormat="1">
      <c r="A492" s="27"/>
      <c r="B492" s="5"/>
      <c r="C492" s="9"/>
      <c r="D492" s="9"/>
      <c r="F492" s="29"/>
      <c r="G492" s="29"/>
      <c r="H492" s="29"/>
      <c r="I492" s="17"/>
      <c r="K492" s="9"/>
      <c r="L492" s="9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</row>
    <row r="493" spans="1:31" s="2" customFormat="1">
      <c r="A493" s="27"/>
      <c r="B493" s="5"/>
      <c r="C493" s="9"/>
      <c r="D493" s="9"/>
      <c r="F493" s="29"/>
      <c r="G493" s="29"/>
      <c r="H493" s="29"/>
      <c r="I493" s="17"/>
      <c r="K493" s="9"/>
      <c r="L493" s="9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</row>
    <row r="494" spans="1:31" s="2" customFormat="1">
      <c r="A494" s="27"/>
      <c r="B494" s="5"/>
      <c r="C494" s="9"/>
      <c r="D494" s="9"/>
      <c r="F494" s="29"/>
      <c r="G494" s="29"/>
      <c r="H494" s="29"/>
      <c r="I494" s="17"/>
      <c r="K494" s="9"/>
      <c r="L494" s="9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</row>
    <row r="495" spans="1:31" s="2" customFormat="1">
      <c r="A495" s="27"/>
      <c r="B495" s="5"/>
      <c r="C495" s="9"/>
      <c r="D495" s="9"/>
      <c r="F495" s="29"/>
      <c r="G495" s="29"/>
      <c r="H495" s="29"/>
      <c r="I495" s="17"/>
      <c r="K495" s="9"/>
      <c r="L495" s="9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</row>
    <row r="496" spans="1:31" s="2" customFormat="1">
      <c r="A496" s="27"/>
      <c r="B496" s="5"/>
      <c r="C496" s="9"/>
      <c r="D496" s="9"/>
      <c r="F496" s="29"/>
      <c r="G496" s="29"/>
      <c r="H496" s="29"/>
      <c r="I496" s="17"/>
      <c r="K496" s="9"/>
      <c r="L496" s="9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</row>
    <row r="497" spans="1:31" s="2" customFormat="1">
      <c r="A497" s="27"/>
      <c r="B497" s="5"/>
      <c r="C497" s="9"/>
      <c r="D497" s="9"/>
      <c r="F497" s="29"/>
      <c r="G497" s="29"/>
      <c r="H497" s="29"/>
      <c r="I497" s="17"/>
      <c r="K497" s="9"/>
      <c r="L497" s="9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</row>
    <row r="498" spans="1:31" s="2" customFormat="1">
      <c r="A498" s="27"/>
      <c r="B498" s="5"/>
      <c r="C498" s="9"/>
      <c r="D498" s="9"/>
      <c r="F498" s="29"/>
      <c r="G498" s="29"/>
      <c r="H498" s="29"/>
      <c r="I498" s="17"/>
      <c r="K498" s="9"/>
      <c r="L498" s="9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</row>
    <row r="499" spans="1:31" s="2" customFormat="1">
      <c r="A499" s="27"/>
      <c r="B499" s="5"/>
      <c r="C499" s="9"/>
      <c r="D499" s="9"/>
      <c r="F499" s="29"/>
      <c r="G499" s="29"/>
      <c r="H499" s="29"/>
      <c r="I499" s="17"/>
      <c r="K499" s="9"/>
      <c r="L499" s="9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</row>
    <row r="500" spans="1:31" s="2" customFormat="1">
      <c r="A500" s="27"/>
      <c r="B500" s="5"/>
      <c r="C500" s="9"/>
      <c r="D500" s="9"/>
      <c r="F500" s="29"/>
      <c r="G500" s="29"/>
      <c r="H500" s="29"/>
      <c r="I500" s="17"/>
      <c r="K500" s="9"/>
      <c r="L500" s="9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</row>
    <row r="501" spans="1:31" s="2" customFormat="1">
      <c r="A501" s="27"/>
      <c r="B501" s="5"/>
      <c r="C501" s="9"/>
      <c r="D501" s="9"/>
      <c r="F501" s="29"/>
      <c r="G501" s="29"/>
      <c r="H501" s="29"/>
      <c r="I501" s="17"/>
      <c r="K501" s="9"/>
      <c r="L501" s="9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</row>
    <row r="502" spans="1:31" s="2" customFormat="1">
      <c r="A502" s="27"/>
      <c r="B502" s="5"/>
      <c r="C502" s="9"/>
      <c r="D502" s="9"/>
      <c r="F502" s="29"/>
      <c r="G502" s="29"/>
      <c r="H502" s="29"/>
      <c r="I502" s="17"/>
      <c r="K502" s="9"/>
      <c r="L502" s="9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</row>
    <row r="503" spans="1:31" s="2" customFormat="1">
      <c r="A503" s="27"/>
      <c r="B503" s="5"/>
      <c r="C503" s="9"/>
      <c r="D503" s="9"/>
      <c r="F503" s="29"/>
      <c r="G503" s="29"/>
      <c r="H503" s="29"/>
      <c r="I503" s="17"/>
      <c r="K503" s="9"/>
      <c r="L503" s="9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</row>
    <row r="504" spans="1:31" s="2" customFormat="1">
      <c r="A504" s="27"/>
      <c r="B504" s="5"/>
      <c r="C504" s="9"/>
      <c r="D504" s="9"/>
      <c r="F504" s="29"/>
      <c r="G504" s="29"/>
      <c r="H504" s="29"/>
      <c r="I504" s="17"/>
      <c r="K504" s="9"/>
      <c r="L504" s="9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</row>
    <row r="505" spans="1:31" s="2" customFormat="1">
      <c r="A505" s="27"/>
      <c r="B505" s="5"/>
      <c r="C505" s="9"/>
      <c r="D505" s="9"/>
      <c r="F505" s="29"/>
      <c r="G505" s="29"/>
      <c r="H505" s="29"/>
      <c r="I505" s="17"/>
      <c r="K505" s="9"/>
      <c r="L505" s="9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</row>
    <row r="506" spans="1:31" s="2" customFormat="1">
      <c r="A506" s="27"/>
      <c r="B506" s="5"/>
      <c r="C506" s="9"/>
      <c r="D506" s="9"/>
      <c r="F506" s="29"/>
      <c r="G506" s="29"/>
      <c r="H506" s="29"/>
      <c r="I506" s="17"/>
      <c r="K506" s="9"/>
      <c r="L506" s="9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</row>
    <row r="507" spans="1:31" s="2" customFormat="1">
      <c r="A507" s="27"/>
      <c r="B507" s="5"/>
      <c r="C507" s="9"/>
      <c r="D507" s="9"/>
      <c r="F507" s="29"/>
      <c r="G507" s="29"/>
      <c r="H507" s="29"/>
      <c r="I507" s="17"/>
      <c r="K507" s="9"/>
      <c r="L507" s="9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</row>
    <row r="508" spans="1:31" s="2" customFormat="1">
      <c r="A508" s="27"/>
      <c r="B508" s="5"/>
      <c r="C508" s="9"/>
      <c r="D508" s="9"/>
      <c r="F508" s="29"/>
      <c r="G508" s="29"/>
      <c r="H508" s="29"/>
      <c r="I508" s="17"/>
      <c r="K508" s="9"/>
      <c r="L508" s="9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</row>
    <row r="509" spans="1:31" s="2" customFormat="1">
      <c r="A509" s="27"/>
      <c r="B509" s="5"/>
      <c r="C509" s="9"/>
      <c r="D509" s="9"/>
      <c r="F509" s="29"/>
      <c r="G509" s="29"/>
      <c r="H509" s="29"/>
      <c r="I509" s="17"/>
      <c r="K509" s="9"/>
      <c r="L509" s="9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</row>
    <row r="510" spans="1:31" s="2" customFormat="1">
      <c r="A510" s="27"/>
      <c r="B510" s="5"/>
      <c r="C510" s="9"/>
      <c r="D510" s="9"/>
      <c r="F510" s="29"/>
      <c r="G510" s="29"/>
      <c r="H510" s="29"/>
      <c r="I510" s="17"/>
      <c r="K510" s="9"/>
      <c r="L510" s="9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</row>
    <row r="511" spans="1:31" s="2" customFormat="1">
      <c r="A511" s="27"/>
      <c r="B511" s="5"/>
      <c r="C511" s="9"/>
      <c r="D511" s="9"/>
      <c r="F511" s="29"/>
      <c r="G511" s="29"/>
      <c r="H511" s="29"/>
      <c r="I511" s="17"/>
      <c r="K511" s="9"/>
      <c r="L511" s="9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</row>
    <row r="512" spans="1:31" s="2" customFormat="1">
      <c r="A512" s="27"/>
      <c r="B512" s="5"/>
      <c r="C512" s="9"/>
      <c r="D512" s="9"/>
      <c r="F512" s="29"/>
      <c r="G512" s="29"/>
      <c r="H512" s="29"/>
      <c r="I512" s="17"/>
      <c r="K512" s="9"/>
      <c r="L512" s="9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</row>
    <row r="513" spans="1:31" s="2" customFormat="1">
      <c r="A513" s="27"/>
      <c r="B513" s="5"/>
      <c r="C513" s="9"/>
      <c r="D513" s="9"/>
      <c r="F513" s="29"/>
      <c r="G513" s="29"/>
      <c r="H513" s="29"/>
      <c r="I513" s="17"/>
      <c r="K513" s="9"/>
      <c r="L513" s="9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</row>
    <row r="514" spans="1:31" s="2" customFormat="1">
      <c r="A514" s="27"/>
      <c r="B514" s="5"/>
      <c r="C514" s="9"/>
      <c r="D514" s="9"/>
      <c r="F514" s="29"/>
      <c r="G514" s="29"/>
      <c r="H514" s="29"/>
      <c r="I514" s="17"/>
      <c r="K514" s="9"/>
      <c r="L514" s="9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</row>
    <row r="515" spans="1:31" s="2" customFormat="1">
      <c r="A515" s="27"/>
      <c r="B515" s="5"/>
      <c r="C515" s="9"/>
      <c r="D515" s="9"/>
      <c r="F515" s="29"/>
      <c r="G515" s="29"/>
      <c r="H515" s="29"/>
      <c r="I515" s="17"/>
      <c r="K515" s="9"/>
      <c r="L515" s="9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</row>
    <row r="516" spans="1:31" s="2" customFormat="1">
      <c r="A516" s="27"/>
      <c r="B516" s="5"/>
      <c r="C516" s="9"/>
      <c r="D516" s="9"/>
      <c r="F516" s="29"/>
      <c r="G516" s="29"/>
      <c r="H516" s="29"/>
      <c r="I516" s="17"/>
      <c r="K516" s="9"/>
      <c r="L516" s="9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</row>
    <row r="517" spans="1:31" s="2" customFormat="1">
      <c r="A517" s="27"/>
      <c r="B517" s="5"/>
      <c r="C517" s="9"/>
      <c r="D517" s="9"/>
      <c r="F517" s="29"/>
      <c r="G517" s="29"/>
      <c r="H517" s="29"/>
      <c r="I517" s="17"/>
      <c r="K517" s="9"/>
      <c r="L517" s="9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</row>
    <row r="518" spans="1:31" s="2" customFormat="1">
      <c r="A518" s="27"/>
      <c r="B518" s="5"/>
      <c r="C518" s="9"/>
      <c r="D518" s="9"/>
      <c r="F518" s="29"/>
      <c r="G518" s="29"/>
      <c r="H518" s="29"/>
      <c r="I518" s="17"/>
      <c r="K518" s="9"/>
      <c r="L518" s="9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</row>
    <row r="519" spans="1:31" s="2" customFormat="1">
      <c r="A519" s="27"/>
      <c r="B519" s="5"/>
      <c r="C519" s="9"/>
      <c r="D519" s="9"/>
      <c r="F519" s="29"/>
      <c r="G519" s="29"/>
      <c r="H519" s="29"/>
      <c r="I519" s="17"/>
      <c r="K519" s="9"/>
      <c r="L519" s="9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</row>
    <row r="520" spans="1:31" s="2" customFormat="1">
      <c r="A520" s="27"/>
      <c r="B520" s="5"/>
      <c r="C520" s="9"/>
      <c r="D520" s="9"/>
      <c r="F520" s="29"/>
      <c r="G520" s="29"/>
      <c r="H520" s="29"/>
      <c r="I520" s="17"/>
      <c r="K520" s="9"/>
      <c r="L520" s="9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</row>
    <row r="521" spans="1:31" s="2" customFormat="1">
      <c r="A521" s="27"/>
      <c r="B521" s="5"/>
      <c r="C521" s="9"/>
      <c r="D521" s="9"/>
      <c r="F521" s="29"/>
      <c r="G521" s="29"/>
      <c r="H521" s="29"/>
      <c r="I521" s="17"/>
      <c r="K521" s="9"/>
      <c r="L521" s="9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</row>
    <row r="522" spans="1:31" s="2" customFormat="1">
      <c r="A522" s="27"/>
      <c r="B522" s="5"/>
      <c r="C522" s="9"/>
      <c r="D522" s="9"/>
      <c r="F522" s="29"/>
      <c r="G522" s="29"/>
      <c r="H522" s="29"/>
      <c r="I522" s="17"/>
      <c r="K522" s="9"/>
      <c r="L522" s="9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</row>
    <row r="523" spans="1:31" s="2" customFormat="1">
      <c r="A523" s="27"/>
      <c r="B523" s="5"/>
      <c r="C523" s="9"/>
      <c r="D523" s="9"/>
      <c r="F523" s="29"/>
      <c r="G523" s="29"/>
      <c r="H523" s="29"/>
      <c r="I523" s="17"/>
      <c r="K523" s="9"/>
      <c r="L523" s="9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</row>
    <row r="524" spans="1:31" s="2" customFormat="1">
      <c r="A524" s="27"/>
      <c r="B524" s="5"/>
      <c r="C524" s="9"/>
      <c r="D524" s="9"/>
      <c r="F524" s="29"/>
      <c r="G524" s="29"/>
      <c r="H524" s="29"/>
      <c r="I524" s="17"/>
      <c r="K524" s="9"/>
      <c r="L524" s="9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</row>
    <row r="525" spans="1:31" s="2" customFormat="1">
      <c r="A525" s="27"/>
      <c r="B525" s="5"/>
      <c r="C525" s="9"/>
      <c r="D525" s="9"/>
      <c r="F525" s="29"/>
      <c r="G525" s="29"/>
      <c r="H525" s="29"/>
      <c r="I525" s="17"/>
      <c r="K525" s="9"/>
      <c r="L525" s="9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</row>
    <row r="526" spans="1:31" s="2" customFormat="1">
      <c r="A526" s="27"/>
      <c r="B526" s="5"/>
      <c r="C526" s="9"/>
      <c r="D526" s="9"/>
      <c r="F526" s="29"/>
      <c r="G526" s="29"/>
      <c r="H526" s="29"/>
      <c r="I526" s="17"/>
      <c r="K526" s="9"/>
      <c r="L526" s="9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</row>
    <row r="527" spans="1:31" s="2" customFormat="1">
      <c r="A527" s="27"/>
      <c r="B527" s="5"/>
      <c r="C527" s="9"/>
      <c r="D527" s="9"/>
      <c r="F527" s="29"/>
      <c r="G527" s="29"/>
      <c r="H527" s="29"/>
      <c r="I527" s="17"/>
      <c r="K527" s="9"/>
      <c r="L527" s="9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</row>
    <row r="528" spans="1:31" s="2" customFormat="1">
      <c r="A528" s="27"/>
      <c r="B528" s="5"/>
      <c r="C528" s="9"/>
      <c r="D528" s="9"/>
      <c r="F528" s="29"/>
      <c r="G528" s="29"/>
      <c r="H528" s="29"/>
      <c r="I528" s="17"/>
      <c r="K528" s="9"/>
      <c r="L528" s="9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</row>
    <row r="529" spans="1:31" s="2" customFormat="1">
      <c r="A529" s="27"/>
      <c r="B529" s="5"/>
      <c r="C529" s="9"/>
      <c r="D529" s="9"/>
      <c r="F529" s="29"/>
      <c r="G529" s="29"/>
      <c r="H529" s="29"/>
      <c r="I529" s="17"/>
      <c r="K529" s="9"/>
      <c r="L529" s="9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</row>
    <row r="530" spans="1:31" s="2" customFormat="1">
      <c r="A530" s="27"/>
      <c r="B530" s="5"/>
      <c r="C530" s="9"/>
      <c r="D530" s="9"/>
      <c r="F530" s="29"/>
      <c r="G530" s="29"/>
      <c r="H530" s="29"/>
      <c r="I530" s="17"/>
      <c r="K530" s="9"/>
      <c r="L530" s="9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</row>
    <row r="531" spans="1:31" s="2" customFormat="1">
      <c r="A531" s="27"/>
      <c r="B531" s="5"/>
      <c r="C531" s="9"/>
      <c r="D531" s="9"/>
      <c r="F531" s="29"/>
      <c r="G531" s="29"/>
      <c r="H531" s="29"/>
      <c r="I531" s="17"/>
      <c r="K531" s="9"/>
      <c r="L531" s="9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</row>
    <row r="532" spans="1:31" s="2" customFormat="1">
      <c r="A532" s="27"/>
      <c r="B532" s="5"/>
      <c r="C532" s="9"/>
      <c r="D532" s="9"/>
      <c r="F532" s="29"/>
      <c r="G532" s="29"/>
      <c r="H532" s="29"/>
      <c r="I532" s="17"/>
      <c r="K532" s="9"/>
      <c r="L532" s="9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</row>
    <row r="533" spans="1:31" s="2" customFormat="1">
      <c r="A533" s="27"/>
      <c r="B533" s="5"/>
      <c r="C533" s="9"/>
      <c r="D533" s="9"/>
      <c r="F533" s="29"/>
      <c r="G533" s="29"/>
      <c r="H533" s="29"/>
      <c r="I533" s="17"/>
      <c r="K533" s="9"/>
      <c r="L533" s="9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</row>
    <row r="534" spans="1:31" s="2" customFormat="1">
      <c r="A534" s="27"/>
      <c r="B534" s="5"/>
      <c r="C534" s="9"/>
      <c r="D534" s="9"/>
      <c r="F534" s="29"/>
      <c r="G534" s="29"/>
      <c r="H534" s="29"/>
      <c r="I534" s="17"/>
      <c r="K534" s="9"/>
      <c r="L534" s="9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</row>
    <row r="535" spans="1:31" s="2" customFormat="1">
      <c r="A535" s="27"/>
      <c r="B535" s="5"/>
      <c r="C535" s="9"/>
      <c r="D535" s="9"/>
      <c r="F535" s="29"/>
      <c r="G535" s="29"/>
      <c r="H535" s="29"/>
      <c r="I535" s="17"/>
      <c r="K535" s="9"/>
      <c r="L535" s="9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</row>
    <row r="536" spans="1:31" s="2" customFormat="1">
      <c r="A536" s="27"/>
      <c r="B536" s="5"/>
      <c r="C536" s="9"/>
      <c r="D536" s="9"/>
      <c r="F536" s="29"/>
      <c r="G536" s="29"/>
      <c r="H536" s="29"/>
      <c r="I536" s="17"/>
      <c r="K536" s="9"/>
      <c r="L536" s="9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</row>
    <row r="537" spans="1:31" s="2" customFormat="1">
      <c r="A537" s="27"/>
      <c r="B537" s="5"/>
      <c r="C537" s="9"/>
      <c r="D537" s="9"/>
      <c r="F537" s="29"/>
      <c r="G537" s="29"/>
      <c r="H537" s="29"/>
      <c r="I537" s="17"/>
      <c r="K537" s="9"/>
      <c r="L537" s="9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</row>
    <row r="538" spans="1:31" s="2" customFormat="1">
      <c r="A538" s="27"/>
      <c r="B538" s="5"/>
      <c r="C538" s="9"/>
      <c r="D538" s="9"/>
      <c r="F538" s="29"/>
      <c r="G538" s="29"/>
      <c r="H538" s="29"/>
      <c r="I538" s="17"/>
      <c r="K538" s="9"/>
      <c r="L538" s="9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</row>
    <row r="539" spans="1:31" s="2" customFormat="1">
      <c r="A539" s="27"/>
      <c r="B539" s="5"/>
      <c r="C539" s="9"/>
      <c r="D539" s="9"/>
      <c r="F539" s="29"/>
      <c r="G539" s="29"/>
      <c r="H539" s="29"/>
      <c r="I539" s="17"/>
      <c r="K539" s="9"/>
      <c r="L539" s="9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</row>
    <row r="540" spans="1:31" s="2" customFormat="1">
      <c r="A540" s="27"/>
      <c r="B540" s="5"/>
      <c r="C540" s="9"/>
      <c r="D540" s="9"/>
      <c r="F540" s="29"/>
      <c r="G540" s="29"/>
      <c r="H540" s="29"/>
      <c r="I540" s="17"/>
      <c r="K540" s="9"/>
      <c r="L540" s="9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</row>
    <row r="541" spans="1:31" s="2" customFormat="1">
      <c r="A541" s="27"/>
      <c r="B541" s="5"/>
      <c r="C541" s="9"/>
      <c r="D541" s="9"/>
      <c r="F541" s="29"/>
      <c r="G541" s="29"/>
      <c r="H541" s="29"/>
      <c r="I541" s="17"/>
      <c r="K541" s="9"/>
      <c r="L541" s="9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</row>
    <row r="542" spans="1:31" s="2" customFormat="1">
      <c r="A542" s="27"/>
      <c r="B542" s="5"/>
      <c r="C542" s="9"/>
      <c r="D542" s="9"/>
      <c r="F542" s="29"/>
      <c r="G542" s="29"/>
      <c r="H542" s="29"/>
      <c r="I542" s="17"/>
      <c r="K542" s="9"/>
      <c r="L542" s="9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</row>
    <row r="543" spans="1:31" s="2" customFormat="1">
      <c r="A543" s="27"/>
      <c r="B543" s="5"/>
      <c r="C543" s="9"/>
      <c r="D543" s="9"/>
      <c r="F543" s="29"/>
      <c r="G543" s="29"/>
      <c r="H543" s="29"/>
      <c r="I543" s="17"/>
      <c r="K543" s="9"/>
      <c r="L543" s="9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</row>
    <row r="544" spans="1:31" s="2" customFormat="1">
      <c r="A544" s="27"/>
      <c r="B544" s="5"/>
      <c r="C544" s="9"/>
      <c r="D544" s="9"/>
      <c r="F544" s="29"/>
      <c r="G544" s="29"/>
      <c r="H544" s="29"/>
      <c r="I544" s="17"/>
      <c r="K544" s="9"/>
      <c r="L544" s="9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</row>
    <row r="545" spans="1:31" s="2" customFormat="1">
      <c r="A545" s="27"/>
      <c r="B545" s="5"/>
      <c r="C545" s="9"/>
      <c r="D545" s="9"/>
      <c r="F545" s="29"/>
      <c r="G545" s="29"/>
      <c r="H545" s="29"/>
      <c r="I545" s="17"/>
      <c r="K545" s="9"/>
      <c r="L545" s="9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</row>
    <row r="546" spans="1:31" s="2" customFormat="1">
      <c r="A546" s="27"/>
      <c r="B546" s="5"/>
      <c r="C546" s="9"/>
      <c r="D546" s="9"/>
      <c r="F546" s="29"/>
      <c r="G546" s="29"/>
      <c r="H546" s="29"/>
      <c r="I546" s="17"/>
      <c r="K546" s="9"/>
      <c r="L546" s="9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</row>
    <row r="547" spans="1:31" s="2" customFormat="1">
      <c r="A547" s="27"/>
      <c r="B547" s="5"/>
      <c r="C547" s="9"/>
      <c r="D547" s="9"/>
      <c r="F547" s="29"/>
      <c r="G547" s="29"/>
      <c r="H547" s="29"/>
      <c r="I547" s="17"/>
      <c r="K547" s="9"/>
      <c r="L547" s="9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</row>
    <row r="548" spans="1:31" s="2" customFormat="1">
      <c r="A548" s="27"/>
      <c r="B548" s="5"/>
      <c r="C548" s="9"/>
      <c r="D548" s="9"/>
      <c r="F548" s="29"/>
      <c r="G548" s="29"/>
      <c r="H548" s="29"/>
      <c r="I548" s="17"/>
      <c r="K548" s="9"/>
      <c r="L548" s="9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</row>
    <row r="549" spans="1:31" s="2" customFormat="1">
      <c r="A549" s="27"/>
      <c r="B549" s="5"/>
      <c r="C549" s="9"/>
      <c r="D549" s="9"/>
      <c r="F549" s="29"/>
      <c r="G549" s="29"/>
      <c r="H549" s="29"/>
      <c r="I549" s="17"/>
      <c r="K549" s="9"/>
      <c r="L549" s="9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</row>
    <row r="550" spans="1:31" s="2" customFormat="1">
      <c r="A550" s="27"/>
      <c r="B550" s="5"/>
      <c r="C550" s="9"/>
      <c r="D550" s="9"/>
      <c r="F550" s="29"/>
      <c r="G550" s="29"/>
      <c r="H550" s="29"/>
      <c r="I550" s="17"/>
      <c r="K550" s="9"/>
      <c r="L550" s="9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</row>
    <row r="551" spans="1:31" s="2" customFormat="1">
      <c r="A551" s="27"/>
      <c r="B551" s="5"/>
      <c r="C551" s="9"/>
      <c r="D551" s="9"/>
      <c r="F551" s="29"/>
      <c r="G551" s="29"/>
      <c r="H551" s="29"/>
      <c r="I551" s="17"/>
      <c r="K551" s="9"/>
      <c r="L551" s="9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</row>
    <row r="552" spans="1:31" s="2" customFormat="1">
      <c r="A552" s="27"/>
      <c r="B552" s="5"/>
      <c r="C552" s="9"/>
      <c r="D552" s="9"/>
      <c r="F552" s="29"/>
      <c r="G552" s="29"/>
      <c r="H552" s="29"/>
      <c r="I552" s="17"/>
      <c r="K552" s="9"/>
      <c r="L552" s="9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</row>
    <row r="553" spans="1:31" s="2" customFormat="1">
      <c r="A553" s="27"/>
      <c r="B553" s="5"/>
      <c r="C553" s="9"/>
      <c r="D553" s="9"/>
      <c r="F553" s="29"/>
      <c r="G553" s="29"/>
      <c r="H553" s="29"/>
      <c r="I553" s="17"/>
      <c r="K553" s="9"/>
      <c r="L553" s="9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</row>
    <row r="554" spans="1:31" s="2" customFormat="1">
      <c r="A554" s="27"/>
      <c r="B554" s="5"/>
      <c r="C554" s="9"/>
      <c r="D554" s="9"/>
      <c r="F554" s="29"/>
      <c r="G554" s="29"/>
      <c r="H554" s="29"/>
      <c r="I554" s="17"/>
      <c r="K554" s="9"/>
      <c r="L554" s="9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</row>
    <row r="555" spans="1:31" s="2" customFormat="1">
      <c r="A555" s="27"/>
      <c r="B555" s="5"/>
      <c r="C555" s="9"/>
      <c r="D555" s="9"/>
      <c r="F555" s="29"/>
      <c r="G555" s="29"/>
      <c r="H555" s="29"/>
      <c r="I555" s="17"/>
      <c r="K555" s="9"/>
      <c r="L555" s="9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</row>
    <row r="556" spans="1:31" s="2" customFormat="1">
      <c r="A556" s="27"/>
      <c r="B556" s="5"/>
      <c r="C556" s="9"/>
      <c r="D556" s="9"/>
      <c r="F556" s="29"/>
      <c r="G556" s="29"/>
      <c r="H556" s="29"/>
      <c r="I556" s="17"/>
      <c r="K556" s="9"/>
      <c r="L556" s="9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</row>
    <row r="557" spans="1:31" s="2" customFormat="1">
      <c r="A557" s="27"/>
      <c r="B557" s="5"/>
      <c r="C557" s="9"/>
      <c r="D557" s="9"/>
      <c r="F557" s="29"/>
      <c r="G557" s="29"/>
      <c r="H557" s="29"/>
      <c r="I557" s="17"/>
      <c r="K557" s="9"/>
      <c r="L557" s="9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</row>
    <row r="558" spans="1:31" s="2" customFormat="1">
      <c r="A558" s="27"/>
      <c r="B558" s="5"/>
      <c r="C558" s="9"/>
      <c r="D558" s="9"/>
      <c r="F558" s="29"/>
      <c r="G558" s="29"/>
      <c r="H558" s="29"/>
      <c r="I558" s="17"/>
      <c r="K558" s="9"/>
      <c r="L558" s="9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</row>
    <row r="559" spans="1:31" s="2" customFormat="1">
      <c r="A559" s="27"/>
      <c r="B559" s="5"/>
      <c r="C559" s="9"/>
      <c r="D559" s="9"/>
      <c r="F559" s="29"/>
      <c r="G559" s="29"/>
      <c r="H559" s="29"/>
      <c r="I559" s="17"/>
      <c r="K559" s="9"/>
      <c r="L559" s="9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</row>
    <row r="560" spans="1:31" s="2" customFormat="1">
      <c r="A560" s="27"/>
      <c r="B560" s="5"/>
      <c r="C560" s="9"/>
      <c r="D560" s="9"/>
      <c r="F560" s="29"/>
      <c r="G560" s="29"/>
      <c r="H560" s="29"/>
      <c r="I560" s="17"/>
      <c r="K560" s="9"/>
      <c r="L560" s="9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</row>
    <row r="561" spans="1:31" s="2" customFormat="1">
      <c r="A561" s="27"/>
      <c r="B561" s="5"/>
      <c r="C561" s="9"/>
      <c r="D561" s="9"/>
      <c r="F561" s="29"/>
      <c r="G561" s="29"/>
      <c r="H561" s="29"/>
      <c r="I561" s="17"/>
      <c r="K561" s="9"/>
      <c r="L561" s="9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</row>
    <row r="562" spans="1:31" s="2" customFormat="1">
      <c r="A562" s="27"/>
      <c r="B562" s="5"/>
      <c r="C562" s="9"/>
      <c r="D562" s="9"/>
      <c r="F562" s="29"/>
      <c r="G562" s="29"/>
      <c r="H562" s="29"/>
      <c r="I562" s="17"/>
      <c r="K562" s="9"/>
      <c r="L562" s="9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</row>
    <row r="563" spans="1:31" s="2" customFormat="1">
      <c r="A563" s="27"/>
      <c r="B563" s="5"/>
      <c r="C563" s="9"/>
      <c r="D563" s="9"/>
      <c r="F563" s="29"/>
      <c r="G563" s="29"/>
      <c r="H563" s="29"/>
      <c r="I563" s="17"/>
      <c r="K563" s="9"/>
      <c r="L563" s="9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</row>
    <row r="564" spans="1:31" s="2" customFormat="1">
      <c r="A564" s="27"/>
      <c r="B564" s="5"/>
      <c r="C564" s="9"/>
      <c r="D564" s="9"/>
      <c r="F564" s="29"/>
      <c r="G564" s="29"/>
      <c r="H564" s="29"/>
      <c r="I564" s="17"/>
      <c r="K564" s="9"/>
      <c r="L564" s="9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</row>
    <row r="565" spans="1:31" s="2" customFormat="1">
      <c r="A565" s="27"/>
      <c r="B565" s="5"/>
      <c r="C565" s="9"/>
      <c r="D565" s="9"/>
      <c r="F565" s="29"/>
      <c r="G565" s="29"/>
      <c r="H565" s="29"/>
      <c r="I565" s="17"/>
      <c r="K565" s="9"/>
      <c r="L565" s="9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</row>
    <row r="566" spans="1:31" s="2" customFormat="1">
      <c r="A566" s="27"/>
      <c r="B566" s="5"/>
      <c r="C566" s="9"/>
      <c r="D566" s="9"/>
      <c r="F566" s="29"/>
      <c r="G566" s="29"/>
      <c r="H566" s="29"/>
      <c r="I566" s="17"/>
      <c r="K566" s="9"/>
      <c r="L566" s="9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</row>
    <row r="567" spans="1:31" s="2" customFormat="1">
      <c r="A567" s="27"/>
      <c r="B567" s="5"/>
      <c r="C567" s="9"/>
      <c r="D567" s="9"/>
      <c r="F567" s="29"/>
      <c r="G567" s="29"/>
      <c r="H567" s="29"/>
      <c r="I567" s="17"/>
      <c r="K567" s="9"/>
      <c r="L567" s="9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</row>
    <row r="568" spans="1:31" s="2" customFormat="1">
      <c r="A568" s="27"/>
      <c r="B568" s="5"/>
      <c r="C568" s="9"/>
      <c r="D568" s="9"/>
      <c r="F568" s="29"/>
      <c r="G568" s="29"/>
      <c r="H568" s="29"/>
      <c r="I568" s="17"/>
      <c r="K568" s="9"/>
      <c r="L568" s="9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</row>
    <row r="569" spans="1:31" s="2" customFormat="1">
      <c r="A569" s="27"/>
      <c r="B569" s="5"/>
      <c r="C569" s="9"/>
      <c r="D569" s="9"/>
      <c r="F569" s="29"/>
      <c r="G569" s="29"/>
      <c r="H569" s="29"/>
      <c r="I569" s="17"/>
      <c r="K569" s="9"/>
      <c r="L569" s="9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</row>
    <row r="570" spans="1:31" s="2" customFormat="1">
      <c r="A570" s="27"/>
      <c r="B570" s="5"/>
      <c r="C570" s="9"/>
      <c r="D570" s="9"/>
      <c r="F570" s="29"/>
      <c r="G570" s="29"/>
      <c r="H570" s="29"/>
      <c r="I570" s="17"/>
      <c r="K570" s="9"/>
      <c r="L570" s="9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</row>
    <row r="571" spans="1:31" s="2" customFormat="1">
      <c r="A571" s="27"/>
      <c r="B571" s="5"/>
      <c r="C571" s="9"/>
      <c r="D571" s="9"/>
      <c r="F571" s="29"/>
      <c r="G571" s="29"/>
      <c r="H571" s="29"/>
      <c r="I571" s="17"/>
      <c r="K571" s="9"/>
      <c r="L571" s="9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</row>
    <row r="572" spans="1:31" s="2" customFormat="1">
      <c r="A572" s="27"/>
      <c r="B572" s="5"/>
      <c r="C572" s="9"/>
      <c r="D572" s="9"/>
      <c r="F572" s="29"/>
      <c r="G572" s="29"/>
      <c r="H572" s="29"/>
      <c r="I572" s="17"/>
      <c r="K572" s="9"/>
      <c r="L572" s="9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</row>
    <row r="573" spans="1:31" s="2" customFormat="1">
      <c r="A573" s="27"/>
      <c r="B573" s="5"/>
      <c r="C573" s="9"/>
      <c r="D573" s="9"/>
      <c r="F573" s="29"/>
      <c r="G573" s="29"/>
      <c r="H573" s="29"/>
      <c r="I573" s="17"/>
      <c r="K573" s="9"/>
      <c r="L573" s="9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</row>
    <row r="574" spans="1:31" s="2" customFormat="1">
      <c r="A574" s="27"/>
      <c r="B574" s="5"/>
      <c r="C574" s="9"/>
      <c r="D574" s="9"/>
      <c r="F574" s="29"/>
      <c r="G574" s="29"/>
      <c r="H574" s="29"/>
      <c r="I574" s="17"/>
      <c r="K574" s="9"/>
      <c r="L574" s="9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</row>
    <row r="575" spans="1:31" s="2" customFormat="1">
      <c r="A575" s="27"/>
      <c r="B575" s="5"/>
      <c r="C575" s="9"/>
      <c r="D575" s="9"/>
      <c r="F575" s="29"/>
      <c r="G575" s="29"/>
      <c r="H575" s="29"/>
      <c r="I575" s="17"/>
      <c r="K575" s="9"/>
      <c r="L575" s="9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</row>
    <row r="576" spans="1:31" s="2" customFormat="1">
      <c r="A576" s="27"/>
      <c r="B576" s="5"/>
      <c r="C576" s="9"/>
      <c r="D576" s="9"/>
      <c r="F576" s="29"/>
      <c r="G576" s="29"/>
      <c r="H576" s="29"/>
      <c r="I576" s="17"/>
      <c r="K576" s="9"/>
      <c r="L576" s="9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</row>
    <row r="577" spans="1:31" s="2" customFormat="1">
      <c r="A577" s="27"/>
      <c r="B577" s="5"/>
      <c r="C577" s="9"/>
      <c r="D577" s="9"/>
      <c r="F577" s="29"/>
      <c r="G577" s="29"/>
      <c r="H577" s="29"/>
      <c r="I577" s="17"/>
      <c r="K577" s="9"/>
      <c r="L577" s="9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</row>
    <row r="578" spans="1:31" s="2" customFormat="1">
      <c r="A578" s="27"/>
      <c r="B578" s="5"/>
      <c r="C578" s="9"/>
      <c r="D578" s="9"/>
      <c r="F578" s="29"/>
      <c r="G578" s="29"/>
      <c r="H578" s="29"/>
      <c r="I578" s="17"/>
      <c r="K578" s="9"/>
      <c r="L578" s="9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</row>
    <row r="579" spans="1:31" s="2" customFormat="1">
      <c r="A579" s="27"/>
      <c r="B579" s="5"/>
      <c r="C579" s="9"/>
      <c r="D579" s="9"/>
      <c r="F579" s="29"/>
      <c r="G579" s="29"/>
      <c r="H579" s="29"/>
      <c r="I579" s="17"/>
      <c r="K579" s="9"/>
      <c r="L579" s="9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</row>
    <row r="580" spans="1:31" s="2" customFormat="1">
      <c r="A580" s="27"/>
      <c r="B580" s="5"/>
      <c r="C580" s="9"/>
      <c r="D580" s="9"/>
      <c r="F580" s="29"/>
      <c r="G580" s="29"/>
      <c r="H580" s="29"/>
      <c r="I580" s="17"/>
      <c r="K580" s="9"/>
      <c r="L580" s="9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</row>
    <row r="581" spans="1:31" s="2" customFormat="1">
      <c r="A581" s="27"/>
      <c r="B581" s="5"/>
      <c r="C581" s="9"/>
      <c r="D581" s="9"/>
      <c r="F581" s="29"/>
      <c r="G581" s="29"/>
      <c r="H581" s="29"/>
      <c r="I581" s="17"/>
      <c r="K581" s="9"/>
      <c r="L581" s="9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</row>
    <row r="582" spans="1:31" s="2" customFormat="1">
      <c r="A582" s="27"/>
      <c r="B582" s="5"/>
      <c r="C582" s="9"/>
      <c r="D582" s="9"/>
      <c r="F582" s="29"/>
      <c r="G582" s="29"/>
      <c r="H582" s="29"/>
      <c r="I582" s="17"/>
      <c r="K582" s="9"/>
      <c r="L582" s="9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</row>
    <row r="583" spans="1:31" s="2" customFormat="1">
      <c r="A583" s="27"/>
      <c r="B583" s="5"/>
      <c r="C583" s="9"/>
      <c r="D583" s="9"/>
      <c r="F583" s="29"/>
      <c r="G583" s="29"/>
      <c r="H583" s="29"/>
      <c r="I583" s="17"/>
      <c r="K583" s="9"/>
      <c r="L583" s="9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</row>
    <row r="584" spans="1:31" s="2" customFormat="1">
      <c r="A584" s="27"/>
      <c r="B584" s="5"/>
      <c r="C584" s="9"/>
      <c r="D584" s="9"/>
      <c r="F584" s="29"/>
      <c r="G584" s="29"/>
      <c r="H584" s="29"/>
      <c r="I584" s="17"/>
      <c r="K584" s="9"/>
      <c r="L584" s="9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</row>
    <row r="585" spans="1:31" s="2" customFormat="1">
      <c r="A585" s="27"/>
      <c r="B585" s="5"/>
      <c r="C585" s="9"/>
      <c r="D585" s="9"/>
      <c r="F585" s="29"/>
      <c r="G585" s="29"/>
      <c r="H585" s="29"/>
      <c r="I585" s="17"/>
      <c r="K585" s="9"/>
      <c r="L585" s="9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</row>
    <row r="586" spans="1:31" s="2" customFormat="1">
      <c r="A586" s="27"/>
      <c r="B586" s="5"/>
      <c r="C586" s="9"/>
      <c r="D586" s="9"/>
      <c r="F586" s="29"/>
      <c r="G586" s="29"/>
      <c r="H586" s="29"/>
      <c r="I586" s="17"/>
      <c r="K586" s="9"/>
      <c r="L586" s="9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</row>
    <row r="587" spans="1:31" s="2" customFormat="1">
      <c r="A587" s="27"/>
      <c r="B587" s="5"/>
      <c r="C587" s="9"/>
      <c r="D587" s="9"/>
      <c r="F587" s="29"/>
      <c r="G587" s="29"/>
      <c r="H587" s="29"/>
      <c r="I587" s="17"/>
      <c r="K587" s="9"/>
      <c r="L587" s="9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</row>
    <row r="588" spans="1:31" s="2" customFormat="1">
      <c r="A588" s="27"/>
      <c r="B588" s="5"/>
      <c r="C588" s="9"/>
      <c r="D588" s="9"/>
      <c r="F588" s="29"/>
      <c r="G588" s="29"/>
      <c r="H588" s="29"/>
      <c r="I588" s="17"/>
      <c r="K588" s="9"/>
      <c r="L588" s="9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</row>
    <row r="589" spans="1:31" s="2" customFormat="1">
      <c r="A589" s="27"/>
      <c r="B589" s="5"/>
      <c r="C589" s="9"/>
      <c r="D589" s="9"/>
      <c r="F589" s="29"/>
      <c r="G589" s="29"/>
      <c r="H589" s="29"/>
      <c r="I589" s="17"/>
      <c r="K589" s="9"/>
      <c r="L589" s="9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</row>
    <row r="590" spans="1:31" s="2" customFormat="1">
      <c r="A590" s="27"/>
      <c r="B590" s="5"/>
      <c r="C590" s="9"/>
      <c r="D590" s="9"/>
      <c r="F590" s="29"/>
      <c r="G590" s="29"/>
      <c r="H590" s="29"/>
      <c r="I590" s="17"/>
      <c r="K590" s="9"/>
      <c r="L590" s="9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</row>
    <row r="591" spans="1:31" s="2" customFormat="1">
      <c r="A591" s="27"/>
      <c r="B591" s="5"/>
      <c r="C591" s="9"/>
      <c r="D591" s="9"/>
      <c r="F591" s="29"/>
      <c r="G591" s="29"/>
      <c r="H591" s="29"/>
      <c r="I591" s="17"/>
      <c r="K591" s="9"/>
      <c r="L591" s="9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</row>
    <row r="592" spans="1:31" s="2" customFormat="1">
      <c r="A592" s="27"/>
      <c r="B592" s="5"/>
      <c r="C592" s="9"/>
      <c r="D592" s="9"/>
      <c r="F592" s="29"/>
      <c r="G592" s="29"/>
      <c r="H592" s="29"/>
      <c r="I592" s="17"/>
      <c r="K592" s="9"/>
      <c r="L592" s="9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</row>
    <row r="593" spans="1:31" s="2" customFormat="1">
      <c r="A593" s="27"/>
      <c r="B593" s="5"/>
      <c r="C593" s="9"/>
      <c r="D593" s="9"/>
      <c r="F593" s="29"/>
      <c r="G593" s="29"/>
      <c r="H593" s="29"/>
      <c r="I593" s="17"/>
      <c r="K593" s="9"/>
      <c r="L593" s="9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</row>
    <row r="594" spans="1:31" s="2" customFormat="1">
      <c r="A594" s="27"/>
      <c r="B594" s="5"/>
      <c r="C594" s="9"/>
      <c r="D594" s="9"/>
      <c r="F594" s="29"/>
      <c r="G594" s="29"/>
      <c r="H594" s="29"/>
      <c r="I594" s="17"/>
      <c r="K594" s="9"/>
      <c r="L594" s="9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</row>
    <row r="595" spans="1:31" s="2" customFormat="1">
      <c r="A595" s="27"/>
      <c r="B595" s="5"/>
      <c r="C595" s="9"/>
      <c r="D595" s="9"/>
      <c r="F595" s="29"/>
      <c r="G595" s="29"/>
      <c r="H595" s="29"/>
      <c r="I595" s="17"/>
      <c r="K595" s="9"/>
      <c r="L595" s="9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</row>
    <row r="596" spans="1:31" s="2" customFormat="1">
      <c r="A596" s="27"/>
      <c r="B596" s="5"/>
      <c r="C596" s="9"/>
      <c r="D596" s="9"/>
      <c r="F596" s="29"/>
      <c r="G596" s="29"/>
      <c r="H596" s="29"/>
      <c r="I596" s="17"/>
      <c r="K596" s="9"/>
      <c r="L596" s="9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</row>
    <row r="597" spans="1:31" s="2" customFormat="1">
      <c r="A597" s="27"/>
      <c r="B597" s="5"/>
      <c r="C597" s="9"/>
      <c r="D597" s="9"/>
      <c r="F597" s="29"/>
      <c r="G597" s="29"/>
      <c r="H597" s="29"/>
      <c r="I597" s="17"/>
      <c r="K597" s="9"/>
      <c r="L597" s="9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</row>
    <row r="598" spans="1:31" s="2" customFormat="1">
      <c r="A598" s="27"/>
      <c r="B598" s="5"/>
      <c r="C598" s="9"/>
      <c r="D598" s="9"/>
      <c r="F598" s="29"/>
      <c r="G598" s="29"/>
      <c r="H598" s="29"/>
      <c r="I598" s="17"/>
      <c r="K598" s="9"/>
      <c r="L598" s="9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</row>
    <row r="599" spans="1:31" s="2" customFormat="1">
      <c r="A599" s="27"/>
      <c r="B599" s="5"/>
      <c r="C599" s="9"/>
      <c r="D599" s="9"/>
      <c r="F599" s="29"/>
      <c r="G599" s="29"/>
      <c r="H599" s="29"/>
      <c r="I599" s="17"/>
      <c r="K599" s="9"/>
      <c r="L599" s="9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</row>
    <row r="600" spans="1:31" s="2" customFormat="1">
      <c r="A600" s="27"/>
      <c r="B600" s="5"/>
      <c r="C600" s="9"/>
      <c r="D600" s="9"/>
      <c r="F600" s="29"/>
      <c r="G600" s="29"/>
      <c r="H600" s="29"/>
      <c r="I600" s="17"/>
      <c r="K600" s="9"/>
      <c r="L600" s="9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</row>
    <row r="601" spans="1:31" s="2" customFormat="1">
      <c r="A601" s="27"/>
      <c r="B601" s="5"/>
      <c r="C601" s="9"/>
      <c r="D601" s="9"/>
      <c r="F601" s="29"/>
      <c r="G601" s="29"/>
      <c r="H601" s="29"/>
      <c r="I601" s="17"/>
      <c r="K601" s="9"/>
      <c r="L601" s="9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</row>
    <row r="602" spans="1:31" s="2" customFormat="1">
      <c r="A602" s="27"/>
      <c r="B602" s="5"/>
      <c r="C602" s="9"/>
      <c r="D602" s="9"/>
      <c r="F602" s="29"/>
      <c r="G602" s="29"/>
      <c r="H602" s="29"/>
      <c r="I602" s="17"/>
      <c r="K602" s="9"/>
      <c r="L602" s="9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</row>
    <row r="603" spans="1:31" s="2" customFormat="1">
      <c r="A603" s="27"/>
      <c r="B603" s="5"/>
      <c r="C603" s="9"/>
      <c r="D603" s="9"/>
      <c r="F603" s="29"/>
      <c r="G603" s="29"/>
      <c r="H603" s="29"/>
      <c r="I603" s="17"/>
      <c r="K603" s="9"/>
      <c r="L603" s="9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</row>
    <row r="604" spans="1:31" s="2" customFormat="1">
      <c r="A604" s="27"/>
      <c r="B604" s="5"/>
      <c r="C604" s="9"/>
      <c r="D604" s="9"/>
      <c r="F604" s="29"/>
      <c r="G604" s="29"/>
      <c r="H604" s="29"/>
      <c r="I604" s="17"/>
      <c r="K604" s="9"/>
      <c r="L604" s="9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</row>
    <row r="605" spans="1:31" s="2" customFormat="1">
      <c r="A605" s="27"/>
      <c r="B605" s="5"/>
      <c r="C605" s="9"/>
      <c r="D605" s="9"/>
      <c r="F605" s="29"/>
      <c r="G605" s="29"/>
      <c r="H605" s="29"/>
      <c r="I605" s="17"/>
      <c r="K605" s="9"/>
      <c r="L605" s="9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</row>
    <row r="606" spans="1:31" s="2" customFormat="1">
      <c r="A606" s="27"/>
      <c r="B606" s="5"/>
      <c r="C606" s="9"/>
      <c r="D606" s="9"/>
      <c r="F606" s="29"/>
      <c r="G606" s="29"/>
      <c r="H606" s="29"/>
      <c r="I606" s="17"/>
      <c r="K606" s="9"/>
      <c r="L606" s="9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</row>
    <row r="607" spans="1:31" s="2" customFormat="1">
      <c r="A607" s="27"/>
      <c r="B607" s="5"/>
      <c r="C607" s="9"/>
      <c r="D607" s="9"/>
      <c r="F607" s="29"/>
      <c r="G607" s="29"/>
      <c r="H607" s="29"/>
      <c r="I607" s="17"/>
      <c r="K607" s="9"/>
      <c r="L607" s="9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</row>
    <row r="608" spans="1:31" s="2" customFormat="1">
      <c r="A608" s="27"/>
      <c r="B608" s="5"/>
      <c r="C608" s="9"/>
      <c r="D608" s="9"/>
      <c r="F608" s="29"/>
      <c r="G608" s="29"/>
      <c r="H608" s="29"/>
      <c r="I608" s="17"/>
      <c r="K608" s="9"/>
      <c r="L608" s="9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</row>
    <row r="609" spans="1:31" s="2" customFormat="1">
      <c r="A609" s="27"/>
      <c r="B609" s="5"/>
      <c r="C609" s="9"/>
      <c r="D609" s="9"/>
      <c r="F609" s="29"/>
      <c r="G609" s="29"/>
      <c r="H609" s="29"/>
      <c r="I609" s="17"/>
      <c r="K609" s="9"/>
      <c r="L609" s="9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</row>
    <row r="610" spans="1:31" s="2" customFormat="1">
      <c r="A610" s="27"/>
      <c r="B610" s="5"/>
      <c r="C610" s="9"/>
      <c r="D610" s="9"/>
      <c r="F610" s="29"/>
      <c r="G610" s="29"/>
      <c r="H610" s="29"/>
      <c r="I610" s="17"/>
      <c r="K610" s="9"/>
      <c r="L610" s="9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</row>
    <row r="611" spans="1:31" s="2" customFormat="1">
      <c r="A611" s="27"/>
      <c r="B611" s="5"/>
      <c r="C611" s="9"/>
      <c r="D611" s="9"/>
      <c r="F611" s="29"/>
      <c r="G611" s="29"/>
      <c r="H611" s="29"/>
      <c r="I611" s="17"/>
      <c r="K611" s="9"/>
      <c r="L611" s="9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</row>
    <row r="612" spans="1:31" s="2" customFormat="1">
      <c r="A612" s="27"/>
      <c r="B612" s="5"/>
      <c r="C612" s="9"/>
      <c r="D612" s="9"/>
      <c r="F612" s="29"/>
      <c r="G612" s="29"/>
      <c r="H612" s="29"/>
      <c r="I612" s="17"/>
      <c r="K612" s="9"/>
      <c r="L612" s="9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</row>
    <row r="613" spans="1:31" s="2" customFormat="1">
      <c r="A613" s="27"/>
      <c r="B613" s="5"/>
      <c r="C613" s="9"/>
      <c r="D613" s="9"/>
      <c r="F613" s="29"/>
      <c r="G613" s="29"/>
      <c r="H613" s="29"/>
      <c r="I613" s="17"/>
      <c r="K613" s="9"/>
      <c r="L613" s="9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</row>
    <row r="614" spans="1:31" s="2" customFormat="1">
      <c r="A614" s="27"/>
      <c r="B614" s="5"/>
      <c r="C614" s="9"/>
      <c r="D614" s="9"/>
      <c r="F614" s="29"/>
      <c r="G614" s="29"/>
      <c r="H614" s="29"/>
      <c r="I614" s="17"/>
      <c r="K614" s="9"/>
      <c r="L614" s="9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</row>
    <row r="615" spans="1:31" s="2" customFormat="1">
      <c r="A615" s="27"/>
      <c r="B615" s="5"/>
      <c r="C615" s="9"/>
      <c r="D615" s="9"/>
      <c r="F615" s="29"/>
      <c r="G615" s="29"/>
      <c r="H615" s="29"/>
      <c r="I615" s="17"/>
      <c r="K615" s="9"/>
      <c r="L615" s="9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</row>
    <row r="616" spans="1:31" s="2" customFormat="1">
      <c r="A616" s="27"/>
      <c r="B616" s="5"/>
      <c r="C616" s="9"/>
      <c r="D616" s="9"/>
      <c r="F616" s="29"/>
      <c r="G616" s="29"/>
      <c r="H616" s="29"/>
      <c r="I616" s="17"/>
      <c r="K616" s="9"/>
      <c r="L616" s="9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</row>
    <row r="617" spans="1:31" s="2" customFormat="1">
      <c r="A617" s="27"/>
      <c r="B617" s="5"/>
      <c r="C617" s="9"/>
      <c r="D617" s="9"/>
      <c r="F617" s="29"/>
      <c r="G617" s="29"/>
      <c r="H617" s="29"/>
      <c r="I617" s="17"/>
      <c r="K617" s="9"/>
      <c r="L617" s="9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</row>
    <row r="618" spans="1:31" s="2" customFormat="1">
      <c r="A618" s="27"/>
      <c r="B618" s="5"/>
      <c r="C618" s="9"/>
      <c r="D618" s="9"/>
      <c r="F618" s="29"/>
      <c r="G618" s="29"/>
      <c r="H618" s="29"/>
      <c r="I618" s="17"/>
      <c r="K618" s="9"/>
      <c r="L618" s="9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</row>
    <row r="619" spans="1:31" s="2" customFormat="1">
      <c r="A619" s="27"/>
      <c r="B619" s="5"/>
      <c r="C619" s="9"/>
      <c r="D619" s="9"/>
      <c r="F619" s="29"/>
      <c r="G619" s="29"/>
      <c r="H619" s="29"/>
      <c r="I619" s="17"/>
      <c r="K619" s="9"/>
      <c r="L619" s="9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</row>
    <row r="620" spans="1:31" s="2" customFormat="1">
      <c r="A620" s="27"/>
      <c r="B620" s="5"/>
      <c r="C620" s="9"/>
      <c r="D620" s="9"/>
      <c r="F620" s="29"/>
      <c r="G620" s="29"/>
      <c r="H620" s="29"/>
      <c r="I620" s="17"/>
      <c r="K620" s="9"/>
      <c r="L620" s="9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</row>
    <row r="621" spans="1:31" s="2" customFormat="1">
      <c r="A621" s="27"/>
      <c r="B621" s="5"/>
      <c r="C621" s="9"/>
      <c r="D621" s="9"/>
      <c r="F621" s="29"/>
      <c r="G621" s="29"/>
      <c r="H621" s="29"/>
      <c r="I621" s="17"/>
      <c r="K621" s="9"/>
      <c r="L621" s="9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</row>
    <row r="622" spans="1:31" s="2" customFormat="1">
      <c r="A622" s="27"/>
      <c r="B622" s="5"/>
      <c r="C622" s="9"/>
      <c r="D622" s="9"/>
      <c r="F622" s="29"/>
      <c r="G622" s="29"/>
      <c r="H622" s="29"/>
      <c r="I622" s="17"/>
      <c r="K622" s="9"/>
      <c r="L622" s="9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</row>
    <row r="623" spans="1:31" s="2" customFormat="1">
      <c r="A623" s="27"/>
      <c r="B623" s="5"/>
      <c r="C623" s="9"/>
      <c r="D623" s="9"/>
      <c r="F623" s="29"/>
      <c r="G623" s="29"/>
      <c r="H623" s="29"/>
      <c r="I623" s="17"/>
      <c r="K623" s="9"/>
      <c r="L623" s="9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</row>
    <row r="624" spans="1:31" s="2" customFormat="1">
      <c r="A624" s="27"/>
      <c r="B624" s="5"/>
      <c r="C624" s="9"/>
      <c r="D624" s="9"/>
      <c r="F624" s="29"/>
      <c r="G624" s="29"/>
      <c r="H624" s="29"/>
      <c r="I624" s="17"/>
      <c r="K624" s="9"/>
      <c r="L624" s="9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</row>
    <row r="625" spans="1:31" s="2" customFormat="1">
      <c r="A625" s="27"/>
      <c r="B625" s="5"/>
      <c r="C625" s="9"/>
      <c r="D625" s="9"/>
      <c r="F625" s="29"/>
      <c r="G625" s="29"/>
      <c r="H625" s="29"/>
      <c r="I625" s="17"/>
      <c r="K625" s="9"/>
      <c r="L625" s="9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</row>
    <row r="626" spans="1:31" s="2" customFormat="1">
      <c r="A626" s="27"/>
      <c r="B626" s="5"/>
      <c r="C626" s="9"/>
      <c r="D626" s="9"/>
      <c r="F626" s="29"/>
      <c r="G626" s="29"/>
      <c r="H626" s="29"/>
      <c r="I626" s="17"/>
      <c r="K626" s="9"/>
      <c r="L626" s="9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</row>
    <row r="627" spans="1:31" s="2" customFormat="1">
      <c r="A627" s="27"/>
      <c r="B627" s="5"/>
      <c r="C627" s="9"/>
      <c r="D627" s="9"/>
      <c r="F627" s="29"/>
      <c r="G627" s="29"/>
      <c r="H627" s="29"/>
      <c r="I627" s="17"/>
      <c r="K627" s="9"/>
      <c r="L627" s="9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</row>
    <row r="628" spans="1:31" s="2" customFormat="1">
      <c r="A628" s="27"/>
      <c r="B628" s="5"/>
      <c r="C628" s="9"/>
      <c r="D628" s="9"/>
      <c r="F628" s="29"/>
      <c r="G628" s="29"/>
      <c r="H628" s="29"/>
      <c r="I628" s="17"/>
      <c r="K628" s="9"/>
      <c r="L628" s="9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</row>
    <row r="629" spans="1:31" s="2" customFormat="1">
      <c r="A629" s="27"/>
      <c r="B629" s="5"/>
      <c r="C629" s="9"/>
      <c r="D629" s="9"/>
      <c r="F629" s="29"/>
      <c r="G629" s="29"/>
      <c r="H629" s="29"/>
      <c r="I629" s="17"/>
      <c r="K629" s="9"/>
      <c r="L629" s="9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</row>
    <row r="630" spans="1:31" s="2" customFormat="1">
      <c r="A630" s="27"/>
      <c r="B630" s="5"/>
      <c r="C630" s="9"/>
      <c r="D630" s="9"/>
      <c r="F630" s="29"/>
      <c r="G630" s="29"/>
      <c r="H630" s="29"/>
      <c r="I630" s="17"/>
      <c r="K630" s="9"/>
      <c r="L630" s="9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</row>
    <row r="631" spans="1:31" s="2" customFormat="1">
      <c r="A631" s="27"/>
      <c r="B631" s="5"/>
      <c r="C631" s="9"/>
      <c r="D631" s="9"/>
      <c r="F631" s="29"/>
      <c r="G631" s="29"/>
      <c r="H631" s="29"/>
      <c r="I631" s="17"/>
      <c r="K631" s="9"/>
      <c r="L631" s="9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</row>
    <row r="632" spans="1:31" s="2" customFormat="1">
      <c r="A632" s="27"/>
      <c r="B632" s="5"/>
      <c r="C632" s="9"/>
      <c r="D632" s="9"/>
      <c r="F632" s="29"/>
      <c r="G632" s="29"/>
      <c r="H632" s="29"/>
      <c r="I632" s="17"/>
      <c r="K632" s="9"/>
      <c r="L632" s="9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</row>
    <row r="633" spans="1:31" s="2" customFormat="1">
      <c r="A633" s="27"/>
      <c r="B633" s="5"/>
      <c r="C633" s="9"/>
      <c r="D633" s="9"/>
      <c r="F633" s="29"/>
      <c r="G633" s="29"/>
      <c r="H633" s="29"/>
      <c r="I633" s="17"/>
      <c r="K633" s="9"/>
      <c r="L633" s="9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</row>
    <row r="634" spans="1:31" s="2" customFormat="1">
      <c r="A634" s="27"/>
      <c r="B634" s="5"/>
      <c r="C634" s="9"/>
      <c r="D634" s="9"/>
      <c r="F634" s="29"/>
      <c r="G634" s="29"/>
      <c r="H634" s="29"/>
      <c r="I634" s="17"/>
      <c r="K634" s="9"/>
      <c r="L634" s="9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</row>
    <row r="635" spans="1:31" s="2" customFormat="1">
      <c r="A635" s="27"/>
      <c r="B635" s="5"/>
      <c r="C635" s="9"/>
      <c r="D635" s="9"/>
      <c r="F635" s="29"/>
      <c r="G635" s="29"/>
      <c r="H635" s="29"/>
      <c r="I635" s="17"/>
      <c r="K635" s="9"/>
      <c r="L635" s="9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</row>
    <row r="636" spans="1:31" s="2" customFormat="1">
      <c r="A636" s="27"/>
      <c r="B636" s="5"/>
      <c r="C636" s="9"/>
      <c r="D636" s="9"/>
      <c r="F636" s="29"/>
      <c r="G636" s="29"/>
      <c r="H636" s="29"/>
      <c r="I636" s="17"/>
      <c r="K636" s="9"/>
      <c r="L636" s="9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</row>
    <row r="637" spans="1:31" s="2" customFormat="1">
      <c r="A637" s="27"/>
      <c r="B637" s="5"/>
      <c r="C637" s="9"/>
      <c r="D637" s="9"/>
      <c r="F637" s="29"/>
      <c r="G637" s="29"/>
      <c r="H637" s="29"/>
      <c r="I637" s="17"/>
      <c r="K637" s="9"/>
      <c r="L637" s="9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</row>
    <row r="638" spans="1:31" s="2" customFormat="1">
      <c r="A638" s="27"/>
      <c r="B638" s="5"/>
      <c r="C638" s="9"/>
      <c r="D638" s="9"/>
      <c r="F638" s="29"/>
      <c r="G638" s="29"/>
      <c r="H638" s="29"/>
      <c r="I638" s="17"/>
      <c r="K638" s="9"/>
      <c r="L638" s="9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</row>
    <row r="639" spans="1:31" s="2" customFormat="1">
      <c r="A639" s="27"/>
      <c r="B639" s="5"/>
      <c r="C639" s="9"/>
      <c r="D639" s="9"/>
      <c r="F639" s="29"/>
      <c r="G639" s="29"/>
      <c r="H639" s="29"/>
      <c r="I639" s="17"/>
      <c r="K639" s="9"/>
      <c r="L639" s="9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</row>
    <row r="640" spans="1:31" s="2" customFormat="1">
      <c r="A640" s="27"/>
      <c r="B640" s="5"/>
      <c r="C640" s="9"/>
      <c r="D640" s="9"/>
      <c r="F640" s="29"/>
      <c r="G640" s="29"/>
      <c r="H640" s="29"/>
      <c r="I640" s="17"/>
      <c r="K640" s="9"/>
      <c r="L640" s="9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</row>
    <row r="641" spans="1:31" s="2" customFormat="1">
      <c r="A641" s="27"/>
      <c r="B641" s="5"/>
      <c r="C641" s="9"/>
      <c r="D641" s="9"/>
      <c r="F641" s="29"/>
      <c r="G641" s="29"/>
      <c r="H641" s="29"/>
      <c r="I641" s="17"/>
      <c r="K641" s="9"/>
      <c r="L641" s="9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</row>
    <row r="642" spans="1:31" s="2" customFormat="1">
      <c r="A642" s="27"/>
      <c r="B642" s="5"/>
      <c r="C642" s="9"/>
      <c r="D642" s="9"/>
      <c r="F642" s="29"/>
      <c r="G642" s="29"/>
      <c r="H642" s="29"/>
      <c r="I642" s="17"/>
      <c r="K642" s="9"/>
      <c r="L642" s="9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</row>
    <row r="643" spans="1:31" s="2" customFormat="1">
      <c r="A643" s="27"/>
      <c r="B643" s="5"/>
      <c r="C643" s="9"/>
      <c r="D643" s="9"/>
      <c r="F643" s="29"/>
      <c r="G643" s="29"/>
      <c r="H643" s="29"/>
      <c r="I643" s="17"/>
      <c r="K643" s="9"/>
      <c r="L643" s="9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</row>
    <row r="644" spans="1:31" s="2" customFormat="1">
      <c r="A644" s="27"/>
      <c r="B644" s="5"/>
      <c r="C644" s="9"/>
      <c r="D644" s="9"/>
      <c r="F644" s="29"/>
      <c r="G644" s="29"/>
      <c r="H644" s="29"/>
      <c r="I644" s="17"/>
      <c r="K644" s="9"/>
      <c r="L644" s="9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</row>
    <row r="645" spans="1:31" s="2" customFormat="1">
      <c r="A645" s="27"/>
      <c r="B645" s="5"/>
      <c r="C645" s="9"/>
      <c r="D645" s="9"/>
      <c r="F645" s="29"/>
      <c r="G645" s="29"/>
      <c r="H645" s="29"/>
      <c r="I645" s="17"/>
      <c r="K645" s="9"/>
      <c r="L645" s="9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</row>
    <row r="646" spans="1:31" s="2" customFormat="1">
      <c r="A646" s="27"/>
      <c r="B646" s="5"/>
      <c r="C646" s="9"/>
      <c r="D646" s="9"/>
      <c r="F646" s="29"/>
      <c r="G646" s="29"/>
      <c r="H646" s="29"/>
      <c r="I646" s="17"/>
      <c r="K646" s="9"/>
      <c r="L646" s="9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</row>
    <row r="647" spans="1:31" s="2" customFormat="1">
      <c r="A647" s="27"/>
      <c r="B647" s="5"/>
      <c r="C647" s="9"/>
      <c r="D647" s="9"/>
      <c r="F647" s="29"/>
      <c r="G647" s="29"/>
      <c r="H647" s="29"/>
      <c r="I647" s="17"/>
      <c r="K647" s="9"/>
      <c r="L647" s="9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</row>
    <row r="648" spans="1:31" s="2" customFormat="1">
      <c r="A648" s="27"/>
      <c r="B648" s="5"/>
      <c r="C648" s="9"/>
      <c r="D648" s="9"/>
      <c r="F648" s="29"/>
      <c r="G648" s="29"/>
      <c r="H648" s="29"/>
      <c r="I648" s="17"/>
      <c r="K648" s="9"/>
      <c r="L648" s="9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</row>
    <row r="649" spans="1:31" s="2" customFormat="1">
      <c r="A649" s="27"/>
      <c r="B649" s="5"/>
      <c r="C649" s="9"/>
      <c r="D649" s="9"/>
      <c r="F649" s="29"/>
      <c r="G649" s="29"/>
      <c r="H649" s="29"/>
      <c r="I649" s="17"/>
      <c r="K649" s="9"/>
      <c r="L649" s="9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</row>
    <row r="650" spans="1:31" s="2" customFormat="1">
      <c r="A650" s="27"/>
      <c r="B650" s="5"/>
      <c r="C650" s="9"/>
      <c r="D650" s="9"/>
      <c r="F650" s="29"/>
      <c r="G650" s="29"/>
      <c r="H650" s="29"/>
      <c r="I650" s="17"/>
      <c r="K650" s="9"/>
      <c r="L650" s="9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</row>
    <row r="651" spans="1:31" s="2" customFormat="1">
      <c r="A651" s="27"/>
      <c r="B651" s="5"/>
      <c r="C651" s="9"/>
      <c r="D651" s="9"/>
      <c r="F651" s="29"/>
      <c r="G651" s="29"/>
      <c r="H651" s="29"/>
      <c r="I651" s="17"/>
      <c r="K651" s="9"/>
      <c r="L651" s="9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</row>
    <row r="652" spans="1:31" s="2" customFormat="1">
      <c r="A652" s="27"/>
      <c r="B652" s="5"/>
      <c r="C652" s="9"/>
      <c r="D652" s="9"/>
      <c r="F652" s="29"/>
      <c r="G652" s="29"/>
      <c r="H652" s="29"/>
      <c r="I652" s="17"/>
      <c r="K652" s="9"/>
      <c r="L652" s="9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</row>
    <row r="653" spans="1:31" s="2" customFormat="1">
      <c r="A653" s="27"/>
      <c r="B653" s="5"/>
      <c r="C653" s="9"/>
      <c r="D653" s="9"/>
      <c r="F653" s="29"/>
      <c r="G653" s="29"/>
      <c r="H653" s="29"/>
      <c r="I653" s="17"/>
      <c r="K653" s="9"/>
      <c r="L653" s="9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</row>
    <row r="654" spans="1:31" s="2" customFormat="1">
      <c r="A654" s="27"/>
      <c r="B654" s="5"/>
      <c r="C654" s="9"/>
      <c r="D654" s="9"/>
      <c r="F654" s="29"/>
      <c r="G654" s="29"/>
      <c r="H654" s="29"/>
      <c r="I654" s="17"/>
      <c r="K654" s="9"/>
      <c r="L654" s="9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</row>
    <row r="655" spans="1:31" s="2" customFormat="1">
      <c r="A655" s="27"/>
      <c r="B655" s="5"/>
      <c r="C655" s="9"/>
      <c r="D655" s="9"/>
      <c r="F655" s="29"/>
      <c r="G655" s="29"/>
      <c r="H655" s="29"/>
      <c r="I655" s="17"/>
      <c r="K655" s="9"/>
      <c r="L655" s="9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</row>
    <row r="656" spans="1:31" s="2" customFormat="1">
      <c r="A656" s="27"/>
      <c r="B656" s="5"/>
      <c r="C656" s="9"/>
      <c r="D656" s="9"/>
      <c r="F656" s="29"/>
      <c r="G656" s="29"/>
      <c r="H656" s="29"/>
      <c r="I656" s="17"/>
      <c r="K656" s="9"/>
      <c r="L656" s="9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</row>
    <row r="657" spans="1:31" s="2" customFormat="1">
      <c r="A657" s="27"/>
      <c r="B657" s="5"/>
      <c r="C657" s="9"/>
      <c r="D657" s="9"/>
      <c r="F657" s="29"/>
      <c r="G657" s="29"/>
      <c r="H657" s="29"/>
      <c r="I657" s="17"/>
      <c r="K657" s="9"/>
      <c r="L657" s="9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</row>
    <row r="658" spans="1:31" s="2" customFormat="1">
      <c r="A658" s="27"/>
      <c r="B658" s="5"/>
      <c r="C658" s="9"/>
      <c r="D658" s="9"/>
      <c r="F658" s="29"/>
      <c r="G658" s="29"/>
      <c r="H658" s="29"/>
      <c r="I658" s="17"/>
      <c r="K658" s="9"/>
      <c r="L658" s="9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</row>
    <row r="659" spans="1:31" s="2" customFormat="1">
      <c r="A659" s="27"/>
      <c r="B659" s="5"/>
      <c r="C659" s="9"/>
      <c r="D659" s="9"/>
      <c r="F659" s="29"/>
      <c r="G659" s="29"/>
      <c r="H659" s="29"/>
      <c r="I659" s="17"/>
      <c r="K659" s="9"/>
      <c r="L659" s="9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</row>
    <row r="660" spans="1:31" s="2" customFormat="1">
      <c r="A660" s="27"/>
      <c r="B660" s="5"/>
      <c r="C660" s="9"/>
      <c r="D660" s="9"/>
      <c r="F660" s="29"/>
      <c r="G660" s="29"/>
      <c r="H660" s="29"/>
      <c r="I660" s="17"/>
      <c r="K660" s="9"/>
      <c r="L660" s="9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</row>
    <row r="661" spans="1:31" s="2" customFormat="1">
      <c r="A661" s="27"/>
      <c r="B661" s="5"/>
      <c r="C661" s="9"/>
      <c r="D661" s="9"/>
      <c r="F661" s="29"/>
      <c r="G661" s="29"/>
      <c r="H661" s="29"/>
      <c r="I661" s="17"/>
      <c r="K661" s="9"/>
      <c r="L661" s="9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</row>
    <row r="662" spans="1:31" s="2" customFormat="1">
      <c r="A662" s="27"/>
      <c r="B662" s="5"/>
      <c r="C662" s="9"/>
      <c r="D662" s="9"/>
      <c r="F662" s="29"/>
      <c r="G662" s="29"/>
      <c r="H662" s="29"/>
      <c r="I662" s="17"/>
      <c r="K662" s="9"/>
      <c r="L662" s="9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</row>
    <row r="663" spans="1:31" s="2" customFormat="1">
      <c r="A663" s="27"/>
      <c r="B663" s="5"/>
      <c r="C663" s="9"/>
      <c r="D663" s="9"/>
      <c r="F663" s="29"/>
      <c r="G663" s="29"/>
      <c r="H663" s="29"/>
      <c r="I663" s="17"/>
      <c r="K663" s="9"/>
      <c r="L663" s="9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</row>
    <row r="664" spans="1:31" s="2" customFormat="1">
      <c r="A664" s="27"/>
      <c r="B664" s="5"/>
      <c r="C664" s="9"/>
      <c r="D664" s="9"/>
      <c r="F664" s="29"/>
      <c r="G664" s="29"/>
      <c r="H664" s="29"/>
      <c r="I664" s="17"/>
      <c r="K664" s="9"/>
      <c r="L664" s="9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</row>
    <row r="665" spans="1:31" s="2" customFormat="1">
      <c r="A665" s="27"/>
      <c r="B665" s="5"/>
      <c r="C665" s="9"/>
      <c r="D665" s="9"/>
      <c r="F665" s="29"/>
      <c r="G665" s="29"/>
      <c r="H665" s="29"/>
      <c r="I665" s="17"/>
      <c r="K665" s="9"/>
      <c r="L665" s="9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</row>
    <row r="666" spans="1:31" s="2" customFormat="1">
      <c r="A666" s="27"/>
      <c r="B666" s="5"/>
      <c r="C666" s="9"/>
      <c r="D666" s="9"/>
      <c r="F666" s="29"/>
      <c r="G666" s="29"/>
      <c r="H666" s="29"/>
      <c r="I666" s="17"/>
      <c r="K666" s="9"/>
      <c r="L666" s="9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</row>
    <row r="667" spans="1:31" s="2" customFormat="1">
      <c r="A667" s="27"/>
      <c r="B667" s="5"/>
      <c r="C667" s="9"/>
      <c r="D667" s="9"/>
      <c r="F667" s="29"/>
      <c r="G667" s="29"/>
      <c r="H667" s="29"/>
      <c r="I667" s="17"/>
      <c r="K667" s="9"/>
      <c r="L667" s="9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</row>
    <row r="668" spans="1:31" s="2" customFormat="1">
      <c r="A668" s="27"/>
      <c r="B668" s="5"/>
      <c r="C668" s="9"/>
      <c r="D668" s="9"/>
      <c r="F668" s="29"/>
      <c r="G668" s="29"/>
      <c r="H668" s="29"/>
      <c r="I668" s="17"/>
      <c r="K668" s="9"/>
      <c r="L668" s="9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</row>
    <row r="669" spans="1:31" s="2" customFormat="1">
      <c r="A669" s="27"/>
      <c r="B669" s="5"/>
      <c r="C669" s="9"/>
      <c r="D669" s="9"/>
      <c r="F669" s="29"/>
      <c r="G669" s="29"/>
      <c r="H669" s="29"/>
      <c r="I669" s="17"/>
      <c r="K669" s="9"/>
      <c r="L669" s="9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</row>
    <row r="670" spans="1:31" s="2" customFormat="1">
      <c r="A670" s="27"/>
      <c r="B670" s="5"/>
      <c r="C670" s="9"/>
      <c r="D670" s="9"/>
      <c r="F670" s="29"/>
      <c r="G670" s="29"/>
      <c r="H670" s="29"/>
      <c r="I670" s="17"/>
      <c r="K670" s="9"/>
      <c r="L670" s="9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</row>
    <row r="671" spans="1:31" s="2" customFormat="1">
      <c r="A671" s="27"/>
      <c r="B671" s="5"/>
      <c r="C671" s="9"/>
      <c r="D671" s="9"/>
      <c r="F671" s="29"/>
      <c r="G671" s="29"/>
      <c r="H671" s="29"/>
      <c r="I671" s="17"/>
      <c r="K671" s="9"/>
      <c r="L671" s="9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</row>
    <row r="672" spans="1:31" s="2" customFormat="1">
      <c r="A672" s="27"/>
      <c r="B672" s="5"/>
      <c r="C672" s="9"/>
      <c r="D672" s="9"/>
      <c r="F672" s="29"/>
      <c r="G672" s="29"/>
      <c r="H672" s="29"/>
      <c r="I672" s="17"/>
      <c r="K672" s="9"/>
      <c r="L672" s="9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</row>
    <row r="673" spans="1:31" s="2" customFormat="1">
      <c r="A673" s="27"/>
      <c r="B673" s="5"/>
      <c r="C673" s="9"/>
      <c r="D673" s="9"/>
      <c r="F673" s="29"/>
      <c r="G673" s="29"/>
      <c r="H673" s="29"/>
      <c r="I673" s="17"/>
      <c r="K673" s="9"/>
      <c r="L673" s="9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</row>
    <row r="674" spans="1:31" s="2" customFormat="1">
      <c r="A674" s="27"/>
      <c r="B674" s="5"/>
      <c r="C674" s="9"/>
      <c r="D674" s="9"/>
      <c r="F674" s="29"/>
      <c r="G674" s="29"/>
      <c r="H674" s="29"/>
      <c r="I674" s="17"/>
      <c r="K674" s="9"/>
      <c r="L674" s="9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</row>
    <row r="675" spans="1:31" s="2" customFormat="1">
      <c r="A675" s="27"/>
      <c r="B675" s="5"/>
      <c r="C675" s="9"/>
      <c r="D675" s="9"/>
      <c r="F675" s="29"/>
      <c r="G675" s="29"/>
      <c r="H675" s="29"/>
      <c r="I675" s="17"/>
      <c r="K675" s="9"/>
      <c r="L675" s="9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</row>
    <row r="676" spans="1:31" s="2" customFormat="1">
      <c r="A676" s="27"/>
      <c r="B676" s="5"/>
      <c r="C676" s="9"/>
      <c r="D676" s="9"/>
      <c r="F676" s="29"/>
      <c r="G676" s="29"/>
      <c r="H676" s="29"/>
      <c r="I676" s="17"/>
      <c r="K676" s="9"/>
      <c r="L676" s="9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</row>
    <row r="677" spans="1:31" s="2" customFormat="1">
      <c r="A677" s="27"/>
      <c r="B677" s="5"/>
      <c r="C677" s="9"/>
      <c r="D677" s="9"/>
      <c r="F677" s="29"/>
      <c r="G677" s="29"/>
      <c r="H677" s="29"/>
      <c r="I677" s="17"/>
      <c r="K677" s="9"/>
      <c r="L677" s="9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</row>
    <row r="678" spans="1:31" s="2" customFormat="1">
      <c r="A678" s="27"/>
      <c r="B678" s="5"/>
      <c r="C678" s="9"/>
      <c r="D678" s="9"/>
      <c r="F678" s="29"/>
      <c r="G678" s="29"/>
      <c r="H678" s="29"/>
      <c r="I678" s="17"/>
      <c r="K678" s="9"/>
      <c r="L678" s="9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</row>
    <row r="679" spans="1:31" s="2" customFormat="1">
      <c r="A679" s="27"/>
      <c r="B679" s="5"/>
      <c r="C679" s="9"/>
      <c r="D679" s="9"/>
      <c r="F679" s="29"/>
      <c r="G679" s="29"/>
      <c r="H679" s="29"/>
      <c r="I679" s="17"/>
      <c r="K679" s="9"/>
      <c r="L679" s="9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</row>
    <row r="680" spans="1:31" s="2" customFormat="1">
      <c r="A680" s="27"/>
      <c r="B680" s="5"/>
      <c r="C680" s="9"/>
      <c r="D680" s="9"/>
      <c r="F680" s="29"/>
      <c r="G680" s="29"/>
      <c r="H680" s="29"/>
      <c r="I680" s="17"/>
      <c r="K680" s="9"/>
      <c r="L680" s="9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</row>
    <row r="681" spans="1:31" s="2" customFormat="1">
      <c r="A681" s="27"/>
      <c r="B681" s="5"/>
      <c r="C681" s="9"/>
      <c r="D681" s="9"/>
      <c r="F681" s="29"/>
      <c r="G681" s="29"/>
      <c r="H681" s="29"/>
      <c r="I681" s="17"/>
      <c r="K681" s="9"/>
      <c r="L681" s="9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</row>
    <row r="682" spans="1:31" s="2" customFormat="1">
      <c r="A682" s="27"/>
      <c r="B682" s="5"/>
      <c r="C682" s="9"/>
      <c r="D682" s="9"/>
      <c r="F682" s="29"/>
      <c r="G682" s="29"/>
      <c r="H682" s="29"/>
      <c r="I682" s="17"/>
      <c r="K682" s="9"/>
      <c r="L682" s="9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</row>
    <row r="683" spans="1:31" s="2" customFormat="1">
      <c r="A683" s="27"/>
      <c r="B683" s="5"/>
      <c r="C683" s="9"/>
      <c r="D683" s="9"/>
      <c r="F683" s="29"/>
      <c r="G683" s="29"/>
      <c r="H683" s="29"/>
      <c r="I683" s="17"/>
      <c r="K683" s="9"/>
      <c r="L683" s="9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</row>
    <row r="684" spans="1:31" s="2" customFormat="1">
      <c r="A684" s="27"/>
      <c r="B684" s="5"/>
      <c r="C684" s="9"/>
      <c r="D684" s="9"/>
      <c r="F684" s="29"/>
      <c r="G684" s="29"/>
      <c r="H684" s="29"/>
      <c r="I684" s="17"/>
      <c r="K684" s="9"/>
      <c r="L684" s="9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</row>
    <row r="685" spans="1:31" s="2" customFormat="1">
      <c r="A685" s="27"/>
      <c r="B685" s="5"/>
      <c r="C685" s="9"/>
      <c r="D685" s="9"/>
      <c r="F685" s="29"/>
      <c r="G685" s="29"/>
      <c r="H685" s="29"/>
      <c r="I685" s="17"/>
      <c r="K685" s="9"/>
      <c r="L685" s="9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</row>
    <row r="686" spans="1:31" s="2" customFormat="1">
      <c r="A686" s="27"/>
      <c r="B686" s="5"/>
      <c r="C686" s="9"/>
      <c r="D686" s="9"/>
      <c r="F686" s="29"/>
      <c r="G686" s="29"/>
      <c r="H686" s="29"/>
      <c r="I686" s="17"/>
      <c r="K686" s="9"/>
      <c r="L686" s="9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</row>
    <row r="687" spans="1:31" s="2" customFormat="1">
      <c r="A687" s="27"/>
      <c r="B687" s="5"/>
      <c r="C687" s="9"/>
      <c r="D687" s="9"/>
      <c r="F687" s="29"/>
      <c r="G687" s="29"/>
      <c r="H687" s="29"/>
      <c r="I687" s="17"/>
      <c r="K687" s="9"/>
      <c r="L687" s="9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</row>
    <row r="688" spans="1:31" s="2" customFormat="1">
      <c r="A688" s="27"/>
      <c r="B688" s="5"/>
      <c r="C688" s="9"/>
      <c r="D688" s="9"/>
      <c r="F688" s="29"/>
      <c r="G688" s="29"/>
      <c r="H688" s="29"/>
      <c r="I688" s="17"/>
      <c r="K688" s="9"/>
      <c r="L688" s="9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</row>
    <row r="689" spans="1:31" s="2" customFormat="1">
      <c r="A689" s="27"/>
      <c r="B689" s="5"/>
      <c r="C689" s="9"/>
      <c r="D689" s="9"/>
      <c r="F689" s="29"/>
      <c r="G689" s="29"/>
      <c r="H689" s="29"/>
      <c r="I689" s="17"/>
      <c r="K689" s="9"/>
      <c r="L689" s="9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</row>
    <row r="690" spans="1:31" s="2" customFormat="1">
      <c r="A690" s="27"/>
      <c r="B690" s="5"/>
      <c r="C690" s="9"/>
      <c r="D690" s="9"/>
      <c r="F690" s="29"/>
      <c r="G690" s="29"/>
      <c r="H690" s="29"/>
      <c r="I690" s="17"/>
      <c r="K690" s="9"/>
      <c r="L690" s="9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</row>
    <row r="691" spans="1:31" s="2" customFormat="1">
      <c r="A691" s="27"/>
      <c r="B691" s="5"/>
      <c r="C691" s="9"/>
      <c r="D691" s="9"/>
      <c r="F691" s="29"/>
      <c r="G691" s="29"/>
      <c r="H691" s="29"/>
      <c r="I691" s="17"/>
      <c r="K691" s="9"/>
      <c r="L691" s="9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</row>
    <row r="692" spans="1:31" s="2" customFormat="1">
      <c r="A692" s="27"/>
      <c r="B692" s="5"/>
      <c r="C692" s="9"/>
      <c r="D692" s="9"/>
      <c r="F692" s="29"/>
      <c r="G692" s="29"/>
      <c r="H692" s="29"/>
      <c r="I692" s="17"/>
      <c r="K692" s="9"/>
      <c r="L692" s="9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</row>
    <row r="693" spans="1:31" s="2" customFormat="1">
      <c r="A693" s="27"/>
      <c r="B693" s="5"/>
      <c r="C693" s="9"/>
      <c r="D693" s="9"/>
      <c r="F693" s="29"/>
      <c r="G693" s="29"/>
      <c r="H693" s="29"/>
      <c r="I693" s="17"/>
      <c r="K693" s="9"/>
      <c r="L693" s="9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</row>
    <row r="694" spans="1:31" s="2" customFormat="1">
      <c r="A694" s="27"/>
      <c r="B694" s="5"/>
      <c r="C694" s="9"/>
      <c r="D694" s="9"/>
      <c r="F694" s="29"/>
      <c r="G694" s="29"/>
      <c r="H694" s="29"/>
      <c r="I694" s="17"/>
      <c r="K694" s="9"/>
      <c r="L694" s="9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</row>
    <row r="695" spans="1:31" s="2" customFormat="1">
      <c r="A695" s="27"/>
      <c r="B695" s="5"/>
      <c r="C695" s="9"/>
      <c r="D695" s="9"/>
      <c r="F695" s="29"/>
      <c r="G695" s="29"/>
      <c r="H695" s="29"/>
      <c r="I695" s="17"/>
      <c r="K695" s="9"/>
      <c r="L695" s="9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</row>
    <row r="696" spans="1:31" s="2" customFormat="1">
      <c r="A696" s="27"/>
      <c r="B696" s="5"/>
      <c r="C696" s="9"/>
      <c r="D696" s="9"/>
      <c r="F696" s="29"/>
      <c r="G696" s="29"/>
      <c r="H696" s="29"/>
      <c r="I696" s="17"/>
      <c r="K696" s="9"/>
      <c r="L696" s="9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</row>
    <row r="697" spans="1:31" s="2" customFormat="1">
      <c r="A697" s="27"/>
      <c r="B697" s="5"/>
      <c r="C697" s="9"/>
      <c r="D697" s="9"/>
      <c r="F697" s="29"/>
      <c r="G697" s="29"/>
      <c r="H697" s="29"/>
      <c r="I697" s="17"/>
      <c r="K697" s="9"/>
      <c r="L697" s="9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</row>
    <row r="698" spans="1:31" s="2" customFormat="1">
      <c r="A698" s="27"/>
      <c r="B698" s="5"/>
      <c r="C698" s="9"/>
      <c r="D698" s="9"/>
      <c r="F698" s="29"/>
      <c r="G698" s="29"/>
      <c r="H698" s="29"/>
      <c r="I698" s="17"/>
      <c r="K698" s="9"/>
      <c r="L698" s="9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</row>
    <row r="699" spans="1:31" s="2" customFormat="1">
      <c r="A699" s="27"/>
      <c r="B699" s="5"/>
      <c r="C699" s="9"/>
      <c r="D699" s="9"/>
      <c r="F699" s="29"/>
      <c r="G699" s="29"/>
      <c r="H699" s="29"/>
      <c r="I699" s="17"/>
      <c r="K699" s="9"/>
      <c r="L699" s="9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</row>
    <row r="700" spans="1:31" s="2" customFormat="1">
      <c r="A700" s="27"/>
      <c r="B700" s="5"/>
      <c r="C700" s="9"/>
      <c r="D700" s="9"/>
      <c r="F700" s="29"/>
      <c r="G700" s="29"/>
      <c r="H700" s="29"/>
      <c r="I700" s="17"/>
      <c r="K700" s="9"/>
      <c r="L700" s="9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</row>
    <row r="701" spans="1:31" s="2" customFormat="1">
      <c r="A701" s="27"/>
      <c r="B701" s="5"/>
      <c r="C701" s="9"/>
      <c r="D701" s="9"/>
      <c r="F701" s="29"/>
      <c r="G701" s="29"/>
      <c r="H701" s="29"/>
      <c r="I701" s="17"/>
      <c r="K701" s="9"/>
      <c r="L701" s="9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</row>
    <row r="702" spans="1:31" s="2" customFormat="1">
      <c r="A702" s="27"/>
      <c r="B702" s="5"/>
      <c r="C702" s="9"/>
      <c r="D702" s="9"/>
      <c r="F702" s="29"/>
      <c r="G702" s="29"/>
      <c r="H702" s="29"/>
      <c r="I702" s="17"/>
      <c r="K702" s="9"/>
      <c r="L702" s="9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</row>
    <row r="703" spans="1:31" s="2" customFormat="1">
      <c r="A703" s="27"/>
      <c r="B703" s="5"/>
      <c r="C703" s="9"/>
      <c r="D703" s="9"/>
      <c r="F703" s="29"/>
      <c r="G703" s="29"/>
      <c r="H703" s="29"/>
      <c r="I703" s="17"/>
      <c r="K703" s="9"/>
      <c r="L703" s="9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</row>
    <row r="704" spans="1:31" s="2" customFormat="1">
      <c r="A704" s="27"/>
      <c r="B704" s="5"/>
      <c r="C704" s="9"/>
      <c r="D704" s="9"/>
      <c r="F704" s="29"/>
      <c r="G704" s="29"/>
      <c r="H704" s="29"/>
      <c r="I704" s="17"/>
      <c r="K704" s="9"/>
      <c r="L704" s="9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</row>
    <row r="705" spans="1:31" s="2" customFormat="1">
      <c r="A705" s="27"/>
      <c r="B705" s="5"/>
      <c r="C705" s="9"/>
      <c r="D705" s="9"/>
      <c r="F705" s="29"/>
      <c r="G705" s="29"/>
      <c r="H705" s="29"/>
      <c r="I705" s="17"/>
      <c r="K705" s="9"/>
      <c r="L705" s="9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</row>
    <row r="706" spans="1:31" s="2" customFormat="1">
      <c r="A706" s="27"/>
      <c r="B706" s="5"/>
      <c r="C706" s="9"/>
      <c r="D706" s="9"/>
      <c r="F706" s="29"/>
      <c r="G706" s="29"/>
      <c r="H706" s="29"/>
      <c r="I706" s="17"/>
      <c r="K706" s="9"/>
      <c r="L706" s="9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</row>
    <row r="707" spans="1:31" s="2" customFormat="1">
      <c r="A707" s="27"/>
      <c r="B707" s="5"/>
      <c r="C707" s="9"/>
      <c r="D707" s="9"/>
      <c r="F707" s="29"/>
      <c r="G707" s="29"/>
      <c r="H707" s="29"/>
      <c r="I707" s="17"/>
      <c r="K707" s="9"/>
      <c r="L707" s="9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</row>
    <row r="708" spans="1:31" s="2" customFormat="1">
      <c r="A708" s="27"/>
      <c r="B708" s="5"/>
      <c r="C708" s="9"/>
      <c r="D708" s="9"/>
      <c r="F708" s="29"/>
      <c r="G708" s="29"/>
      <c r="H708" s="29"/>
      <c r="I708" s="17"/>
      <c r="K708" s="9"/>
      <c r="L708" s="9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</row>
    <row r="709" spans="1:31" s="2" customFormat="1">
      <c r="A709" s="27"/>
      <c r="B709" s="5"/>
      <c r="C709" s="9"/>
      <c r="D709" s="9"/>
      <c r="F709" s="29"/>
      <c r="G709" s="29"/>
      <c r="H709" s="29"/>
      <c r="I709" s="17"/>
      <c r="K709" s="9"/>
      <c r="L709" s="9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</row>
    <row r="710" spans="1:31" s="2" customFormat="1">
      <c r="A710" s="27"/>
      <c r="B710" s="5"/>
      <c r="C710" s="9"/>
      <c r="D710" s="9"/>
      <c r="F710" s="29"/>
      <c r="G710" s="29"/>
      <c r="H710" s="29"/>
      <c r="I710" s="17"/>
      <c r="K710" s="9"/>
      <c r="L710" s="9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</row>
    <row r="711" spans="1:31" s="2" customFormat="1">
      <c r="A711" s="27"/>
      <c r="B711" s="5"/>
      <c r="C711" s="9"/>
      <c r="D711" s="9"/>
      <c r="F711" s="29"/>
      <c r="G711" s="29"/>
      <c r="H711" s="29"/>
      <c r="I711" s="17"/>
      <c r="K711" s="9"/>
      <c r="L711" s="9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</row>
    <row r="712" spans="1:31" s="2" customFormat="1">
      <c r="A712" s="27"/>
      <c r="B712" s="5"/>
      <c r="C712" s="9"/>
      <c r="D712" s="9"/>
      <c r="F712" s="29"/>
      <c r="G712" s="29"/>
      <c r="H712" s="29"/>
      <c r="I712" s="17"/>
      <c r="K712" s="9"/>
      <c r="L712" s="9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</row>
    <row r="713" spans="1:31" s="2" customFormat="1">
      <c r="A713" s="27"/>
      <c r="B713" s="5"/>
      <c r="C713" s="9"/>
      <c r="D713" s="9"/>
      <c r="F713" s="29"/>
      <c r="G713" s="29"/>
      <c r="H713" s="29"/>
      <c r="I713" s="17"/>
      <c r="K713" s="9"/>
      <c r="L713" s="9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</row>
    <row r="714" spans="1:31" s="2" customFormat="1">
      <c r="A714" s="27"/>
      <c r="B714" s="5"/>
      <c r="C714" s="9"/>
      <c r="D714" s="9"/>
      <c r="F714" s="29"/>
      <c r="G714" s="29"/>
      <c r="H714" s="29"/>
      <c r="I714" s="17"/>
      <c r="K714" s="9"/>
      <c r="L714" s="9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</row>
    <row r="715" spans="1:31" s="2" customFormat="1">
      <c r="A715" s="27"/>
      <c r="B715" s="5"/>
      <c r="C715" s="9"/>
      <c r="D715" s="9"/>
      <c r="F715" s="29"/>
      <c r="G715" s="29"/>
      <c r="H715" s="29"/>
      <c r="I715" s="17"/>
      <c r="K715" s="9"/>
      <c r="L715" s="9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</row>
    <row r="716" spans="1:31" s="2" customFormat="1">
      <c r="A716" s="27"/>
      <c r="B716" s="5"/>
      <c r="C716" s="9"/>
      <c r="D716" s="9"/>
      <c r="F716" s="29"/>
      <c r="G716" s="29"/>
      <c r="H716" s="29"/>
      <c r="I716" s="17"/>
      <c r="K716" s="9"/>
      <c r="L716" s="9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</row>
  </sheetData>
  <mergeCells count="2">
    <mergeCell ref="L15:M15"/>
    <mergeCell ref="N15:O15"/>
  </mergeCells>
  <conditionalFormatting sqref="O140:O159">
    <cfRule type="cellIs" dxfId="3" priority="1" stopIfTrue="1" operator="equal">
      <formula>$J140+ROUNDDOWN((#REF!-$J140),-3)</formula>
    </cfRule>
    <cfRule type="cellIs" dxfId="2" priority="2" stopIfTrue="1" operator="equal">
      <formula>$J140+ROUNDDOWN((#REF!-$J140),-3)</formula>
    </cfRule>
  </conditionalFormatting>
  <pageMargins left="0.74803149606299213" right="0.74803149606299213" top="1.5748031496062993" bottom="0.98425196850393704" header="0.51181102362204722" footer="0.51181102362204722"/>
  <pageSetup scale="68" orientation="portrait" horizontalDpi="300" verticalDpi="300" r:id="rId1"/>
  <headerFooter alignWithMargins="0">
    <oddHeader xml:space="preserve">&amp;RToronto Hydro-Electric System Limited
EB-2009-0139
Exhibit R1
Tab 3
Schedule 13
Appendix A
Filed:  2009 Nov 30
Page &amp;P of &amp;N
</oddHeader>
  </headerFooter>
  <rowBreaks count="2" manualBreakCount="2">
    <brk id="56" max="10" man="1"/>
    <brk id="118" max="10" man="1"/>
  </rowBreaks>
  <colBreaks count="1" manualBreakCount="1">
    <brk id="9" max="158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31"/>
  </sheetPr>
  <dimension ref="A1:Z716"/>
  <sheetViews>
    <sheetView view="pageBreakPreview" zoomScale="60" zoomScaleNormal="100" workbookViewId="0">
      <pane xSplit="1" ySplit="2" topLeftCell="B129" activePane="bottomRight" state="frozenSplit"/>
      <selection activeCell="F21" sqref="F21"/>
      <selection pane="topRight" activeCell="F21" sqref="F21"/>
      <selection pane="bottomLeft" activeCell="F21" sqref="F21"/>
      <selection pane="bottomRight" activeCell="F21" sqref="F21"/>
    </sheetView>
  </sheetViews>
  <sheetFormatPr defaultRowHeight="12.75"/>
  <cols>
    <col min="1" max="1" width="17.28515625" style="98" customWidth="1"/>
    <col min="2" max="2" width="15.28515625" style="4" bestFit="1" customWidth="1"/>
    <col min="3" max="3" width="8.85546875" style="6" customWidth="1"/>
    <col min="4" max="4" width="9.140625" style="6" customWidth="1"/>
    <col min="5" max="5" width="9.5703125" style="14" customWidth="1"/>
    <col min="6" max="6" width="11" style="14" bestFit="1" customWidth="1"/>
    <col min="7" max="7" width="11.5703125" style="3" bestFit="1" customWidth="1"/>
    <col min="8" max="8" width="17.85546875" bestFit="1" customWidth="1"/>
    <col min="9" max="9" width="18.7109375" style="6" bestFit="1" customWidth="1"/>
    <col min="10" max="10" width="16.28515625" style="6" customWidth="1"/>
    <col min="11" max="11" width="17.140625" customWidth="1"/>
    <col min="12" max="12" width="16.140625" customWidth="1"/>
    <col min="13" max="13" width="17.85546875" style="10" customWidth="1"/>
    <col min="14" max="14" width="15" style="10" customWidth="1"/>
    <col min="15" max="15" width="15.42578125" style="10" customWidth="1"/>
    <col min="16" max="16" width="14.7109375" style="10" customWidth="1"/>
    <col min="17" max="17" width="15.42578125" style="10" customWidth="1"/>
    <col min="18" max="19" width="14.5703125" style="7" customWidth="1"/>
    <col min="20" max="20" width="12.28515625" style="7" customWidth="1"/>
    <col min="21" max="21" width="12" style="7" customWidth="1"/>
    <col min="22" max="22" width="17.7109375" style="7" customWidth="1"/>
    <col min="23" max="24" width="11.42578125" style="7" customWidth="1"/>
    <col min="25" max="26" width="11.42578125" customWidth="1"/>
  </cols>
  <sheetData>
    <row r="1" spans="1:24">
      <c r="A1" s="185" t="s">
        <v>24</v>
      </c>
      <c r="B1" s="5"/>
    </row>
    <row r="2" spans="1:24" s="1" customFormat="1" ht="38.25">
      <c r="A2" s="24" t="s">
        <v>0</v>
      </c>
      <c r="B2" s="25" t="s">
        <v>17</v>
      </c>
      <c r="C2" s="25" t="s">
        <v>11</v>
      </c>
      <c r="D2" s="25" t="s">
        <v>12</v>
      </c>
      <c r="E2" s="26" t="s">
        <v>7</v>
      </c>
      <c r="F2" s="26" t="s">
        <v>9</v>
      </c>
      <c r="G2" s="25" t="s">
        <v>1</v>
      </c>
      <c r="H2" s="19" t="s">
        <v>10</v>
      </c>
      <c r="I2" s="34" t="s">
        <v>2</v>
      </c>
      <c r="J2" s="53"/>
      <c r="K2" s="53"/>
      <c r="L2" s="18"/>
      <c r="M2" s="165"/>
      <c r="N2" s="15"/>
      <c r="O2" s="15"/>
      <c r="P2" s="15"/>
      <c r="Q2" s="15"/>
      <c r="R2" s="16"/>
      <c r="S2" s="16"/>
      <c r="T2" s="16"/>
      <c r="U2" s="16"/>
      <c r="V2" s="16"/>
    </row>
    <row r="3" spans="1:24" s="3" customFormat="1">
      <c r="A3" s="35">
        <v>35796</v>
      </c>
      <c r="B3" s="23"/>
      <c r="C3" s="23">
        <v>376.8</v>
      </c>
      <c r="D3" s="23">
        <v>0</v>
      </c>
      <c r="E3" s="23">
        <v>0</v>
      </c>
      <c r="F3" s="23"/>
      <c r="G3" s="23">
        <v>0</v>
      </c>
      <c r="H3" s="105">
        <f t="shared" ref="H3:H14" si="0">AVERAGE(C15,C27,C39,C51,C63,C75,C87,C99,C111,C123)</f>
        <v>452.60999999999979</v>
      </c>
      <c r="I3" s="106">
        <f t="shared" ref="I3:I14" si="1">AVERAGE(D15,D27,D39,D51,D63,D75,D87,D99,D111,D123)</f>
        <v>0</v>
      </c>
      <c r="J3" s="17"/>
      <c r="K3" s="17"/>
      <c r="L3" s="23"/>
      <c r="M3" s="11"/>
      <c r="N3" s="21"/>
      <c r="O3" s="21"/>
      <c r="P3" s="21"/>
      <c r="Q3" s="21"/>
      <c r="R3" s="22"/>
      <c r="S3" s="22"/>
      <c r="T3" s="22"/>
      <c r="U3" s="22"/>
      <c r="V3" s="22"/>
    </row>
    <row r="4" spans="1:24" s="3" customFormat="1">
      <c r="A4" s="35">
        <v>35827</v>
      </c>
      <c r="B4" s="23"/>
      <c r="C4" s="23">
        <v>288.2</v>
      </c>
      <c r="D4" s="23">
        <v>0</v>
      </c>
      <c r="E4" s="23">
        <v>0</v>
      </c>
      <c r="F4" s="23"/>
      <c r="G4" s="23">
        <v>0</v>
      </c>
      <c r="H4" s="105">
        <f t="shared" si="0"/>
        <v>399.07999999999976</v>
      </c>
      <c r="I4" s="106">
        <f t="shared" si="1"/>
        <v>0</v>
      </c>
      <c r="J4" s="17"/>
      <c r="K4" s="17"/>
      <c r="L4" s="23"/>
      <c r="M4" s="11"/>
      <c r="N4" s="21"/>
      <c r="O4" s="21"/>
      <c r="P4" s="21"/>
      <c r="Q4" s="21"/>
      <c r="R4" s="22"/>
      <c r="S4" s="22"/>
      <c r="T4" s="22"/>
      <c r="U4" s="22"/>
      <c r="V4" s="22"/>
    </row>
    <row r="5" spans="1:24" s="3" customFormat="1">
      <c r="A5" s="35">
        <v>35855</v>
      </c>
      <c r="B5" s="23"/>
      <c r="C5" s="23">
        <v>276.599999999999</v>
      </c>
      <c r="D5" s="23">
        <v>0</v>
      </c>
      <c r="E5" s="23">
        <v>0</v>
      </c>
      <c r="F5" s="23"/>
      <c r="G5" s="23">
        <v>0</v>
      </c>
      <c r="H5" s="105">
        <f t="shared" si="0"/>
        <v>297.41999999999973</v>
      </c>
      <c r="I5" s="106">
        <f t="shared" si="1"/>
        <v>0</v>
      </c>
      <c r="J5" s="17"/>
      <c r="K5" s="17"/>
      <c r="L5" s="23"/>
      <c r="M5" s="11"/>
      <c r="N5" s="21"/>
      <c r="O5" s="21"/>
      <c r="P5" s="21"/>
      <c r="Q5" s="21"/>
      <c r="R5" s="22"/>
      <c r="S5" s="22"/>
      <c r="T5" s="22"/>
      <c r="U5" s="22"/>
      <c r="V5" s="22"/>
    </row>
    <row r="6" spans="1:24" s="3" customFormat="1">
      <c r="A6" s="35">
        <v>35886</v>
      </c>
      <c r="B6" s="23"/>
      <c r="C6" s="23">
        <v>55.699999999999903</v>
      </c>
      <c r="D6" s="23">
        <v>0</v>
      </c>
      <c r="E6" s="23">
        <v>0</v>
      </c>
      <c r="F6" s="23"/>
      <c r="G6" s="23">
        <v>0</v>
      </c>
      <c r="H6" s="105">
        <f t="shared" si="0"/>
        <v>105.87</v>
      </c>
      <c r="I6" s="106">
        <f t="shared" si="1"/>
        <v>1.2100000000000002</v>
      </c>
      <c r="J6" s="17"/>
      <c r="K6" s="17"/>
      <c r="L6" s="23"/>
      <c r="M6" s="11"/>
      <c r="N6" s="21"/>
      <c r="O6" s="21"/>
      <c r="P6" s="21"/>
      <c r="Q6" s="21"/>
      <c r="R6" s="22"/>
      <c r="S6" s="22"/>
      <c r="T6" s="22"/>
      <c r="U6" s="22"/>
      <c r="V6" s="22"/>
    </row>
    <row r="7" spans="1:24" s="3" customFormat="1">
      <c r="A7" s="35">
        <v>35916</v>
      </c>
      <c r="B7" s="23"/>
      <c r="C7" s="23">
        <v>0</v>
      </c>
      <c r="D7" s="23">
        <v>28.6</v>
      </c>
      <c r="E7" s="23">
        <v>0</v>
      </c>
      <c r="F7" s="23"/>
      <c r="G7" s="23">
        <v>0</v>
      </c>
      <c r="H7" s="105">
        <f t="shared" si="0"/>
        <v>13.59</v>
      </c>
      <c r="I7" s="106">
        <f t="shared" si="1"/>
        <v>12.339999999999998</v>
      </c>
      <c r="J7" s="17"/>
      <c r="K7" s="17"/>
      <c r="L7" s="23"/>
      <c r="M7" s="11"/>
      <c r="N7" s="21"/>
      <c r="O7" s="21"/>
      <c r="P7" s="21"/>
      <c r="Q7" s="21"/>
      <c r="R7" s="22"/>
      <c r="S7" s="22"/>
      <c r="T7" s="22"/>
      <c r="U7" s="22"/>
      <c r="V7" s="22"/>
    </row>
    <row r="8" spans="1:24" s="3" customFormat="1">
      <c r="A8" s="35">
        <v>35947</v>
      </c>
      <c r="B8" s="23"/>
      <c r="C8" s="23">
        <v>0.5</v>
      </c>
      <c r="D8" s="23">
        <v>82.4</v>
      </c>
      <c r="E8" s="23">
        <v>0</v>
      </c>
      <c r="F8" s="23"/>
      <c r="G8" s="23">
        <v>0</v>
      </c>
      <c r="H8" s="105">
        <f t="shared" si="0"/>
        <v>0</v>
      </c>
      <c r="I8" s="106">
        <f t="shared" si="1"/>
        <v>76.19</v>
      </c>
      <c r="J8" s="17"/>
      <c r="K8" s="17"/>
      <c r="L8" s="23"/>
      <c r="M8" s="11"/>
      <c r="N8" s="21"/>
      <c r="O8" s="21"/>
      <c r="P8" s="21"/>
      <c r="Q8" s="21"/>
      <c r="R8" s="22"/>
      <c r="S8" s="22"/>
      <c r="T8" s="22"/>
      <c r="U8" s="22"/>
      <c r="V8" s="22"/>
    </row>
    <row r="9" spans="1:24" s="3" customFormat="1">
      <c r="A9" s="35">
        <v>35977</v>
      </c>
      <c r="B9" s="23"/>
      <c r="C9" s="23">
        <v>0</v>
      </c>
      <c r="D9" s="23">
        <v>101.3</v>
      </c>
      <c r="E9" s="23">
        <v>0</v>
      </c>
      <c r="F9" s="23"/>
      <c r="G9" s="23">
        <v>0</v>
      </c>
      <c r="H9" s="105">
        <f t="shared" si="0"/>
        <v>0</v>
      </c>
      <c r="I9" s="106">
        <f t="shared" si="1"/>
        <v>133.94</v>
      </c>
      <c r="J9" s="17"/>
      <c r="K9" s="17"/>
      <c r="L9" s="23"/>
      <c r="M9" s="11"/>
      <c r="N9" s="21"/>
      <c r="O9" s="21"/>
      <c r="P9" s="21"/>
      <c r="Q9" s="21"/>
      <c r="R9" s="22"/>
      <c r="S9" s="22"/>
      <c r="T9" s="22"/>
      <c r="U9" s="22"/>
      <c r="V9" s="22"/>
    </row>
    <row r="10" spans="1:24" s="3" customFormat="1">
      <c r="A10" s="35">
        <v>36008</v>
      </c>
      <c r="B10" s="23"/>
      <c r="C10" s="23">
        <v>0</v>
      </c>
      <c r="D10" s="23">
        <v>117.7</v>
      </c>
      <c r="E10" s="23">
        <v>0</v>
      </c>
      <c r="F10" s="23"/>
      <c r="G10" s="23">
        <v>0</v>
      </c>
      <c r="H10" s="105">
        <f t="shared" si="0"/>
        <v>0</v>
      </c>
      <c r="I10" s="106">
        <f t="shared" si="1"/>
        <v>110.91999999999999</v>
      </c>
      <c r="J10" s="17"/>
      <c r="K10" s="17"/>
      <c r="L10" s="23"/>
      <c r="M10" s="11"/>
      <c r="N10" s="21"/>
      <c r="O10" s="21"/>
      <c r="P10" s="21"/>
      <c r="Q10" s="21"/>
      <c r="R10" s="22"/>
      <c r="S10" s="22"/>
      <c r="T10" s="22"/>
      <c r="U10" s="22"/>
      <c r="V10" s="22"/>
    </row>
    <row r="11" spans="1:24" s="3" customFormat="1">
      <c r="A11" s="35">
        <v>36039</v>
      </c>
      <c r="B11" s="23"/>
      <c r="C11" s="23">
        <v>0</v>
      </c>
      <c r="D11" s="23">
        <v>44.999999999999901</v>
      </c>
      <c r="E11" s="23">
        <v>0</v>
      </c>
      <c r="F11" s="23"/>
      <c r="G11" s="23">
        <v>0</v>
      </c>
      <c r="H11" s="105">
        <f t="shared" si="0"/>
        <v>1.29</v>
      </c>
      <c r="I11" s="106">
        <f t="shared" si="1"/>
        <v>41.179999999999978</v>
      </c>
      <c r="J11" s="17"/>
      <c r="K11" s="17"/>
      <c r="L11" s="23"/>
      <c r="M11" s="11"/>
      <c r="N11" s="21"/>
      <c r="O11" s="21"/>
      <c r="P11" s="21"/>
      <c r="Q11" s="21"/>
      <c r="R11" s="22"/>
      <c r="S11" s="22"/>
      <c r="T11" s="22"/>
      <c r="U11" s="22"/>
      <c r="V11" s="22"/>
    </row>
    <row r="12" spans="1:24" s="3" customFormat="1">
      <c r="A12" s="35">
        <v>36069</v>
      </c>
      <c r="B12" s="23"/>
      <c r="C12" s="23">
        <v>24.1999999999999</v>
      </c>
      <c r="D12" s="23">
        <v>0</v>
      </c>
      <c r="E12" s="23">
        <v>0</v>
      </c>
      <c r="F12" s="23"/>
      <c r="G12" s="23">
        <v>0</v>
      </c>
      <c r="H12" s="105">
        <f t="shared" si="0"/>
        <v>52.699999999999989</v>
      </c>
      <c r="I12" s="106">
        <f t="shared" si="1"/>
        <v>4.32</v>
      </c>
      <c r="J12" s="17"/>
      <c r="K12" s="17"/>
      <c r="L12" s="23"/>
      <c r="M12" s="11"/>
      <c r="N12" s="21"/>
      <c r="O12" s="21"/>
      <c r="P12" s="21"/>
      <c r="Q12" s="21"/>
      <c r="R12" s="22"/>
      <c r="S12" s="22"/>
      <c r="T12" s="22"/>
      <c r="U12" s="22"/>
      <c r="V12" s="22"/>
    </row>
    <row r="13" spans="1:24" s="3" customFormat="1">
      <c r="A13" s="35">
        <v>36100</v>
      </c>
      <c r="B13" s="23"/>
      <c r="C13" s="23">
        <v>156.19999999999999</v>
      </c>
      <c r="D13" s="23">
        <v>0</v>
      </c>
      <c r="E13" s="23">
        <v>0</v>
      </c>
      <c r="F13" s="23"/>
      <c r="G13" s="23">
        <v>0</v>
      </c>
      <c r="H13" s="105">
        <f t="shared" si="0"/>
        <v>169.9</v>
      </c>
      <c r="I13" s="106">
        <f t="shared" si="1"/>
        <v>0</v>
      </c>
      <c r="J13" s="17"/>
      <c r="K13" s="17"/>
      <c r="L13" s="23"/>
      <c r="M13" s="11"/>
      <c r="N13" s="21"/>
      <c r="O13" s="21"/>
      <c r="P13" s="21"/>
      <c r="Q13" s="21"/>
      <c r="R13" s="22"/>
      <c r="S13" s="22"/>
      <c r="T13" s="22"/>
      <c r="U13" s="22"/>
      <c r="V13" s="22"/>
    </row>
    <row r="14" spans="1:24" s="3" customFormat="1">
      <c r="A14" s="35">
        <v>36130</v>
      </c>
      <c r="B14" s="23"/>
      <c r="C14" s="23">
        <v>288.89999999999998</v>
      </c>
      <c r="D14" s="23">
        <v>0</v>
      </c>
      <c r="E14" s="23">
        <v>0</v>
      </c>
      <c r="F14" s="23"/>
      <c r="G14" s="23">
        <v>0</v>
      </c>
      <c r="H14" s="107">
        <f t="shared" si="0"/>
        <v>366.47999999999979</v>
      </c>
      <c r="I14" s="108">
        <f t="shared" si="1"/>
        <v>0</v>
      </c>
      <c r="J14" s="17"/>
      <c r="K14" s="17"/>
      <c r="L14" s="23"/>
      <c r="M14" s="11"/>
      <c r="N14" s="21"/>
      <c r="O14" s="21"/>
      <c r="P14" s="21"/>
      <c r="Q14" s="21"/>
      <c r="R14" s="22"/>
      <c r="S14" s="22"/>
      <c r="T14" s="22"/>
      <c r="U14" s="22"/>
      <c r="V14" s="22"/>
    </row>
    <row r="15" spans="1:24" s="3" customFormat="1">
      <c r="A15" s="35">
        <v>36161</v>
      </c>
      <c r="B15" s="23"/>
      <c r="C15" s="23">
        <v>501.8</v>
      </c>
      <c r="D15" s="23">
        <v>0</v>
      </c>
      <c r="E15" s="23">
        <v>0</v>
      </c>
      <c r="F15" s="23"/>
      <c r="G15" s="23">
        <v>0</v>
      </c>
      <c r="I15" s="28"/>
      <c r="J15" s="186"/>
      <c r="K15" s="186"/>
      <c r="L15" s="186"/>
      <c r="M15" s="186"/>
      <c r="N15" s="21"/>
      <c r="O15" s="21"/>
      <c r="P15" s="21"/>
      <c r="Q15" s="21"/>
      <c r="R15" s="22"/>
      <c r="S15" s="22"/>
      <c r="T15" s="22"/>
      <c r="U15" s="22"/>
      <c r="V15" s="22"/>
      <c r="W15" s="22"/>
      <c r="X15" s="22"/>
    </row>
    <row r="16" spans="1:24" s="3" customFormat="1">
      <c r="A16" s="35">
        <v>36192</v>
      </c>
      <c r="B16" s="23"/>
      <c r="C16" s="23">
        <v>324.099999999999</v>
      </c>
      <c r="D16" s="23">
        <v>0</v>
      </c>
      <c r="E16" s="23">
        <v>0</v>
      </c>
      <c r="F16" s="23"/>
      <c r="G16" s="23">
        <v>0</v>
      </c>
      <c r="H16" s="23"/>
      <c r="M16" s="21"/>
      <c r="N16" s="21"/>
      <c r="O16" s="21"/>
      <c r="P16" s="21"/>
      <c r="Q16" s="21"/>
      <c r="R16" s="22"/>
      <c r="S16" s="22"/>
      <c r="T16" s="22"/>
      <c r="U16" s="22"/>
      <c r="V16" s="22"/>
      <c r="W16" s="22"/>
      <c r="X16" s="22"/>
    </row>
    <row r="17" spans="1:26" s="3" customFormat="1">
      <c r="A17" s="35">
        <v>36220</v>
      </c>
      <c r="B17" s="23"/>
      <c r="C17" s="23">
        <v>306.5</v>
      </c>
      <c r="D17" s="23">
        <v>0</v>
      </c>
      <c r="E17" s="23">
        <v>0</v>
      </c>
      <c r="F17" s="23"/>
      <c r="G17" s="23">
        <v>0</v>
      </c>
      <c r="H17" s="23"/>
      <c r="M17" s="21"/>
      <c r="N17" s="21"/>
      <c r="O17" s="21"/>
      <c r="P17" s="21"/>
      <c r="Q17" s="21"/>
      <c r="R17" s="22"/>
      <c r="S17" s="22"/>
      <c r="T17" s="22"/>
      <c r="U17" s="22"/>
      <c r="V17" s="22"/>
      <c r="W17" s="22"/>
      <c r="X17" s="22"/>
    </row>
    <row r="18" spans="1:26" s="3" customFormat="1">
      <c r="A18" s="35">
        <v>36251</v>
      </c>
      <c r="B18" s="23"/>
      <c r="C18" s="23">
        <v>67</v>
      </c>
      <c r="D18" s="23">
        <v>0</v>
      </c>
      <c r="E18" s="23">
        <v>0</v>
      </c>
      <c r="F18" s="23"/>
      <c r="G18" s="23">
        <v>0</v>
      </c>
      <c r="M18" s="21"/>
      <c r="N18" s="21"/>
      <c r="O18" s="21"/>
      <c r="P18" s="21"/>
      <c r="Q18" s="21"/>
      <c r="R18" s="22"/>
      <c r="S18" s="22"/>
      <c r="T18" s="22"/>
      <c r="U18" s="22"/>
      <c r="V18" s="22"/>
      <c r="W18" s="22"/>
      <c r="X18" s="22"/>
    </row>
    <row r="19" spans="1:26" s="3" customFormat="1">
      <c r="A19" s="35">
        <v>36281</v>
      </c>
      <c r="B19" s="23"/>
      <c r="C19" s="23">
        <v>0.8</v>
      </c>
      <c r="D19" s="23">
        <v>19.399999999999999</v>
      </c>
      <c r="E19" s="23">
        <v>0</v>
      </c>
      <c r="F19" s="23"/>
      <c r="G19" s="23">
        <v>0</v>
      </c>
      <c r="M19" s="21"/>
      <c r="N19" s="21"/>
      <c r="O19" s="21"/>
      <c r="P19" s="21"/>
      <c r="Q19" s="21"/>
      <c r="R19" s="22"/>
      <c r="S19" s="22"/>
      <c r="T19" s="22"/>
      <c r="U19" s="22"/>
      <c r="V19" s="22"/>
      <c r="W19" s="22"/>
      <c r="X19" s="22"/>
    </row>
    <row r="20" spans="1:26" s="3" customFormat="1">
      <c r="A20" s="35">
        <v>36312</v>
      </c>
      <c r="B20" s="23"/>
      <c r="C20" s="23">
        <v>0</v>
      </c>
      <c r="D20" s="23">
        <v>96</v>
      </c>
      <c r="E20" s="23">
        <v>0</v>
      </c>
      <c r="F20" s="23"/>
      <c r="G20" s="23">
        <v>0</v>
      </c>
      <c r="M20" s="21"/>
      <c r="N20" s="21"/>
      <c r="O20" s="21"/>
      <c r="P20" s="21"/>
      <c r="Q20" s="21"/>
      <c r="R20" s="22"/>
      <c r="S20" s="22"/>
      <c r="T20" s="22"/>
      <c r="U20" s="22"/>
      <c r="V20" s="22"/>
      <c r="W20" s="22"/>
      <c r="X20" s="22"/>
    </row>
    <row r="21" spans="1:26" s="3" customFormat="1">
      <c r="A21" s="35">
        <v>36342</v>
      </c>
      <c r="B21" s="23"/>
      <c r="C21" s="23">
        <v>0</v>
      </c>
      <c r="D21" s="23">
        <v>196.5</v>
      </c>
      <c r="E21" s="23">
        <v>0</v>
      </c>
      <c r="F21" s="23"/>
      <c r="G21" s="23">
        <v>0</v>
      </c>
      <c r="M21" s="21"/>
      <c r="N21" s="21"/>
      <c r="O21" s="21"/>
      <c r="P21" s="21"/>
      <c r="Q21" s="21"/>
      <c r="R21" s="22"/>
      <c r="S21" s="22"/>
      <c r="T21" s="22"/>
      <c r="U21" s="22"/>
      <c r="V21" s="22"/>
      <c r="W21" s="22"/>
      <c r="X21" s="22"/>
    </row>
    <row r="22" spans="1:26" s="3" customFormat="1">
      <c r="A22" s="35">
        <v>36373</v>
      </c>
      <c r="B22" s="23"/>
      <c r="C22" s="23">
        <v>0</v>
      </c>
      <c r="D22" s="23">
        <v>79.099999999999895</v>
      </c>
      <c r="E22" s="23">
        <v>0</v>
      </c>
      <c r="F22" s="23"/>
      <c r="G22" s="23">
        <v>0</v>
      </c>
      <c r="M22" s="21"/>
      <c r="N22" s="21"/>
      <c r="O22" s="21"/>
      <c r="P22" s="21"/>
      <c r="Q22" s="21"/>
      <c r="R22" s="22"/>
      <c r="S22" s="22"/>
      <c r="T22" s="22"/>
      <c r="U22" s="22"/>
      <c r="V22" s="22"/>
      <c r="W22" s="22"/>
      <c r="X22" s="22"/>
    </row>
    <row r="23" spans="1:26" s="3" customFormat="1">
      <c r="A23" s="35">
        <v>36404</v>
      </c>
      <c r="B23" s="23"/>
      <c r="C23" s="23">
        <v>9.9999999999999603E-2</v>
      </c>
      <c r="D23" s="23">
        <v>48.899999999999899</v>
      </c>
      <c r="E23" s="23">
        <v>0</v>
      </c>
      <c r="F23" s="23"/>
      <c r="G23" s="23">
        <v>0</v>
      </c>
      <c r="M23" s="21"/>
      <c r="N23" s="21"/>
      <c r="O23" s="21"/>
      <c r="P23" s="21"/>
      <c r="Q23" s="21"/>
      <c r="R23" s="22"/>
      <c r="S23" s="22"/>
      <c r="T23" s="22"/>
      <c r="U23" s="22"/>
      <c r="V23" s="22"/>
      <c r="W23" s="22"/>
      <c r="X23" s="22"/>
    </row>
    <row r="24" spans="1:26" s="3" customFormat="1">
      <c r="A24" s="35">
        <v>36434</v>
      </c>
      <c r="B24" s="23"/>
      <c r="C24" s="23">
        <v>54.2</v>
      </c>
      <c r="D24" s="23">
        <v>0</v>
      </c>
      <c r="E24" s="23">
        <v>0</v>
      </c>
      <c r="F24" s="23"/>
      <c r="G24" s="23">
        <v>0</v>
      </c>
      <c r="M24" s="21"/>
      <c r="N24" s="21"/>
      <c r="O24" s="39"/>
      <c r="P24" s="39"/>
      <c r="Q24" s="39"/>
      <c r="R24" s="39"/>
      <c r="S24" s="39"/>
      <c r="T24" s="39"/>
      <c r="U24" s="21"/>
      <c r="V24" s="21"/>
      <c r="W24" s="21"/>
      <c r="X24" s="21"/>
      <c r="Y24" s="21"/>
      <c r="Z24" s="21"/>
    </row>
    <row r="25" spans="1:26" s="3" customFormat="1">
      <c r="A25" s="35">
        <v>36465</v>
      </c>
      <c r="B25" s="23"/>
      <c r="C25" s="23">
        <v>138.1</v>
      </c>
      <c r="D25" s="23">
        <v>0</v>
      </c>
      <c r="E25" s="23">
        <v>0</v>
      </c>
      <c r="F25" s="23"/>
      <c r="G25" s="23">
        <v>0</v>
      </c>
      <c r="M25" s="21"/>
      <c r="N25" s="21"/>
      <c r="O25" s="39"/>
      <c r="P25" s="39"/>
      <c r="Q25" s="39"/>
      <c r="R25" s="39"/>
      <c r="S25" s="39"/>
      <c r="T25" s="39"/>
      <c r="U25" s="21"/>
      <c r="V25" s="21"/>
      <c r="W25" s="21"/>
      <c r="X25" s="21"/>
      <c r="Y25" s="21"/>
      <c r="Z25" s="21"/>
    </row>
    <row r="26" spans="1:26" s="3" customFormat="1">
      <c r="A26" s="35">
        <v>36495</v>
      </c>
      <c r="B26" s="23"/>
      <c r="C26" s="23">
        <v>332</v>
      </c>
      <c r="D26" s="23">
        <v>0</v>
      </c>
      <c r="E26" s="23">
        <v>0</v>
      </c>
      <c r="F26" s="23"/>
      <c r="G26" s="23">
        <v>0</v>
      </c>
      <c r="M26" s="21"/>
      <c r="N26" s="21"/>
      <c r="O26" s="39"/>
      <c r="P26" s="39"/>
      <c r="Q26" s="39"/>
      <c r="R26" s="39"/>
      <c r="S26" s="39"/>
      <c r="T26" s="39"/>
      <c r="U26" s="21"/>
      <c r="V26" s="21"/>
      <c r="W26" s="21"/>
      <c r="X26" s="21"/>
      <c r="Y26" s="21"/>
      <c r="Z26" s="21"/>
    </row>
    <row r="27" spans="1:26" s="3" customFormat="1">
      <c r="A27" s="35">
        <v>36526</v>
      </c>
      <c r="B27" s="23"/>
      <c r="C27" s="23">
        <v>490.9</v>
      </c>
      <c r="D27" s="23">
        <v>0</v>
      </c>
      <c r="E27" s="23">
        <v>0</v>
      </c>
      <c r="F27" s="23"/>
      <c r="G27" s="23">
        <v>0</v>
      </c>
      <c r="I27" s="90"/>
      <c r="J27" s="63"/>
      <c r="K27" s="22"/>
      <c r="L27" s="22"/>
      <c r="M27" s="166"/>
      <c r="N27" s="21"/>
      <c r="O27" s="39"/>
      <c r="P27" s="39"/>
      <c r="Q27" s="39"/>
      <c r="R27" s="39"/>
      <c r="S27" s="39"/>
      <c r="T27" s="39"/>
      <c r="U27" s="21"/>
      <c r="V27" s="21"/>
      <c r="W27" s="21"/>
      <c r="X27" s="21"/>
      <c r="Y27" s="21"/>
      <c r="Z27" s="21"/>
    </row>
    <row r="28" spans="1:26" s="3" customFormat="1">
      <c r="A28" s="35">
        <v>36557</v>
      </c>
      <c r="B28" s="23"/>
      <c r="C28" s="23">
        <v>380.7</v>
      </c>
      <c r="D28" s="23">
        <v>0</v>
      </c>
      <c r="E28" s="23">
        <v>0</v>
      </c>
      <c r="F28" s="23"/>
      <c r="G28" s="23">
        <v>0</v>
      </c>
      <c r="I28" s="66"/>
      <c r="J28" s="66"/>
      <c r="K28" s="66"/>
      <c r="L28" s="66"/>
      <c r="M28" s="40"/>
      <c r="N28" s="21"/>
      <c r="O28" s="39"/>
      <c r="P28" s="39"/>
      <c r="Q28" s="39"/>
      <c r="R28" s="39"/>
      <c r="S28" s="39"/>
      <c r="T28" s="39"/>
      <c r="U28" s="21"/>
      <c r="V28" s="21"/>
      <c r="W28" s="21"/>
      <c r="X28" s="21"/>
      <c r="Y28" s="21"/>
      <c r="Z28" s="21"/>
    </row>
    <row r="29" spans="1:26" s="3" customFormat="1">
      <c r="A29" s="35">
        <v>36586</v>
      </c>
      <c r="B29" s="23"/>
      <c r="C29" s="23">
        <v>177.1</v>
      </c>
      <c r="D29" s="23">
        <v>0</v>
      </c>
      <c r="E29" s="23">
        <v>0</v>
      </c>
      <c r="F29" s="23"/>
      <c r="G29" s="23">
        <v>0</v>
      </c>
      <c r="I29" s="66"/>
      <c r="J29" s="66"/>
      <c r="K29" s="66"/>
      <c r="L29" s="66"/>
      <c r="M29" s="40"/>
      <c r="N29" s="21"/>
      <c r="O29" s="39"/>
      <c r="P29" s="39"/>
      <c r="Q29" s="39"/>
      <c r="R29" s="39"/>
      <c r="S29" s="39"/>
      <c r="T29" s="39"/>
      <c r="U29" s="21"/>
      <c r="V29" s="21"/>
      <c r="W29" s="21"/>
      <c r="X29" s="21"/>
      <c r="Y29" s="21"/>
      <c r="Z29" s="21"/>
    </row>
    <row r="30" spans="1:26" s="3" customFormat="1">
      <c r="A30" s="35">
        <v>36617</v>
      </c>
      <c r="B30" s="23"/>
      <c r="C30" s="23">
        <v>111.3</v>
      </c>
      <c r="D30" s="23">
        <v>0</v>
      </c>
      <c r="E30" s="23">
        <v>0</v>
      </c>
      <c r="F30" s="23"/>
      <c r="G30" s="23">
        <v>0</v>
      </c>
      <c r="I30" s="66"/>
      <c r="J30" s="66"/>
      <c r="K30" s="66"/>
      <c r="L30" s="66"/>
      <c r="M30" s="40"/>
      <c r="N30" s="21"/>
      <c r="O30" s="39"/>
      <c r="P30" s="39"/>
      <c r="Q30" s="39"/>
      <c r="R30" s="39"/>
      <c r="S30" s="39"/>
      <c r="T30" s="39"/>
      <c r="U30" s="21"/>
      <c r="V30" s="21"/>
      <c r="W30" s="21"/>
      <c r="X30" s="21"/>
      <c r="Y30" s="21"/>
      <c r="Z30" s="21"/>
    </row>
    <row r="31" spans="1:26" s="3" customFormat="1">
      <c r="A31" s="35">
        <v>36647</v>
      </c>
      <c r="B31" s="23"/>
      <c r="C31" s="23">
        <v>3.7</v>
      </c>
      <c r="D31" s="23">
        <v>23.7</v>
      </c>
      <c r="E31" s="23">
        <v>0</v>
      </c>
      <c r="F31" s="23"/>
      <c r="G31" s="23">
        <v>0</v>
      </c>
      <c r="H31" s="23"/>
      <c r="I31" s="90"/>
      <c r="J31" s="90"/>
      <c r="K31" s="66"/>
      <c r="L31" s="66"/>
      <c r="M31" s="40"/>
      <c r="N31" s="21"/>
      <c r="O31" s="39"/>
      <c r="P31" s="39"/>
      <c r="Q31" s="39"/>
      <c r="R31" s="39"/>
      <c r="S31" s="39"/>
      <c r="T31" s="39"/>
      <c r="U31" s="21"/>
      <c r="V31" s="21"/>
      <c r="W31" s="21"/>
      <c r="X31" s="21"/>
      <c r="Y31" s="21"/>
      <c r="Z31" s="21"/>
    </row>
    <row r="32" spans="1:26" s="3" customFormat="1">
      <c r="A32" s="35">
        <v>36678</v>
      </c>
      <c r="B32" s="23"/>
      <c r="C32" s="23">
        <v>0</v>
      </c>
      <c r="D32" s="23">
        <v>41.1</v>
      </c>
      <c r="E32" s="23">
        <v>0</v>
      </c>
      <c r="F32" s="23"/>
      <c r="G32" s="23">
        <v>0</v>
      </c>
      <c r="H32" s="23"/>
      <c r="I32" s="66"/>
      <c r="J32" s="66"/>
      <c r="K32" s="66"/>
      <c r="L32" s="66"/>
      <c r="M32" s="40"/>
      <c r="N32" s="21"/>
      <c r="O32" s="39"/>
      <c r="P32" s="39"/>
      <c r="Q32" s="39"/>
      <c r="R32" s="39"/>
      <c r="S32" s="39"/>
      <c r="T32" s="39"/>
      <c r="U32" s="21"/>
      <c r="V32" s="21"/>
      <c r="W32" s="21"/>
      <c r="X32" s="21"/>
      <c r="Y32" s="21"/>
      <c r="Z32" s="21"/>
    </row>
    <row r="33" spans="1:26" s="3" customFormat="1">
      <c r="A33" s="35">
        <v>36708</v>
      </c>
      <c r="B33" s="23"/>
      <c r="C33" s="23">
        <v>0</v>
      </c>
      <c r="D33" s="23">
        <v>71.8</v>
      </c>
      <c r="E33" s="23">
        <v>0</v>
      </c>
      <c r="F33" s="23"/>
      <c r="G33" s="23">
        <v>0</v>
      </c>
      <c r="H33" s="23"/>
      <c r="I33" s="66"/>
      <c r="J33" s="66"/>
      <c r="K33" s="66"/>
      <c r="L33" s="66"/>
      <c r="M33" s="40"/>
      <c r="N33" s="21"/>
      <c r="O33" s="39"/>
      <c r="P33" s="64"/>
      <c r="Q33" s="39"/>
      <c r="R33" s="39"/>
      <c r="S33" s="39"/>
      <c r="T33" s="84"/>
      <c r="U33" s="21"/>
      <c r="V33" s="21"/>
      <c r="W33" s="64"/>
      <c r="X33" s="21"/>
      <c r="Y33" s="21"/>
      <c r="Z33" s="84"/>
    </row>
    <row r="34" spans="1:26" s="3" customFormat="1">
      <c r="A34" s="35">
        <v>36739</v>
      </c>
      <c r="B34" s="23"/>
      <c r="C34" s="23">
        <v>0</v>
      </c>
      <c r="D34" s="23">
        <v>92.5</v>
      </c>
      <c r="E34" s="23">
        <v>0</v>
      </c>
      <c r="F34" s="23"/>
      <c r="G34" s="23">
        <v>0</v>
      </c>
      <c r="H34" s="23"/>
      <c r="I34" s="66"/>
      <c r="J34" s="66"/>
      <c r="K34" s="66"/>
      <c r="L34" s="66"/>
      <c r="M34" s="40"/>
      <c r="N34" s="21"/>
      <c r="O34" s="39"/>
      <c r="P34" s="64"/>
      <c r="Q34" s="39"/>
      <c r="R34" s="39"/>
      <c r="S34" s="39"/>
      <c r="T34" s="84"/>
      <c r="U34" s="21"/>
      <c r="V34" s="21"/>
      <c r="W34" s="64"/>
      <c r="X34" s="21"/>
      <c r="Y34" s="21"/>
      <c r="Z34" s="84"/>
    </row>
    <row r="35" spans="1:26" s="3" customFormat="1">
      <c r="A35" s="35">
        <v>36770</v>
      </c>
      <c r="B35" s="23"/>
      <c r="C35" s="23">
        <v>7.2</v>
      </c>
      <c r="D35" s="23">
        <v>35.200000000000003</v>
      </c>
      <c r="E35" s="23">
        <v>0</v>
      </c>
      <c r="F35" s="23"/>
      <c r="G35" s="23">
        <v>0</v>
      </c>
      <c r="H35" s="23"/>
      <c r="I35" s="66"/>
      <c r="J35" s="66"/>
      <c r="K35" s="66"/>
      <c r="L35" s="66"/>
      <c r="M35" s="40"/>
      <c r="N35" s="21"/>
      <c r="O35" s="39"/>
      <c r="P35" s="95"/>
      <c r="Q35" s="39"/>
      <c r="R35" s="39"/>
      <c r="S35" s="39"/>
      <c r="T35" s="84"/>
      <c r="U35" s="21"/>
      <c r="V35" s="21"/>
      <c r="W35" s="95"/>
      <c r="X35" s="21"/>
      <c r="Y35" s="21"/>
      <c r="Z35" s="84"/>
    </row>
    <row r="36" spans="1:26" s="3" customFormat="1">
      <c r="A36" s="35">
        <v>36800</v>
      </c>
      <c r="B36" s="23"/>
      <c r="C36" s="23">
        <v>37.899999999999899</v>
      </c>
      <c r="D36" s="23">
        <v>1.2</v>
      </c>
      <c r="E36" s="23">
        <v>0</v>
      </c>
      <c r="F36" s="23"/>
      <c r="G36" s="23">
        <v>0</v>
      </c>
      <c r="H36" s="23"/>
      <c r="I36" s="66"/>
      <c r="J36" s="66"/>
      <c r="K36" s="66"/>
      <c r="L36" s="66"/>
      <c r="M36" s="40"/>
      <c r="N36" s="21"/>
      <c r="O36" s="39"/>
      <c r="P36" s="64"/>
      <c r="Q36" s="39"/>
      <c r="R36" s="39"/>
      <c r="S36" s="39"/>
      <c r="T36" s="84"/>
      <c r="U36" s="21"/>
      <c r="V36" s="21"/>
      <c r="W36" s="64"/>
      <c r="X36" s="21"/>
      <c r="Y36" s="21"/>
      <c r="Z36" s="84"/>
    </row>
    <row r="37" spans="1:26" s="3" customFormat="1">
      <c r="A37" s="35">
        <v>36831</v>
      </c>
      <c r="B37" s="23"/>
      <c r="C37" s="23">
        <v>199.6</v>
      </c>
      <c r="D37" s="23">
        <v>0</v>
      </c>
      <c r="E37" s="23">
        <v>0</v>
      </c>
      <c r="F37" s="23"/>
      <c r="G37" s="23">
        <v>0</v>
      </c>
      <c r="H37" s="23"/>
      <c r="I37" s="66"/>
      <c r="J37" s="83"/>
      <c r="K37" s="66"/>
      <c r="L37" s="66"/>
      <c r="M37" s="84"/>
      <c r="N37" s="21"/>
      <c r="O37" s="39"/>
      <c r="P37" s="64"/>
      <c r="Q37" s="39"/>
      <c r="R37" s="39"/>
      <c r="S37" s="39"/>
      <c r="T37" s="84"/>
      <c r="U37" s="21"/>
      <c r="V37" s="21"/>
      <c r="W37" s="64"/>
      <c r="X37" s="21"/>
      <c r="Y37" s="21"/>
      <c r="Z37" s="84"/>
    </row>
    <row r="38" spans="1:26" s="3" customFormat="1">
      <c r="A38" s="35">
        <v>36861</v>
      </c>
      <c r="B38" s="23"/>
      <c r="C38" s="23">
        <v>532.29999999999995</v>
      </c>
      <c r="D38" s="23">
        <v>0</v>
      </c>
      <c r="E38" s="23">
        <v>0</v>
      </c>
      <c r="F38" s="23"/>
      <c r="G38" s="23">
        <v>0</v>
      </c>
      <c r="H38" s="23"/>
      <c r="I38" s="66"/>
      <c r="J38" s="83"/>
      <c r="K38" s="66"/>
      <c r="L38" s="66"/>
      <c r="M38" s="84"/>
      <c r="N38" s="21"/>
      <c r="O38" s="39"/>
      <c r="P38" s="39"/>
      <c r="Q38" s="39"/>
      <c r="R38" s="39"/>
      <c r="S38" s="39"/>
      <c r="T38" s="84"/>
      <c r="U38" s="21"/>
      <c r="V38" s="21"/>
      <c r="W38" s="64"/>
      <c r="X38" s="21"/>
      <c r="Y38" s="21"/>
      <c r="Z38" s="84"/>
    </row>
    <row r="39" spans="1:26" s="3" customFormat="1">
      <c r="A39" s="35">
        <v>36892</v>
      </c>
      <c r="B39" s="23"/>
      <c r="C39" s="23">
        <v>436.9</v>
      </c>
      <c r="D39" s="23">
        <v>0</v>
      </c>
      <c r="E39" s="23">
        <v>0</v>
      </c>
      <c r="F39" s="23"/>
      <c r="G39" s="23">
        <v>0</v>
      </c>
      <c r="H39" s="23"/>
      <c r="I39" s="66"/>
      <c r="J39" s="83"/>
      <c r="K39" s="66"/>
      <c r="L39" s="66"/>
      <c r="M39" s="84"/>
      <c r="N39" s="21"/>
      <c r="O39" s="39"/>
      <c r="P39" s="96"/>
      <c r="Q39" s="39"/>
      <c r="R39" s="39"/>
      <c r="S39" s="39"/>
      <c r="T39" s="39"/>
      <c r="U39" s="21"/>
      <c r="V39" s="21"/>
      <c r="W39" s="21"/>
      <c r="X39" s="21"/>
      <c r="Y39" s="21"/>
      <c r="Z39" s="21"/>
    </row>
    <row r="40" spans="1:26" s="3" customFormat="1">
      <c r="A40" s="35">
        <v>36923</v>
      </c>
      <c r="B40" s="23"/>
      <c r="C40" s="23">
        <v>363.6</v>
      </c>
      <c r="D40" s="23">
        <v>0</v>
      </c>
      <c r="E40" s="23">
        <v>0</v>
      </c>
      <c r="F40" s="23"/>
      <c r="G40" s="23">
        <v>0</v>
      </c>
      <c r="H40" s="23"/>
      <c r="I40" s="66"/>
      <c r="J40" s="83"/>
      <c r="K40" s="66"/>
      <c r="L40" s="66"/>
      <c r="M40" s="84"/>
      <c r="N40" s="21"/>
      <c r="O40" s="39"/>
      <c r="P40" s="96"/>
      <c r="Q40" s="39"/>
      <c r="R40" s="39"/>
      <c r="S40" s="39"/>
      <c r="T40" s="39"/>
      <c r="U40" s="21"/>
      <c r="V40" s="21"/>
      <c r="W40" s="21"/>
      <c r="X40" s="21"/>
      <c r="Y40" s="21"/>
      <c r="Z40" s="21"/>
    </row>
    <row r="41" spans="1:26" s="3" customFormat="1">
      <c r="A41" s="35">
        <v>36951</v>
      </c>
      <c r="B41" s="23"/>
      <c r="C41" s="23">
        <v>318.60000000000002</v>
      </c>
      <c r="D41" s="23">
        <v>0</v>
      </c>
      <c r="E41" s="23">
        <v>0</v>
      </c>
      <c r="F41" s="23"/>
      <c r="G41" s="23">
        <v>0</v>
      </c>
      <c r="H41" s="23"/>
      <c r="I41" s="66"/>
      <c r="J41" s="83"/>
      <c r="K41" s="66"/>
      <c r="L41" s="66"/>
      <c r="M41" s="84"/>
      <c r="N41" s="21"/>
      <c r="O41" s="39"/>
      <c r="P41" s="39"/>
      <c r="Q41" s="39"/>
      <c r="R41" s="39"/>
      <c r="S41" s="39"/>
      <c r="T41" s="39"/>
      <c r="U41" s="21"/>
      <c r="V41" s="21"/>
      <c r="W41" s="21"/>
      <c r="X41" s="21"/>
      <c r="Y41" s="21"/>
      <c r="Z41" s="21"/>
    </row>
    <row r="42" spans="1:26" s="3" customFormat="1">
      <c r="A42" s="35">
        <v>36982</v>
      </c>
      <c r="B42" s="23"/>
      <c r="C42" s="23">
        <v>89.9</v>
      </c>
      <c r="D42" s="23">
        <v>1.4</v>
      </c>
      <c r="E42" s="23">
        <v>0</v>
      </c>
      <c r="F42" s="23"/>
      <c r="G42" s="23">
        <v>0</v>
      </c>
      <c r="H42" s="23"/>
      <c r="I42" s="66"/>
      <c r="J42" s="66"/>
      <c r="K42" s="66"/>
      <c r="L42" s="66"/>
      <c r="M42" s="40"/>
      <c r="N42" s="21"/>
      <c r="O42" s="39"/>
      <c r="P42" s="39"/>
      <c r="Q42" s="39"/>
      <c r="R42" s="39"/>
      <c r="S42" s="39"/>
      <c r="T42" s="39"/>
      <c r="U42" s="21"/>
      <c r="V42" s="21"/>
      <c r="W42" s="21"/>
      <c r="X42" s="21"/>
      <c r="Y42" s="21"/>
      <c r="Z42" s="21"/>
    </row>
    <row r="43" spans="1:26" s="3" customFormat="1">
      <c r="A43" s="35">
        <v>37012</v>
      </c>
      <c r="B43" s="23"/>
      <c r="C43" s="23">
        <v>0.3</v>
      </c>
      <c r="D43" s="23">
        <v>12.2</v>
      </c>
      <c r="E43" s="23">
        <v>0</v>
      </c>
      <c r="F43" s="23"/>
      <c r="G43" s="23">
        <v>0</v>
      </c>
      <c r="H43" s="23"/>
      <c r="I43" s="66"/>
      <c r="J43" s="66"/>
      <c r="K43" s="66"/>
      <c r="L43" s="66"/>
      <c r="M43" s="40"/>
      <c r="N43" s="21"/>
      <c r="O43" s="39"/>
      <c r="P43" s="39"/>
      <c r="Q43" s="39"/>
      <c r="R43" s="39"/>
      <c r="S43" s="39"/>
      <c r="T43" s="39"/>
      <c r="U43" s="21"/>
      <c r="V43" s="21"/>
      <c r="W43" s="21"/>
      <c r="X43" s="21"/>
      <c r="Y43" s="21"/>
      <c r="Z43" s="21"/>
    </row>
    <row r="44" spans="1:26" s="3" customFormat="1">
      <c r="A44" s="35">
        <v>37043</v>
      </c>
      <c r="B44" s="23"/>
      <c r="C44" s="23">
        <v>0</v>
      </c>
      <c r="D44" s="23">
        <v>79.699999999999903</v>
      </c>
      <c r="E44" s="23">
        <v>0</v>
      </c>
      <c r="F44" s="23"/>
      <c r="G44" s="23">
        <v>0</v>
      </c>
      <c r="H44" s="23"/>
      <c r="I44" s="66"/>
      <c r="J44" s="66"/>
      <c r="K44" s="66"/>
      <c r="L44" s="66"/>
      <c r="M44" s="40"/>
      <c r="N44" s="21"/>
      <c r="O44" s="39"/>
      <c r="P44" s="39"/>
      <c r="Q44" s="39"/>
      <c r="R44" s="39"/>
      <c r="S44" s="39"/>
      <c r="T44" s="39"/>
      <c r="U44" s="21"/>
      <c r="V44" s="21"/>
      <c r="W44" s="21"/>
      <c r="X44" s="21"/>
      <c r="Y44" s="21"/>
      <c r="Z44" s="21"/>
    </row>
    <row r="45" spans="1:26" s="3" customFormat="1">
      <c r="A45" s="35">
        <v>37073</v>
      </c>
      <c r="B45" s="23"/>
      <c r="C45" s="23">
        <v>0</v>
      </c>
      <c r="D45" s="23">
        <v>100.9</v>
      </c>
      <c r="E45" s="23">
        <v>0</v>
      </c>
      <c r="F45" s="23"/>
      <c r="G45" s="23">
        <v>0</v>
      </c>
      <c r="H45" s="23"/>
      <c r="I45" s="66"/>
      <c r="J45" s="66"/>
      <c r="K45" s="66"/>
      <c r="L45" s="66"/>
      <c r="M45" s="40"/>
      <c r="N45" s="21"/>
      <c r="O45" s="39"/>
      <c r="P45" s="84"/>
      <c r="Q45" s="39"/>
      <c r="R45" s="39"/>
      <c r="S45" s="39"/>
      <c r="T45" s="39"/>
      <c r="U45" s="21"/>
      <c r="V45" s="21"/>
      <c r="W45" s="21"/>
      <c r="X45" s="21"/>
      <c r="Y45" s="21"/>
      <c r="Z45" s="21"/>
    </row>
    <row r="46" spans="1:26" s="3" customFormat="1">
      <c r="A46" s="35">
        <v>37104</v>
      </c>
      <c r="B46" s="23"/>
      <c r="C46" s="23">
        <v>0</v>
      </c>
      <c r="D46" s="23">
        <v>160</v>
      </c>
      <c r="E46" s="23">
        <v>0</v>
      </c>
      <c r="F46" s="23"/>
      <c r="G46" s="23">
        <v>0</v>
      </c>
      <c r="H46" s="23"/>
      <c r="I46" s="66"/>
      <c r="J46" s="66"/>
      <c r="K46" s="66"/>
      <c r="L46" s="66"/>
      <c r="M46" s="40"/>
      <c r="N46" s="21"/>
      <c r="O46" s="39"/>
      <c r="P46" s="39"/>
      <c r="Q46" s="39"/>
      <c r="R46" s="39"/>
      <c r="S46" s="39"/>
      <c r="T46" s="39"/>
      <c r="U46" s="21"/>
      <c r="V46" s="21"/>
      <c r="W46" s="97"/>
      <c r="X46" s="21"/>
      <c r="Y46" s="21"/>
      <c r="Z46" s="21"/>
    </row>
    <row r="47" spans="1:26" s="3" customFormat="1">
      <c r="A47" s="35">
        <v>37135</v>
      </c>
      <c r="B47" s="23"/>
      <c r="C47" s="23">
        <v>2.7</v>
      </c>
      <c r="D47" s="23">
        <v>35.700000000000003</v>
      </c>
      <c r="E47" s="23">
        <v>0</v>
      </c>
      <c r="F47" s="23"/>
      <c r="G47" s="23">
        <v>0</v>
      </c>
      <c r="H47" s="23"/>
      <c r="I47" s="66"/>
      <c r="J47" s="66"/>
      <c r="K47" s="66"/>
      <c r="L47" s="66"/>
      <c r="M47" s="40"/>
      <c r="N47" s="21"/>
      <c r="O47" s="71"/>
      <c r="P47" s="67"/>
      <c r="Q47" s="74"/>
      <c r="R47" s="39"/>
      <c r="S47" s="39"/>
      <c r="T47" s="39"/>
      <c r="U47" s="21"/>
      <c r="V47" s="21"/>
      <c r="W47" s="21"/>
      <c r="X47" s="21"/>
      <c r="Y47" s="21"/>
      <c r="Z47" s="21"/>
    </row>
    <row r="48" spans="1:26" s="3" customFormat="1">
      <c r="A48" s="35">
        <v>37165</v>
      </c>
      <c r="B48" s="23"/>
      <c r="C48" s="23">
        <v>54.3</v>
      </c>
      <c r="D48" s="23">
        <v>2</v>
      </c>
      <c r="E48" s="23">
        <v>0</v>
      </c>
      <c r="F48" s="23"/>
      <c r="G48" s="23">
        <v>0</v>
      </c>
      <c r="H48" s="23"/>
      <c r="I48" s="66"/>
      <c r="J48" s="66"/>
      <c r="K48" s="66"/>
      <c r="L48" s="66"/>
      <c r="M48" s="40"/>
      <c r="N48" s="21"/>
      <c r="O48" s="71"/>
      <c r="P48" s="67"/>
      <c r="Q48" s="74"/>
      <c r="R48" s="74"/>
      <c r="S48" s="21"/>
      <c r="T48" s="21"/>
      <c r="U48" s="21"/>
      <c r="V48" s="21"/>
      <c r="W48" s="21"/>
      <c r="X48" s="21"/>
      <c r="Y48" s="21"/>
      <c r="Z48" s="21"/>
    </row>
    <row r="49" spans="1:26" s="3" customFormat="1">
      <c r="A49" s="35">
        <v>37196</v>
      </c>
      <c r="B49" s="23"/>
      <c r="C49" s="23">
        <v>99.499999999999901</v>
      </c>
      <c r="D49" s="23">
        <v>0</v>
      </c>
      <c r="E49" s="23">
        <v>0</v>
      </c>
      <c r="F49" s="23"/>
      <c r="G49" s="23">
        <v>0</v>
      </c>
      <c r="H49" s="23"/>
      <c r="I49" s="66"/>
      <c r="J49" s="93"/>
      <c r="K49" s="66"/>
      <c r="L49" s="66"/>
      <c r="M49" s="40"/>
      <c r="N49" s="21"/>
      <c r="O49" s="21"/>
      <c r="P49" s="21"/>
      <c r="Q49" s="21"/>
      <c r="R49" s="74"/>
      <c r="S49" s="21"/>
      <c r="T49" s="21"/>
      <c r="U49" s="21"/>
      <c r="V49" s="21"/>
      <c r="W49" s="21"/>
      <c r="X49" s="21"/>
      <c r="Y49" s="21"/>
      <c r="Z49" s="21"/>
    </row>
    <row r="50" spans="1:26" s="3" customFormat="1">
      <c r="A50" s="35">
        <v>37226</v>
      </c>
      <c r="B50" s="23"/>
      <c r="C50" s="23">
        <v>261.10000000000002</v>
      </c>
      <c r="D50" s="23">
        <v>0</v>
      </c>
      <c r="E50" s="23">
        <v>0</v>
      </c>
      <c r="F50" s="23"/>
      <c r="G50" s="23">
        <v>0</v>
      </c>
      <c r="H50" s="23"/>
      <c r="I50" s="66"/>
      <c r="J50" s="66"/>
      <c r="K50" s="66"/>
      <c r="L50" s="66"/>
      <c r="M50" s="40"/>
      <c r="N50" s="21"/>
      <c r="O50" s="21"/>
      <c r="P50" s="21"/>
      <c r="Q50" s="21"/>
      <c r="R50" s="74"/>
      <c r="S50" s="21"/>
      <c r="T50" s="21"/>
      <c r="U50" s="21"/>
      <c r="V50" s="21"/>
      <c r="W50" s="21"/>
      <c r="X50" s="21"/>
      <c r="Y50" s="21"/>
      <c r="Z50" s="21"/>
    </row>
    <row r="51" spans="1:26" s="3" customFormat="1">
      <c r="A51" s="35">
        <v>37257</v>
      </c>
      <c r="B51" s="23"/>
      <c r="C51" s="23">
        <v>324.2</v>
      </c>
      <c r="D51" s="23">
        <v>0</v>
      </c>
      <c r="E51" s="23">
        <v>0</v>
      </c>
      <c r="F51" s="23"/>
      <c r="G51" s="23"/>
      <c r="H51" s="23"/>
      <c r="I51" s="63"/>
      <c r="J51" s="63"/>
      <c r="K51" s="22"/>
      <c r="L51" s="22"/>
      <c r="M51" s="166"/>
      <c r="N51" s="21"/>
      <c r="O51" s="21"/>
      <c r="P51" s="21"/>
      <c r="Q51" s="21"/>
      <c r="R51" s="74"/>
      <c r="S51" s="22"/>
      <c r="T51" s="22"/>
      <c r="U51" s="22"/>
      <c r="V51" s="22"/>
      <c r="W51" s="22"/>
      <c r="X51" s="22"/>
    </row>
    <row r="52" spans="1:26" s="3" customFormat="1">
      <c r="A52" s="35">
        <v>37288</v>
      </c>
      <c r="B52" s="23"/>
      <c r="C52" s="23">
        <v>316.2</v>
      </c>
      <c r="D52" s="23">
        <v>0</v>
      </c>
      <c r="E52" s="23">
        <v>0</v>
      </c>
      <c r="F52" s="23"/>
      <c r="G52" s="23">
        <v>0</v>
      </c>
      <c r="H52" s="23"/>
      <c r="I52" s="66"/>
      <c r="J52" s="66"/>
      <c r="K52" s="66"/>
      <c r="L52" s="66"/>
      <c r="M52" s="40"/>
      <c r="N52" s="21"/>
      <c r="O52" s="39"/>
      <c r="P52" s="39"/>
      <c r="Q52" s="39"/>
      <c r="R52" s="22"/>
      <c r="S52" s="22"/>
      <c r="T52" s="22"/>
      <c r="U52" s="22"/>
      <c r="V52" s="22"/>
      <c r="W52" s="22"/>
      <c r="X52" s="22"/>
    </row>
    <row r="53" spans="1:26" s="3" customFormat="1">
      <c r="A53" s="35">
        <v>37316</v>
      </c>
      <c r="B53" s="23"/>
      <c r="C53" s="23">
        <v>297.60000000000002</v>
      </c>
      <c r="D53" s="23">
        <v>0</v>
      </c>
      <c r="E53" s="23">
        <v>0</v>
      </c>
      <c r="F53" s="23"/>
      <c r="G53" s="23">
        <v>0</v>
      </c>
      <c r="H53" s="23"/>
      <c r="I53" s="66"/>
      <c r="J53" s="66"/>
      <c r="K53" s="66"/>
      <c r="L53" s="66"/>
      <c r="M53" s="40"/>
      <c r="N53" s="21"/>
      <c r="O53" s="39"/>
      <c r="P53" s="39"/>
      <c r="Q53" s="39"/>
      <c r="R53" s="22"/>
      <c r="S53" s="22"/>
      <c r="T53" s="22"/>
      <c r="U53" s="22"/>
      <c r="V53" s="22"/>
      <c r="W53" s="22"/>
      <c r="X53" s="22"/>
    </row>
    <row r="54" spans="1:26" s="3" customFormat="1">
      <c r="A54" s="35">
        <v>37347</v>
      </c>
      <c r="B54" s="23"/>
      <c r="C54" s="23">
        <v>129.4</v>
      </c>
      <c r="D54" s="23">
        <v>8.3000000000000007</v>
      </c>
      <c r="E54" s="23">
        <v>0</v>
      </c>
      <c r="F54" s="23"/>
      <c r="G54" s="23">
        <v>0</v>
      </c>
      <c r="H54" s="23"/>
      <c r="I54" s="66"/>
      <c r="J54" s="66"/>
      <c r="K54" s="66"/>
      <c r="L54" s="66"/>
      <c r="M54" s="40"/>
      <c r="N54" s="21"/>
      <c r="O54" s="39"/>
      <c r="P54" s="39"/>
      <c r="Q54" s="39"/>
      <c r="R54" s="22"/>
      <c r="S54" s="22"/>
      <c r="T54" s="22"/>
      <c r="U54" s="22"/>
      <c r="V54" s="22"/>
      <c r="W54" s="22"/>
      <c r="X54" s="22"/>
    </row>
    <row r="55" spans="1:26" s="3" customFormat="1">
      <c r="A55" s="35">
        <v>37377</v>
      </c>
      <c r="B55" s="23"/>
      <c r="C55" s="23">
        <v>49</v>
      </c>
      <c r="D55" s="23">
        <v>7.8</v>
      </c>
      <c r="E55" s="23">
        <v>0</v>
      </c>
      <c r="F55" s="23"/>
      <c r="G55" s="23">
        <v>0</v>
      </c>
      <c r="H55" s="23"/>
      <c r="I55" s="90"/>
      <c r="J55" s="90"/>
      <c r="K55" s="66"/>
      <c r="L55" s="66"/>
      <c r="M55" s="40"/>
      <c r="N55" s="21"/>
      <c r="O55" s="39"/>
      <c r="P55" s="39"/>
      <c r="Q55" s="39"/>
      <c r="R55" s="22"/>
      <c r="S55" s="22"/>
      <c r="T55" s="22"/>
      <c r="U55" s="22"/>
      <c r="V55" s="22"/>
      <c r="W55" s="22"/>
      <c r="X55" s="22"/>
    </row>
    <row r="56" spans="1:26" s="3" customFormat="1">
      <c r="A56" s="35">
        <v>37408</v>
      </c>
      <c r="B56" s="23"/>
      <c r="C56" s="23">
        <v>0</v>
      </c>
      <c r="D56" s="23">
        <v>70</v>
      </c>
      <c r="E56" s="23">
        <v>0</v>
      </c>
      <c r="F56" s="23"/>
      <c r="G56" s="23">
        <v>0</v>
      </c>
      <c r="H56" s="23"/>
      <c r="I56" s="65"/>
      <c r="J56" s="65"/>
      <c r="K56" s="39"/>
      <c r="L56" s="39"/>
      <c r="M56" s="40"/>
      <c r="N56" s="21"/>
      <c r="O56" s="36"/>
      <c r="P56" s="39"/>
      <c r="Q56" s="39"/>
      <c r="R56" s="22"/>
      <c r="S56" s="22"/>
      <c r="T56" s="22"/>
      <c r="U56" s="22"/>
      <c r="V56" s="22"/>
      <c r="W56" s="22"/>
      <c r="X56" s="22"/>
    </row>
    <row r="57" spans="1:26" s="3" customFormat="1">
      <c r="A57" s="82">
        <v>37438</v>
      </c>
      <c r="B57" s="23">
        <v>1013.8227997469069</v>
      </c>
      <c r="C57" s="23">
        <v>0</v>
      </c>
      <c r="D57" s="23">
        <v>192.4</v>
      </c>
      <c r="E57" s="112">
        <f>1</f>
        <v>1</v>
      </c>
      <c r="F57" s="69">
        <v>31</v>
      </c>
      <c r="G57" s="23">
        <v>0</v>
      </c>
      <c r="H57" s="23"/>
      <c r="I57" s="39"/>
      <c r="J57" s="39"/>
      <c r="K57" s="39"/>
      <c r="L57" s="39"/>
      <c r="M57" s="40"/>
      <c r="N57" s="21"/>
      <c r="O57" s="39"/>
      <c r="P57" s="39"/>
      <c r="Q57" s="39"/>
      <c r="R57" s="22"/>
      <c r="S57" s="79"/>
      <c r="T57" s="80"/>
      <c r="U57" s="80"/>
      <c r="V57" s="22"/>
      <c r="W57" s="22"/>
      <c r="X57" s="22"/>
    </row>
    <row r="58" spans="1:26" s="3" customFormat="1">
      <c r="A58" s="35">
        <v>37469</v>
      </c>
      <c r="B58" s="23">
        <v>976.14072285688792</v>
      </c>
      <c r="C58" s="23">
        <v>0</v>
      </c>
      <c r="D58" s="23">
        <v>142.69999999999999</v>
      </c>
      <c r="E58" s="23">
        <f>1+E57</f>
        <v>2</v>
      </c>
      <c r="F58" s="69">
        <v>31</v>
      </c>
      <c r="G58" s="23">
        <v>0</v>
      </c>
      <c r="H58" s="23"/>
      <c r="I58" s="39"/>
      <c r="J58" s="39"/>
      <c r="K58" s="39"/>
      <c r="L58" s="39"/>
      <c r="M58" s="40"/>
      <c r="N58" s="21"/>
      <c r="O58" s="39"/>
      <c r="P58" s="39"/>
      <c r="Q58" s="39"/>
      <c r="R58" s="22"/>
      <c r="S58" s="79"/>
      <c r="T58" s="80"/>
      <c r="U58" s="80"/>
      <c r="V58" s="22"/>
      <c r="W58" s="22"/>
      <c r="X58" s="22"/>
    </row>
    <row r="59" spans="1:26" s="3" customFormat="1">
      <c r="A59" s="35">
        <v>37500</v>
      </c>
      <c r="B59" s="23">
        <v>820.36414331909748</v>
      </c>
      <c r="C59" s="23">
        <v>0</v>
      </c>
      <c r="D59" s="23">
        <v>87.6</v>
      </c>
      <c r="E59" s="23">
        <f t="shared" ref="E59:E122" si="2">1+E58</f>
        <v>3</v>
      </c>
      <c r="F59" s="69">
        <v>30</v>
      </c>
      <c r="G59" s="23">
        <v>0</v>
      </c>
      <c r="H59" s="23"/>
      <c r="I59" s="39"/>
      <c r="J59" s="39"/>
      <c r="K59" s="39"/>
      <c r="L59" s="39"/>
      <c r="M59" s="40"/>
      <c r="N59" s="21"/>
      <c r="O59" s="39"/>
      <c r="P59" s="39"/>
      <c r="Q59" s="39"/>
      <c r="R59" s="22"/>
      <c r="S59" s="79"/>
      <c r="T59" s="80"/>
      <c r="U59" s="80"/>
      <c r="V59" s="22"/>
      <c r="W59" s="22"/>
      <c r="X59" s="22"/>
    </row>
    <row r="60" spans="1:26" s="3" customFormat="1">
      <c r="A60" s="35">
        <v>37530</v>
      </c>
      <c r="B60" s="23">
        <v>761.80993177774394</v>
      </c>
      <c r="C60" s="23">
        <v>91.8</v>
      </c>
      <c r="D60" s="23">
        <v>10</v>
      </c>
      <c r="E60" s="23">
        <f t="shared" si="2"/>
        <v>4</v>
      </c>
      <c r="F60" s="69">
        <v>31</v>
      </c>
      <c r="G60" s="23">
        <v>0</v>
      </c>
      <c r="H60" s="23"/>
      <c r="I60" s="39"/>
      <c r="J60" s="39"/>
      <c r="K60" s="39"/>
      <c r="L60" s="39"/>
      <c r="M60" s="40"/>
      <c r="N60" s="21"/>
      <c r="O60" s="39"/>
      <c r="P60" s="39"/>
      <c r="Q60" s="39"/>
      <c r="R60" s="22"/>
      <c r="S60" s="79"/>
      <c r="T60" s="80"/>
      <c r="U60" s="80"/>
      <c r="V60" s="22"/>
      <c r="W60" s="22"/>
      <c r="X60" s="22"/>
    </row>
    <row r="61" spans="1:26" s="3" customFormat="1">
      <c r="A61" s="35">
        <v>37561</v>
      </c>
      <c r="B61" s="23">
        <v>781.63481883819861</v>
      </c>
      <c r="C61" s="23">
        <v>214.2</v>
      </c>
      <c r="D61" s="23">
        <v>0</v>
      </c>
      <c r="E61" s="23">
        <f t="shared" si="2"/>
        <v>5</v>
      </c>
      <c r="F61" s="69">
        <v>30</v>
      </c>
      <c r="G61" s="23">
        <v>0</v>
      </c>
      <c r="H61" s="23"/>
      <c r="I61" s="39"/>
      <c r="J61" s="83"/>
      <c r="K61" s="39"/>
      <c r="L61" s="39"/>
      <c r="M61" s="84"/>
      <c r="N61" s="21"/>
      <c r="O61" s="39"/>
      <c r="P61" s="39"/>
      <c r="Q61" s="39"/>
      <c r="R61" s="22"/>
      <c r="S61" s="79"/>
      <c r="T61" s="80"/>
      <c r="U61" s="80"/>
      <c r="V61" s="22"/>
      <c r="W61" s="22"/>
      <c r="X61" s="22"/>
    </row>
    <row r="62" spans="1:26" s="3" customFormat="1">
      <c r="A62" s="35">
        <v>37591</v>
      </c>
      <c r="B62" s="23">
        <v>905.56331710100642</v>
      </c>
      <c r="C62" s="23">
        <v>371.4</v>
      </c>
      <c r="D62" s="23">
        <v>0</v>
      </c>
      <c r="E62" s="23">
        <f t="shared" si="2"/>
        <v>6</v>
      </c>
      <c r="F62" s="69">
        <v>31</v>
      </c>
      <c r="G62" s="23">
        <v>0</v>
      </c>
      <c r="H62" s="23"/>
      <c r="I62" s="39"/>
      <c r="J62" s="83"/>
      <c r="K62" s="39"/>
      <c r="L62" s="39"/>
      <c r="M62" s="84"/>
      <c r="N62" s="21"/>
      <c r="O62" s="39"/>
      <c r="P62" s="39"/>
      <c r="Q62" s="39"/>
      <c r="R62" s="22"/>
      <c r="S62" s="79"/>
      <c r="T62" s="80"/>
      <c r="U62" s="80"/>
      <c r="V62" s="22"/>
      <c r="W62" s="22"/>
      <c r="X62" s="22"/>
    </row>
    <row r="63" spans="1:26" s="3" customFormat="1">
      <c r="A63" s="35">
        <v>37622</v>
      </c>
      <c r="B63" s="23">
        <v>959.97821393414688</v>
      </c>
      <c r="C63" s="23">
        <v>566.49999999999898</v>
      </c>
      <c r="D63" s="23">
        <v>0</v>
      </c>
      <c r="E63" s="23">
        <f t="shared" si="2"/>
        <v>7</v>
      </c>
      <c r="F63" s="69">
        <v>31</v>
      </c>
      <c r="G63" s="23">
        <v>0</v>
      </c>
      <c r="H63" s="23"/>
      <c r="I63" s="94"/>
      <c r="J63" s="83"/>
      <c r="K63" s="39"/>
      <c r="L63" s="39"/>
      <c r="M63" s="87"/>
      <c r="N63" s="21"/>
      <c r="O63" s="94"/>
      <c r="P63" s="39"/>
      <c r="Q63" s="39"/>
      <c r="R63" s="22"/>
      <c r="S63" s="79"/>
      <c r="T63" s="80"/>
      <c r="U63" s="80"/>
      <c r="V63" s="22"/>
      <c r="W63" s="22"/>
      <c r="X63" s="22"/>
    </row>
    <row r="64" spans="1:26" s="3" customFormat="1">
      <c r="A64" s="35">
        <v>37653</v>
      </c>
      <c r="B64" s="23">
        <v>848.57728127841619</v>
      </c>
      <c r="C64" s="23">
        <v>475</v>
      </c>
      <c r="D64" s="23">
        <v>0</v>
      </c>
      <c r="E64" s="23">
        <f t="shared" si="2"/>
        <v>8</v>
      </c>
      <c r="F64" s="69">
        <v>28</v>
      </c>
      <c r="G64" s="23">
        <v>0</v>
      </c>
      <c r="H64" s="23"/>
      <c r="I64" s="39"/>
      <c r="J64" s="83"/>
      <c r="K64" s="39"/>
      <c r="L64" s="39"/>
      <c r="M64" s="84"/>
      <c r="N64" s="21"/>
      <c r="O64" s="39"/>
      <c r="P64" s="39"/>
      <c r="Q64" s="39"/>
      <c r="R64" s="22"/>
      <c r="S64" s="79"/>
      <c r="T64" s="80"/>
      <c r="U64" s="80"/>
      <c r="V64" s="22"/>
      <c r="W64" s="22"/>
      <c r="X64" s="22"/>
    </row>
    <row r="65" spans="1:24" s="3" customFormat="1">
      <c r="A65" s="35">
        <v>37681</v>
      </c>
      <c r="B65" s="23">
        <v>852.54535885523831</v>
      </c>
      <c r="C65" s="23">
        <v>334.49999999999898</v>
      </c>
      <c r="D65" s="23">
        <v>0</v>
      </c>
      <c r="E65" s="23">
        <f t="shared" si="2"/>
        <v>9</v>
      </c>
      <c r="F65" s="69">
        <v>31</v>
      </c>
      <c r="G65" s="23">
        <v>0</v>
      </c>
      <c r="H65" s="23"/>
      <c r="I65" s="39"/>
      <c r="J65" s="83"/>
      <c r="K65" s="39"/>
      <c r="L65" s="39"/>
      <c r="M65" s="84"/>
      <c r="N65" s="21"/>
      <c r="O65" s="39"/>
      <c r="P65" s="40"/>
      <c r="Q65" s="39"/>
      <c r="R65" s="22"/>
      <c r="S65" s="79"/>
      <c r="T65" s="80"/>
      <c r="U65" s="80"/>
      <c r="V65" s="22"/>
      <c r="W65" s="22"/>
      <c r="X65" s="22"/>
    </row>
    <row r="66" spans="1:24" s="3" customFormat="1">
      <c r="A66" s="35">
        <v>37712</v>
      </c>
      <c r="B66" s="23">
        <v>738.41102668444307</v>
      </c>
      <c r="C66" s="23">
        <v>160.30000000000001</v>
      </c>
      <c r="D66" s="23">
        <v>2.4</v>
      </c>
      <c r="E66" s="23">
        <f t="shared" si="2"/>
        <v>10</v>
      </c>
      <c r="F66" s="69">
        <v>30</v>
      </c>
      <c r="G66" s="23">
        <v>0</v>
      </c>
      <c r="H66" s="23"/>
      <c r="I66" s="39"/>
      <c r="J66" s="83"/>
      <c r="K66" s="39"/>
      <c r="L66" s="39"/>
      <c r="M66" s="84"/>
      <c r="N66" s="21"/>
      <c r="O66" s="39"/>
      <c r="P66" s="40"/>
      <c r="Q66" s="39"/>
      <c r="R66" s="22"/>
      <c r="S66" s="79"/>
      <c r="T66" s="80"/>
      <c r="U66" s="80"/>
      <c r="V66" s="22"/>
      <c r="W66" s="22"/>
      <c r="X66" s="22"/>
    </row>
    <row r="67" spans="1:24" s="3" customFormat="1">
      <c r="A67" s="35">
        <v>37742</v>
      </c>
      <c r="B67" s="23">
        <v>708.56488985580268</v>
      </c>
      <c r="C67" s="23">
        <v>5.2</v>
      </c>
      <c r="D67" s="23">
        <v>0</v>
      </c>
      <c r="E67" s="23">
        <f t="shared" si="2"/>
        <v>11</v>
      </c>
      <c r="F67" s="69">
        <v>31</v>
      </c>
      <c r="G67" s="23">
        <v>0</v>
      </c>
      <c r="H67" s="23"/>
      <c r="I67" s="39"/>
      <c r="J67" s="40"/>
      <c r="K67" s="39"/>
      <c r="L67" s="39"/>
      <c r="M67" s="45"/>
      <c r="N67" s="21"/>
      <c r="O67" s="39"/>
      <c r="P67" s="40"/>
      <c r="Q67" s="39"/>
      <c r="R67" s="22"/>
      <c r="S67" s="79"/>
      <c r="T67" s="80"/>
      <c r="U67" s="80"/>
      <c r="V67" s="22"/>
      <c r="W67" s="22"/>
      <c r="X67" s="22"/>
    </row>
    <row r="68" spans="1:24" s="3" customFormat="1">
      <c r="A68" s="35">
        <v>37773</v>
      </c>
      <c r="B68" s="23">
        <v>747.27149566876233</v>
      </c>
      <c r="C68" s="23">
        <v>0</v>
      </c>
      <c r="D68" s="23">
        <v>52.9</v>
      </c>
      <c r="E68" s="23">
        <f t="shared" si="2"/>
        <v>12</v>
      </c>
      <c r="F68" s="69">
        <v>30</v>
      </c>
      <c r="G68" s="23">
        <v>0</v>
      </c>
      <c r="H68" s="23"/>
      <c r="I68" s="39"/>
      <c r="J68" s="40"/>
      <c r="K68" s="39"/>
      <c r="L68" s="39"/>
      <c r="M68" s="45"/>
      <c r="N68" s="21"/>
      <c r="O68" s="39"/>
      <c r="P68" s="40"/>
      <c r="Q68" s="39"/>
      <c r="R68" s="22"/>
      <c r="S68" s="79"/>
      <c r="T68" s="80"/>
      <c r="U68" s="80"/>
      <c r="V68" s="22"/>
      <c r="W68" s="22"/>
      <c r="X68" s="22"/>
    </row>
    <row r="69" spans="1:24" s="3" customFormat="1">
      <c r="A69" s="35">
        <v>37803</v>
      </c>
      <c r="B69" s="23">
        <v>852.59431520179749</v>
      </c>
      <c r="C69" s="23">
        <v>0</v>
      </c>
      <c r="D69" s="23">
        <v>118.3</v>
      </c>
      <c r="E69" s="23">
        <f t="shared" si="2"/>
        <v>13</v>
      </c>
      <c r="F69" s="69">
        <v>31</v>
      </c>
      <c r="G69" s="23">
        <v>0</v>
      </c>
      <c r="H69" s="23"/>
      <c r="I69" s="39"/>
      <c r="J69" s="40"/>
      <c r="K69" s="39"/>
      <c r="L69" s="39"/>
      <c r="M69" s="45"/>
      <c r="N69" s="21"/>
      <c r="O69" s="39"/>
      <c r="P69" s="40"/>
      <c r="Q69" s="39"/>
      <c r="R69" s="22"/>
      <c r="S69" s="79"/>
      <c r="T69" s="80"/>
      <c r="U69" s="80"/>
      <c r="V69" s="22"/>
      <c r="W69" s="22"/>
      <c r="X69" s="22"/>
    </row>
    <row r="70" spans="1:24" s="3" customFormat="1">
      <c r="A70" s="35">
        <v>37834</v>
      </c>
      <c r="B70" s="23">
        <v>822.64442482488244</v>
      </c>
      <c r="C70" s="23">
        <v>0</v>
      </c>
      <c r="D70" s="23">
        <v>128</v>
      </c>
      <c r="E70" s="23">
        <f t="shared" si="2"/>
        <v>14</v>
      </c>
      <c r="F70" s="69">
        <v>31</v>
      </c>
      <c r="G70" s="23">
        <v>1</v>
      </c>
      <c r="H70" s="23"/>
      <c r="I70" s="39"/>
      <c r="J70" s="40"/>
      <c r="K70" s="39"/>
      <c r="L70" s="39"/>
      <c r="M70" s="45"/>
      <c r="N70" s="21"/>
      <c r="O70" s="39"/>
      <c r="P70" s="40"/>
      <c r="Q70" s="39"/>
      <c r="R70" s="22"/>
      <c r="S70" s="79"/>
      <c r="T70" s="80"/>
      <c r="U70" s="80"/>
      <c r="V70" s="22"/>
      <c r="W70" s="22"/>
      <c r="X70" s="22"/>
    </row>
    <row r="71" spans="1:24" s="3" customFormat="1">
      <c r="A71" s="35">
        <v>37865</v>
      </c>
      <c r="B71" s="23">
        <v>709.19995811499666</v>
      </c>
      <c r="C71" s="23">
        <v>1.1000000000000001</v>
      </c>
      <c r="D71" s="23">
        <v>24</v>
      </c>
      <c r="E71" s="23">
        <f t="shared" si="2"/>
        <v>15</v>
      </c>
      <c r="F71" s="69">
        <v>30</v>
      </c>
      <c r="G71" s="23">
        <v>0</v>
      </c>
      <c r="H71" s="23"/>
      <c r="I71" s="39"/>
      <c r="J71" s="40"/>
      <c r="K71" s="39"/>
      <c r="L71" s="39"/>
      <c r="M71" s="45"/>
      <c r="N71" s="21"/>
      <c r="O71" s="39"/>
      <c r="P71" s="40"/>
      <c r="Q71" s="39"/>
      <c r="R71" s="22"/>
      <c r="S71" s="79"/>
      <c r="T71" s="80"/>
      <c r="U71" s="80"/>
      <c r="V71" s="22"/>
      <c r="W71" s="22"/>
      <c r="X71" s="22"/>
    </row>
    <row r="72" spans="1:24" s="3" customFormat="1">
      <c r="A72" s="35">
        <v>37895</v>
      </c>
      <c r="B72" s="23">
        <v>727.87416353518267</v>
      </c>
      <c r="C72" s="23">
        <v>70</v>
      </c>
      <c r="D72" s="23">
        <v>0</v>
      </c>
      <c r="E72" s="23">
        <f t="shared" si="2"/>
        <v>16</v>
      </c>
      <c r="F72" s="69">
        <v>31</v>
      </c>
      <c r="G72" s="23">
        <v>0</v>
      </c>
      <c r="H72" s="23"/>
      <c r="I72" s="39"/>
      <c r="J72" s="40"/>
      <c r="K72" s="39"/>
      <c r="L72" s="39"/>
      <c r="M72" s="45"/>
      <c r="N72" s="21"/>
      <c r="O72" s="39"/>
      <c r="P72" s="40"/>
      <c r="Q72" s="39"/>
      <c r="R72" s="22"/>
      <c r="S72" s="79"/>
      <c r="T72" s="80"/>
      <c r="U72" s="80"/>
      <c r="V72" s="22"/>
      <c r="W72" s="22"/>
      <c r="X72" s="22"/>
    </row>
    <row r="73" spans="1:24" s="3" customFormat="1">
      <c r="A73" s="35">
        <v>37926</v>
      </c>
      <c r="B73" s="23">
        <v>763.65499985332531</v>
      </c>
      <c r="C73" s="23">
        <v>160.6</v>
      </c>
      <c r="D73" s="23">
        <v>0</v>
      </c>
      <c r="E73" s="23">
        <f t="shared" si="2"/>
        <v>17</v>
      </c>
      <c r="F73" s="69">
        <v>30</v>
      </c>
      <c r="G73" s="23">
        <v>0</v>
      </c>
      <c r="H73" s="23"/>
      <c r="I73" s="39"/>
      <c r="J73" s="39"/>
      <c r="K73" s="39"/>
      <c r="L73" s="39"/>
      <c r="M73" s="40"/>
      <c r="N73" s="21"/>
      <c r="O73" s="39"/>
      <c r="P73" s="39"/>
      <c r="Q73" s="39"/>
      <c r="R73" s="22"/>
      <c r="S73" s="79"/>
      <c r="T73" s="80"/>
      <c r="U73" s="80"/>
      <c r="V73" s="22"/>
      <c r="W73" s="22"/>
      <c r="X73" s="22"/>
    </row>
    <row r="74" spans="1:24" s="3" customFormat="1">
      <c r="A74" s="35">
        <v>37956</v>
      </c>
      <c r="B74" s="23">
        <v>880.99040285049773</v>
      </c>
      <c r="C74" s="23">
        <v>313.5</v>
      </c>
      <c r="D74" s="23">
        <v>0</v>
      </c>
      <c r="E74" s="23">
        <f t="shared" si="2"/>
        <v>18</v>
      </c>
      <c r="F74" s="69">
        <v>31</v>
      </c>
      <c r="G74" s="23">
        <v>0</v>
      </c>
      <c r="H74" s="23"/>
      <c r="I74" s="39"/>
      <c r="J74" s="44"/>
      <c r="K74" s="39"/>
      <c r="L74" s="39"/>
      <c r="M74" s="40"/>
      <c r="N74" s="21"/>
      <c r="O74" s="39"/>
      <c r="P74" s="44"/>
      <c r="Q74" s="39"/>
      <c r="R74" s="22"/>
      <c r="S74" s="79"/>
      <c r="T74" s="80"/>
      <c r="U74" s="80"/>
      <c r="V74" s="22"/>
      <c r="W74" s="22"/>
      <c r="X74" s="22"/>
    </row>
    <row r="75" spans="1:24" s="3" customFormat="1">
      <c r="A75" s="35">
        <v>37987</v>
      </c>
      <c r="B75" s="23">
        <v>938.83998504013243</v>
      </c>
      <c r="C75" s="23">
        <v>601.099999999999</v>
      </c>
      <c r="D75" s="23">
        <v>0</v>
      </c>
      <c r="E75" s="23">
        <f t="shared" si="2"/>
        <v>19</v>
      </c>
      <c r="F75" s="69">
        <v>31</v>
      </c>
      <c r="G75" s="23">
        <v>0</v>
      </c>
      <c r="H75" s="23"/>
      <c r="I75" s="39"/>
      <c r="J75" s="39"/>
      <c r="K75" s="39"/>
      <c r="L75" s="39"/>
      <c r="M75" s="40"/>
      <c r="N75" s="21"/>
      <c r="O75" s="39"/>
      <c r="P75" s="39"/>
      <c r="Q75" s="39"/>
      <c r="R75" s="22"/>
      <c r="S75" s="79"/>
      <c r="T75" s="80"/>
      <c r="U75" s="80"/>
      <c r="V75" s="22"/>
      <c r="W75" s="22"/>
      <c r="X75" s="22"/>
    </row>
    <row r="76" spans="1:24" s="3" customFormat="1">
      <c r="A76" s="35">
        <v>38018</v>
      </c>
      <c r="B76" s="23">
        <v>838.14594731223508</v>
      </c>
      <c r="C76" s="23">
        <v>399.69999999999902</v>
      </c>
      <c r="D76" s="23">
        <v>0</v>
      </c>
      <c r="E76" s="23">
        <f t="shared" si="2"/>
        <v>20</v>
      </c>
      <c r="F76" s="69">
        <v>29</v>
      </c>
      <c r="G76" s="23">
        <v>0</v>
      </c>
      <c r="H76" s="23"/>
      <c r="I76" s="22"/>
      <c r="J76" s="22"/>
      <c r="K76" s="22"/>
      <c r="L76" s="22"/>
      <c r="M76" s="21"/>
      <c r="N76" s="21"/>
      <c r="O76" s="21"/>
      <c r="P76" s="21"/>
      <c r="Q76" s="21"/>
      <c r="R76" s="22"/>
      <c r="S76" s="79"/>
      <c r="T76" s="80"/>
      <c r="U76" s="80"/>
      <c r="V76" s="22"/>
      <c r="W76" s="22"/>
      <c r="X76" s="22"/>
    </row>
    <row r="77" spans="1:24" s="3" customFormat="1">
      <c r="A77" s="35">
        <v>38047</v>
      </c>
      <c r="B77" s="23">
        <v>814.91739393240027</v>
      </c>
      <c r="C77" s="23">
        <v>245</v>
      </c>
      <c r="D77" s="23">
        <v>0</v>
      </c>
      <c r="E77" s="23">
        <f t="shared" si="2"/>
        <v>21</v>
      </c>
      <c r="F77" s="69">
        <v>31</v>
      </c>
      <c r="G77" s="23">
        <v>0</v>
      </c>
      <c r="H77" s="23"/>
      <c r="M77" s="21"/>
      <c r="N77" s="21"/>
      <c r="O77" s="21"/>
      <c r="P77" s="21"/>
      <c r="Q77" s="21"/>
      <c r="R77" s="22"/>
      <c r="S77" s="79"/>
      <c r="T77" s="80"/>
      <c r="U77" s="80"/>
      <c r="V77" s="22"/>
      <c r="W77" s="22"/>
      <c r="X77" s="22"/>
    </row>
    <row r="78" spans="1:24" s="3" customFormat="1">
      <c r="A78" s="35">
        <v>38078</v>
      </c>
      <c r="B78" s="23">
        <v>707.08772128332873</v>
      </c>
      <c r="C78" s="23">
        <v>116.4</v>
      </c>
      <c r="D78" s="23">
        <v>0</v>
      </c>
      <c r="E78" s="23">
        <f t="shared" si="2"/>
        <v>22</v>
      </c>
      <c r="F78" s="69">
        <v>30</v>
      </c>
      <c r="G78" s="23">
        <v>0</v>
      </c>
      <c r="H78" s="23"/>
      <c r="M78" s="21"/>
      <c r="N78" s="21"/>
      <c r="O78" s="21"/>
      <c r="P78" s="21"/>
      <c r="Q78" s="21"/>
      <c r="R78" s="22"/>
      <c r="S78" s="79"/>
      <c r="T78" s="80"/>
      <c r="U78" s="80"/>
      <c r="V78" s="22"/>
      <c r="W78" s="22"/>
      <c r="X78" s="22"/>
    </row>
    <row r="79" spans="1:24" s="3" customFormat="1">
      <c r="A79" s="35">
        <v>38108</v>
      </c>
      <c r="B79" s="23">
        <v>687.5669953891578</v>
      </c>
      <c r="C79" s="23">
        <v>18.899999999999999</v>
      </c>
      <c r="D79" s="23">
        <v>8.6</v>
      </c>
      <c r="E79" s="23">
        <f t="shared" si="2"/>
        <v>23</v>
      </c>
      <c r="F79" s="69">
        <v>31</v>
      </c>
      <c r="G79" s="23">
        <v>0</v>
      </c>
      <c r="H79" s="23"/>
      <c r="I79" s="73"/>
      <c r="J79" s="21"/>
      <c r="K79" s="21"/>
      <c r="L79" s="21"/>
      <c r="M79" s="21"/>
      <c r="N79" s="21"/>
      <c r="O79" s="21"/>
      <c r="P79" s="21"/>
      <c r="Q79" s="21"/>
      <c r="R79" s="22"/>
      <c r="S79" s="79"/>
      <c r="T79" s="80"/>
      <c r="U79" s="80"/>
      <c r="V79" s="22"/>
      <c r="W79" s="22"/>
      <c r="X79" s="22"/>
    </row>
    <row r="80" spans="1:24" s="3" customFormat="1">
      <c r="A80" s="35">
        <v>38139</v>
      </c>
      <c r="B80" s="23">
        <v>689.94157675410759</v>
      </c>
      <c r="C80" s="23">
        <v>0</v>
      </c>
      <c r="D80" s="23">
        <v>31.6</v>
      </c>
      <c r="E80" s="23">
        <f t="shared" si="2"/>
        <v>24</v>
      </c>
      <c r="F80" s="69">
        <v>30</v>
      </c>
      <c r="G80" s="23">
        <v>0</v>
      </c>
      <c r="H80" s="23"/>
      <c r="I80" s="39"/>
      <c r="J80" s="39"/>
      <c r="K80" s="39"/>
      <c r="L80" s="39"/>
      <c r="M80" s="39"/>
      <c r="N80" s="21"/>
      <c r="O80" s="21"/>
      <c r="P80" s="21"/>
      <c r="Q80" s="21"/>
      <c r="R80" s="22"/>
      <c r="S80" s="79"/>
      <c r="T80" s="80"/>
      <c r="U80" s="80"/>
      <c r="V80" s="22"/>
      <c r="W80" s="22"/>
      <c r="X80" s="22"/>
    </row>
    <row r="81" spans="1:24" s="3" customFormat="1">
      <c r="A81" s="35">
        <v>38169</v>
      </c>
      <c r="B81" s="23">
        <v>767.95775026731656</v>
      </c>
      <c r="C81" s="23">
        <v>0</v>
      </c>
      <c r="D81" s="23">
        <v>86.4</v>
      </c>
      <c r="E81" s="23">
        <f t="shared" si="2"/>
        <v>25</v>
      </c>
      <c r="F81" s="69">
        <v>31</v>
      </c>
      <c r="G81" s="23">
        <v>0</v>
      </c>
      <c r="H81" s="23"/>
      <c r="I81" s="39"/>
      <c r="J81" s="39"/>
      <c r="K81" s="39"/>
      <c r="L81" s="39"/>
      <c r="M81" s="39"/>
      <c r="N81" s="21"/>
      <c r="O81" s="21"/>
      <c r="P81" s="21"/>
      <c r="Q81" s="21"/>
      <c r="R81" s="22"/>
      <c r="S81" s="79"/>
      <c r="T81" s="80"/>
      <c r="U81" s="80"/>
      <c r="V81" s="22"/>
      <c r="W81" s="22"/>
      <c r="X81" s="22"/>
    </row>
    <row r="82" spans="1:24" s="3" customFormat="1">
      <c r="A82" s="35">
        <v>38200</v>
      </c>
      <c r="B82" s="23">
        <v>747.65222266374781</v>
      </c>
      <c r="C82" s="23">
        <v>0</v>
      </c>
      <c r="D82" s="23">
        <v>59.6</v>
      </c>
      <c r="E82" s="23">
        <f t="shared" si="2"/>
        <v>26</v>
      </c>
      <c r="F82" s="69">
        <v>31</v>
      </c>
      <c r="G82" s="23">
        <v>0</v>
      </c>
      <c r="H82" s="23"/>
      <c r="I82" s="39"/>
      <c r="J82" s="39"/>
      <c r="K82" s="39"/>
      <c r="L82" s="39"/>
      <c r="M82" s="43"/>
      <c r="N82" s="21"/>
      <c r="O82" s="21"/>
      <c r="P82" s="21"/>
      <c r="Q82" s="21"/>
      <c r="R82" s="22"/>
      <c r="S82" s="79"/>
      <c r="T82" s="80"/>
      <c r="U82" s="80"/>
      <c r="V82" s="22"/>
      <c r="W82" s="22"/>
      <c r="X82" s="22"/>
    </row>
    <row r="83" spans="1:24" s="3" customFormat="1">
      <c r="A83" s="35">
        <v>38231</v>
      </c>
      <c r="B83" s="23">
        <v>704.43298936503015</v>
      </c>
      <c r="C83" s="23">
        <v>0</v>
      </c>
      <c r="D83" s="23">
        <v>41.2</v>
      </c>
      <c r="E83" s="23">
        <f t="shared" si="2"/>
        <v>27</v>
      </c>
      <c r="F83" s="69">
        <v>30</v>
      </c>
      <c r="G83" s="23">
        <v>0</v>
      </c>
      <c r="H83" s="23"/>
      <c r="I83" s="39"/>
      <c r="J83" s="44"/>
      <c r="K83" s="39"/>
      <c r="L83" s="39"/>
      <c r="M83" s="43"/>
      <c r="N83" s="21"/>
      <c r="O83" s="21"/>
      <c r="P83" s="21"/>
      <c r="Q83" s="21"/>
      <c r="R83" s="22"/>
      <c r="S83" s="79"/>
      <c r="T83" s="80"/>
      <c r="U83" s="80"/>
      <c r="V83" s="22"/>
      <c r="W83" s="22"/>
      <c r="X83" s="22"/>
    </row>
    <row r="84" spans="1:24" s="3" customFormat="1">
      <c r="A84" s="35">
        <v>38261</v>
      </c>
      <c r="B84" s="23">
        <v>703.35308795741582</v>
      </c>
      <c r="C84" s="23">
        <v>25.7</v>
      </c>
      <c r="D84" s="23">
        <v>1.5</v>
      </c>
      <c r="E84" s="23">
        <f t="shared" si="2"/>
        <v>28</v>
      </c>
      <c r="F84" s="69">
        <v>31</v>
      </c>
      <c r="G84" s="23">
        <v>0</v>
      </c>
      <c r="H84" s="23"/>
      <c r="I84" s="39"/>
      <c r="J84" s="39"/>
      <c r="K84" s="39"/>
      <c r="L84" s="39"/>
      <c r="M84" s="43"/>
      <c r="N84" s="21"/>
      <c r="O84" s="21"/>
      <c r="P84" s="21"/>
      <c r="Q84" s="21"/>
      <c r="R84" s="22"/>
      <c r="S84" s="79"/>
      <c r="T84" s="80"/>
      <c r="U84" s="80"/>
      <c r="V84" s="22"/>
      <c r="W84" s="22"/>
      <c r="X84" s="22"/>
    </row>
    <row r="85" spans="1:24" s="3" customFormat="1">
      <c r="A85" s="35">
        <v>38292</v>
      </c>
      <c r="B85" s="23">
        <v>743.89975184525986</v>
      </c>
      <c r="C85" s="23">
        <v>140.1</v>
      </c>
      <c r="D85" s="23">
        <v>0</v>
      </c>
      <c r="E85" s="23">
        <f t="shared" si="2"/>
        <v>29</v>
      </c>
      <c r="F85" s="69">
        <v>30</v>
      </c>
      <c r="G85" s="23">
        <v>0</v>
      </c>
      <c r="H85" s="22"/>
      <c r="I85" s="70"/>
      <c r="J85" s="46"/>
      <c r="K85" s="46"/>
      <c r="L85" s="47"/>
      <c r="M85" s="43"/>
      <c r="N85" s="21"/>
      <c r="O85" s="21"/>
      <c r="P85" s="21"/>
      <c r="Q85" s="21"/>
      <c r="R85" s="22"/>
      <c r="S85" s="79"/>
      <c r="T85" s="80"/>
      <c r="U85" s="80"/>
      <c r="V85" s="22"/>
      <c r="W85" s="22"/>
      <c r="X85" s="22"/>
    </row>
    <row r="86" spans="1:24" s="3" customFormat="1">
      <c r="A86" s="35">
        <v>38322</v>
      </c>
      <c r="B86" s="23">
        <v>884.81551309699455</v>
      </c>
      <c r="C86" s="23">
        <v>395.4</v>
      </c>
      <c r="D86" s="23">
        <v>0</v>
      </c>
      <c r="E86" s="23">
        <f t="shared" si="2"/>
        <v>30</v>
      </c>
      <c r="F86" s="69">
        <v>31</v>
      </c>
      <c r="G86" s="23">
        <v>0</v>
      </c>
      <c r="H86" s="75"/>
      <c r="I86" s="99"/>
      <c r="J86" s="99"/>
      <c r="K86" s="76"/>
      <c r="L86" s="76"/>
      <c r="M86" s="40"/>
      <c r="N86" s="21"/>
      <c r="O86" s="21"/>
      <c r="P86" s="21"/>
      <c r="Q86" s="21"/>
      <c r="R86" s="22"/>
      <c r="S86" s="79"/>
      <c r="T86" s="80"/>
      <c r="U86" s="80"/>
      <c r="V86" s="22"/>
      <c r="W86" s="22"/>
      <c r="X86" s="22"/>
    </row>
    <row r="87" spans="1:24" s="3" customFormat="1">
      <c r="A87" s="35">
        <v>38353</v>
      </c>
      <c r="B87" s="23">
        <v>921.67748132553584</v>
      </c>
      <c r="C87" s="23">
        <v>522</v>
      </c>
      <c r="D87" s="23">
        <v>0</v>
      </c>
      <c r="E87" s="23">
        <f t="shared" si="2"/>
        <v>31</v>
      </c>
      <c r="F87" s="69">
        <v>31</v>
      </c>
      <c r="G87" s="23">
        <v>0</v>
      </c>
      <c r="H87" s="75"/>
      <c r="I87" s="99"/>
      <c r="J87" s="99"/>
      <c r="K87" s="76"/>
      <c r="L87" s="76"/>
      <c r="M87" s="39"/>
      <c r="N87" s="21"/>
      <c r="O87" s="21"/>
      <c r="P87" s="21"/>
      <c r="Q87" s="21"/>
      <c r="R87" s="22"/>
      <c r="S87" s="79"/>
      <c r="T87" s="80"/>
      <c r="U87" s="80"/>
      <c r="V87" s="22"/>
      <c r="W87" s="22"/>
      <c r="X87" s="22"/>
    </row>
    <row r="88" spans="1:24" s="3" customFormat="1">
      <c r="A88" s="35">
        <v>38384</v>
      </c>
      <c r="B88" s="23">
        <v>797.65546465095997</v>
      </c>
      <c r="C88" s="23">
        <v>392.39999999999901</v>
      </c>
      <c r="D88" s="23">
        <v>0</v>
      </c>
      <c r="E88" s="23">
        <f t="shared" si="2"/>
        <v>32</v>
      </c>
      <c r="F88" s="69">
        <v>28</v>
      </c>
      <c r="G88" s="23">
        <v>0</v>
      </c>
      <c r="H88" s="75"/>
      <c r="I88" s="99"/>
      <c r="J88" s="99"/>
      <c r="K88" s="76"/>
      <c r="L88" s="76"/>
      <c r="M88" s="37"/>
      <c r="N88" s="21"/>
      <c r="O88" s="21"/>
      <c r="P88" s="21"/>
      <c r="Q88" s="21"/>
      <c r="R88" s="22"/>
      <c r="S88" s="79"/>
      <c r="T88" s="80"/>
      <c r="U88" s="80"/>
      <c r="V88" s="22"/>
      <c r="W88" s="22"/>
      <c r="X88" s="22"/>
    </row>
    <row r="89" spans="1:24" s="3" customFormat="1">
      <c r="A89" s="35">
        <v>38412</v>
      </c>
      <c r="B89" s="23">
        <v>816.47124792311649</v>
      </c>
      <c r="C89" s="23">
        <v>361.1</v>
      </c>
      <c r="D89" s="23">
        <v>0</v>
      </c>
      <c r="E89" s="23">
        <f t="shared" si="2"/>
        <v>33</v>
      </c>
      <c r="F89" s="69">
        <v>31</v>
      </c>
      <c r="G89" s="23">
        <v>0</v>
      </c>
      <c r="H89" s="75"/>
      <c r="I89" s="99"/>
      <c r="J89" s="99"/>
      <c r="K89" s="76"/>
      <c r="L89" s="76"/>
      <c r="M89" s="84"/>
      <c r="N89" s="21"/>
      <c r="O89" s="21"/>
      <c r="P89" s="21"/>
      <c r="Q89" s="21"/>
      <c r="R89" s="22"/>
      <c r="S89" s="79"/>
      <c r="T89" s="80"/>
      <c r="U89" s="80"/>
      <c r="V89" s="22"/>
      <c r="W89" s="22"/>
      <c r="X89" s="22"/>
    </row>
    <row r="90" spans="1:24" s="3" customFormat="1">
      <c r="A90" s="35">
        <v>38443</v>
      </c>
      <c r="B90" s="23">
        <v>690.2479338915274</v>
      </c>
      <c r="C90" s="23">
        <v>83.2</v>
      </c>
      <c r="D90" s="23">
        <v>0</v>
      </c>
      <c r="E90" s="23">
        <f t="shared" si="2"/>
        <v>34</v>
      </c>
      <c r="F90" s="69">
        <v>30</v>
      </c>
      <c r="G90" s="23">
        <v>0</v>
      </c>
      <c r="H90" s="40"/>
      <c r="I90" s="99"/>
      <c r="J90" s="99"/>
      <c r="K90" s="76"/>
      <c r="L90" s="76"/>
      <c r="M90" s="84"/>
      <c r="N90" s="21"/>
      <c r="O90" s="21"/>
      <c r="P90" s="21"/>
      <c r="Q90" s="21"/>
      <c r="R90" s="22"/>
      <c r="S90" s="79"/>
      <c r="T90" s="80"/>
      <c r="U90" s="80"/>
      <c r="V90" s="22"/>
      <c r="W90" s="22"/>
      <c r="X90" s="22"/>
    </row>
    <row r="91" spans="1:24" s="3" customFormat="1">
      <c r="A91" s="35">
        <v>38473</v>
      </c>
      <c r="B91" s="23">
        <v>719.07142515656915</v>
      </c>
      <c r="C91" s="23">
        <v>28.6</v>
      </c>
      <c r="D91" s="23">
        <v>0.8</v>
      </c>
      <c r="E91" s="23">
        <f t="shared" si="2"/>
        <v>35</v>
      </c>
      <c r="F91" s="69">
        <v>31</v>
      </c>
      <c r="G91" s="23">
        <v>0</v>
      </c>
      <c r="H91" s="75"/>
      <c r="I91" s="76"/>
      <c r="J91" s="75"/>
      <c r="K91" s="75"/>
      <c r="L91" s="76"/>
      <c r="M91" s="86"/>
      <c r="N91" s="21"/>
      <c r="O91" s="21"/>
      <c r="P91" s="21"/>
      <c r="Q91" s="21"/>
      <c r="R91" s="22"/>
      <c r="S91" s="79"/>
      <c r="T91" s="80"/>
      <c r="U91" s="80"/>
      <c r="V91" s="22"/>
      <c r="W91" s="22"/>
      <c r="X91" s="22"/>
    </row>
    <row r="92" spans="1:24" s="3" customFormat="1">
      <c r="A92" s="35">
        <v>38504</v>
      </c>
      <c r="B92" s="23">
        <v>874.55867349931452</v>
      </c>
      <c r="C92" s="23">
        <v>0</v>
      </c>
      <c r="D92" s="23">
        <v>146.30000000000001</v>
      </c>
      <c r="E92" s="23">
        <f t="shared" si="2"/>
        <v>36</v>
      </c>
      <c r="F92" s="69">
        <v>30</v>
      </c>
      <c r="G92" s="23">
        <v>0</v>
      </c>
      <c r="H92" s="75"/>
      <c r="I92" s="76"/>
      <c r="J92" s="75"/>
      <c r="K92" s="75"/>
      <c r="L92" s="136"/>
      <c r="M92" s="84"/>
      <c r="N92" s="21"/>
      <c r="O92" s="21"/>
      <c r="P92" s="21"/>
      <c r="Q92" s="21"/>
      <c r="R92" s="22"/>
      <c r="S92" s="79"/>
      <c r="T92" s="80"/>
      <c r="U92" s="80"/>
      <c r="V92" s="22"/>
      <c r="W92" s="22"/>
      <c r="X92" s="22"/>
    </row>
    <row r="93" spans="1:24" s="3" customFormat="1">
      <c r="A93" s="35">
        <v>38534</v>
      </c>
      <c r="B93" s="23">
        <v>976.15616318929733</v>
      </c>
      <c r="C93" s="23">
        <v>0</v>
      </c>
      <c r="D93" s="23">
        <v>188.7</v>
      </c>
      <c r="E93" s="23">
        <f t="shared" si="2"/>
        <v>37</v>
      </c>
      <c r="F93" s="69">
        <v>31</v>
      </c>
      <c r="G93" s="23">
        <v>0</v>
      </c>
      <c r="H93" s="75"/>
      <c r="I93" s="76"/>
      <c r="J93" s="75"/>
      <c r="K93" s="75"/>
      <c r="L93" s="136"/>
      <c r="M93" s="87"/>
      <c r="N93" s="21"/>
      <c r="O93" s="21"/>
      <c r="P93" s="21"/>
      <c r="Q93" s="21"/>
      <c r="R93" s="22"/>
      <c r="S93" s="79"/>
      <c r="T93" s="80"/>
      <c r="U93" s="80"/>
      <c r="V93" s="22"/>
      <c r="W93" s="22"/>
      <c r="X93" s="22"/>
    </row>
    <row r="94" spans="1:24" s="3" customFormat="1">
      <c r="A94" s="35">
        <v>38565</v>
      </c>
      <c r="B94" s="23">
        <v>904.32236905515776</v>
      </c>
      <c r="C94" s="23">
        <v>0</v>
      </c>
      <c r="D94" s="23">
        <v>140.69999999999999</v>
      </c>
      <c r="E94" s="23">
        <f t="shared" si="2"/>
        <v>38</v>
      </c>
      <c r="F94" s="69">
        <v>31</v>
      </c>
      <c r="G94" s="23">
        <v>0</v>
      </c>
      <c r="H94" s="75"/>
      <c r="I94" s="167"/>
      <c r="J94" s="158"/>
      <c r="K94" s="137"/>
      <c r="L94" s="84"/>
      <c r="M94" s="84"/>
      <c r="N94" s="21"/>
      <c r="O94" s="21"/>
      <c r="P94" s="21"/>
      <c r="Q94" s="21"/>
      <c r="R94" s="22"/>
      <c r="S94" s="79"/>
      <c r="T94" s="80"/>
      <c r="U94" s="80"/>
      <c r="V94" s="22"/>
      <c r="W94" s="22"/>
      <c r="X94" s="22"/>
    </row>
    <row r="95" spans="1:24" s="3" customFormat="1">
      <c r="A95" s="35">
        <v>38596</v>
      </c>
      <c r="B95" s="23">
        <v>744.18948449632319</v>
      </c>
      <c r="C95" s="23">
        <v>0</v>
      </c>
      <c r="D95" s="23">
        <v>52.099999999999902</v>
      </c>
      <c r="E95" s="23">
        <f t="shared" si="2"/>
        <v>39</v>
      </c>
      <c r="F95" s="69">
        <v>30</v>
      </c>
      <c r="G95" s="23">
        <v>0</v>
      </c>
      <c r="H95" s="75"/>
      <c r="I95" s="167"/>
      <c r="J95" s="158"/>
      <c r="K95" s="137"/>
      <c r="L95" s="84"/>
      <c r="M95" s="84"/>
      <c r="N95" s="21"/>
      <c r="O95" s="21"/>
      <c r="P95" s="21"/>
      <c r="Q95" s="21"/>
      <c r="R95" s="22"/>
      <c r="S95" s="79"/>
      <c r="T95" s="80"/>
      <c r="U95" s="80"/>
      <c r="V95" s="22"/>
      <c r="W95" s="22"/>
      <c r="X95" s="22"/>
    </row>
    <row r="96" spans="1:24" s="3" customFormat="1">
      <c r="A96" s="35">
        <v>38626</v>
      </c>
      <c r="B96" s="23">
        <v>709.58522673433822</v>
      </c>
      <c r="C96" s="23">
        <v>41.2</v>
      </c>
      <c r="D96" s="23">
        <v>7.6</v>
      </c>
      <c r="E96" s="23">
        <f t="shared" si="2"/>
        <v>40</v>
      </c>
      <c r="F96" s="69">
        <v>31</v>
      </c>
      <c r="G96" s="23">
        <v>0</v>
      </c>
      <c r="H96" s="75"/>
      <c r="I96" s="167"/>
      <c r="J96" s="158"/>
      <c r="K96" s="137"/>
      <c r="L96" s="84"/>
      <c r="M96" s="84"/>
      <c r="N96" s="21"/>
      <c r="O96" s="21"/>
      <c r="P96" s="21"/>
      <c r="Q96" s="21"/>
      <c r="R96" s="22"/>
      <c r="S96" s="79"/>
      <c r="T96" s="80"/>
      <c r="U96" s="80"/>
      <c r="V96" s="22"/>
      <c r="W96" s="22"/>
      <c r="X96" s="22"/>
    </row>
    <row r="97" spans="1:24" s="3" customFormat="1">
      <c r="A97" s="35">
        <v>38657</v>
      </c>
      <c r="B97" s="23">
        <v>742.91787631148497</v>
      </c>
      <c r="C97" s="23">
        <v>161.19999999999999</v>
      </c>
      <c r="D97" s="23">
        <v>0</v>
      </c>
      <c r="E97" s="23">
        <f t="shared" si="2"/>
        <v>41</v>
      </c>
      <c r="F97" s="69">
        <v>30</v>
      </c>
      <c r="G97" s="23">
        <v>0</v>
      </c>
      <c r="H97" s="75"/>
      <c r="I97" s="167"/>
      <c r="J97" s="158"/>
      <c r="K97" s="137"/>
      <c r="L97" s="84"/>
      <c r="M97" s="38"/>
      <c r="N97" s="21"/>
      <c r="O97" s="21"/>
      <c r="P97" s="21"/>
      <c r="Q97" s="21"/>
      <c r="R97" s="22"/>
      <c r="S97" s="79"/>
      <c r="T97" s="80"/>
      <c r="U97" s="80"/>
      <c r="V97" s="22"/>
      <c r="W97" s="22"/>
      <c r="X97" s="22"/>
    </row>
    <row r="98" spans="1:24" s="3" customFormat="1">
      <c r="A98" s="35">
        <v>38687</v>
      </c>
      <c r="B98" s="23">
        <v>858.58604285147737</v>
      </c>
      <c r="C98" s="23">
        <v>417.29999999999899</v>
      </c>
      <c r="D98" s="23">
        <v>0</v>
      </c>
      <c r="E98" s="23">
        <f t="shared" si="2"/>
        <v>42</v>
      </c>
      <c r="F98" s="69">
        <v>31</v>
      </c>
      <c r="G98" s="23">
        <v>0</v>
      </c>
      <c r="H98" s="75"/>
      <c r="I98" s="167"/>
      <c r="J98" s="158"/>
      <c r="K98" s="137"/>
      <c r="L98" s="84"/>
      <c r="M98" s="38"/>
      <c r="N98" s="21"/>
      <c r="O98" s="21"/>
      <c r="P98" s="21"/>
      <c r="Q98" s="21"/>
      <c r="R98" s="22"/>
      <c r="S98" s="79"/>
      <c r="T98" s="80"/>
      <c r="U98" s="80"/>
      <c r="V98" s="22"/>
      <c r="W98" s="22"/>
      <c r="X98" s="22"/>
    </row>
    <row r="99" spans="1:24" s="3" customFormat="1">
      <c r="A99" s="35">
        <v>38718</v>
      </c>
      <c r="B99" s="23">
        <v>857.02807676819816</v>
      </c>
      <c r="C99" s="23">
        <v>303.8</v>
      </c>
      <c r="D99" s="23">
        <v>0</v>
      </c>
      <c r="E99" s="23">
        <f t="shared" si="2"/>
        <v>43</v>
      </c>
      <c r="F99" s="69">
        <v>31</v>
      </c>
      <c r="G99" s="23">
        <v>0</v>
      </c>
      <c r="H99" s="75"/>
      <c r="I99" s="167"/>
      <c r="J99" s="158"/>
      <c r="K99" s="137"/>
      <c r="L99" s="84"/>
      <c r="M99" s="38"/>
      <c r="N99" s="21"/>
      <c r="O99" s="21"/>
      <c r="P99" s="21"/>
      <c r="Q99" s="21"/>
      <c r="R99" s="22"/>
      <c r="S99" s="79"/>
      <c r="T99" s="80"/>
      <c r="U99" s="80"/>
      <c r="V99" s="22"/>
      <c r="W99" s="22"/>
      <c r="X99" s="22"/>
    </row>
    <row r="100" spans="1:24" s="3" customFormat="1">
      <c r="A100" s="35">
        <v>38749</v>
      </c>
      <c r="B100" s="23">
        <v>760.2316616115362</v>
      </c>
      <c r="C100" s="23">
        <v>380.3</v>
      </c>
      <c r="D100" s="23">
        <v>0</v>
      </c>
      <c r="E100" s="23">
        <f t="shared" si="2"/>
        <v>44</v>
      </c>
      <c r="F100" s="69">
        <v>28</v>
      </c>
      <c r="G100" s="23">
        <v>0</v>
      </c>
      <c r="H100" s="75"/>
      <c r="I100" s="83"/>
      <c r="J100" s="75"/>
      <c r="K100" s="137"/>
      <c r="L100" s="84"/>
      <c r="M100" s="88"/>
      <c r="N100" s="21"/>
      <c r="O100" s="21"/>
      <c r="P100" s="21"/>
      <c r="Q100" s="21"/>
      <c r="R100" s="22"/>
      <c r="S100" s="79"/>
      <c r="T100" s="80"/>
      <c r="U100" s="80"/>
      <c r="V100" s="22"/>
      <c r="W100" s="22"/>
      <c r="X100" s="22"/>
    </row>
    <row r="101" spans="1:24" s="3" customFormat="1">
      <c r="A101" s="35">
        <v>38777</v>
      </c>
      <c r="B101" s="23">
        <v>783.48607499389698</v>
      </c>
      <c r="C101" s="23">
        <v>268.7</v>
      </c>
      <c r="D101" s="23">
        <v>0</v>
      </c>
      <c r="E101" s="23">
        <f t="shared" si="2"/>
        <v>45</v>
      </c>
      <c r="F101" s="69">
        <v>31</v>
      </c>
      <c r="G101" s="23">
        <v>0</v>
      </c>
      <c r="H101" s="75"/>
      <c r="I101" s="85"/>
      <c r="J101" s="75"/>
      <c r="K101" s="75"/>
      <c r="L101" s="168"/>
      <c r="M101" s="89"/>
      <c r="N101" s="21"/>
      <c r="O101" s="21"/>
      <c r="P101" s="21"/>
      <c r="Q101" s="21"/>
      <c r="R101" s="22"/>
      <c r="S101" s="79"/>
      <c r="T101" s="80"/>
      <c r="U101" s="80"/>
      <c r="V101" s="22"/>
      <c r="W101" s="22"/>
      <c r="X101" s="22"/>
    </row>
    <row r="102" spans="1:24" s="3" customFormat="1">
      <c r="A102" s="35">
        <v>38808</v>
      </c>
      <c r="B102" s="23">
        <v>672.0350347928528</v>
      </c>
      <c r="C102" s="23">
        <v>77.5</v>
      </c>
      <c r="D102" s="23">
        <v>0</v>
      </c>
      <c r="E102" s="23">
        <f t="shared" si="2"/>
        <v>46</v>
      </c>
      <c r="F102" s="69">
        <v>30</v>
      </c>
      <c r="G102" s="23">
        <v>0</v>
      </c>
      <c r="H102" s="75"/>
      <c r="I102" s="85"/>
      <c r="J102" s="75"/>
      <c r="K102" s="75"/>
      <c r="L102" s="168"/>
      <c r="M102" s="38"/>
      <c r="N102" s="21"/>
      <c r="O102" s="21"/>
      <c r="P102" s="21"/>
      <c r="Q102" s="21"/>
      <c r="R102" s="22"/>
      <c r="S102" s="79"/>
      <c r="T102" s="80"/>
      <c r="U102" s="80"/>
      <c r="V102" s="22"/>
      <c r="W102" s="22"/>
      <c r="X102" s="22"/>
    </row>
    <row r="103" spans="1:24" s="3" customFormat="1">
      <c r="A103" s="35">
        <v>38838</v>
      </c>
      <c r="B103" s="23">
        <v>692.79811761717212</v>
      </c>
      <c r="C103" s="23">
        <v>9.6</v>
      </c>
      <c r="D103" s="23">
        <v>26</v>
      </c>
      <c r="E103" s="23">
        <f t="shared" si="2"/>
        <v>47</v>
      </c>
      <c r="F103" s="69">
        <v>31</v>
      </c>
      <c r="G103" s="23">
        <v>0</v>
      </c>
      <c r="H103" s="75"/>
      <c r="I103" s="136"/>
      <c r="J103" s="75"/>
      <c r="K103" s="75"/>
      <c r="L103" s="159"/>
      <c r="M103" s="88"/>
      <c r="N103" s="21"/>
      <c r="O103" s="21"/>
      <c r="P103" s="21"/>
      <c r="Q103" s="21"/>
      <c r="R103" s="22"/>
      <c r="S103" s="79"/>
      <c r="T103" s="80"/>
      <c r="U103" s="80"/>
      <c r="V103" s="22"/>
      <c r="W103" s="22"/>
      <c r="X103" s="22"/>
    </row>
    <row r="104" spans="1:24" s="3" customFormat="1">
      <c r="A104" s="35">
        <v>38869</v>
      </c>
      <c r="B104" s="23">
        <v>769.21814255425943</v>
      </c>
      <c r="C104" s="23">
        <v>0</v>
      </c>
      <c r="D104" s="23">
        <v>73.599999999999994</v>
      </c>
      <c r="E104" s="23">
        <f t="shared" si="2"/>
        <v>48</v>
      </c>
      <c r="F104" s="69">
        <v>30</v>
      </c>
      <c r="G104" s="23">
        <v>0</v>
      </c>
      <c r="H104" s="75"/>
      <c r="I104" s="136"/>
      <c r="J104" s="75"/>
      <c r="K104" s="75"/>
      <c r="L104" s="159"/>
      <c r="M104" s="38"/>
      <c r="N104" s="21"/>
      <c r="O104" s="21"/>
      <c r="P104" s="21"/>
      <c r="Q104" s="21"/>
      <c r="R104" s="22"/>
      <c r="S104" s="79"/>
      <c r="T104" s="80"/>
      <c r="U104" s="80"/>
      <c r="V104" s="22"/>
      <c r="W104" s="22"/>
      <c r="X104" s="22"/>
    </row>
    <row r="105" spans="1:24" s="3" customFormat="1">
      <c r="A105" s="35">
        <v>38899</v>
      </c>
      <c r="B105" s="23">
        <v>896.46090043228583</v>
      </c>
      <c r="C105" s="23">
        <v>0</v>
      </c>
      <c r="D105" s="23">
        <v>167.3</v>
      </c>
      <c r="E105" s="23">
        <f t="shared" si="2"/>
        <v>49</v>
      </c>
      <c r="F105" s="69">
        <v>31</v>
      </c>
      <c r="G105" s="23">
        <v>0</v>
      </c>
      <c r="H105" s="75"/>
      <c r="I105" s="136"/>
      <c r="J105" s="75"/>
      <c r="K105" s="75"/>
      <c r="L105" s="159"/>
      <c r="M105" s="38"/>
      <c r="N105" s="21"/>
      <c r="O105" s="21"/>
      <c r="P105" s="21"/>
      <c r="Q105" s="21"/>
      <c r="R105" s="22"/>
      <c r="S105" s="79"/>
      <c r="T105" s="80"/>
      <c r="U105" s="80"/>
      <c r="V105" s="22"/>
      <c r="W105" s="22"/>
      <c r="X105" s="22"/>
    </row>
    <row r="106" spans="1:24" s="3" customFormat="1">
      <c r="A106" s="35">
        <v>38930</v>
      </c>
      <c r="B106" s="23">
        <v>820.39285997169372</v>
      </c>
      <c r="C106" s="23">
        <v>0</v>
      </c>
      <c r="D106" s="23">
        <v>101.6</v>
      </c>
      <c r="E106" s="23">
        <f t="shared" si="2"/>
        <v>50</v>
      </c>
      <c r="F106" s="69">
        <v>31</v>
      </c>
      <c r="G106" s="23">
        <v>0</v>
      </c>
      <c r="H106" s="75"/>
      <c r="I106" s="76"/>
      <c r="J106" s="75"/>
      <c r="K106" s="75"/>
      <c r="L106" s="159"/>
      <c r="M106" s="47"/>
      <c r="N106" s="21"/>
      <c r="O106" s="39"/>
      <c r="P106" s="41"/>
      <c r="Q106" s="39"/>
      <c r="R106" s="22"/>
      <c r="S106" s="79"/>
      <c r="T106" s="80"/>
      <c r="U106" s="80"/>
      <c r="V106" s="22"/>
      <c r="W106" s="22"/>
      <c r="X106" s="22"/>
    </row>
    <row r="107" spans="1:24" s="3" customFormat="1">
      <c r="A107" s="35">
        <v>38961</v>
      </c>
      <c r="B107" s="23">
        <v>670.37485879739825</v>
      </c>
      <c r="C107" s="23">
        <v>1.5</v>
      </c>
      <c r="D107" s="23">
        <v>12.9</v>
      </c>
      <c r="E107" s="23">
        <f t="shared" si="2"/>
        <v>51</v>
      </c>
      <c r="F107" s="69">
        <v>30</v>
      </c>
      <c r="G107" s="23">
        <v>0</v>
      </c>
      <c r="H107" s="75"/>
      <c r="I107" s="84"/>
      <c r="J107" s="75"/>
      <c r="K107" s="75"/>
      <c r="L107" s="100"/>
      <c r="M107" s="47"/>
      <c r="N107" s="21"/>
      <c r="O107" s="39"/>
      <c r="P107" s="42"/>
      <c r="Q107" s="39"/>
      <c r="R107" s="22"/>
      <c r="S107" s="79"/>
      <c r="T107" s="80"/>
      <c r="U107" s="80"/>
      <c r="V107" s="22"/>
      <c r="W107" s="22"/>
      <c r="X107" s="22"/>
    </row>
    <row r="108" spans="1:24" s="3" customFormat="1">
      <c r="A108" s="35">
        <v>38991</v>
      </c>
      <c r="B108" s="23">
        <v>692.62172643355461</v>
      </c>
      <c r="C108" s="23">
        <v>74.900000000000006</v>
      </c>
      <c r="D108" s="23">
        <v>1.1000000000000001</v>
      </c>
      <c r="E108" s="23">
        <f t="shared" si="2"/>
        <v>52</v>
      </c>
      <c r="F108" s="69">
        <v>31</v>
      </c>
      <c r="G108" s="23">
        <v>0</v>
      </c>
      <c r="H108" s="75"/>
      <c r="I108" s="100"/>
      <c r="J108" s="75"/>
      <c r="K108" s="75"/>
      <c r="L108" s="76"/>
      <c r="M108" s="21"/>
      <c r="N108" s="21"/>
      <c r="O108" s="39"/>
      <c r="P108" s="46"/>
      <c r="Q108" s="46"/>
      <c r="R108" s="22"/>
      <c r="S108" s="79"/>
      <c r="T108" s="80"/>
      <c r="U108" s="80"/>
      <c r="V108" s="22"/>
      <c r="W108" s="22"/>
      <c r="X108" s="22"/>
    </row>
    <row r="109" spans="1:24" s="3" customFormat="1">
      <c r="A109" s="35">
        <v>39022</v>
      </c>
      <c r="B109" s="23">
        <v>725.50215187446133</v>
      </c>
      <c r="C109" s="23">
        <v>143.30000000000001</v>
      </c>
      <c r="D109" s="23">
        <v>0</v>
      </c>
      <c r="E109" s="23">
        <f t="shared" si="2"/>
        <v>53</v>
      </c>
      <c r="F109" s="69">
        <v>30</v>
      </c>
      <c r="G109" s="23">
        <v>0</v>
      </c>
      <c r="H109" s="11"/>
      <c r="I109" s="21"/>
      <c r="J109" s="21"/>
      <c r="K109" s="21"/>
      <c r="L109" s="21"/>
      <c r="M109" s="21"/>
      <c r="N109" s="21"/>
      <c r="O109" s="21"/>
      <c r="P109" s="21"/>
      <c r="Q109" s="21"/>
      <c r="R109" s="22"/>
      <c r="S109" s="79"/>
      <c r="T109" s="80"/>
      <c r="U109" s="80"/>
      <c r="V109" s="22"/>
      <c r="W109" s="22"/>
      <c r="X109" s="22"/>
    </row>
    <row r="110" spans="1:24" s="3" customFormat="1">
      <c r="A110" s="35">
        <v>39052</v>
      </c>
      <c r="B110" s="23">
        <v>807.76338927268694</v>
      </c>
      <c r="C110" s="23">
        <v>252.49999999999901</v>
      </c>
      <c r="D110" s="23">
        <v>0</v>
      </c>
      <c r="E110" s="23">
        <f t="shared" si="2"/>
        <v>54</v>
      </c>
      <c r="F110" s="69">
        <v>31</v>
      </c>
      <c r="G110" s="23">
        <v>0</v>
      </c>
      <c r="H110" s="11"/>
      <c r="I110" s="21"/>
      <c r="J110" s="21"/>
      <c r="K110" s="21"/>
      <c r="L110" s="21"/>
      <c r="M110" s="21"/>
      <c r="N110" s="21"/>
      <c r="O110" s="21"/>
      <c r="P110" s="21"/>
      <c r="Q110" s="21"/>
      <c r="R110" s="22"/>
      <c r="S110" s="79"/>
      <c r="T110" s="80"/>
      <c r="U110" s="80"/>
      <c r="V110" s="22"/>
      <c r="W110" s="22"/>
      <c r="X110" s="22"/>
    </row>
    <row r="111" spans="1:24" s="3" customFormat="1">
      <c r="A111" s="35">
        <v>39083</v>
      </c>
      <c r="B111" s="23">
        <v>850.37883135643278</v>
      </c>
      <c r="C111" s="23">
        <v>399.099999999999</v>
      </c>
      <c r="D111" s="23">
        <v>0</v>
      </c>
      <c r="E111" s="23">
        <f t="shared" si="2"/>
        <v>55</v>
      </c>
      <c r="F111" s="69">
        <v>31</v>
      </c>
      <c r="G111" s="23">
        <v>0</v>
      </c>
      <c r="H111" s="40"/>
      <c r="I111" s="70"/>
      <c r="J111" s="46"/>
      <c r="K111" s="46"/>
      <c r="L111" s="47"/>
      <c r="M111" s="47"/>
      <c r="N111" s="21"/>
      <c r="O111" s="73"/>
      <c r="P111" s="21"/>
      <c r="Q111" s="21"/>
      <c r="R111" s="22"/>
      <c r="S111" s="79"/>
      <c r="T111" s="80"/>
      <c r="U111" s="80"/>
      <c r="V111" s="22"/>
      <c r="W111" s="22"/>
      <c r="X111" s="22"/>
    </row>
    <row r="112" spans="1:24" s="3" customFormat="1">
      <c r="A112" s="35">
        <v>39114</v>
      </c>
      <c r="B112" s="23">
        <v>800.50277715792004</v>
      </c>
      <c r="C112" s="23">
        <v>516.1</v>
      </c>
      <c r="D112" s="23">
        <v>0</v>
      </c>
      <c r="E112" s="23">
        <f t="shared" si="2"/>
        <v>56</v>
      </c>
      <c r="F112" s="69">
        <v>28</v>
      </c>
      <c r="G112" s="23">
        <v>0</v>
      </c>
      <c r="H112" s="75"/>
      <c r="I112" s="99"/>
      <c r="J112" s="99"/>
      <c r="K112" s="76"/>
      <c r="L112" s="76"/>
      <c r="M112" s="21"/>
      <c r="N112" s="21"/>
      <c r="O112" s="39"/>
      <c r="P112" s="39"/>
      <c r="Q112" s="39"/>
      <c r="R112" s="22"/>
      <c r="S112" s="79"/>
      <c r="T112" s="80"/>
      <c r="U112" s="80"/>
      <c r="V112" s="22"/>
      <c r="W112" s="22"/>
      <c r="X112" s="22"/>
    </row>
    <row r="113" spans="1:24" s="3" customFormat="1">
      <c r="A113" s="35">
        <v>39142</v>
      </c>
      <c r="B113" s="23">
        <v>809.75869446431352</v>
      </c>
      <c r="C113" s="23">
        <v>302.89999999999901</v>
      </c>
      <c r="D113" s="23">
        <v>0</v>
      </c>
      <c r="E113" s="23">
        <f t="shared" si="2"/>
        <v>57</v>
      </c>
      <c r="F113" s="69">
        <v>31</v>
      </c>
      <c r="G113" s="23">
        <v>0</v>
      </c>
      <c r="H113" s="75"/>
      <c r="I113" s="99"/>
      <c r="J113" s="99"/>
      <c r="K113" s="76"/>
      <c r="L113" s="76"/>
      <c r="M113" s="21"/>
      <c r="N113" s="21"/>
      <c r="O113" s="39"/>
      <c r="P113" s="39"/>
      <c r="Q113" s="39"/>
      <c r="R113" s="22"/>
      <c r="S113" s="79"/>
      <c r="T113" s="80"/>
      <c r="U113" s="80"/>
      <c r="V113" s="22"/>
      <c r="W113" s="22"/>
      <c r="X113" s="22"/>
    </row>
    <row r="114" spans="1:24" s="3" customFormat="1">
      <c r="A114" s="35">
        <v>39173</v>
      </c>
      <c r="B114" s="23">
        <v>684.09737331969131</v>
      </c>
      <c r="C114" s="23">
        <v>145.80000000000001</v>
      </c>
      <c r="D114" s="23">
        <v>0</v>
      </c>
      <c r="E114" s="23">
        <f t="shared" si="2"/>
        <v>58</v>
      </c>
      <c r="F114" s="69">
        <v>30</v>
      </c>
      <c r="G114" s="23">
        <v>0</v>
      </c>
      <c r="H114" s="75"/>
      <c r="I114" s="99"/>
      <c r="J114" s="99"/>
      <c r="K114" s="76"/>
      <c r="L114" s="76"/>
      <c r="M114" s="21"/>
      <c r="N114" s="21"/>
      <c r="O114" s="39"/>
      <c r="P114" s="39"/>
      <c r="Q114" s="39"/>
      <c r="R114" s="22"/>
      <c r="S114" s="79"/>
      <c r="T114" s="80"/>
      <c r="U114" s="80"/>
      <c r="V114" s="22"/>
      <c r="W114" s="22"/>
      <c r="X114" s="22"/>
    </row>
    <row r="115" spans="1:24" s="3" customFormat="1">
      <c r="A115" s="35">
        <v>39203</v>
      </c>
      <c r="B115" s="23">
        <v>678.22438997656661</v>
      </c>
      <c r="C115" s="23">
        <v>5.9</v>
      </c>
      <c r="D115" s="23">
        <v>22.4</v>
      </c>
      <c r="E115" s="23">
        <f t="shared" si="2"/>
        <v>59</v>
      </c>
      <c r="F115" s="69">
        <v>31</v>
      </c>
      <c r="G115" s="23">
        <v>0</v>
      </c>
      <c r="H115" s="75"/>
      <c r="I115" s="99"/>
      <c r="J115" s="99"/>
      <c r="K115" s="76"/>
      <c r="L115" s="76"/>
      <c r="M115" s="21"/>
      <c r="N115" s="21"/>
      <c r="O115" s="39"/>
      <c r="P115" s="39"/>
      <c r="Q115" s="39"/>
      <c r="R115" s="22"/>
      <c r="S115" s="79"/>
      <c r="T115" s="80"/>
      <c r="U115" s="80"/>
      <c r="V115" s="22"/>
      <c r="W115" s="22"/>
      <c r="X115" s="22"/>
    </row>
    <row r="116" spans="1:24" s="3" customFormat="1">
      <c r="A116" s="35">
        <v>39234</v>
      </c>
      <c r="B116" s="23">
        <v>754.67839333037398</v>
      </c>
      <c r="C116" s="23">
        <v>0</v>
      </c>
      <c r="D116" s="23">
        <v>99.2</v>
      </c>
      <c r="E116" s="23">
        <f t="shared" si="2"/>
        <v>60</v>
      </c>
      <c r="F116" s="69">
        <v>30</v>
      </c>
      <c r="G116" s="23">
        <v>0</v>
      </c>
      <c r="H116" s="75"/>
      <c r="I116" s="99"/>
      <c r="J116" s="99"/>
      <c r="K116" s="76"/>
      <c r="L116" s="76"/>
      <c r="M116" s="21"/>
      <c r="N116" s="21"/>
      <c r="O116" s="39"/>
      <c r="P116" s="39"/>
      <c r="Q116" s="39"/>
      <c r="R116" s="22"/>
      <c r="S116" s="79"/>
      <c r="T116" s="80"/>
      <c r="U116" s="80"/>
      <c r="V116" s="22"/>
      <c r="W116" s="22"/>
      <c r="X116" s="22"/>
    </row>
    <row r="117" spans="1:24" s="3" customFormat="1">
      <c r="A117" s="35">
        <v>39264</v>
      </c>
      <c r="B117" s="23">
        <v>812.91027875470206</v>
      </c>
      <c r="C117" s="23">
        <v>0</v>
      </c>
      <c r="D117" s="23">
        <v>106.1</v>
      </c>
      <c r="E117" s="23">
        <f t="shared" si="2"/>
        <v>61</v>
      </c>
      <c r="F117" s="69">
        <v>31</v>
      </c>
      <c r="G117" s="23">
        <v>0</v>
      </c>
      <c r="H117" s="75"/>
      <c r="I117" s="76"/>
      <c r="J117" s="75"/>
      <c r="K117" s="75"/>
      <c r="L117" s="76"/>
      <c r="M117" s="21"/>
      <c r="N117" s="21"/>
      <c r="O117" s="39"/>
      <c r="P117" s="39"/>
      <c r="Q117" s="39"/>
      <c r="R117" s="22"/>
      <c r="S117" s="79"/>
      <c r="T117" s="80"/>
      <c r="U117" s="80"/>
      <c r="V117" s="22"/>
      <c r="W117" s="22"/>
      <c r="X117" s="22"/>
    </row>
    <row r="118" spans="1:24" s="3" customFormat="1">
      <c r="A118" s="35">
        <v>39295</v>
      </c>
      <c r="B118" s="23">
        <v>832.23507164403622</v>
      </c>
      <c r="C118" s="23">
        <v>0</v>
      </c>
      <c r="D118" s="23">
        <v>141</v>
      </c>
      <c r="E118" s="23">
        <f t="shared" si="2"/>
        <v>62</v>
      </c>
      <c r="F118" s="69">
        <v>31</v>
      </c>
      <c r="G118" s="23">
        <v>0</v>
      </c>
      <c r="H118" s="75"/>
      <c r="I118" s="76"/>
      <c r="J118" s="75"/>
      <c r="K118" s="75"/>
      <c r="L118" s="136"/>
      <c r="M118" s="21"/>
      <c r="N118" s="21"/>
      <c r="O118" s="39"/>
      <c r="P118" s="39"/>
      <c r="Q118" s="39"/>
      <c r="R118" s="22"/>
      <c r="S118" s="79"/>
      <c r="T118" s="80"/>
      <c r="U118" s="80"/>
      <c r="V118" s="22"/>
      <c r="W118" s="22"/>
      <c r="X118" s="22"/>
    </row>
    <row r="119" spans="1:24" s="3" customFormat="1">
      <c r="A119" s="35">
        <v>39326</v>
      </c>
      <c r="B119" s="23">
        <v>697.63493216527468</v>
      </c>
      <c r="C119" s="23">
        <v>0.3</v>
      </c>
      <c r="D119" s="23">
        <v>47.5</v>
      </c>
      <c r="E119" s="23">
        <f t="shared" si="2"/>
        <v>63</v>
      </c>
      <c r="F119" s="69">
        <v>30</v>
      </c>
      <c r="G119" s="23">
        <v>0</v>
      </c>
      <c r="H119" s="75"/>
      <c r="I119" s="76"/>
      <c r="J119" s="75"/>
      <c r="K119" s="75"/>
      <c r="L119" s="136"/>
      <c r="M119" s="21"/>
      <c r="N119" s="21"/>
      <c r="O119" s="39"/>
      <c r="P119" s="39"/>
      <c r="Q119" s="39"/>
      <c r="R119" s="22"/>
      <c r="S119" s="79"/>
      <c r="T119" s="80"/>
      <c r="U119" s="80"/>
      <c r="V119" s="22"/>
      <c r="W119" s="22"/>
      <c r="X119" s="22"/>
    </row>
    <row r="120" spans="1:24" s="3" customFormat="1">
      <c r="A120" s="35">
        <v>39356</v>
      </c>
      <c r="B120" s="23">
        <v>692.22881609221213</v>
      </c>
      <c r="C120" s="23">
        <v>15.1</v>
      </c>
      <c r="D120" s="23">
        <v>19.8</v>
      </c>
      <c r="E120" s="23">
        <f t="shared" si="2"/>
        <v>64</v>
      </c>
      <c r="F120" s="69">
        <v>31</v>
      </c>
      <c r="G120" s="23">
        <v>0</v>
      </c>
      <c r="H120" s="75"/>
      <c r="I120" s="169"/>
      <c r="J120" s="75"/>
      <c r="K120" s="137"/>
      <c r="L120" s="84"/>
      <c r="M120" s="21"/>
      <c r="N120" s="21"/>
      <c r="O120" s="39"/>
      <c r="P120" s="39"/>
      <c r="Q120" s="39"/>
      <c r="R120" s="22"/>
      <c r="S120" s="79"/>
      <c r="T120" s="80"/>
      <c r="U120" s="80"/>
      <c r="V120" s="22"/>
      <c r="W120" s="22"/>
      <c r="X120" s="22"/>
    </row>
    <row r="121" spans="1:24" s="3" customFormat="1">
      <c r="A121" s="35">
        <v>39387</v>
      </c>
      <c r="B121" s="23">
        <v>721.24050746865294</v>
      </c>
      <c r="C121" s="23">
        <v>223</v>
      </c>
      <c r="D121" s="23">
        <v>0</v>
      </c>
      <c r="E121" s="23">
        <f t="shared" si="2"/>
        <v>65</v>
      </c>
      <c r="F121" s="69">
        <v>30</v>
      </c>
      <c r="G121" s="23">
        <v>0</v>
      </c>
      <c r="H121" s="75"/>
      <c r="I121" s="169"/>
      <c r="J121" s="75"/>
      <c r="K121" s="137"/>
      <c r="L121" s="84"/>
      <c r="M121" s="21"/>
      <c r="N121" s="21"/>
      <c r="O121" s="39"/>
      <c r="P121" s="83"/>
      <c r="Q121" s="39"/>
      <c r="R121" s="22"/>
      <c r="S121" s="79"/>
      <c r="T121" s="80"/>
      <c r="U121" s="80"/>
      <c r="V121" s="22"/>
      <c r="W121" s="22"/>
      <c r="X121" s="22"/>
    </row>
    <row r="122" spans="1:24" s="3" customFormat="1">
      <c r="A122" s="35">
        <v>39417</v>
      </c>
      <c r="B122" s="23">
        <v>839.98892715301713</v>
      </c>
      <c r="C122" s="23">
        <v>382.7</v>
      </c>
      <c r="D122" s="23">
        <v>0</v>
      </c>
      <c r="E122" s="23">
        <f t="shared" si="2"/>
        <v>66</v>
      </c>
      <c r="F122" s="69">
        <v>31</v>
      </c>
      <c r="G122" s="23">
        <v>0</v>
      </c>
      <c r="H122" s="75"/>
      <c r="I122" s="169"/>
      <c r="J122" s="75"/>
      <c r="K122" s="137"/>
      <c r="L122" s="84"/>
      <c r="M122" s="21"/>
      <c r="N122" s="21"/>
      <c r="O122" s="39"/>
      <c r="P122" s="83"/>
      <c r="Q122" s="39"/>
      <c r="R122" s="22"/>
      <c r="S122" s="79"/>
      <c r="T122" s="80"/>
      <c r="U122" s="80"/>
      <c r="V122" s="22"/>
      <c r="W122" s="22"/>
      <c r="X122" s="22"/>
    </row>
    <row r="123" spans="1:24" s="3" customFormat="1">
      <c r="A123" s="35">
        <v>39448</v>
      </c>
      <c r="B123" s="23">
        <v>853.80779885345555</v>
      </c>
      <c r="C123" s="23">
        <v>379.8</v>
      </c>
      <c r="D123" s="23">
        <v>0</v>
      </c>
      <c r="E123" s="23">
        <f t="shared" ref="E123:E135" si="3">1+E122</f>
        <v>67</v>
      </c>
      <c r="F123" s="69">
        <v>31</v>
      </c>
      <c r="G123" s="23">
        <v>0</v>
      </c>
      <c r="H123" s="75"/>
      <c r="I123" s="169"/>
      <c r="J123" s="75"/>
      <c r="K123" s="137"/>
      <c r="L123" s="84"/>
      <c r="M123" s="21"/>
      <c r="N123" s="21"/>
      <c r="O123" s="39"/>
      <c r="P123" s="83"/>
      <c r="Q123" s="39"/>
      <c r="R123" s="22"/>
      <c r="S123" s="79"/>
      <c r="T123" s="80"/>
      <c r="U123" s="80"/>
      <c r="V123" s="22"/>
      <c r="W123" s="22"/>
      <c r="X123" s="22"/>
    </row>
    <row r="124" spans="1:24" s="3" customFormat="1">
      <c r="A124" s="35">
        <v>39479</v>
      </c>
      <c r="B124" s="23">
        <v>781.1266068758764</v>
      </c>
      <c r="C124" s="23">
        <v>442.7</v>
      </c>
      <c r="D124" s="23">
        <v>0</v>
      </c>
      <c r="E124" s="23">
        <f t="shared" si="3"/>
        <v>68</v>
      </c>
      <c r="F124" s="69">
        <v>29</v>
      </c>
      <c r="G124" s="23">
        <v>0</v>
      </c>
      <c r="H124" s="75"/>
      <c r="I124" s="169"/>
      <c r="J124" s="75"/>
      <c r="K124" s="137"/>
      <c r="L124" s="84"/>
      <c r="M124" s="21"/>
      <c r="N124" s="21"/>
      <c r="O124" s="39"/>
      <c r="P124" s="83"/>
      <c r="Q124" s="39"/>
      <c r="R124" s="22"/>
      <c r="S124" s="79"/>
      <c r="T124" s="80"/>
      <c r="U124" s="80"/>
      <c r="V124" s="22"/>
      <c r="W124" s="22"/>
      <c r="X124" s="22"/>
    </row>
    <row r="125" spans="1:24" s="3" customFormat="1">
      <c r="A125" s="35">
        <v>39508</v>
      </c>
      <c r="B125" s="23">
        <v>782.06677443370359</v>
      </c>
      <c r="C125" s="23">
        <v>362.19999999999902</v>
      </c>
      <c r="D125" s="23">
        <v>0</v>
      </c>
      <c r="E125" s="23">
        <f t="shared" si="3"/>
        <v>69</v>
      </c>
      <c r="F125" s="69">
        <v>31</v>
      </c>
      <c r="G125" s="23">
        <v>0</v>
      </c>
      <c r="H125" s="75"/>
      <c r="I125" s="169"/>
      <c r="J125" s="75"/>
      <c r="K125" s="137"/>
      <c r="L125" s="84"/>
      <c r="M125" s="21"/>
      <c r="N125" s="21"/>
      <c r="O125" s="39"/>
      <c r="P125" s="83"/>
      <c r="Q125" s="39"/>
      <c r="R125" s="22"/>
      <c r="S125" s="79"/>
      <c r="T125" s="80"/>
      <c r="U125" s="80"/>
      <c r="V125" s="22"/>
      <c r="W125" s="22"/>
      <c r="X125" s="22"/>
    </row>
    <row r="126" spans="1:24" s="3" customFormat="1">
      <c r="A126" s="35">
        <v>39539</v>
      </c>
      <c r="B126" s="23">
        <v>657.88710216481866</v>
      </c>
      <c r="C126" s="23">
        <v>77.899999999999906</v>
      </c>
      <c r="D126" s="23">
        <v>0</v>
      </c>
      <c r="E126" s="23">
        <f t="shared" si="3"/>
        <v>70</v>
      </c>
      <c r="F126" s="69">
        <v>30</v>
      </c>
      <c r="G126" s="23">
        <v>0</v>
      </c>
      <c r="H126" s="75"/>
      <c r="I126" s="83"/>
      <c r="J126" s="75"/>
      <c r="K126" s="137"/>
      <c r="L126" s="84"/>
      <c r="M126" s="21"/>
      <c r="N126" s="21"/>
      <c r="O126" s="39"/>
      <c r="P126" s="39"/>
      <c r="Q126" s="39"/>
      <c r="R126" s="22"/>
      <c r="S126" s="79"/>
      <c r="T126" s="80"/>
      <c r="U126" s="80"/>
      <c r="V126" s="22"/>
      <c r="W126" s="22"/>
      <c r="X126" s="22"/>
    </row>
    <row r="127" spans="1:24" s="3" customFormat="1">
      <c r="A127" s="35">
        <v>39569</v>
      </c>
      <c r="B127" s="23">
        <v>645.92663498794866</v>
      </c>
      <c r="C127" s="23">
        <v>13.9</v>
      </c>
      <c r="D127" s="23">
        <v>2.5</v>
      </c>
      <c r="E127" s="23">
        <f t="shared" si="3"/>
        <v>71</v>
      </c>
      <c r="F127" s="69">
        <v>31</v>
      </c>
      <c r="G127" s="23">
        <v>0</v>
      </c>
      <c r="H127" s="75"/>
      <c r="I127" s="85"/>
      <c r="J127" s="75"/>
      <c r="K127" s="75"/>
      <c r="L127" s="76"/>
      <c r="M127" s="21"/>
      <c r="N127" s="21"/>
      <c r="O127" s="39"/>
      <c r="P127" s="85"/>
      <c r="Q127" s="39"/>
      <c r="R127" s="22"/>
      <c r="S127" s="79"/>
      <c r="T127" s="80"/>
      <c r="U127" s="80"/>
      <c r="V127" s="22"/>
      <c r="W127" s="22"/>
      <c r="X127" s="22"/>
    </row>
    <row r="128" spans="1:24" s="3" customFormat="1">
      <c r="A128" s="35">
        <v>39600</v>
      </c>
      <c r="B128" s="23">
        <v>719.83158929293711</v>
      </c>
      <c r="C128" s="23">
        <v>0</v>
      </c>
      <c r="D128" s="23">
        <v>71.5</v>
      </c>
      <c r="E128" s="23">
        <f t="shared" si="3"/>
        <v>72</v>
      </c>
      <c r="F128" s="69">
        <v>30</v>
      </c>
      <c r="G128" s="23">
        <v>0</v>
      </c>
      <c r="H128" s="75"/>
      <c r="I128" s="85"/>
      <c r="J128" s="75"/>
      <c r="K128" s="75"/>
      <c r="L128" s="76"/>
      <c r="M128" s="21"/>
      <c r="N128" s="21"/>
      <c r="O128" s="39"/>
      <c r="P128" s="85"/>
      <c r="Q128" s="39"/>
      <c r="R128" s="22"/>
      <c r="S128" s="79"/>
      <c r="T128" s="80"/>
      <c r="U128" s="80"/>
      <c r="V128" s="22"/>
      <c r="W128" s="22"/>
      <c r="X128" s="22"/>
    </row>
    <row r="129" spans="1:24" s="3" customFormat="1">
      <c r="A129" s="35">
        <v>39630</v>
      </c>
      <c r="B129" s="23">
        <v>794.30922432509215</v>
      </c>
      <c r="C129" s="23">
        <v>0</v>
      </c>
      <c r="D129" s="23">
        <v>111</v>
      </c>
      <c r="E129" s="23">
        <f t="shared" si="3"/>
        <v>73</v>
      </c>
      <c r="F129" s="69">
        <v>31</v>
      </c>
      <c r="G129" s="23">
        <v>0</v>
      </c>
      <c r="H129" s="75"/>
      <c r="I129" s="76"/>
      <c r="J129" s="75"/>
      <c r="K129" s="75"/>
      <c r="L129" s="76"/>
      <c r="M129" s="21"/>
      <c r="N129" s="21"/>
      <c r="O129" s="39"/>
      <c r="P129" s="39"/>
      <c r="Q129" s="39"/>
      <c r="R129" s="22"/>
      <c r="S129" s="79"/>
      <c r="T129" s="80"/>
      <c r="U129" s="80"/>
      <c r="V129" s="22"/>
      <c r="W129" s="22"/>
      <c r="X129" s="22"/>
    </row>
    <row r="130" spans="1:24" s="3" customFormat="1">
      <c r="A130" s="35">
        <v>39661</v>
      </c>
      <c r="B130" s="23">
        <v>722.05416852254632</v>
      </c>
      <c r="C130" s="23">
        <v>0</v>
      </c>
      <c r="D130" s="23">
        <v>64</v>
      </c>
      <c r="E130" s="23">
        <f t="shared" si="3"/>
        <v>74</v>
      </c>
      <c r="F130" s="69">
        <v>31</v>
      </c>
      <c r="G130" s="23">
        <v>0</v>
      </c>
      <c r="H130" s="75"/>
      <c r="I130" s="76"/>
      <c r="J130" s="75"/>
      <c r="K130" s="75"/>
      <c r="L130" s="76"/>
      <c r="M130" s="21"/>
      <c r="N130" s="21"/>
      <c r="O130" s="39"/>
      <c r="P130" s="39"/>
      <c r="Q130" s="39"/>
      <c r="R130" s="22"/>
      <c r="S130" s="79"/>
      <c r="T130" s="80"/>
      <c r="U130" s="80"/>
      <c r="V130" s="22"/>
      <c r="W130" s="22"/>
      <c r="X130" s="22"/>
    </row>
    <row r="131" spans="1:24" s="3" customFormat="1">
      <c r="A131" s="35">
        <v>39692</v>
      </c>
      <c r="B131" s="23">
        <v>673.23251927901174</v>
      </c>
      <c r="C131" s="23">
        <v>0</v>
      </c>
      <c r="D131" s="23">
        <v>26.7</v>
      </c>
      <c r="E131" s="23">
        <f t="shared" si="3"/>
        <v>75</v>
      </c>
      <c r="F131" s="69">
        <v>30</v>
      </c>
      <c r="G131" s="23">
        <v>0</v>
      </c>
      <c r="H131" s="75"/>
      <c r="I131" s="139"/>
      <c r="J131" s="75"/>
      <c r="K131" s="75"/>
      <c r="L131" s="76"/>
      <c r="M131" s="21"/>
      <c r="N131" s="21"/>
      <c r="O131" s="39"/>
      <c r="P131" s="39"/>
      <c r="Q131" s="39"/>
      <c r="R131" s="22"/>
      <c r="S131" s="79"/>
      <c r="T131" s="80"/>
      <c r="U131" s="80"/>
      <c r="V131" s="22"/>
      <c r="W131" s="22"/>
      <c r="X131" s="22"/>
    </row>
    <row r="132" spans="1:24" s="3" customFormat="1">
      <c r="A132" s="35">
        <v>39722</v>
      </c>
      <c r="B132" s="23">
        <v>672.84898082878954</v>
      </c>
      <c r="C132" s="23">
        <v>61.9</v>
      </c>
      <c r="D132" s="23">
        <v>0</v>
      </c>
      <c r="E132" s="23">
        <f t="shared" si="3"/>
        <v>76</v>
      </c>
      <c r="F132" s="69">
        <v>31</v>
      </c>
      <c r="G132" s="23">
        <v>0</v>
      </c>
      <c r="H132" s="75"/>
      <c r="I132" s="76"/>
      <c r="J132" s="75"/>
      <c r="K132" s="75"/>
      <c r="L132" s="76"/>
      <c r="M132" s="83"/>
      <c r="N132" s="21"/>
      <c r="O132" s="39"/>
      <c r="P132" s="39"/>
      <c r="Q132" s="39"/>
      <c r="R132" s="22"/>
      <c r="S132" s="79"/>
      <c r="T132" s="80"/>
      <c r="U132" s="80"/>
      <c r="V132" s="22"/>
      <c r="W132" s="22"/>
      <c r="X132" s="22"/>
    </row>
    <row r="133" spans="1:24" s="3" customFormat="1">
      <c r="A133" s="35">
        <v>39753</v>
      </c>
      <c r="B133" s="23">
        <v>722.18043545295438</v>
      </c>
      <c r="C133" s="23">
        <v>219.4</v>
      </c>
      <c r="D133" s="23">
        <v>0</v>
      </c>
      <c r="E133" s="23">
        <f t="shared" si="3"/>
        <v>77</v>
      </c>
      <c r="F133" s="69">
        <v>30</v>
      </c>
      <c r="G133" s="23">
        <v>0</v>
      </c>
      <c r="H133" s="75"/>
      <c r="I133" s="136"/>
      <c r="J133" s="75"/>
      <c r="K133" s="75"/>
      <c r="L133" s="100"/>
      <c r="M133" s="21"/>
      <c r="N133" s="21"/>
      <c r="O133" s="39"/>
      <c r="P133" s="84"/>
      <c r="Q133" s="39"/>
      <c r="R133" s="22"/>
      <c r="S133" s="79"/>
      <c r="T133" s="80"/>
      <c r="U133" s="80"/>
      <c r="V133" s="22"/>
      <c r="W133" s="22"/>
      <c r="X133" s="22"/>
    </row>
    <row r="134" spans="1:24" s="3" customFormat="1">
      <c r="A134" s="35">
        <v>39783</v>
      </c>
      <c r="B134" s="23">
        <v>824.65138759867421</v>
      </c>
      <c r="C134" s="23">
        <v>406.6</v>
      </c>
      <c r="D134" s="23">
        <v>0</v>
      </c>
      <c r="E134" s="23">
        <f t="shared" si="3"/>
        <v>78</v>
      </c>
      <c r="F134" s="69">
        <v>31</v>
      </c>
      <c r="G134" s="23">
        <v>0</v>
      </c>
      <c r="H134" s="75"/>
      <c r="I134" s="100"/>
      <c r="J134" s="75"/>
      <c r="K134" s="75"/>
      <c r="L134" s="76"/>
      <c r="M134" s="21"/>
      <c r="N134" s="21"/>
      <c r="O134" s="39"/>
      <c r="P134" s="39"/>
      <c r="Q134" s="39"/>
      <c r="R134" s="22"/>
      <c r="S134" s="79"/>
      <c r="T134" s="80"/>
      <c r="U134" s="80"/>
      <c r="V134" s="22"/>
      <c r="W134" s="22"/>
      <c r="X134" s="22"/>
    </row>
    <row r="135" spans="1:24" s="3" customFormat="1">
      <c r="A135" s="35">
        <v>39814</v>
      </c>
      <c r="B135" s="23">
        <v>887.92565252349368</v>
      </c>
      <c r="C135" s="23">
        <v>520.20000000000005</v>
      </c>
      <c r="D135" s="23">
        <v>0</v>
      </c>
      <c r="E135" s="23">
        <f t="shared" si="3"/>
        <v>79</v>
      </c>
      <c r="F135" s="69">
        <v>31</v>
      </c>
      <c r="G135" s="23">
        <v>0</v>
      </c>
      <c r="H135" s="75"/>
      <c r="I135" s="76"/>
      <c r="J135" s="104"/>
      <c r="K135" s="104"/>
      <c r="L135" s="76"/>
      <c r="M135" s="21"/>
      <c r="N135" s="21"/>
      <c r="O135" s="21"/>
      <c r="P135" s="21"/>
      <c r="Q135" s="21"/>
      <c r="R135" s="22"/>
      <c r="S135" s="79"/>
      <c r="T135" s="80"/>
      <c r="U135" s="80"/>
      <c r="V135" s="22"/>
      <c r="W135" s="22"/>
      <c r="X135" s="22"/>
    </row>
    <row r="136" spans="1:24" s="3" customFormat="1">
      <c r="A136" s="35">
        <v>39845</v>
      </c>
      <c r="B136" s="23">
        <v>736.49915415504756</v>
      </c>
      <c r="C136" s="59">
        <v>326.39999999999998</v>
      </c>
      <c r="D136" s="59">
        <v>0</v>
      </c>
      <c r="E136" s="60">
        <f>E135+1</f>
        <v>80</v>
      </c>
      <c r="F136" s="69">
        <v>28</v>
      </c>
      <c r="G136" s="61">
        <v>0</v>
      </c>
      <c r="H136" s="71"/>
      <c r="I136" s="72"/>
      <c r="J136" s="71"/>
      <c r="K136" s="72"/>
      <c r="L136" s="47"/>
      <c r="M136" s="21"/>
      <c r="N136" s="21"/>
      <c r="O136" s="71"/>
      <c r="P136" s="72"/>
      <c r="Q136" s="74"/>
      <c r="R136" s="22"/>
      <c r="S136" s="79"/>
      <c r="T136" s="80"/>
      <c r="U136" s="80"/>
      <c r="V136" s="22"/>
      <c r="W136" s="22"/>
      <c r="X136" s="22"/>
    </row>
    <row r="137" spans="1:24" s="3" customFormat="1">
      <c r="A137" s="35">
        <v>39873</v>
      </c>
      <c r="B137" s="23">
        <v>747.14630952833159</v>
      </c>
      <c r="C137" s="59">
        <v>226.7</v>
      </c>
      <c r="D137" s="59">
        <v>0</v>
      </c>
      <c r="E137" s="60">
        <f>E136+1</f>
        <v>81</v>
      </c>
      <c r="F137" s="69">
        <v>31</v>
      </c>
      <c r="G137" s="61">
        <v>0</v>
      </c>
      <c r="H137" s="71"/>
      <c r="I137" s="72"/>
      <c r="J137" s="67"/>
      <c r="K137" s="72"/>
      <c r="L137" s="47"/>
      <c r="M137" s="21"/>
      <c r="N137" s="21"/>
      <c r="O137" s="71"/>
      <c r="P137" s="72"/>
      <c r="Q137" s="74"/>
      <c r="R137" s="22"/>
      <c r="S137" s="79"/>
      <c r="T137" s="80"/>
      <c r="U137" s="80"/>
      <c r="V137" s="22"/>
      <c r="W137" s="22"/>
      <c r="X137" s="22"/>
    </row>
    <row r="138" spans="1:24" s="3" customFormat="1">
      <c r="A138" s="35">
        <v>39904</v>
      </c>
      <c r="B138" s="23">
        <v>646.52900948758315</v>
      </c>
      <c r="C138" s="59">
        <v>54.899999999999899</v>
      </c>
      <c r="D138" s="62">
        <v>1.2</v>
      </c>
      <c r="E138" s="60">
        <f>E137+1</f>
        <v>82</v>
      </c>
      <c r="F138" s="69">
        <v>30</v>
      </c>
      <c r="G138" s="61">
        <v>0</v>
      </c>
      <c r="H138" s="23"/>
      <c r="I138" s="39"/>
      <c r="J138" s="47"/>
      <c r="M138" s="39"/>
      <c r="N138" s="39"/>
      <c r="O138" s="47"/>
      <c r="P138" s="21"/>
      <c r="Q138" s="39"/>
      <c r="R138" s="22"/>
      <c r="S138" s="79"/>
      <c r="T138" s="80"/>
      <c r="U138" s="80"/>
      <c r="V138" s="22"/>
      <c r="W138" s="22"/>
      <c r="X138" s="22"/>
    </row>
    <row r="139" spans="1:24" ht="25.5">
      <c r="A139" s="30" t="s">
        <v>16</v>
      </c>
      <c r="B139" s="128"/>
      <c r="C139" s="128"/>
      <c r="D139" s="128"/>
      <c r="E139" s="129"/>
      <c r="F139" s="129"/>
      <c r="G139" s="171"/>
      <c r="H139" s="172" t="s">
        <v>14</v>
      </c>
      <c r="I139" s="131"/>
      <c r="J139" s="131"/>
      <c r="K139" s="10"/>
      <c r="L139" s="10"/>
      <c r="M139" s="132"/>
      <c r="N139" s="133"/>
      <c r="P139" s="134"/>
      <c r="W139"/>
      <c r="X139"/>
    </row>
    <row r="140" spans="1:24">
      <c r="A140" s="35">
        <v>39934</v>
      </c>
      <c r="B140" s="5"/>
      <c r="C140" s="152">
        <f>$H$7</f>
        <v>13.59</v>
      </c>
      <c r="D140" s="152">
        <f>$I$7</f>
        <v>12.339999999999998</v>
      </c>
      <c r="E140" s="154">
        <f>E138+1</f>
        <v>83</v>
      </c>
      <c r="F140" s="154">
        <v>31</v>
      </c>
      <c r="G140" s="155">
        <v>0</v>
      </c>
      <c r="H140" s="156">
        <v>608952</v>
      </c>
      <c r="I140" s="170"/>
      <c r="J140" s="143"/>
      <c r="K140" s="135"/>
      <c r="L140" s="143"/>
      <c r="M140" s="144"/>
      <c r="N140" s="145"/>
      <c r="O140" s="145"/>
      <c r="P140" s="145"/>
      <c r="Q140" s="157"/>
      <c r="W140"/>
      <c r="X140"/>
    </row>
    <row r="141" spans="1:24">
      <c r="A141" s="35">
        <v>39965</v>
      </c>
      <c r="B141" s="5"/>
      <c r="C141" s="152">
        <f>$H$8</f>
        <v>0</v>
      </c>
      <c r="D141" s="152">
        <f>$I$8</f>
        <v>76.19</v>
      </c>
      <c r="E141" s="154">
        <f t="shared" ref="E141:E159" si="4">E140+1</f>
        <v>84</v>
      </c>
      <c r="F141" s="154">
        <v>30</v>
      </c>
      <c r="G141" s="155">
        <v>0</v>
      </c>
      <c r="H141" s="156">
        <v>608235.69333333336</v>
      </c>
      <c r="I141" s="170"/>
      <c r="J141" s="143"/>
      <c r="K141" s="135"/>
      <c r="L141" s="143"/>
      <c r="M141" s="144"/>
      <c r="N141" s="145"/>
      <c r="O141" s="145"/>
      <c r="P141" s="145"/>
      <c r="Q141" s="157"/>
      <c r="W141"/>
      <c r="X141"/>
    </row>
    <row r="142" spans="1:24">
      <c r="A142" s="35">
        <v>39995</v>
      </c>
      <c r="B142" s="5"/>
      <c r="C142" s="152">
        <f>$H$9</f>
        <v>0</v>
      </c>
      <c r="D142" s="152">
        <f>$I$9</f>
        <v>133.94</v>
      </c>
      <c r="E142" s="154">
        <f t="shared" si="4"/>
        <v>85</v>
      </c>
      <c r="F142" s="154">
        <v>31</v>
      </c>
      <c r="G142" s="155">
        <v>0</v>
      </c>
      <c r="H142" s="156">
        <v>608972.18666666665</v>
      </c>
      <c r="I142" s="170"/>
      <c r="J142" s="143"/>
      <c r="K142" s="135"/>
      <c r="L142" s="143"/>
      <c r="M142" s="144"/>
      <c r="N142" s="145"/>
      <c r="O142" s="145"/>
      <c r="P142" s="145"/>
      <c r="Q142" s="157"/>
      <c r="W142"/>
      <c r="X142"/>
    </row>
    <row r="143" spans="1:24">
      <c r="A143" s="35">
        <v>40026</v>
      </c>
      <c r="B143" s="5"/>
      <c r="C143" s="152">
        <f>$H$10</f>
        <v>0</v>
      </c>
      <c r="D143" s="152">
        <f>$I$10</f>
        <v>110.91999999999999</v>
      </c>
      <c r="E143" s="154">
        <f t="shared" si="4"/>
        <v>86</v>
      </c>
      <c r="F143" s="154">
        <v>31</v>
      </c>
      <c r="G143" s="155">
        <v>0</v>
      </c>
      <c r="H143" s="156">
        <v>609520.04666666663</v>
      </c>
      <c r="I143" s="170"/>
      <c r="J143" s="143"/>
      <c r="K143" s="135"/>
      <c r="L143" s="143"/>
      <c r="M143" s="144"/>
      <c r="N143" s="145"/>
      <c r="O143" s="145"/>
      <c r="P143" s="145"/>
      <c r="Q143" s="157"/>
      <c r="W143"/>
      <c r="X143"/>
    </row>
    <row r="144" spans="1:24">
      <c r="A144" s="35">
        <v>40057</v>
      </c>
      <c r="B144" s="5"/>
      <c r="C144" s="152">
        <f>$H$11</f>
        <v>1.29</v>
      </c>
      <c r="D144" s="152">
        <f>$I$11</f>
        <v>41.179999999999978</v>
      </c>
      <c r="E144" s="154">
        <f t="shared" si="4"/>
        <v>87</v>
      </c>
      <c r="F144" s="154">
        <v>30</v>
      </c>
      <c r="G144" s="155">
        <v>0</v>
      </c>
      <c r="H144" s="156">
        <v>609904.74</v>
      </c>
      <c r="I144" s="170"/>
      <c r="J144" s="143"/>
      <c r="K144" s="135"/>
      <c r="L144" s="143"/>
      <c r="M144" s="144"/>
      <c r="N144" s="145"/>
      <c r="O144" s="145"/>
      <c r="P144" s="145"/>
      <c r="Q144" s="157"/>
      <c r="W144"/>
      <c r="X144"/>
    </row>
    <row r="145" spans="1:24">
      <c r="A145" s="35">
        <v>40087</v>
      </c>
      <c r="B145" s="5"/>
      <c r="C145" s="152">
        <f>$H$12</f>
        <v>52.699999999999989</v>
      </c>
      <c r="D145" s="152">
        <f>$I$12</f>
        <v>4.32</v>
      </c>
      <c r="E145" s="154">
        <f t="shared" si="4"/>
        <v>88</v>
      </c>
      <c r="F145" s="154">
        <v>31</v>
      </c>
      <c r="G145" s="155">
        <v>0</v>
      </c>
      <c r="H145" s="156">
        <v>610573.4</v>
      </c>
      <c r="I145" s="170"/>
      <c r="J145" s="143"/>
      <c r="K145" s="135"/>
      <c r="L145" s="143"/>
      <c r="M145" s="144"/>
      <c r="N145" s="145"/>
      <c r="O145" s="145"/>
      <c r="P145" s="145"/>
      <c r="Q145" s="157"/>
      <c r="W145"/>
      <c r="X145"/>
    </row>
    <row r="146" spans="1:24">
      <c r="A146" s="35">
        <v>40118</v>
      </c>
      <c r="B146" s="5"/>
      <c r="C146" s="152">
        <f>$H$13</f>
        <v>169.9</v>
      </c>
      <c r="D146" s="152">
        <f>$I$13</f>
        <v>0</v>
      </c>
      <c r="E146" s="154">
        <f t="shared" si="4"/>
        <v>89</v>
      </c>
      <c r="F146" s="154">
        <v>30</v>
      </c>
      <c r="G146" s="155">
        <v>0</v>
      </c>
      <c r="H146" s="156">
        <v>611106.86</v>
      </c>
      <c r="I146" s="170"/>
      <c r="J146" s="143"/>
      <c r="K146" s="135"/>
      <c r="L146" s="143"/>
      <c r="M146" s="144"/>
      <c r="N146" s="145"/>
      <c r="O146" s="145"/>
      <c r="P146" s="145"/>
      <c r="Q146" s="157"/>
      <c r="W146"/>
      <c r="X146"/>
    </row>
    <row r="147" spans="1:24">
      <c r="A147" s="111">
        <v>40148</v>
      </c>
      <c r="B147" s="5"/>
      <c r="C147" s="152">
        <f>$H$14</f>
        <v>366.47999999999979</v>
      </c>
      <c r="D147" s="152">
        <f>$I$14</f>
        <v>0</v>
      </c>
      <c r="E147" s="154">
        <f t="shared" si="4"/>
        <v>90</v>
      </c>
      <c r="F147" s="154">
        <v>31</v>
      </c>
      <c r="G147" s="155">
        <v>0</v>
      </c>
      <c r="H147" s="156">
        <v>611640.31999999995</v>
      </c>
      <c r="I147" s="170"/>
      <c r="J147" s="143"/>
      <c r="K147" s="135"/>
      <c r="L147" s="143"/>
      <c r="M147" s="144"/>
      <c r="N147" s="145"/>
      <c r="O147" s="145"/>
      <c r="P147" s="145"/>
      <c r="Q147" s="157"/>
      <c r="W147"/>
      <c r="X147"/>
    </row>
    <row r="148" spans="1:24">
      <c r="A148" s="35">
        <v>40179</v>
      </c>
      <c r="B148" s="5"/>
      <c r="C148" s="152">
        <f>$H$3</f>
        <v>452.60999999999979</v>
      </c>
      <c r="D148" s="152">
        <f>$I$3</f>
        <v>0</v>
      </c>
      <c r="E148" s="154">
        <f t="shared" si="4"/>
        <v>91</v>
      </c>
      <c r="F148" s="154">
        <v>31</v>
      </c>
      <c r="G148" s="155">
        <v>0</v>
      </c>
      <c r="H148" s="156">
        <v>612173.78</v>
      </c>
      <c r="I148" s="170"/>
      <c r="J148" s="143"/>
      <c r="K148" s="135"/>
      <c r="L148" s="143"/>
      <c r="M148" s="144"/>
      <c r="N148" s="145"/>
      <c r="O148" s="145"/>
      <c r="P148" s="145"/>
      <c r="Q148" s="157"/>
      <c r="W148"/>
      <c r="X148"/>
    </row>
    <row r="149" spans="1:24">
      <c r="A149" s="35">
        <v>40210</v>
      </c>
      <c r="B149" s="5"/>
      <c r="C149" s="152">
        <f>$H$4</f>
        <v>399.07999999999976</v>
      </c>
      <c r="D149" s="152">
        <f>$I$4</f>
        <v>0</v>
      </c>
      <c r="E149" s="154">
        <f t="shared" si="4"/>
        <v>92</v>
      </c>
      <c r="F149" s="154">
        <v>28</v>
      </c>
      <c r="G149" s="155">
        <v>0</v>
      </c>
      <c r="H149" s="156">
        <v>612707.24</v>
      </c>
      <c r="I149" s="170"/>
      <c r="J149" s="143"/>
      <c r="K149" s="135"/>
      <c r="L149" s="143"/>
      <c r="M149" s="144"/>
      <c r="N149" s="145"/>
      <c r="O149" s="145"/>
      <c r="P149" s="145"/>
      <c r="Q149" s="157"/>
      <c r="W149"/>
      <c r="X149"/>
    </row>
    <row r="150" spans="1:24">
      <c r="A150" s="35">
        <v>40238</v>
      </c>
      <c r="B150" s="5"/>
      <c r="C150" s="152">
        <f>$H$5</f>
        <v>297.41999999999973</v>
      </c>
      <c r="D150" s="152">
        <f>$I$5</f>
        <v>0</v>
      </c>
      <c r="E150" s="154">
        <f t="shared" si="4"/>
        <v>93</v>
      </c>
      <c r="F150" s="154">
        <v>31</v>
      </c>
      <c r="G150" s="155">
        <v>0</v>
      </c>
      <c r="H150" s="156">
        <v>613240.69999999995</v>
      </c>
      <c r="I150" s="170"/>
      <c r="J150" s="143"/>
      <c r="K150" s="135"/>
      <c r="L150" s="143"/>
      <c r="M150" s="144"/>
      <c r="N150" s="145"/>
      <c r="O150" s="145"/>
      <c r="P150" s="145"/>
      <c r="Q150" s="157"/>
      <c r="W150"/>
      <c r="X150"/>
    </row>
    <row r="151" spans="1:24">
      <c r="A151" s="35">
        <v>40269</v>
      </c>
      <c r="B151" s="5"/>
      <c r="C151" s="152">
        <f>$H$6</f>
        <v>105.87</v>
      </c>
      <c r="D151" s="152">
        <f>$I$6</f>
        <v>1.2100000000000002</v>
      </c>
      <c r="E151" s="154">
        <f t="shared" si="4"/>
        <v>94</v>
      </c>
      <c r="F151" s="154">
        <v>30</v>
      </c>
      <c r="G151" s="155">
        <v>0</v>
      </c>
      <c r="H151" s="156">
        <v>613774.16</v>
      </c>
      <c r="I151" s="170"/>
      <c r="J151" s="143"/>
      <c r="K151" s="135"/>
      <c r="L151" s="143"/>
      <c r="M151" s="144"/>
      <c r="N151" s="145"/>
      <c r="O151" s="145"/>
      <c r="P151" s="145"/>
      <c r="Q151" s="157"/>
      <c r="W151"/>
      <c r="X151"/>
    </row>
    <row r="152" spans="1:24">
      <c r="A152" s="35">
        <v>40299</v>
      </c>
      <c r="B152" s="5"/>
      <c r="C152" s="152">
        <f>$H$7</f>
        <v>13.59</v>
      </c>
      <c r="D152" s="152">
        <f>$I$7</f>
        <v>12.339999999999998</v>
      </c>
      <c r="E152" s="154">
        <f t="shared" si="4"/>
        <v>95</v>
      </c>
      <c r="F152" s="154">
        <v>31</v>
      </c>
      <c r="G152" s="155">
        <v>0</v>
      </c>
      <c r="H152" s="156">
        <v>614307.62</v>
      </c>
      <c r="I152" s="170"/>
      <c r="J152" s="143"/>
      <c r="K152" s="135"/>
      <c r="L152" s="143"/>
      <c r="M152" s="144"/>
      <c r="N152" s="145"/>
      <c r="O152" s="145"/>
      <c r="P152" s="145"/>
      <c r="Q152" s="157"/>
      <c r="W152"/>
      <c r="X152"/>
    </row>
    <row r="153" spans="1:24">
      <c r="A153" s="35">
        <v>40330</v>
      </c>
      <c r="B153" s="5"/>
      <c r="C153" s="152">
        <f>$H$8</f>
        <v>0</v>
      </c>
      <c r="D153" s="152">
        <f>$I$8</f>
        <v>76.19</v>
      </c>
      <c r="E153" s="154">
        <f t="shared" si="4"/>
        <v>96</v>
      </c>
      <c r="F153" s="154">
        <v>30</v>
      </c>
      <c r="G153" s="155">
        <v>0</v>
      </c>
      <c r="H153" s="156">
        <v>614841.07999999996</v>
      </c>
      <c r="I153" s="170"/>
      <c r="J153" s="143"/>
      <c r="K153" s="135"/>
      <c r="L153" s="143"/>
      <c r="M153" s="144"/>
      <c r="N153" s="145"/>
      <c r="O153" s="145"/>
      <c r="P153" s="145"/>
      <c r="Q153" s="157"/>
      <c r="W153"/>
      <c r="X153"/>
    </row>
    <row r="154" spans="1:24">
      <c r="A154" s="35">
        <v>40360</v>
      </c>
      <c r="B154" s="5"/>
      <c r="C154" s="152">
        <f>$H$9</f>
        <v>0</v>
      </c>
      <c r="D154" s="152">
        <f>$I$9</f>
        <v>133.94</v>
      </c>
      <c r="E154" s="154">
        <f t="shared" si="4"/>
        <v>97</v>
      </c>
      <c r="F154" s="154">
        <v>31</v>
      </c>
      <c r="G154" s="155">
        <v>0</v>
      </c>
      <c r="H154" s="156">
        <v>615374.54</v>
      </c>
      <c r="I154" s="170"/>
      <c r="J154" s="143"/>
      <c r="K154" s="135"/>
      <c r="L154" s="143"/>
      <c r="M154" s="144"/>
      <c r="N154" s="145"/>
      <c r="O154" s="145"/>
      <c r="P154" s="145"/>
      <c r="Q154" s="157"/>
      <c r="W154"/>
      <c r="X154"/>
    </row>
    <row r="155" spans="1:24">
      <c r="A155" s="35">
        <v>40391</v>
      </c>
      <c r="B155" s="5"/>
      <c r="C155" s="152">
        <f>$H$10</f>
        <v>0</v>
      </c>
      <c r="D155" s="152">
        <f>$I$10</f>
        <v>110.91999999999999</v>
      </c>
      <c r="E155" s="154">
        <f t="shared" si="4"/>
        <v>98</v>
      </c>
      <c r="F155" s="154">
        <v>31</v>
      </c>
      <c r="G155" s="155">
        <v>0</v>
      </c>
      <c r="H155" s="156">
        <v>615908</v>
      </c>
      <c r="I155" s="170"/>
      <c r="J155" s="143"/>
      <c r="K155" s="135"/>
      <c r="L155" s="143"/>
      <c r="M155" s="144"/>
      <c r="N155" s="145"/>
      <c r="O155" s="145"/>
      <c r="P155" s="145"/>
      <c r="Q155" s="157"/>
      <c r="W155"/>
      <c r="X155"/>
    </row>
    <row r="156" spans="1:24">
      <c r="A156" s="35">
        <v>40422</v>
      </c>
      <c r="B156" s="5"/>
      <c r="C156" s="152">
        <f>$H$11</f>
        <v>1.29</v>
      </c>
      <c r="D156" s="152">
        <f>$I$11</f>
        <v>41.179999999999978</v>
      </c>
      <c r="E156" s="154">
        <f t="shared" si="4"/>
        <v>99</v>
      </c>
      <c r="F156" s="154">
        <v>30</v>
      </c>
      <c r="G156" s="155">
        <v>0</v>
      </c>
      <c r="H156" s="156">
        <v>616441.46</v>
      </c>
      <c r="I156" s="170"/>
      <c r="J156" s="143"/>
      <c r="K156" s="135"/>
      <c r="L156" s="143"/>
      <c r="M156" s="144"/>
      <c r="N156" s="145"/>
      <c r="O156" s="145"/>
      <c r="P156" s="145"/>
      <c r="Q156" s="157"/>
      <c r="W156"/>
      <c r="X156"/>
    </row>
    <row r="157" spans="1:24">
      <c r="A157" s="35">
        <v>40452</v>
      </c>
      <c r="B157" s="5"/>
      <c r="C157" s="152">
        <f>$H$12</f>
        <v>52.699999999999989</v>
      </c>
      <c r="D157" s="152">
        <f>$I$12</f>
        <v>4.32</v>
      </c>
      <c r="E157" s="154">
        <f t="shared" si="4"/>
        <v>100</v>
      </c>
      <c r="F157" s="154">
        <v>31</v>
      </c>
      <c r="G157" s="155">
        <v>0</v>
      </c>
      <c r="H157" s="156">
        <v>616974.92000000004</v>
      </c>
      <c r="I157" s="170"/>
      <c r="J157" s="143"/>
      <c r="K157" s="135"/>
      <c r="L157" s="143"/>
      <c r="M157" s="144"/>
      <c r="N157" s="145"/>
      <c r="O157" s="145"/>
      <c r="P157" s="145"/>
      <c r="Q157" s="157"/>
      <c r="W157"/>
      <c r="X157"/>
    </row>
    <row r="158" spans="1:24">
      <c r="A158" s="35">
        <v>40483</v>
      </c>
      <c r="B158" s="5"/>
      <c r="C158" s="152">
        <f>$H$13</f>
        <v>169.9</v>
      </c>
      <c r="D158" s="152">
        <f>$I$13</f>
        <v>0</v>
      </c>
      <c r="E158" s="154">
        <f t="shared" si="4"/>
        <v>101</v>
      </c>
      <c r="F158" s="154">
        <v>30</v>
      </c>
      <c r="G158" s="155">
        <v>0</v>
      </c>
      <c r="H158" s="156">
        <v>617508.38</v>
      </c>
      <c r="I158" s="170"/>
      <c r="J158" s="143"/>
      <c r="K158" s="135"/>
      <c r="L158" s="143"/>
      <c r="M158" s="144"/>
      <c r="N158" s="145"/>
      <c r="O158" s="145"/>
      <c r="P158" s="145"/>
      <c r="Q158" s="157"/>
      <c r="W158"/>
      <c r="X158"/>
    </row>
    <row r="159" spans="1:24">
      <c r="A159" s="35">
        <v>40513</v>
      </c>
      <c r="B159" s="5"/>
      <c r="C159" s="152">
        <f>$H$14</f>
        <v>366.47999999999979</v>
      </c>
      <c r="D159" s="152">
        <f>$I$14</f>
        <v>0</v>
      </c>
      <c r="E159" s="154">
        <f t="shared" si="4"/>
        <v>102</v>
      </c>
      <c r="F159" s="154">
        <v>31</v>
      </c>
      <c r="G159" s="155">
        <v>0</v>
      </c>
      <c r="H159" s="156">
        <v>618041.84</v>
      </c>
      <c r="I159" s="170"/>
      <c r="J159" s="143"/>
      <c r="K159" s="135"/>
      <c r="L159" s="143"/>
      <c r="M159" s="144"/>
      <c r="N159" s="145"/>
      <c r="O159" s="145"/>
      <c r="P159" s="145"/>
      <c r="Q159" s="157"/>
      <c r="W159"/>
      <c r="X159"/>
    </row>
    <row r="160" spans="1:24" s="2" customFormat="1">
      <c r="A160" s="68"/>
      <c r="B160" s="10"/>
      <c r="C160" s="13"/>
      <c r="D160" s="13"/>
      <c r="E160" s="56"/>
      <c r="F160" s="56"/>
      <c r="G160" s="12"/>
      <c r="H160" s="58"/>
      <c r="I160" s="68"/>
      <c r="J160" s="146"/>
      <c r="K160" s="10"/>
      <c r="L160" s="146"/>
      <c r="M160" s="131"/>
      <c r="N160" s="10"/>
      <c r="O160" s="10"/>
      <c r="P160" s="147"/>
      <c r="Q160" s="10"/>
      <c r="R160" s="10"/>
      <c r="S160" s="10"/>
      <c r="T160" s="10"/>
      <c r="U160" s="10"/>
      <c r="V160" s="10"/>
    </row>
    <row r="161" spans="1:24" s="2" customFormat="1">
      <c r="A161" s="68"/>
      <c r="B161" s="58"/>
      <c r="C161" s="13"/>
      <c r="D161" s="13"/>
      <c r="E161" s="56"/>
      <c r="F161" s="56"/>
      <c r="G161" s="12"/>
      <c r="H161" s="67"/>
      <c r="I161" s="71"/>
      <c r="J161" s="72"/>
      <c r="K161" s="10"/>
      <c r="L161" s="72"/>
      <c r="M161" s="72"/>
      <c r="N161" s="72"/>
      <c r="O161" s="72"/>
      <c r="P161" s="72"/>
      <c r="Q161" s="72"/>
      <c r="R161" s="10"/>
      <c r="S161" s="10"/>
      <c r="T161" s="10"/>
      <c r="U161" s="10"/>
      <c r="V161" s="10"/>
    </row>
    <row r="162" spans="1:24" s="2" customFormat="1">
      <c r="A162" s="68"/>
      <c r="B162" s="58"/>
      <c r="C162" s="13"/>
      <c r="D162" s="13"/>
      <c r="E162" s="56"/>
      <c r="F162" s="56"/>
      <c r="G162" s="12"/>
      <c r="H162" s="67"/>
      <c r="I162" s="71"/>
      <c r="J162" s="72"/>
      <c r="K162" s="10"/>
      <c r="L162" s="72"/>
      <c r="M162" s="72"/>
      <c r="N162" s="72"/>
      <c r="O162" s="72"/>
      <c r="P162" s="72"/>
      <c r="Q162" s="72"/>
      <c r="R162" s="10"/>
      <c r="S162" s="10"/>
      <c r="T162" s="10"/>
      <c r="U162" s="10"/>
      <c r="V162" s="10"/>
    </row>
    <row r="163" spans="1:24" s="2" customFormat="1">
      <c r="A163" s="27"/>
      <c r="B163" s="5"/>
      <c r="C163" s="9"/>
      <c r="D163" s="9"/>
      <c r="E163" s="29"/>
      <c r="F163" s="29"/>
      <c r="H163" s="9"/>
      <c r="I163" s="9"/>
      <c r="J163" s="9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</row>
    <row r="164" spans="1:24" s="2" customFormat="1">
      <c r="A164" s="27"/>
      <c r="B164" s="5"/>
      <c r="C164" s="9"/>
      <c r="D164" s="9"/>
      <c r="E164" s="29"/>
      <c r="F164" s="29"/>
      <c r="G164" s="17"/>
      <c r="H164" s="110"/>
      <c r="I164" s="9"/>
      <c r="K164" s="57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</row>
    <row r="165" spans="1:24" s="2" customFormat="1">
      <c r="A165" s="35"/>
      <c r="B165" s="5"/>
      <c r="C165" s="9"/>
      <c r="D165" s="9"/>
      <c r="E165" s="29"/>
      <c r="F165" s="29"/>
      <c r="G165" s="17"/>
      <c r="I165" s="9"/>
      <c r="K165" s="57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</row>
    <row r="166" spans="1:24" s="2" customFormat="1">
      <c r="A166" s="35"/>
      <c r="B166" s="5"/>
      <c r="C166" s="9"/>
      <c r="D166" s="9"/>
      <c r="E166" s="29"/>
      <c r="F166" s="29"/>
      <c r="G166" s="17"/>
      <c r="I166" s="9"/>
      <c r="J166" s="110"/>
      <c r="M166" s="149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</row>
    <row r="167" spans="1:24" s="2" customFormat="1">
      <c r="A167" s="35"/>
      <c r="B167" s="5"/>
      <c r="C167" s="9"/>
      <c r="D167" s="9"/>
      <c r="E167" s="29"/>
      <c r="F167" s="29"/>
      <c r="G167" s="17"/>
      <c r="I167" s="9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</row>
    <row r="168" spans="1:24" s="2" customFormat="1">
      <c r="A168" s="27"/>
      <c r="B168" s="5"/>
      <c r="C168" s="9"/>
      <c r="D168" s="9"/>
      <c r="E168" s="29"/>
      <c r="F168" s="29"/>
      <c r="G168" s="17"/>
      <c r="I168" s="9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</row>
    <row r="169" spans="1:24" s="2" customFormat="1">
      <c r="A169" s="27"/>
      <c r="B169" s="5"/>
      <c r="C169" s="9"/>
      <c r="D169" s="9"/>
      <c r="E169" s="29"/>
      <c r="F169" s="29"/>
      <c r="G169" s="17"/>
      <c r="I169" s="9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</row>
    <row r="170" spans="1:24" s="53" customFormat="1">
      <c r="A170" s="49"/>
      <c r="B170" s="50"/>
      <c r="C170" s="51"/>
      <c r="D170" s="51"/>
      <c r="E170" s="52"/>
      <c r="F170" s="52"/>
      <c r="G170" s="54"/>
      <c r="I170" s="51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s="2" customFormat="1">
      <c r="A171" s="48"/>
      <c r="B171" s="5"/>
      <c r="C171" s="9"/>
      <c r="D171" s="9"/>
      <c r="E171" s="29"/>
      <c r="F171" s="29"/>
      <c r="G171" s="17"/>
      <c r="I171" s="9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</row>
    <row r="172" spans="1:24" s="2" customFormat="1">
      <c r="A172" s="48"/>
      <c r="B172" s="5"/>
      <c r="C172" s="9"/>
      <c r="D172" s="9"/>
      <c r="E172" s="29"/>
      <c r="F172" s="29"/>
      <c r="G172" s="17"/>
      <c r="I172" s="9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</row>
    <row r="173" spans="1:24" s="2" customFormat="1">
      <c r="A173" s="48"/>
      <c r="B173" s="5"/>
      <c r="C173" s="9"/>
      <c r="D173" s="9"/>
      <c r="E173" s="29"/>
      <c r="F173" s="29"/>
      <c r="G173" s="17"/>
      <c r="I173" s="9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</row>
    <row r="174" spans="1:24" s="2" customFormat="1">
      <c r="A174" s="48"/>
      <c r="B174" s="5"/>
      <c r="C174" s="9"/>
      <c r="D174" s="9"/>
      <c r="E174" s="29"/>
      <c r="F174" s="29"/>
      <c r="G174" s="17"/>
      <c r="I174" s="9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</row>
    <row r="175" spans="1:24" s="2" customFormat="1">
      <c r="A175" s="48"/>
      <c r="B175" s="5"/>
      <c r="C175" s="9"/>
      <c r="D175" s="9"/>
      <c r="E175" s="29"/>
      <c r="F175" s="29"/>
      <c r="G175" s="17"/>
      <c r="I175" s="9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</row>
    <row r="176" spans="1:24" s="2" customFormat="1">
      <c r="A176" s="48"/>
      <c r="B176" s="5"/>
      <c r="C176" s="9"/>
      <c r="D176" s="9"/>
      <c r="E176" s="29"/>
      <c r="F176" s="29"/>
      <c r="G176" s="17"/>
      <c r="I176" s="9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</row>
    <row r="177" spans="1:24" s="2" customFormat="1">
      <c r="A177" s="48"/>
      <c r="B177" s="5"/>
      <c r="C177" s="9"/>
      <c r="D177" s="9"/>
      <c r="E177" s="29"/>
      <c r="F177" s="29"/>
      <c r="G177" s="17"/>
      <c r="I177" s="9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</row>
    <row r="178" spans="1:24" s="2" customFormat="1">
      <c r="A178" s="48"/>
      <c r="B178" s="5"/>
      <c r="C178" s="9"/>
      <c r="D178" s="9"/>
      <c r="E178" s="29"/>
      <c r="F178" s="29"/>
      <c r="G178" s="17"/>
      <c r="I178" s="9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</row>
    <row r="179" spans="1:24" s="2" customFormat="1">
      <c r="A179" s="48"/>
      <c r="B179" s="5"/>
      <c r="C179" s="9"/>
      <c r="D179" s="9"/>
      <c r="E179" s="29"/>
      <c r="F179" s="29"/>
      <c r="G179" s="17"/>
      <c r="I179" s="9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</row>
    <row r="180" spans="1:24" s="2" customFormat="1">
      <c r="A180" s="48"/>
      <c r="B180" s="5"/>
      <c r="C180" s="9"/>
      <c r="D180" s="9"/>
      <c r="E180" s="29"/>
      <c r="F180" s="29"/>
      <c r="G180" s="17"/>
      <c r="I180" s="9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</row>
    <row r="181" spans="1:24" s="2" customFormat="1">
      <c r="A181" s="48"/>
      <c r="B181" s="5"/>
      <c r="C181" s="9"/>
      <c r="D181" s="9"/>
      <c r="E181" s="29"/>
      <c r="F181" s="29"/>
      <c r="G181" s="17"/>
      <c r="I181" s="9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</row>
    <row r="182" spans="1:24" s="2" customFormat="1">
      <c r="A182" s="48"/>
      <c r="B182" s="5"/>
      <c r="C182" s="9"/>
      <c r="D182" s="9"/>
      <c r="E182" s="29"/>
      <c r="F182" s="29"/>
      <c r="G182" s="17"/>
      <c r="I182" s="9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</row>
    <row r="183" spans="1:24" s="2" customFormat="1">
      <c r="A183" s="48"/>
      <c r="B183" s="5"/>
      <c r="C183" s="9"/>
      <c r="D183" s="9"/>
      <c r="E183" s="29"/>
      <c r="F183" s="29"/>
      <c r="G183" s="17"/>
      <c r="I183" s="9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</row>
    <row r="184" spans="1:24" s="2" customFormat="1">
      <c r="A184" s="48"/>
      <c r="B184" s="5"/>
      <c r="C184" s="9"/>
      <c r="D184" s="9"/>
      <c r="E184" s="29"/>
      <c r="F184" s="29"/>
      <c r="G184" s="17"/>
      <c r="I184" s="9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</row>
    <row r="185" spans="1:24" s="2" customFormat="1">
      <c r="A185" s="48"/>
      <c r="B185" s="5"/>
      <c r="C185" s="9"/>
      <c r="D185" s="9"/>
      <c r="E185" s="29"/>
      <c r="F185" s="29"/>
      <c r="G185" s="17"/>
      <c r="I185" s="9"/>
      <c r="K185" s="55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</row>
    <row r="186" spans="1:24" s="2" customFormat="1">
      <c r="A186" s="48"/>
      <c r="B186" s="5"/>
      <c r="C186" s="9"/>
      <c r="D186" s="9"/>
      <c r="E186" s="29"/>
      <c r="F186" s="29"/>
      <c r="G186" s="17"/>
      <c r="I186" s="9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</row>
    <row r="187" spans="1:24" s="2" customFormat="1">
      <c r="A187" s="48"/>
      <c r="B187" s="5"/>
      <c r="C187" s="9"/>
      <c r="D187" s="9"/>
      <c r="E187" s="29"/>
      <c r="F187" s="29"/>
      <c r="G187" s="17"/>
      <c r="I187" s="9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</row>
    <row r="188" spans="1:24" s="2" customFormat="1">
      <c r="A188" s="48"/>
      <c r="B188" s="5"/>
      <c r="C188" s="9"/>
      <c r="D188" s="9"/>
      <c r="E188" s="29"/>
      <c r="F188" s="29"/>
      <c r="G188" s="17"/>
      <c r="I188" s="9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</row>
    <row r="189" spans="1:24" s="2" customFormat="1">
      <c r="A189" s="48"/>
      <c r="B189" s="5"/>
      <c r="C189" s="9"/>
      <c r="D189" s="9"/>
      <c r="E189" s="29"/>
      <c r="F189" s="29"/>
      <c r="G189" s="17"/>
      <c r="I189" s="9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</row>
    <row r="190" spans="1:24" s="2" customFormat="1">
      <c r="A190" s="48"/>
      <c r="B190" s="5"/>
      <c r="C190" s="9"/>
      <c r="D190" s="9"/>
      <c r="E190" s="29"/>
      <c r="F190" s="29"/>
      <c r="G190" s="17"/>
      <c r="I190" s="9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 spans="1:24" s="2" customFormat="1">
      <c r="A191" s="48"/>
      <c r="B191" s="5"/>
      <c r="C191" s="9"/>
      <c r="D191" s="9"/>
      <c r="E191" s="29"/>
      <c r="F191" s="29"/>
      <c r="G191" s="17"/>
      <c r="I191" s="9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</row>
    <row r="192" spans="1:24" s="2" customFormat="1">
      <c r="A192" s="48"/>
      <c r="B192" s="5"/>
      <c r="C192" s="9"/>
      <c r="D192" s="9"/>
      <c r="E192" s="29"/>
      <c r="F192" s="29"/>
      <c r="G192" s="17"/>
      <c r="I192" s="9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</row>
    <row r="193" spans="1:24" s="2" customFormat="1">
      <c r="A193" s="48"/>
      <c r="B193" s="5"/>
      <c r="C193" s="9"/>
      <c r="D193" s="9"/>
      <c r="E193" s="29"/>
      <c r="F193" s="29"/>
      <c r="G193" s="17"/>
      <c r="I193" s="9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</row>
    <row r="194" spans="1:24" s="2" customFormat="1">
      <c r="A194" s="48"/>
      <c r="B194" s="5"/>
      <c r="C194" s="9"/>
      <c r="D194" s="9"/>
      <c r="E194" s="29"/>
      <c r="F194" s="29"/>
      <c r="G194" s="17"/>
      <c r="I194" s="9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1:24" s="2" customFormat="1">
      <c r="A195" s="48"/>
      <c r="B195" s="5"/>
      <c r="C195" s="9"/>
      <c r="D195" s="9"/>
      <c r="E195" s="29"/>
      <c r="F195" s="29"/>
      <c r="G195" s="17"/>
      <c r="I195" s="9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</row>
    <row r="196" spans="1:24" s="2" customFormat="1">
      <c r="A196" s="48"/>
      <c r="B196" s="5"/>
      <c r="C196" s="9"/>
      <c r="D196" s="9"/>
      <c r="E196" s="29"/>
      <c r="F196" s="29"/>
      <c r="G196" s="17"/>
      <c r="I196" s="9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</row>
    <row r="197" spans="1:24" s="2" customFormat="1">
      <c r="A197" s="48"/>
      <c r="B197" s="5"/>
      <c r="C197" s="9"/>
      <c r="D197" s="9"/>
      <c r="E197" s="29"/>
      <c r="F197" s="29"/>
      <c r="G197" s="17"/>
      <c r="I197" s="9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</row>
    <row r="198" spans="1:24" s="2" customFormat="1">
      <c r="A198" s="48"/>
      <c r="B198" s="5"/>
      <c r="C198" s="9"/>
      <c r="D198" s="9"/>
      <c r="E198" s="29"/>
      <c r="F198" s="29"/>
      <c r="G198" s="17"/>
      <c r="I198" s="9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</row>
    <row r="199" spans="1:24" s="2" customFormat="1">
      <c r="A199" s="48"/>
      <c r="B199" s="5"/>
      <c r="C199" s="9"/>
      <c r="D199" s="9"/>
      <c r="E199" s="29"/>
      <c r="F199" s="29"/>
      <c r="G199" s="17"/>
      <c r="I199" s="9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</row>
    <row r="200" spans="1:24" s="2" customFormat="1">
      <c r="A200" s="48"/>
      <c r="B200" s="5"/>
      <c r="C200" s="9"/>
      <c r="D200" s="9"/>
      <c r="E200" s="29"/>
      <c r="F200" s="29"/>
      <c r="G200" s="17"/>
      <c r="I200" s="9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</row>
    <row r="201" spans="1:24" s="2" customFormat="1">
      <c r="A201" s="48"/>
      <c r="B201" s="5"/>
      <c r="C201" s="9"/>
      <c r="D201" s="9"/>
      <c r="E201" s="29"/>
      <c r="F201" s="29"/>
      <c r="G201" s="17"/>
      <c r="I201" s="9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</row>
    <row r="202" spans="1:24" s="2" customFormat="1">
      <c r="A202" s="48"/>
      <c r="B202" s="5"/>
      <c r="C202" s="9"/>
      <c r="D202" s="9"/>
      <c r="E202" s="29"/>
      <c r="F202" s="29"/>
      <c r="G202" s="17"/>
      <c r="I202" s="9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</row>
    <row r="203" spans="1:24">
      <c r="A203" s="48"/>
      <c r="B203" s="5"/>
      <c r="C203" s="9"/>
      <c r="J203"/>
    </row>
    <row r="204" spans="1:24">
      <c r="A204" s="48"/>
      <c r="B204" s="5"/>
      <c r="C204" s="9"/>
      <c r="J204"/>
    </row>
    <row r="205" spans="1:24">
      <c r="A205" s="48"/>
      <c r="B205" s="5"/>
      <c r="C205" s="9"/>
      <c r="J205"/>
    </row>
    <row r="206" spans="1:24">
      <c r="A206" s="48"/>
      <c r="B206" s="5"/>
      <c r="C206" s="9"/>
      <c r="J206"/>
    </row>
    <row r="207" spans="1:24">
      <c r="A207" s="48"/>
      <c r="B207" s="5"/>
      <c r="C207" s="9"/>
      <c r="J207"/>
    </row>
    <row r="208" spans="1:24">
      <c r="A208" s="48"/>
      <c r="B208" s="5"/>
      <c r="C208" s="9"/>
      <c r="J208"/>
    </row>
    <row r="209" spans="1:10">
      <c r="A209" s="48"/>
      <c r="B209" s="5"/>
      <c r="C209" s="9"/>
      <c r="J209"/>
    </row>
    <row r="210" spans="1:10">
      <c r="A210" s="48"/>
      <c r="B210" s="5"/>
      <c r="C210" s="9"/>
      <c r="J210"/>
    </row>
    <row r="211" spans="1:10">
      <c r="A211" s="48"/>
      <c r="B211" s="5"/>
      <c r="C211" s="9"/>
      <c r="J211"/>
    </row>
    <row r="212" spans="1:10">
      <c r="A212" s="48"/>
      <c r="B212" s="5"/>
      <c r="C212" s="9"/>
      <c r="J212"/>
    </row>
    <row r="213" spans="1:10">
      <c r="A213" s="48"/>
      <c r="B213" s="5"/>
      <c r="C213" s="9"/>
      <c r="J213"/>
    </row>
    <row r="214" spans="1:10">
      <c r="A214" s="48"/>
      <c r="B214" s="5"/>
      <c r="C214" s="9"/>
      <c r="J214"/>
    </row>
    <row r="215" spans="1:10">
      <c r="A215" s="48"/>
      <c r="B215" s="5"/>
      <c r="C215" s="9"/>
      <c r="J215"/>
    </row>
    <row r="216" spans="1:10">
      <c r="A216" s="48"/>
      <c r="B216" s="5"/>
      <c r="C216" s="9"/>
      <c r="J216"/>
    </row>
    <row r="217" spans="1:10">
      <c r="A217" s="48"/>
      <c r="B217" s="5"/>
      <c r="C217" s="9"/>
    </row>
    <row r="218" spans="1:10">
      <c r="A218" s="48"/>
      <c r="B218" s="5"/>
      <c r="C218" s="9"/>
    </row>
    <row r="219" spans="1:10">
      <c r="A219" s="48"/>
      <c r="B219" s="5"/>
      <c r="C219" s="9"/>
    </row>
    <row r="220" spans="1:10">
      <c r="A220" s="48"/>
      <c r="B220" s="5"/>
      <c r="C220" s="9"/>
    </row>
    <row r="221" spans="1:10">
      <c r="A221" s="48"/>
      <c r="B221" s="5"/>
      <c r="C221" s="9"/>
    </row>
    <row r="222" spans="1:10">
      <c r="A222" s="48"/>
      <c r="B222" s="5"/>
      <c r="C222" s="9"/>
    </row>
    <row r="223" spans="1:10">
      <c r="A223" s="48"/>
      <c r="B223" s="5"/>
      <c r="C223" s="9"/>
    </row>
    <row r="224" spans="1:10">
      <c r="A224" s="48"/>
      <c r="B224" s="5"/>
      <c r="C224" s="9"/>
    </row>
    <row r="225" spans="1:3">
      <c r="A225" s="48"/>
      <c r="B225" s="5"/>
      <c r="C225" s="9"/>
    </row>
    <row r="226" spans="1:3">
      <c r="A226" s="48"/>
      <c r="B226" s="5"/>
      <c r="C226" s="9"/>
    </row>
    <row r="227" spans="1:3">
      <c r="A227" s="48"/>
      <c r="B227" s="5"/>
      <c r="C227" s="9"/>
    </row>
    <row r="228" spans="1:3">
      <c r="A228" s="48"/>
      <c r="B228" s="5"/>
      <c r="C228" s="9"/>
    </row>
    <row r="229" spans="1:3">
      <c r="A229" s="48"/>
      <c r="B229" s="5"/>
      <c r="C229" s="9"/>
    </row>
    <row r="230" spans="1:3">
      <c r="A230" s="48"/>
      <c r="B230" s="5"/>
      <c r="C230" s="9"/>
    </row>
    <row r="231" spans="1:3">
      <c r="A231" s="48"/>
      <c r="B231" s="5"/>
      <c r="C231" s="9"/>
    </row>
    <row r="232" spans="1:3">
      <c r="A232" s="48"/>
      <c r="B232" s="5"/>
      <c r="C232" s="9"/>
    </row>
    <row r="233" spans="1:3">
      <c r="A233" s="48"/>
      <c r="B233" s="5"/>
      <c r="C233" s="9"/>
    </row>
    <row r="234" spans="1:3">
      <c r="A234" s="48"/>
      <c r="B234" s="5"/>
      <c r="C234" s="9"/>
    </row>
    <row r="235" spans="1:3">
      <c r="A235" s="48"/>
      <c r="B235" s="5"/>
      <c r="C235" s="9"/>
    </row>
    <row r="236" spans="1:3">
      <c r="A236" s="48"/>
      <c r="B236" s="5"/>
      <c r="C236" s="9"/>
    </row>
    <row r="237" spans="1:3">
      <c r="A237" s="48"/>
      <c r="B237" s="5"/>
      <c r="C237" s="9"/>
    </row>
    <row r="238" spans="1:3">
      <c r="A238" s="48"/>
      <c r="B238" s="5"/>
      <c r="C238" s="9"/>
    </row>
    <row r="239" spans="1:3">
      <c r="A239" s="48"/>
      <c r="B239" s="5"/>
      <c r="C239" s="9"/>
    </row>
    <row r="240" spans="1:3">
      <c r="A240" s="48"/>
      <c r="B240" s="5"/>
      <c r="C240" s="9"/>
    </row>
    <row r="241" spans="1:3">
      <c r="A241" s="48"/>
      <c r="B241" s="5"/>
      <c r="C241" s="9"/>
    </row>
    <row r="242" spans="1:3">
      <c r="A242" s="48"/>
      <c r="B242" s="5"/>
      <c r="C242" s="9"/>
    </row>
    <row r="243" spans="1:3">
      <c r="A243" s="48"/>
      <c r="B243" s="5"/>
      <c r="C243" s="9"/>
    </row>
    <row r="244" spans="1:3">
      <c r="A244" s="48"/>
      <c r="B244" s="5"/>
      <c r="C244" s="9"/>
    </row>
    <row r="245" spans="1:3">
      <c r="A245" s="48"/>
      <c r="B245" s="5"/>
      <c r="C245" s="9"/>
    </row>
    <row r="246" spans="1:3">
      <c r="A246" s="48"/>
      <c r="B246" s="5"/>
      <c r="C246" s="9"/>
    </row>
    <row r="247" spans="1:3">
      <c r="A247" s="48"/>
      <c r="B247" s="5"/>
      <c r="C247" s="9"/>
    </row>
    <row r="248" spans="1:3">
      <c r="A248" s="48"/>
      <c r="B248" s="5"/>
      <c r="C248" s="9"/>
    </row>
    <row r="249" spans="1:3">
      <c r="A249" s="48"/>
      <c r="B249" s="5"/>
      <c r="C249" s="9"/>
    </row>
    <row r="250" spans="1:3">
      <c r="A250" s="48"/>
      <c r="B250" s="5"/>
      <c r="C250" s="9"/>
    </row>
    <row r="251" spans="1:3">
      <c r="A251" s="48"/>
      <c r="B251" s="5"/>
      <c r="C251" s="9"/>
    </row>
    <row r="252" spans="1:3">
      <c r="A252" s="48"/>
      <c r="B252" s="5"/>
      <c r="C252" s="9"/>
    </row>
    <row r="253" spans="1:3">
      <c r="A253" s="48"/>
      <c r="B253" s="5"/>
      <c r="C253" s="9"/>
    </row>
    <row r="254" spans="1:3">
      <c r="A254" s="48"/>
      <c r="B254" s="5"/>
      <c r="C254" s="9"/>
    </row>
    <row r="255" spans="1:3">
      <c r="A255" s="48"/>
      <c r="B255" s="5"/>
      <c r="C255" s="9"/>
    </row>
    <row r="256" spans="1:3">
      <c r="A256" s="48"/>
      <c r="B256" s="5"/>
      <c r="C256" s="9"/>
    </row>
    <row r="257" spans="1:4">
      <c r="A257" s="48"/>
      <c r="B257" s="5"/>
      <c r="C257" s="9"/>
    </row>
    <row r="258" spans="1:4">
      <c r="A258" s="48"/>
      <c r="B258" s="5"/>
      <c r="C258" s="9"/>
    </row>
    <row r="259" spans="1:4">
      <c r="A259" s="48"/>
      <c r="B259" s="5"/>
      <c r="C259" s="9"/>
    </row>
    <row r="260" spans="1:4">
      <c r="A260" s="48"/>
      <c r="B260" s="5"/>
      <c r="C260" s="9"/>
    </row>
    <row r="261" spans="1:4">
      <c r="A261" s="48"/>
      <c r="B261" s="5"/>
      <c r="C261" s="9"/>
    </row>
    <row r="262" spans="1:4">
      <c r="A262" s="48"/>
      <c r="B262" s="5"/>
      <c r="C262" s="9"/>
    </row>
    <row r="263" spans="1:4">
      <c r="A263" s="48"/>
      <c r="B263" s="5"/>
      <c r="C263" s="9"/>
    </row>
    <row r="264" spans="1:4">
      <c r="A264" s="48"/>
      <c r="B264" s="5"/>
      <c r="C264" s="9"/>
    </row>
    <row r="265" spans="1:4">
      <c r="A265" s="48"/>
      <c r="B265" s="5"/>
      <c r="C265" s="9"/>
    </row>
    <row r="266" spans="1:4">
      <c r="A266" s="48"/>
      <c r="B266" s="5"/>
      <c r="C266" s="9"/>
    </row>
    <row r="267" spans="1:4">
      <c r="A267" s="48"/>
      <c r="B267" s="5"/>
      <c r="C267" s="5"/>
      <c r="D267" s="8"/>
    </row>
    <row r="268" spans="1:4">
      <c r="A268" s="48"/>
      <c r="B268" s="5"/>
      <c r="C268" s="5"/>
      <c r="D268" s="5"/>
    </row>
    <row r="269" spans="1:4">
      <c r="A269" s="48"/>
      <c r="B269" s="5"/>
      <c r="C269" s="5"/>
      <c r="D269" s="5"/>
    </row>
    <row r="270" spans="1:4">
      <c r="A270" s="48"/>
      <c r="B270" s="5"/>
      <c r="C270" s="5"/>
      <c r="D270" s="5"/>
    </row>
    <row r="271" spans="1:4">
      <c r="A271" s="48"/>
      <c r="B271" s="5"/>
      <c r="C271" s="5"/>
      <c r="D271" s="5"/>
    </row>
    <row r="272" spans="1:4">
      <c r="A272" s="48"/>
      <c r="B272" s="5"/>
      <c r="C272" s="5"/>
      <c r="D272" s="5"/>
    </row>
    <row r="273" spans="1:4">
      <c r="A273" s="48"/>
      <c r="B273" s="5"/>
      <c r="C273" s="5"/>
      <c r="D273" s="5"/>
    </row>
    <row r="274" spans="1:4">
      <c r="A274" s="48"/>
      <c r="B274" s="5"/>
      <c r="C274" s="5"/>
      <c r="D274" s="5"/>
    </row>
    <row r="275" spans="1:4">
      <c r="A275" s="48"/>
      <c r="B275" s="5"/>
      <c r="C275" s="5"/>
      <c r="D275" s="5"/>
    </row>
    <row r="276" spans="1:4">
      <c r="A276" s="48"/>
      <c r="B276" s="5"/>
      <c r="C276" s="5"/>
      <c r="D276" s="5"/>
    </row>
    <row r="277" spans="1:4">
      <c r="A277" s="48"/>
      <c r="B277" s="5"/>
      <c r="C277" s="5"/>
      <c r="D277" s="5"/>
    </row>
    <row r="278" spans="1:4">
      <c r="A278" s="48"/>
      <c r="B278" s="5"/>
      <c r="C278" s="5"/>
      <c r="D278" s="5"/>
    </row>
    <row r="279" spans="1:4">
      <c r="A279" s="48"/>
      <c r="B279" s="5"/>
      <c r="C279" s="5"/>
      <c r="D279" s="5"/>
    </row>
    <row r="280" spans="1:4">
      <c r="A280" s="48"/>
      <c r="B280" s="5"/>
      <c r="C280" s="5"/>
      <c r="D280" s="5"/>
    </row>
    <row r="281" spans="1:4">
      <c r="A281" s="48"/>
      <c r="B281" s="5"/>
      <c r="C281" s="5"/>
      <c r="D281" s="5"/>
    </row>
    <row r="282" spans="1:4">
      <c r="A282" s="48"/>
      <c r="B282" s="5"/>
      <c r="C282" s="5"/>
      <c r="D282" s="5"/>
    </row>
    <row r="283" spans="1:4">
      <c r="A283" s="48"/>
      <c r="B283" s="5"/>
      <c r="C283" s="5"/>
      <c r="D283" s="5"/>
    </row>
    <row r="284" spans="1:4">
      <c r="A284" s="48"/>
      <c r="B284" s="5"/>
      <c r="C284" s="5"/>
      <c r="D284" s="5"/>
    </row>
    <row r="285" spans="1:4">
      <c r="A285" s="48"/>
      <c r="B285" s="5"/>
      <c r="C285" s="5"/>
      <c r="D285" s="5"/>
    </row>
    <row r="286" spans="1:4">
      <c r="A286" s="48"/>
      <c r="B286" s="5"/>
      <c r="C286" s="5"/>
      <c r="D286" s="5"/>
    </row>
    <row r="287" spans="1:4">
      <c r="A287" s="48"/>
      <c r="B287" s="5"/>
      <c r="C287" s="5"/>
      <c r="D287" s="5"/>
    </row>
    <row r="288" spans="1:4">
      <c r="A288" s="48"/>
      <c r="B288" s="5"/>
      <c r="C288" s="5"/>
      <c r="D288" s="5"/>
    </row>
    <row r="289" spans="1:24">
      <c r="A289" s="48"/>
      <c r="B289" s="5"/>
      <c r="C289" s="5"/>
      <c r="D289" s="5"/>
    </row>
    <row r="290" spans="1:24">
      <c r="A290" s="48"/>
      <c r="B290" s="5"/>
      <c r="C290" s="5"/>
      <c r="D290" s="5"/>
    </row>
    <row r="291" spans="1:24">
      <c r="A291" s="27"/>
      <c r="B291" s="5"/>
      <c r="C291" s="9"/>
    </row>
    <row r="292" spans="1:24" s="2" customFormat="1">
      <c r="A292" s="27"/>
      <c r="B292" s="5"/>
      <c r="C292" s="9"/>
      <c r="D292" s="9"/>
      <c r="E292" s="29"/>
      <c r="F292" s="29"/>
      <c r="G292" s="17"/>
      <c r="I292" s="9"/>
      <c r="J292" s="9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</row>
    <row r="293" spans="1:24" s="2" customFormat="1">
      <c r="A293" s="27"/>
      <c r="B293" s="5"/>
      <c r="C293" s="9"/>
      <c r="D293" s="9"/>
      <c r="E293" s="29"/>
      <c r="F293" s="29"/>
      <c r="G293" s="17"/>
      <c r="I293" s="9"/>
      <c r="J293" s="9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</row>
    <row r="294" spans="1:24" s="2" customFormat="1">
      <c r="A294" s="27"/>
      <c r="B294" s="5"/>
      <c r="C294" s="9"/>
      <c r="D294" s="9"/>
      <c r="E294" s="29"/>
      <c r="F294" s="29"/>
      <c r="G294" s="17"/>
      <c r="I294" s="9"/>
      <c r="J294" s="9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</row>
    <row r="295" spans="1:24" s="2" customFormat="1">
      <c r="A295" s="27"/>
      <c r="B295" s="5"/>
      <c r="C295" s="9"/>
      <c r="D295" s="9"/>
      <c r="E295" s="29"/>
      <c r="F295" s="29"/>
      <c r="G295" s="17"/>
      <c r="I295" s="9"/>
      <c r="J295" s="9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</row>
    <row r="296" spans="1:24" s="2" customFormat="1">
      <c r="A296" s="27"/>
      <c r="B296" s="5"/>
      <c r="C296" s="9"/>
      <c r="D296" s="9"/>
      <c r="E296" s="29"/>
      <c r="F296" s="29"/>
      <c r="G296" s="17"/>
      <c r="I296" s="9"/>
      <c r="J296" s="9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</row>
    <row r="297" spans="1:24" s="2" customFormat="1">
      <c r="A297" s="27"/>
      <c r="B297" s="5"/>
      <c r="C297" s="9"/>
      <c r="D297" s="9"/>
      <c r="E297" s="29"/>
      <c r="F297" s="29"/>
      <c r="G297" s="17"/>
      <c r="I297" s="9"/>
      <c r="J297" s="9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</row>
    <row r="298" spans="1:24" s="2" customFormat="1">
      <c r="A298" s="27"/>
      <c r="B298" s="5"/>
      <c r="C298" s="9"/>
      <c r="D298" s="9"/>
      <c r="E298" s="29"/>
      <c r="F298" s="29"/>
      <c r="G298" s="17"/>
      <c r="I298" s="9"/>
      <c r="J298" s="9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</row>
    <row r="299" spans="1:24" s="2" customFormat="1">
      <c r="A299" s="27"/>
      <c r="B299" s="5"/>
      <c r="C299" s="9"/>
      <c r="D299" s="9"/>
      <c r="E299" s="29"/>
      <c r="F299" s="29"/>
      <c r="G299" s="17"/>
      <c r="I299" s="9"/>
      <c r="J299" s="9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</row>
    <row r="300" spans="1:24" s="2" customFormat="1">
      <c r="A300" s="27"/>
      <c r="B300" s="5"/>
      <c r="C300" s="9"/>
      <c r="D300" s="9"/>
      <c r="E300" s="29"/>
      <c r="F300" s="29"/>
      <c r="G300" s="17"/>
      <c r="I300" s="9"/>
      <c r="J300" s="9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</row>
    <row r="301" spans="1:24" s="2" customFormat="1">
      <c r="A301" s="27"/>
      <c r="B301" s="5"/>
      <c r="C301" s="9"/>
      <c r="D301" s="9"/>
      <c r="E301" s="29"/>
      <c r="F301" s="29"/>
      <c r="G301" s="17"/>
      <c r="I301" s="9"/>
      <c r="J301" s="9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</row>
    <row r="302" spans="1:24" s="2" customFormat="1">
      <c r="A302" s="27"/>
      <c r="B302" s="5"/>
      <c r="C302" s="9"/>
      <c r="D302" s="9"/>
      <c r="E302" s="29"/>
      <c r="F302" s="29"/>
      <c r="G302" s="17"/>
      <c r="I302" s="9"/>
      <c r="J302" s="9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</row>
    <row r="303" spans="1:24" s="2" customFormat="1">
      <c r="A303" s="27"/>
      <c r="B303" s="5"/>
      <c r="C303" s="9"/>
      <c r="D303" s="9"/>
      <c r="E303" s="29"/>
      <c r="F303" s="29"/>
      <c r="G303" s="17"/>
      <c r="I303" s="9"/>
      <c r="J303" s="9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</row>
    <row r="304" spans="1:24" s="2" customFormat="1">
      <c r="A304" s="27"/>
      <c r="B304" s="5"/>
      <c r="C304" s="9"/>
      <c r="D304" s="9"/>
      <c r="E304" s="29"/>
      <c r="F304" s="29"/>
      <c r="G304" s="17"/>
      <c r="I304" s="9"/>
      <c r="J304" s="9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</row>
    <row r="305" spans="1:24" s="2" customFormat="1">
      <c r="A305" s="27"/>
      <c r="B305" s="5"/>
      <c r="C305" s="9"/>
      <c r="D305" s="9"/>
      <c r="E305" s="29"/>
      <c r="F305" s="29"/>
      <c r="G305" s="17"/>
      <c r="I305" s="9"/>
      <c r="J305" s="9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</row>
    <row r="306" spans="1:24" s="2" customFormat="1">
      <c r="A306" s="27"/>
      <c r="B306" s="5"/>
      <c r="C306" s="9"/>
      <c r="D306" s="9"/>
      <c r="E306" s="29"/>
      <c r="F306" s="29"/>
      <c r="G306" s="17"/>
      <c r="I306" s="9"/>
      <c r="J306" s="9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</row>
    <row r="307" spans="1:24" s="2" customFormat="1">
      <c r="A307" s="27"/>
      <c r="B307" s="5"/>
      <c r="C307" s="9"/>
      <c r="D307" s="9"/>
      <c r="E307" s="29"/>
      <c r="F307" s="29"/>
      <c r="G307" s="17"/>
      <c r="I307" s="9"/>
      <c r="J307" s="9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</row>
    <row r="308" spans="1:24" s="2" customFormat="1">
      <c r="A308" s="27"/>
      <c r="B308" s="5"/>
      <c r="C308" s="9"/>
      <c r="D308" s="9"/>
      <c r="E308" s="29"/>
      <c r="F308" s="29"/>
      <c r="G308" s="17"/>
      <c r="I308" s="9"/>
      <c r="J308" s="9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</row>
    <row r="309" spans="1:24" s="2" customFormat="1">
      <c r="A309" s="27"/>
      <c r="B309" s="5"/>
      <c r="C309" s="9"/>
      <c r="D309" s="9"/>
      <c r="E309" s="29"/>
      <c r="F309" s="29"/>
      <c r="G309" s="17"/>
      <c r="I309" s="9"/>
      <c r="J309" s="9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</row>
    <row r="310" spans="1:24" s="2" customFormat="1">
      <c r="A310" s="27"/>
      <c r="B310" s="5"/>
      <c r="C310" s="9"/>
      <c r="D310" s="9"/>
      <c r="E310" s="29"/>
      <c r="F310" s="29"/>
      <c r="G310" s="17"/>
      <c r="I310" s="9"/>
      <c r="J310" s="9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</row>
    <row r="311" spans="1:24" s="2" customFormat="1">
      <c r="A311" s="27"/>
      <c r="B311" s="5"/>
      <c r="C311" s="9"/>
      <c r="D311" s="9"/>
      <c r="E311" s="29"/>
      <c r="F311" s="29"/>
      <c r="G311" s="17"/>
      <c r="I311" s="9"/>
      <c r="J311" s="9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</row>
    <row r="312" spans="1:24" s="2" customFormat="1">
      <c r="A312" s="27"/>
      <c r="B312" s="5"/>
      <c r="C312" s="9"/>
      <c r="D312" s="9"/>
      <c r="E312" s="29"/>
      <c r="F312" s="29"/>
      <c r="G312" s="17"/>
      <c r="I312" s="9"/>
      <c r="J312" s="9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</row>
    <row r="313" spans="1:24" s="2" customFormat="1">
      <c r="A313" s="27"/>
      <c r="B313" s="5"/>
      <c r="C313" s="9"/>
      <c r="D313" s="9"/>
      <c r="E313" s="29"/>
      <c r="F313" s="29"/>
      <c r="G313" s="17"/>
      <c r="I313" s="9"/>
      <c r="J313" s="9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</row>
    <row r="314" spans="1:24" s="2" customFormat="1">
      <c r="A314" s="27"/>
      <c r="B314" s="5"/>
      <c r="C314" s="9"/>
      <c r="D314" s="9"/>
      <c r="E314" s="29"/>
      <c r="F314" s="29"/>
      <c r="G314" s="17"/>
      <c r="I314" s="9"/>
      <c r="J314" s="9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</row>
    <row r="315" spans="1:24" s="2" customFormat="1">
      <c r="A315" s="27"/>
      <c r="B315" s="5"/>
      <c r="C315" s="9"/>
      <c r="D315" s="9"/>
      <c r="E315" s="29"/>
      <c r="F315" s="29"/>
      <c r="G315" s="17"/>
      <c r="I315" s="9"/>
      <c r="J315" s="9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</row>
    <row r="316" spans="1:24" s="2" customFormat="1">
      <c r="A316" s="27"/>
      <c r="B316" s="5"/>
      <c r="C316" s="9"/>
      <c r="D316" s="9"/>
      <c r="E316" s="29"/>
      <c r="F316" s="29"/>
      <c r="G316" s="17"/>
      <c r="I316" s="9"/>
      <c r="J316" s="9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</row>
    <row r="317" spans="1:24" s="2" customFormat="1">
      <c r="A317" s="27"/>
      <c r="B317" s="5"/>
      <c r="C317" s="9"/>
      <c r="D317" s="9"/>
      <c r="E317" s="29"/>
      <c r="F317" s="29"/>
      <c r="G317" s="17"/>
      <c r="I317" s="9"/>
      <c r="J317" s="9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</row>
    <row r="318" spans="1:24" s="2" customFormat="1">
      <c r="A318" s="27"/>
      <c r="B318" s="5"/>
      <c r="C318" s="9"/>
      <c r="D318" s="9"/>
      <c r="E318" s="29"/>
      <c r="F318" s="29"/>
      <c r="G318" s="17"/>
      <c r="I318" s="9"/>
      <c r="J318" s="9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</row>
    <row r="319" spans="1:24" s="2" customFormat="1">
      <c r="A319" s="27"/>
      <c r="B319" s="5"/>
      <c r="C319" s="9"/>
      <c r="D319" s="9"/>
      <c r="E319" s="29"/>
      <c r="F319" s="29"/>
      <c r="G319" s="17"/>
      <c r="I319" s="9"/>
      <c r="J319" s="9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</row>
    <row r="320" spans="1:24" s="2" customFormat="1">
      <c r="A320" s="27"/>
      <c r="B320" s="5"/>
      <c r="C320" s="9"/>
      <c r="D320" s="9"/>
      <c r="E320" s="29"/>
      <c r="F320" s="29"/>
      <c r="G320" s="17"/>
      <c r="I320" s="9"/>
      <c r="J320" s="9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</row>
    <row r="321" spans="1:24" s="2" customFormat="1">
      <c r="A321" s="27"/>
      <c r="B321" s="5"/>
      <c r="C321" s="9"/>
      <c r="D321" s="9"/>
      <c r="E321" s="29"/>
      <c r="F321" s="29"/>
      <c r="G321" s="17"/>
      <c r="I321" s="9"/>
      <c r="J321" s="9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</row>
    <row r="322" spans="1:24" s="2" customFormat="1">
      <c r="A322" s="27"/>
      <c r="B322" s="5"/>
      <c r="C322" s="9"/>
      <c r="D322" s="9"/>
      <c r="E322" s="29"/>
      <c r="F322" s="29"/>
      <c r="G322" s="17"/>
      <c r="I322" s="9"/>
      <c r="J322" s="9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</row>
    <row r="323" spans="1:24" s="2" customFormat="1">
      <c r="A323" s="27"/>
      <c r="B323" s="5"/>
      <c r="C323" s="9"/>
      <c r="D323" s="9"/>
      <c r="E323" s="29"/>
      <c r="F323" s="29"/>
      <c r="G323" s="17"/>
      <c r="I323" s="9"/>
      <c r="J323" s="9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</row>
    <row r="324" spans="1:24" s="2" customFormat="1">
      <c r="A324" s="27"/>
      <c r="B324" s="5"/>
      <c r="C324" s="9"/>
      <c r="D324" s="9"/>
      <c r="E324" s="29"/>
      <c r="F324" s="29"/>
      <c r="G324" s="17"/>
      <c r="I324" s="9"/>
      <c r="J324" s="9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</row>
    <row r="325" spans="1:24" s="2" customFormat="1">
      <c r="A325" s="27"/>
      <c r="B325" s="5"/>
      <c r="C325" s="9"/>
      <c r="D325" s="9"/>
      <c r="E325" s="29"/>
      <c r="F325" s="29"/>
      <c r="G325" s="17"/>
      <c r="I325" s="9"/>
      <c r="J325" s="9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</row>
    <row r="326" spans="1:24" s="2" customFormat="1">
      <c r="A326" s="27"/>
      <c r="B326" s="5"/>
      <c r="C326" s="9"/>
      <c r="D326" s="9"/>
      <c r="E326" s="29"/>
      <c r="F326" s="29"/>
      <c r="G326" s="17"/>
      <c r="I326" s="9"/>
      <c r="J326" s="9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</row>
    <row r="327" spans="1:24" s="2" customFormat="1">
      <c r="A327" s="27"/>
      <c r="B327" s="5"/>
      <c r="C327" s="9"/>
      <c r="D327" s="9"/>
      <c r="E327" s="29"/>
      <c r="F327" s="29"/>
      <c r="G327" s="17"/>
      <c r="I327" s="9"/>
      <c r="J327" s="9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</row>
    <row r="328" spans="1:24" s="2" customFormat="1">
      <c r="A328" s="27"/>
      <c r="B328" s="5"/>
      <c r="C328" s="9"/>
      <c r="D328" s="9"/>
      <c r="E328" s="29"/>
      <c r="F328" s="29"/>
      <c r="G328" s="17"/>
      <c r="I328" s="9"/>
      <c r="J328" s="9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</row>
    <row r="329" spans="1:24" s="2" customFormat="1">
      <c r="A329" s="27"/>
      <c r="B329" s="5"/>
      <c r="C329" s="9"/>
      <c r="D329" s="9"/>
      <c r="E329" s="29"/>
      <c r="F329" s="29"/>
      <c r="G329" s="17"/>
      <c r="I329" s="9"/>
      <c r="J329" s="9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</row>
    <row r="330" spans="1:24" s="2" customFormat="1">
      <c r="A330" s="27"/>
      <c r="B330" s="5"/>
      <c r="C330" s="9"/>
      <c r="D330" s="9"/>
      <c r="E330" s="29"/>
      <c r="F330" s="29"/>
      <c r="G330" s="17"/>
      <c r="I330" s="9"/>
      <c r="J330" s="9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</row>
    <row r="331" spans="1:24" s="2" customFormat="1">
      <c r="A331" s="27"/>
      <c r="B331" s="5"/>
      <c r="C331" s="9"/>
      <c r="D331" s="9"/>
      <c r="E331" s="29"/>
      <c r="F331" s="29"/>
      <c r="G331" s="17"/>
      <c r="I331" s="9"/>
      <c r="J331" s="9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</row>
    <row r="332" spans="1:24" s="2" customFormat="1">
      <c r="A332" s="27"/>
      <c r="B332" s="5"/>
      <c r="C332" s="9"/>
      <c r="D332" s="9"/>
      <c r="E332" s="29"/>
      <c r="F332" s="29"/>
      <c r="G332" s="17"/>
      <c r="I332" s="9"/>
      <c r="J332" s="9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</row>
    <row r="333" spans="1:24" s="2" customFormat="1">
      <c r="A333" s="27"/>
      <c r="B333" s="5"/>
      <c r="C333" s="9"/>
      <c r="D333" s="9"/>
      <c r="E333" s="29"/>
      <c r="F333" s="29"/>
      <c r="G333" s="17"/>
      <c r="I333" s="9"/>
      <c r="J333" s="9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</row>
    <row r="334" spans="1:24" s="2" customFormat="1">
      <c r="A334" s="27"/>
      <c r="B334" s="5"/>
      <c r="C334" s="9"/>
      <c r="D334" s="9"/>
      <c r="E334" s="29"/>
      <c r="F334" s="29"/>
      <c r="G334" s="17"/>
      <c r="I334" s="9"/>
      <c r="J334" s="9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</row>
    <row r="335" spans="1:24" s="2" customFormat="1">
      <c r="A335" s="27"/>
      <c r="B335" s="5"/>
      <c r="C335" s="9"/>
      <c r="D335" s="9"/>
      <c r="E335" s="29"/>
      <c r="F335" s="29"/>
      <c r="G335" s="17"/>
      <c r="I335" s="9"/>
      <c r="J335" s="9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</row>
    <row r="336" spans="1:24" s="2" customFormat="1">
      <c r="A336" s="27"/>
      <c r="B336" s="5"/>
      <c r="C336" s="9"/>
      <c r="D336" s="9"/>
      <c r="E336" s="29"/>
      <c r="F336" s="29"/>
      <c r="G336" s="17"/>
      <c r="I336" s="9"/>
      <c r="J336" s="9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</row>
    <row r="337" spans="1:24" s="2" customFormat="1">
      <c r="A337" s="27"/>
      <c r="B337" s="5"/>
      <c r="C337" s="9"/>
      <c r="D337" s="9"/>
      <c r="E337" s="29"/>
      <c r="F337" s="29"/>
      <c r="G337" s="17"/>
      <c r="I337" s="9"/>
      <c r="J337" s="9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</row>
    <row r="338" spans="1:24" s="2" customFormat="1">
      <c r="A338" s="27"/>
      <c r="B338" s="5"/>
      <c r="C338" s="9"/>
      <c r="D338" s="9"/>
      <c r="E338" s="29"/>
      <c r="F338" s="29"/>
      <c r="G338" s="17"/>
      <c r="I338" s="9"/>
      <c r="J338" s="9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</row>
    <row r="339" spans="1:24" s="2" customFormat="1">
      <c r="A339" s="27"/>
      <c r="B339" s="5"/>
      <c r="C339" s="9"/>
      <c r="D339" s="9"/>
      <c r="E339" s="29"/>
      <c r="F339" s="29"/>
      <c r="G339" s="17"/>
      <c r="I339" s="9"/>
      <c r="J339" s="9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</row>
    <row r="340" spans="1:24" s="2" customFormat="1">
      <c r="A340" s="27"/>
      <c r="B340" s="5"/>
      <c r="C340" s="9"/>
      <c r="D340" s="9"/>
      <c r="E340" s="29"/>
      <c r="F340" s="29"/>
      <c r="G340" s="17"/>
      <c r="I340" s="9"/>
      <c r="J340" s="9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</row>
    <row r="341" spans="1:24" s="2" customFormat="1">
      <c r="A341" s="27"/>
      <c r="B341" s="5"/>
      <c r="C341" s="9"/>
      <c r="D341" s="9"/>
      <c r="E341" s="29"/>
      <c r="F341" s="29"/>
      <c r="G341" s="17"/>
      <c r="I341" s="9"/>
      <c r="J341" s="9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</row>
    <row r="342" spans="1:24" s="2" customFormat="1">
      <c r="A342" s="27"/>
      <c r="B342" s="5"/>
      <c r="C342" s="9"/>
      <c r="D342" s="9"/>
      <c r="E342" s="29"/>
      <c r="F342" s="29"/>
      <c r="G342" s="17"/>
      <c r="I342" s="9"/>
      <c r="J342" s="9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</row>
    <row r="343" spans="1:24" s="2" customFormat="1">
      <c r="A343" s="27"/>
      <c r="B343" s="5"/>
      <c r="C343" s="9"/>
      <c r="D343" s="9"/>
      <c r="E343" s="29"/>
      <c r="F343" s="29"/>
      <c r="G343" s="17"/>
      <c r="I343" s="9"/>
      <c r="J343" s="9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</row>
    <row r="344" spans="1:24" s="2" customFormat="1">
      <c r="A344" s="27"/>
      <c r="B344" s="5"/>
      <c r="C344" s="9"/>
      <c r="D344" s="9"/>
      <c r="E344" s="29"/>
      <c r="F344" s="29"/>
      <c r="G344" s="17"/>
      <c r="I344" s="9"/>
      <c r="J344" s="9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</row>
    <row r="345" spans="1:24" s="2" customFormat="1">
      <c r="A345" s="27"/>
      <c r="B345" s="5"/>
      <c r="C345" s="9"/>
      <c r="D345" s="9"/>
      <c r="E345" s="29"/>
      <c r="F345" s="29"/>
      <c r="G345" s="17"/>
      <c r="I345" s="9"/>
      <c r="J345" s="9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</row>
    <row r="346" spans="1:24" s="2" customFormat="1">
      <c r="A346" s="27"/>
      <c r="B346" s="5"/>
      <c r="C346" s="9"/>
      <c r="D346" s="9"/>
      <c r="E346" s="29"/>
      <c r="F346" s="29"/>
      <c r="G346" s="17"/>
      <c r="I346" s="9"/>
      <c r="J346" s="9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</row>
    <row r="347" spans="1:24" s="2" customFormat="1">
      <c r="A347" s="27"/>
      <c r="B347" s="5"/>
      <c r="C347" s="9"/>
      <c r="D347" s="9"/>
      <c r="E347" s="29"/>
      <c r="F347" s="29"/>
      <c r="G347" s="17"/>
      <c r="I347" s="9"/>
      <c r="J347" s="9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</row>
    <row r="348" spans="1:24" s="2" customFormat="1">
      <c r="A348" s="27"/>
      <c r="B348" s="5"/>
      <c r="C348" s="9"/>
      <c r="D348" s="9"/>
      <c r="E348" s="29"/>
      <c r="F348" s="29"/>
      <c r="G348" s="17"/>
      <c r="I348" s="9"/>
      <c r="J348" s="9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</row>
    <row r="349" spans="1:24" s="2" customFormat="1">
      <c r="A349" s="27"/>
      <c r="B349" s="5"/>
      <c r="C349" s="9"/>
      <c r="D349" s="9"/>
      <c r="E349" s="29"/>
      <c r="F349" s="29"/>
      <c r="G349" s="17"/>
      <c r="I349" s="9"/>
      <c r="J349" s="9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</row>
    <row r="350" spans="1:24" s="2" customFormat="1">
      <c r="A350" s="27"/>
      <c r="B350" s="5"/>
      <c r="C350" s="9"/>
      <c r="D350" s="9"/>
      <c r="E350" s="29"/>
      <c r="F350" s="29"/>
      <c r="G350" s="17"/>
      <c r="I350" s="9"/>
      <c r="J350" s="9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</row>
    <row r="351" spans="1:24" s="2" customFormat="1">
      <c r="A351" s="27"/>
      <c r="B351" s="5"/>
      <c r="C351" s="9"/>
      <c r="D351" s="9"/>
      <c r="E351" s="29"/>
      <c r="F351" s="29"/>
      <c r="G351" s="17"/>
      <c r="I351" s="9"/>
      <c r="J351" s="9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</row>
    <row r="352" spans="1:24" s="2" customFormat="1">
      <c r="A352" s="27"/>
      <c r="B352" s="5"/>
      <c r="C352" s="9"/>
      <c r="D352" s="9"/>
      <c r="E352" s="29"/>
      <c r="F352" s="29"/>
      <c r="G352" s="17"/>
      <c r="I352" s="9"/>
      <c r="J352" s="9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</row>
    <row r="353" spans="1:24" s="2" customFormat="1">
      <c r="A353" s="27"/>
      <c r="B353" s="5"/>
      <c r="C353" s="9"/>
      <c r="D353" s="9"/>
      <c r="E353" s="29"/>
      <c r="F353" s="29"/>
      <c r="G353" s="17"/>
      <c r="I353" s="9"/>
      <c r="J353" s="9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</row>
    <row r="354" spans="1:24" s="2" customFormat="1">
      <c r="A354" s="27"/>
      <c r="B354" s="5"/>
      <c r="C354" s="9"/>
      <c r="D354" s="9"/>
      <c r="E354" s="29"/>
      <c r="F354" s="29"/>
      <c r="G354" s="17"/>
      <c r="I354" s="9"/>
      <c r="J354" s="9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</row>
    <row r="355" spans="1:24" s="2" customFormat="1">
      <c r="A355" s="27"/>
      <c r="B355" s="5"/>
      <c r="C355" s="9"/>
      <c r="D355" s="9"/>
      <c r="E355" s="29"/>
      <c r="F355" s="29"/>
      <c r="G355" s="17"/>
      <c r="I355" s="9"/>
      <c r="J355" s="9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</row>
    <row r="356" spans="1:24" s="2" customFormat="1">
      <c r="A356" s="27"/>
      <c r="B356" s="5"/>
      <c r="C356" s="9"/>
      <c r="D356" s="9"/>
      <c r="E356" s="29"/>
      <c r="F356" s="29"/>
      <c r="G356" s="17"/>
      <c r="I356" s="9"/>
      <c r="J356" s="9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</row>
    <row r="357" spans="1:24" s="2" customFormat="1">
      <c r="A357" s="27"/>
      <c r="B357" s="5"/>
      <c r="C357" s="9"/>
      <c r="D357" s="9"/>
      <c r="E357" s="29"/>
      <c r="F357" s="29"/>
      <c r="G357" s="17"/>
      <c r="I357" s="9"/>
      <c r="J357" s="9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</row>
    <row r="358" spans="1:24" s="2" customFormat="1">
      <c r="A358" s="27"/>
      <c r="B358" s="5"/>
      <c r="C358" s="9"/>
      <c r="D358" s="9"/>
      <c r="E358" s="29"/>
      <c r="F358" s="29"/>
      <c r="G358" s="17"/>
      <c r="I358" s="9"/>
      <c r="J358" s="9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</row>
    <row r="359" spans="1:24" s="2" customFormat="1">
      <c r="A359" s="27"/>
      <c r="B359" s="5"/>
      <c r="C359" s="9"/>
      <c r="D359" s="9"/>
      <c r="E359" s="29"/>
      <c r="F359" s="29"/>
      <c r="G359" s="17"/>
      <c r="I359" s="9"/>
      <c r="J359" s="9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</row>
    <row r="360" spans="1:24" s="2" customFormat="1">
      <c r="A360" s="27"/>
      <c r="B360" s="5"/>
      <c r="C360" s="9"/>
      <c r="D360" s="9"/>
      <c r="E360" s="29"/>
      <c r="F360" s="29"/>
      <c r="G360" s="17"/>
      <c r="I360" s="9"/>
      <c r="J360" s="9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</row>
    <row r="361" spans="1:24" s="2" customFormat="1">
      <c r="A361" s="27"/>
      <c r="B361" s="5"/>
      <c r="C361" s="9"/>
      <c r="D361" s="9"/>
      <c r="E361" s="29"/>
      <c r="F361" s="29"/>
      <c r="G361" s="17"/>
      <c r="I361" s="9"/>
      <c r="J361" s="9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</row>
    <row r="362" spans="1:24" s="2" customFormat="1">
      <c r="A362" s="27"/>
      <c r="B362" s="5"/>
      <c r="C362" s="9"/>
      <c r="D362" s="9"/>
      <c r="E362" s="29"/>
      <c r="F362" s="29"/>
      <c r="G362" s="17"/>
      <c r="I362" s="9"/>
      <c r="J362" s="9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</row>
    <row r="363" spans="1:24" s="2" customFormat="1">
      <c r="A363" s="27"/>
      <c r="B363" s="5"/>
      <c r="C363" s="9"/>
      <c r="D363" s="9"/>
      <c r="E363" s="29"/>
      <c r="F363" s="29"/>
      <c r="G363" s="17"/>
      <c r="I363" s="9"/>
      <c r="J363" s="9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</row>
    <row r="364" spans="1:24" s="2" customFormat="1">
      <c r="A364" s="27"/>
      <c r="B364" s="5"/>
      <c r="C364" s="9"/>
      <c r="D364" s="9"/>
      <c r="E364" s="29"/>
      <c r="F364" s="29"/>
      <c r="G364" s="17"/>
      <c r="I364" s="9"/>
      <c r="J364" s="9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</row>
    <row r="365" spans="1:24" s="2" customFormat="1">
      <c r="A365" s="27"/>
      <c r="B365" s="5"/>
      <c r="C365" s="9"/>
      <c r="D365" s="9"/>
      <c r="E365" s="29"/>
      <c r="F365" s="29"/>
      <c r="G365" s="17"/>
      <c r="I365" s="9"/>
      <c r="J365" s="9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</row>
    <row r="366" spans="1:24" s="2" customFormat="1">
      <c r="A366" s="27"/>
      <c r="B366" s="5"/>
      <c r="C366" s="9"/>
      <c r="D366" s="9"/>
      <c r="E366" s="29"/>
      <c r="F366" s="29"/>
      <c r="G366" s="17"/>
      <c r="I366" s="9"/>
      <c r="J366" s="9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</row>
    <row r="367" spans="1:24" s="2" customFormat="1">
      <c r="A367" s="27"/>
      <c r="B367" s="5"/>
      <c r="C367" s="9"/>
      <c r="D367" s="9"/>
      <c r="E367" s="29"/>
      <c r="F367" s="29"/>
      <c r="G367" s="17"/>
      <c r="I367" s="9"/>
      <c r="J367" s="9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</row>
    <row r="368" spans="1:24" s="2" customFormat="1">
      <c r="A368" s="27"/>
      <c r="B368" s="5"/>
      <c r="C368" s="9"/>
      <c r="D368" s="9"/>
      <c r="E368" s="29"/>
      <c r="F368" s="29"/>
      <c r="G368" s="17"/>
      <c r="I368" s="9"/>
      <c r="J368" s="9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</row>
    <row r="369" spans="1:24" s="2" customFormat="1">
      <c r="A369" s="27"/>
      <c r="B369" s="5"/>
      <c r="C369" s="9"/>
      <c r="D369" s="9"/>
      <c r="E369" s="29"/>
      <c r="F369" s="29"/>
      <c r="G369" s="17"/>
      <c r="I369" s="9"/>
      <c r="J369" s="9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</row>
    <row r="370" spans="1:24" s="2" customFormat="1">
      <c r="A370" s="27"/>
      <c r="B370" s="5"/>
      <c r="C370" s="9"/>
      <c r="D370" s="9"/>
      <c r="E370" s="29"/>
      <c r="F370" s="29"/>
      <c r="G370" s="17"/>
      <c r="I370" s="9"/>
      <c r="J370" s="9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</row>
    <row r="371" spans="1:24" s="2" customFormat="1">
      <c r="A371" s="27"/>
      <c r="B371" s="5"/>
      <c r="C371" s="9"/>
      <c r="D371" s="9"/>
      <c r="E371" s="29"/>
      <c r="F371" s="29"/>
      <c r="G371" s="17"/>
      <c r="I371" s="9"/>
      <c r="J371" s="9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</row>
    <row r="372" spans="1:24" s="2" customFormat="1">
      <c r="A372" s="27"/>
      <c r="B372" s="5"/>
      <c r="C372" s="9"/>
      <c r="D372" s="9"/>
      <c r="E372" s="29"/>
      <c r="F372" s="29"/>
      <c r="G372" s="17"/>
      <c r="I372" s="9"/>
      <c r="J372" s="9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</row>
    <row r="373" spans="1:24" s="2" customFormat="1">
      <c r="A373" s="27"/>
      <c r="B373" s="5"/>
      <c r="C373" s="9"/>
      <c r="D373" s="9"/>
      <c r="E373" s="29"/>
      <c r="F373" s="29"/>
      <c r="G373" s="17"/>
      <c r="I373" s="9"/>
      <c r="J373" s="9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</row>
    <row r="374" spans="1:24" s="2" customFormat="1">
      <c r="A374" s="27"/>
      <c r="B374" s="5"/>
      <c r="C374" s="9"/>
      <c r="D374" s="9"/>
      <c r="E374" s="29"/>
      <c r="F374" s="29"/>
      <c r="G374" s="17"/>
      <c r="I374" s="9"/>
      <c r="J374" s="9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</row>
    <row r="375" spans="1:24" s="2" customFormat="1">
      <c r="A375" s="27"/>
      <c r="B375" s="5"/>
      <c r="C375" s="9"/>
      <c r="D375" s="9"/>
      <c r="E375" s="29"/>
      <c r="F375" s="29"/>
      <c r="G375" s="17"/>
      <c r="I375" s="9"/>
      <c r="J375" s="9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</row>
    <row r="376" spans="1:24" s="2" customFormat="1">
      <c r="A376" s="27"/>
      <c r="B376" s="5"/>
      <c r="C376" s="9"/>
      <c r="D376" s="9"/>
      <c r="E376" s="29"/>
      <c r="F376" s="29"/>
      <c r="G376" s="17"/>
      <c r="I376" s="9"/>
      <c r="J376" s="9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</row>
    <row r="377" spans="1:24" s="2" customFormat="1">
      <c r="A377" s="27"/>
      <c r="B377" s="5"/>
      <c r="C377" s="9"/>
      <c r="D377" s="9"/>
      <c r="E377" s="29"/>
      <c r="F377" s="29"/>
      <c r="G377" s="17"/>
      <c r="I377" s="9"/>
      <c r="J377" s="9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</row>
    <row r="378" spans="1:24" s="2" customFormat="1">
      <c r="A378" s="27"/>
      <c r="B378" s="5"/>
      <c r="C378" s="9"/>
      <c r="D378" s="9"/>
      <c r="E378" s="29"/>
      <c r="F378" s="29"/>
      <c r="G378" s="17"/>
      <c r="I378" s="9"/>
      <c r="J378" s="9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</row>
    <row r="379" spans="1:24" s="2" customFormat="1">
      <c r="A379" s="27"/>
      <c r="B379" s="5"/>
      <c r="C379" s="9"/>
      <c r="D379" s="9"/>
      <c r="E379" s="29"/>
      <c r="F379" s="29"/>
      <c r="G379" s="17"/>
      <c r="I379" s="9"/>
      <c r="J379" s="9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</row>
    <row r="380" spans="1:24" s="2" customFormat="1">
      <c r="A380" s="27"/>
      <c r="B380" s="5"/>
      <c r="C380" s="9"/>
      <c r="D380" s="9"/>
      <c r="E380" s="29"/>
      <c r="F380" s="29"/>
      <c r="G380" s="17"/>
      <c r="I380" s="9"/>
      <c r="J380" s="9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</row>
    <row r="381" spans="1:24" s="2" customFormat="1">
      <c r="A381" s="27"/>
      <c r="B381" s="5"/>
      <c r="C381" s="9"/>
      <c r="D381" s="9"/>
      <c r="E381" s="29"/>
      <c r="F381" s="29"/>
      <c r="G381" s="17"/>
      <c r="I381" s="9"/>
      <c r="J381" s="9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</row>
    <row r="382" spans="1:24" s="2" customFormat="1">
      <c r="A382" s="27"/>
      <c r="B382" s="5"/>
      <c r="C382" s="9"/>
      <c r="D382" s="9"/>
      <c r="E382" s="29"/>
      <c r="F382" s="29"/>
      <c r="G382" s="17"/>
      <c r="I382" s="9"/>
      <c r="J382" s="9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</row>
    <row r="383" spans="1:24" s="2" customFormat="1">
      <c r="A383" s="27"/>
      <c r="B383" s="5"/>
      <c r="C383" s="9"/>
      <c r="D383" s="9"/>
      <c r="E383" s="29"/>
      <c r="F383" s="29"/>
      <c r="G383" s="17"/>
      <c r="I383" s="9"/>
      <c r="J383" s="9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</row>
    <row r="384" spans="1:24" s="2" customFormat="1">
      <c r="A384" s="27"/>
      <c r="B384" s="5"/>
      <c r="C384" s="9"/>
      <c r="D384" s="9"/>
      <c r="E384" s="29"/>
      <c r="F384" s="29"/>
      <c r="G384" s="17"/>
      <c r="I384" s="9"/>
      <c r="J384" s="9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</row>
    <row r="385" spans="1:24" s="2" customFormat="1">
      <c r="A385" s="27"/>
      <c r="B385" s="5"/>
      <c r="C385" s="9"/>
      <c r="D385" s="9"/>
      <c r="E385" s="29"/>
      <c r="F385" s="29"/>
      <c r="G385" s="17"/>
      <c r="I385" s="9"/>
      <c r="J385" s="9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</row>
    <row r="386" spans="1:24" s="2" customFormat="1">
      <c r="A386" s="27"/>
      <c r="B386" s="5"/>
      <c r="C386" s="9"/>
      <c r="D386" s="9"/>
      <c r="E386" s="29"/>
      <c r="F386" s="29"/>
      <c r="G386" s="17"/>
      <c r="I386" s="9"/>
      <c r="J386" s="9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</row>
    <row r="387" spans="1:24" s="2" customFormat="1">
      <c r="A387" s="27"/>
      <c r="B387" s="5"/>
      <c r="C387" s="9"/>
      <c r="D387" s="9"/>
      <c r="E387" s="29"/>
      <c r="F387" s="29"/>
      <c r="G387" s="17"/>
      <c r="I387" s="9"/>
      <c r="J387" s="9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</row>
    <row r="388" spans="1:24" s="2" customFormat="1">
      <c r="A388" s="27"/>
      <c r="B388" s="5"/>
      <c r="C388" s="9"/>
      <c r="D388" s="9"/>
      <c r="E388" s="29"/>
      <c r="F388" s="29"/>
      <c r="G388" s="17"/>
      <c r="I388" s="9"/>
      <c r="J388" s="9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</row>
    <row r="389" spans="1:24" s="2" customFormat="1">
      <c r="A389" s="27"/>
      <c r="B389" s="5"/>
      <c r="C389" s="9"/>
      <c r="D389" s="9"/>
      <c r="E389" s="29"/>
      <c r="F389" s="29"/>
      <c r="G389" s="17"/>
      <c r="I389" s="9"/>
      <c r="J389" s="9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</row>
    <row r="390" spans="1:24" s="2" customFormat="1">
      <c r="A390" s="27"/>
      <c r="B390" s="5"/>
      <c r="C390" s="9"/>
      <c r="D390" s="9"/>
      <c r="E390" s="29"/>
      <c r="F390" s="29"/>
      <c r="G390" s="17"/>
      <c r="I390" s="9"/>
      <c r="J390" s="9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</row>
    <row r="391" spans="1:24" s="2" customFormat="1">
      <c r="A391" s="27"/>
      <c r="B391" s="5"/>
      <c r="C391" s="9"/>
      <c r="D391" s="9"/>
      <c r="E391" s="29"/>
      <c r="F391" s="29"/>
      <c r="G391" s="17"/>
      <c r="I391" s="9"/>
      <c r="J391" s="9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</row>
    <row r="392" spans="1:24" s="2" customFormat="1">
      <c r="A392" s="27"/>
      <c r="B392" s="5"/>
      <c r="C392" s="9"/>
      <c r="D392" s="9"/>
      <c r="E392" s="29"/>
      <c r="F392" s="29"/>
      <c r="G392" s="17"/>
      <c r="I392" s="9"/>
      <c r="J392" s="9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</row>
    <row r="393" spans="1:24" s="2" customFormat="1">
      <c r="A393" s="27"/>
      <c r="B393" s="5"/>
      <c r="C393" s="9"/>
      <c r="D393" s="9"/>
      <c r="E393" s="29"/>
      <c r="F393" s="29"/>
      <c r="G393" s="17"/>
      <c r="I393" s="9"/>
      <c r="J393" s="9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</row>
    <row r="394" spans="1:24" s="2" customFormat="1">
      <c r="A394" s="27"/>
      <c r="B394" s="5"/>
      <c r="C394" s="9"/>
      <c r="D394" s="9"/>
      <c r="E394" s="29"/>
      <c r="F394" s="29"/>
      <c r="G394" s="17"/>
      <c r="I394" s="9"/>
      <c r="J394" s="9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</row>
    <row r="395" spans="1:24" s="2" customFormat="1">
      <c r="A395" s="27"/>
      <c r="B395" s="5"/>
      <c r="C395" s="9"/>
      <c r="D395" s="9"/>
      <c r="E395" s="29"/>
      <c r="F395" s="29"/>
      <c r="G395" s="17"/>
      <c r="I395" s="9"/>
      <c r="J395" s="9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</row>
    <row r="396" spans="1:24" s="2" customFormat="1">
      <c r="A396" s="27"/>
      <c r="B396" s="5"/>
      <c r="C396" s="9"/>
      <c r="D396" s="9"/>
      <c r="E396" s="29"/>
      <c r="F396" s="29"/>
      <c r="G396" s="17"/>
      <c r="I396" s="9"/>
      <c r="J396" s="9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</row>
    <row r="397" spans="1:24" s="2" customFormat="1">
      <c r="A397" s="27"/>
      <c r="B397" s="5"/>
      <c r="C397" s="9"/>
      <c r="D397" s="9"/>
      <c r="E397" s="29"/>
      <c r="F397" s="29"/>
      <c r="G397" s="17"/>
      <c r="I397" s="9"/>
      <c r="J397" s="9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</row>
    <row r="398" spans="1:24" s="2" customFormat="1">
      <c r="A398" s="27"/>
      <c r="B398" s="5"/>
      <c r="C398" s="9"/>
      <c r="D398" s="9"/>
      <c r="E398" s="29"/>
      <c r="F398" s="29"/>
      <c r="G398" s="17"/>
      <c r="I398" s="9"/>
      <c r="J398" s="9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</row>
    <row r="399" spans="1:24" s="2" customFormat="1">
      <c r="A399" s="27"/>
      <c r="B399" s="5"/>
      <c r="C399" s="9"/>
      <c r="D399" s="9"/>
      <c r="E399" s="29"/>
      <c r="F399" s="29"/>
      <c r="G399" s="17"/>
      <c r="I399" s="9"/>
      <c r="J399" s="9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</row>
    <row r="400" spans="1:24" s="2" customFormat="1">
      <c r="A400" s="27"/>
      <c r="B400" s="5"/>
      <c r="C400" s="9"/>
      <c r="D400" s="9"/>
      <c r="E400" s="29"/>
      <c r="F400" s="29"/>
      <c r="G400" s="17"/>
      <c r="I400" s="9"/>
      <c r="J400" s="9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</row>
    <row r="401" spans="1:24" s="2" customFormat="1">
      <c r="A401" s="27"/>
      <c r="B401" s="5"/>
      <c r="C401" s="9"/>
      <c r="D401" s="9"/>
      <c r="E401" s="29"/>
      <c r="F401" s="29"/>
      <c r="G401" s="17"/>
      <c r="I401" s="9"/>
      <c r="J401" s="9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</row>
    <row r="402" spans="1:24" s="2" customFormat="1">
      <c r="A402" s="27"/>
      <c r="B402" s="5"/>
      <c r="C402" s="9"/>
      <c r="D402" s="9"/>
      <c r="E402" s="29"/>
      <c r="F402" s="29"/>
      <c r="G402" s="17"/>
      <c r="I402" s="9"/>
      <c r="J402" s="9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</row>
    <row r="403" spans="1:24" s="2" customFormat="1">
      <c r="A403" s="27"/>
      <c r="B403" s="5"/>
      <c r="C403" s="9"/>
      <c r="D403" s="9"/>
      <c r="E403" s="29"/>
      <c r="F403" s="29"/>
      <c r="G403" s="17"/>
      <c r="I403" s="9"/>
      <c r="J403" s="9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</row>
    <row r="404" spans="1:24" s="2" customFormat="1">
      <c r="A404" s="27"/>
      <c r="B404" s="5"/>
      <c r="C404" s="9"/>
      <c r="D404" s="9"/>
      <c r="E404" s="29"/>
      <c r="F404" s="29"/>
      <c r="G404" s="17"/>
      <c r="I404" s="9"/>
      <c r="J404" s="9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</row>
    <row r="405" spans="1:24" s="2" customFormat="1">
      <c r="A405" s="27"/>
      <c r="B405" s="5"/>
      <c r="C405" s="9"/>
      <c r="D405" s="9"/>
      <c r="E405" s="29"/>
      <c r="F405" s="29"/>
      <c r="G405" s="17"/>
      <c r="I405" s="9"/>
      <c r="J405" s="9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</row>
    <row r="406" spans="1:24" s="2" customFormat="1">
      <c r="A406" s="27"/>
      <c r="B406" s="5"/>
      <c r="C406" s="9"/>
      <c r="D406" s="9"/>
      <c r="E406" s="29"/>
      <c r="F406" s="29"/>
      <c r="G406" s="17"/>
      <c r="I406" s="9"/>
      <c r="J406" s="9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</row>
    <row r="407" spans="1:24" s="2" customFormat="1">
      <c r="A407" s="27"/>
      <c r="B407" s="5"/>
      <c r="C407" s="9"/>
      <c r="D407" s="9"/>
      <c r="E407" s="29"/>
      <c r="F407" s="29"/>
      <c r="G407" s="17"/>
      <c r="I407" s="9"/>
      <c r="J407" s="9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</row>
    <row r="408" spans="1:24" s="2" customFormat="1">
      <c r="A408" s="27"/>
      <c r="B408" s="5"/>
      <c r="C408" s="9"/>
      <c r="D408" s="9"/>
      <c r="E408" s="29"/>
      <c r="F408" s="29"/>
      <c r="G408" s="17"/>
      <c r="I408" s="9"/>
      <c r="J408" s="9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</row>
    <row r="409" spans="1:24" s="2" customFormat="1">
      <c r="A409" s="27"/>
      <c r="B409" s="5"/>
      <c r="C409" s="9"/>
      <c r="D409" s="9"/>
      <c r="E409" s="29"/>
      <c r="F409" s="29"/>
      <c r="G409" s="17"/>
      <c r="I409" s="9"/>
      <c r="J409" s="9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</row>
    <row r="410" spans="1:24" s="2" customFormat="1">
      <c r="A410" s="27"/>
      <c r="B410" s="5"/>
      <c r="C410" s="9"/>
      <c r="D410" s="9"/>
      <c r="E410" s="29"/>
      <c r="F410" s="29"/>
      <c r="G410" s="17"/>
      <c r="I410" s="9"/>
      <c r="J410" s="9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</row>
    <row r="411" spans="1:24" s="2" customFormat="1">
      <c r="A411" s="27"/>
      <c r="B411" s="5"/>
      <c r="C411" s="9"/>
      <c r="D411" s="9"/>
      <c r="E411" s="29"/>
      <c r="F411" s="29"/>
      <c r="G411" s="17"/>
      <c r="I411" s="9"/>
      <c r="J411" s="9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</row>
    <row r="412" spans="1:24" s="2" customFormat="1">
      <c r="A412" s="27"/>
      <c r="B412" s="5"/>
      <c r="C412" s="9"/>
      <c r="D412" s="9"/>
      <c r="E412" s="29"/>
      <c r="F412" s="29"/>
      <c r="G412" s="17"/>
      <c r="I412" s="9"/>
      <c r="J412" s="9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</row>
    <row r="413" spans="1:24" s="2" customFormat="1">
      <c r="A413" s="27"/>
      <c r="B413" s="5"/>
      <c r="C413" s="9"/>
      <c r="D413" s="9"/>
      <c r="E413" s="29"/>
      <c r="F413" s="29"/>
      <c r="G413" s="17"/>
      <c r="I413" s="9"/>
      <c r="J413" s="9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</row>
    <row r="414" spans="1:24" s="2" customFormat="1">
      <c r="A414" s="27"/>
      <c r="B414" s="5"/>
      <c r="C414" s="9"/>
      <c r="D414" s="9"/>
      <c r="E414" s="29"/>
      <c r="F414" s="29"/>
      <c r="G414" s="17"/>
      <c r="I414" s="9"/>
      <c r="J414" s="9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</row>
    <row r="415" spans="1:24" s="2" customFormat="1">
      <c r="A415" s="27"/>
      <c r="B415" s="5"/>
      <c r="C415" s="9"/>
      <c r="D415" s="9"/>
      <c r="E415" s="29"/>
      <c r="F415" s="29"/>
      <c r="G415" s="17"/>
      <c r="I415" s="9"/>
      <c r="J415" s="9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</row>
    <row r="416" spans="1:24" s="2" customFormat="1">
      <c r="A416" s="27"/>
      <c r="B416" s="5"/>
      <c r="C416" s="9"/>
      <c r="D416" s="9"/>
      <c r="E416" s="29"/>
      <c r="F416" s="29"/>
      <c r="G416" s="17"/>
      <c r="I416" s="9"/>
      <c r="J416" s="9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</row>
    <row r="417" spans="1:24" s="2" customFormat="1">
      <c r="A417" s="27"/>
      <c r="B417" s="5"/>
      <c r="C417" s="9"/>
      <c r="D417" s="9"/>
      <c r="E417" s="29"/>
      <c r="F417" s="29"/>
      <c r="G417" s="17"/>
      <c r="I417" s="9"/>
      <c r="J417" s="9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</row>
    <row r="418" spans="1:24" s="2" customFormat="1">
      <c r="A418" s="27"/>
      <c r="B418" s="5"/>
      <c r="C418" s="9"/>
      <c r="D418" s="9"/>
      <c r="E418" s="29"/>
      <c r="F418" s="29"/>
      <c r="G418" s="17"/>
      <c r="I418" s="9"/>
      <c r="J418" s="9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</row>
    <row r="419" spans="1:24" s="2" customFormat="1">
      <c r="A419" s="27"/>
      <c r="B419" s="5"/>
      <c r="C419" s="9"/>
      <c r="D419" s="9"/>
      <c r="E419" s="29"/>
      <c r="F419" s="29"/>
      <c r="G419" s="17"/>
      <c r="I419" s="9"/>
      <c r="J419" s="9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</row>
    <row r="420" spans="1:24" s="2" customFormat="1">
      <c r="A420" s="27"/>
      <c r="B420" s="5"/>
      <c r="C420" s="9"/>
      <c r="D420" s="9"/>
      <c r="E420" s="29"/>
      <c r="F420" s="29"/>
      <c r="G420" s="17"/>
      <c r="I420" s="9"/>
      <c r="J420" s="9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</row>
    <row r="421" spans="1:24" s="2" customFormat="1">
      <c r="A421" s="27"/>
      <c r="B421" s="5"/>
      <c r="C421" s="9"/>
      <c r="D421" s="9"/>
      <c r="E421" s="29"/>
      <c r="F421" s="29"/>
      <c r="G421" s="17"/>
      <c r="I421" s="9"/>
      <c r="J421" s="9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</row>
    <row r="422" spans="1:24" s="2" customFormat="1">
      <c r="A422" s="27"/>
      <c r="B422" s="5"/>
      <c r="C422" s="9"/>
      <c r="D422" s="9"/>
      <c r="E422" s="29"/>
      <c r="F422" s="29"/>
      <c r="G422" s="17"/>
      <c r="I422" s="9"/>
      <c r="J422" s="9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</row>
    <row r="423" spans="1:24" s="2" customFormat="1">
      <c r="A423" s="27"/>
      <c r="B423" s="5"/>
      <c r="C423" s="9"/>
      <c r="D423" s="9"/>
      <c r="E423" s="29"/>
      <c r="F423" s="29"/>
      <c r="G423" s="17"/>
      <c r="I423" s="9"/>
      <c r="J423" s="9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</row>
    <row r="424" spans="1:24" s="2" customFormat="1">
      <c r="A424" s="27"/>
      <c r="B424" s="5"/>
      <c r="C424" s="9"/>
      <c r="D424" s="9"/>
      <c r="E424" s="29"/>
      <c r="F424" s="29"/>
      <c r="G424" s="17"/>
      <c r="I424" s="9"/>
      <c r="J424" s="9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</row>
    <row r="425" spans="1:24" s="2" customFormat="1">
      <c r="A425" s="27"/>
      <c r="B425" s="5"/>
      <c r="C425" s="9"/>
      <c r="D425" s="9"/>
      <c r="E425" s="29"/>
      <c r="F425" s="29"/>
      <c r="G425" s="17"/>
      <c r="I425" s="9"/>
      <c r="J425" s="9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</row>
    <row r="426" spans="1:24" s="2" customFormat="1">
      <c r="A426" s="27"/>
      <c r="B426" s="5"/>
      <c r="C426" s="9"/>
      <c r="D426" s="9"/>
      <c r="E426" s="29"/>
      <c r="F426" s="29"/>
      <c r="G426" s="17"/>
      <c r="I426" s="9"/>
      <c r="J426" s="9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</row>
    <row r="427" spans="1:24" s="2" customFormat="1">
      <c r="A427" s="27"/>
      <c r="B427" s="5"/>
      <c r="C427" s="9"/>
      <c r="D427" s="9"/>
      <c r="E427" s="29"/>
      <c r="F427" s="29"/>
      <c r="G427" s="17"/>
      <c r="I427" s="9"/>
      <c r="J427" s="9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</row>
    <row r="428" spans="1:24" s="2" customFormat="1">
      <c r="A428" s="27"/>
      <c r="B428" s="5"/>
      <c r="C428" s="9"/>
      <c r="D428" s="9"/>
      <c r="E428" s="29"/>
      <c r="F428" s="29"/>
      <c r="G428" s="17"/>
      <c r="I428" s="9"/>
      <c r="J428" s="9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</row>
    <row r="429" spans="1:24" s="2" customFormat="1">
      <c r="A429" s="27"/>
      <c r="B429" s="5"/>
      <c r="C429" s="9"/>
      <c r="D429" s="9"/>
      <c r="E429" s="29"/>
      <c r="F429" s="29"/>
      <c r="G429" s="17"/>
      <c r="I429" s="9"/>
      <c r="J429" s="9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</row>
    <row r="430" spans="1:24" s="2" customFormat="1">
      <c r="A430" s="27"/>
      <c r="B430" s="5"/>
      <c r="C430" s="9"/>
      <c r="D430" s="9"/>
      <c r="E430" s="29"/>
      <c r="F430" s="29"/>
      <c r="G430" s="17"/>
      <c r="I430" s="9"/>
      <c r="J430" s="9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</row>
    <row r="431" spans="1:24" s="2" customFormat="1">
      <c r="A431" s="27"/>
      <c r="B431" s="5"/>
      <c r="C431" s="9"/>
      <c r="D431" s="9"/>
      <c r="E431" s="29"/>
      <c r="F431" s="29"/>
      <c r="G431" s="17"/>
      <c r="I431" s="9"/>
      <c r="J431" s="9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</row>
    <row r="432" spans="1:24" s="2" customFormat="1">
      <c r="A432" s="27"/>
      <c r="B432" s="5"/>
      <c r="C432" s="9"/>
      <c r="D432" s="9"/>
      <c r="E432" s="29"/>
      <c r="F432" s="29"/>
      <c r="G432" s="17"/>
      <c r="I432" s="9"/>
      <c r="J432" s="9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</row>
    <row r="433" spans="1:24" s="2" customFormat="1">
      <c r="A433" s="27"/>
      <c r="B433" s="5"/>
      <c r="C433" s="9"/>
      <c r="D433" s="9"/>
      <c r="E433" s="29"/>
      <c r="F433" s="29"/>
      <c r="G433" s="17"/>
      <c r="I433" s="9"/>
      <c r="J433" s="9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</row>
    <row r="434" spans="1:24" s="2" customFormat="1">
      <c r="A434" s="27"/>
      <c r="B434" s="5"/>
      <c r="C434" s="9"/>
      <c r="D434" s="9"/>
      <c r="E434" s="29"/>
      <c r="F434" s="29"/>
      <c r="G434" s="17"/>
      <c r="I434" s="9"/>
      <c r="J434" s="9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</row>
    <row r="435" spans="1:24" s="2" customFormat="1">
      <c r="A435" s="27"/>
      <c r="B435" s="5"/>
      <c r="C435" s="9"/>
      <c r="D435" s="9"/>
      <c r="E435" s="29"/>
      <c r="F435" s="29"/>
      <c r="G435" s="17"/>
      <c r="I435" s="9"/>
      <c r="J435" s="9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</row>
    <row r="436" spans="1:24" s="2" customFormat="1">
      <c r="A436" s="27"/>
      <c r="B436" s="5"/>
      <c r="C436" s="9"/>
      <c r="D436" s="9"/>
      <c r="E436" s="29"/>
      <c r="F436" s="29"/>
      <c r="G436" s="17"/>
      <c r="I436" s="9"/>
      <c r="J436" s="9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</row>
    <row r="437" spans="1:24" s="2" customFormat="1">
      <c r="A437" s="27"/>
      <c r="B437" s="5"/>
      <c r="C437" s="9"/>
      <c r="D437" s="9"/>
      <c r="E437" s="29"/>
      <c r="F437" s="29"/>
      <c r="G437" s="17"/>
      <c r="I437" s="9"/>
      <c r="J437" s="9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</row>
    <row r="438" spans="1:24" s="2" customFormat="1">
      <c r="A438" s="27"/>
      <c r="B438" s="5"/>
      <c r="C438" s="9"/>
      <c r="D438" s="9"/>
      <c r="E438" s="29"/>
      <c r="F438" s="29"/>
      <c r="G438" s="17"/>
      <c r="I438" s="9"/>
      <c r="J438" s="9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</row>
    <row r="439" spans="1:24" s="2" customFormat="1">
      <c r="A439" s="27"/>
      <c r="B439" s="5"/>
      <c r="C439" s="9"/>
      <c r="D439" s="9"/>
      <c r="E439" s="29"/>
      <c r="F439" s="29"/>
      <c r="G439" s="17"/>
      <c r="I439" s="9"/>
      <c r="J439" s="9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</row>
    <row r="440" spans="1:24" s="2" customFormat="1">
      <c r="A440" s="27"/>
      <c r="B440" s="5"/>
      <c r="C440" s="9"/>
      <c r="D440" s="9"/>
      <c r="E440" s="29"/>
      <c r="F440" s="29"/>
      <c r="G440" s="17"/>
      <c r="I440" s="9"/>
      <c r="J440" s="9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</row>
    <row r="441" spans="1:24" s="2" customFormat="1">
      <c r="A441" s="27"/>
      <c r="B441" s="5"/>
      <c r="C441" s="9"/>
      <c r="D441" s="9"/>
      <c r="E441" s="29"/>
      <c r="F441" s="29"/>
      <c r="G441" s="17"/>
      <c r="I441" s="9"/>
      <c r="J441" s="9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</row>
    <row r="442" spans="1:24" s="2" customFormat="1">
      <c r="A442" s="27"/>
      <c r="B442" s="5"/>
      <c r="C442" s="9"/>
      <c r="D442" s="9"/>
      <c r="E442" s="29"/>
      <c r="F442" s="29"/>
      <c r="G442" s="17"/>
      <c r="I442" s="9"/>
      <c r="J442" s="9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</row>
    <row r="443" spans="1:24" s="2" customFormat="1">
      <c r="A443" s="27"/>
      <c r="B443" s="5"/>
      <c r="C443" s="9"/>
      <c r="D443" s="9"/>
      <c r="E443" s="29"/>
      <c r="F443" s="29"/>
      <c r="G443" s="17"/>
      <c r="I443" s="9"/>
      <c r="J443" s="9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</row>
    <row r="444" spans="1:24" s="2" customFormat="1">
      <c r="A444" s="27"/>
      <c r="B444" s="5"/>
      <c r="C444" s="9"/>
      <c r="D444" s="9"/>
      <c r="E444" s="29"/>
      <c r="F444" s="29"/>
      <c r="G444" s="17"/>
      <c r="I444" s="9"/>
      <c r="J444" s="9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</row>
    <row r="445" spans="1:24" s="2" customFormat="1">
      <c r="A445" s="27"/>
      <c r="B445" s="5"/>
      <c r="C445" s="9"/>
      <c r="D445" s="9"/>
      <c r="E445" s="29"/>
      <c r="F445" s="29"/>
      <c r="G445" s="17"/>
      <c r="I445" s="9"/>
      <c r="J445" s="9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</row>
    <row r="446" spans="1:24" s="2" customFormat="1">
      <c r="A446" s="27"/>
      <c r="B446" s="5"/>
      <c r="C446" s="9"/>
      <c r="D446" s="9"/>
      <c r="E446" s="29"/>
      <c r="F446" s="29"/>
      <c r="G446" s="17"/>
      <c r="I446" s="9"/>
      <c r="J446" s="9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</row>
    <row r="447" spans="1:24" s="2" customFormat="1">
      <c r="A447" s="27"/>
      <c r="B447" s="5"/>
      <c r="C447" s="9"/>
      <c r="D447" s="9"/>
      <c r="E447" s="29"/>
      <c r="F447" s="29"/>
      <c r="G447" s="17"/>
      <c r="I447" s="9"/>
      <c r="J447" s="9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</row>
    <row r="448" spans="1:24" s="2" customFormat="1">
      <c r="A448" s="27"/>
      <c r="B448" s="5"/>
      <c r="C448" s="9"/>
      <c r="D448" s="9"/>
      <c r="E448" s="29"/>
      <c r="F448" s="29"/>
      <c r="G448" s="17"/>
      <c r="I448" s="9"/>
      <c r="J448" s="9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</row>
    <row r="449" spans="1:24" s="2" customFormat="1">
      <c r="A449" s="27"/>
      <c r="B449" s="5"/>
      <c r="C449" s="9"/>
      <c r="D449" s="9"/>
      <c r="E449" s="29"/>
      <c r="F449" s="29"/>
      <c r="G449" s="17"/>
      <c r="I449" s="9"/>
      <c r="J449" s="9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</row>
    <row r="450" spans="1:24" s="2" customFormat="1">
      <c r="A450" s="27"/>
      <c r="B450" s="5"/>
      <c r="C450" s="9"/>
      <c r="D450" s="9"/>
      <c r="E450" s="29"/>
      <c r="F450" s="29"/>
      <c r="G450" s="17"/>
      <c r="I450" s="9"/>
      <c r="J450" s="9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</row>
    <row r="451" spans="1:24" s="2" customFormat="1">
      <c r="A451" s="27"/>
      <c r="B451" s="5"/>
      <c r="C451" s="9"/>
      <c r="D451" s="9"/>
      <c r="E451" s="29"/>
      <c r="F451" s="29"/>
      <c r="G451" s="17"/>
      <c r="I451" s="9"/>
      <c r="J451" s="9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</row>
    <row r="452" spans="1:24" s="2" customFormat="1">
      <c r="A452" s="27"/>
      <c r="B452" s="5"/>
      <c r="C452" s="9"/>
      <c r="D452" s="9"/>
      <c r="E452" s="29"/>
      <c r="F452" s="29"/>
      <c r="G452" s="17"/>
      <c r="I452" s="9"/>
      <c r="J452" s="9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</row>
    <row r="453" spans="1:24" s="2" customFormat="1">
      <c r="A453" s="27"/>
      <c r="B453" s="5"/>
      <c r="C453" s="9"/>
      <c r="D453" s="9"/>
      <c r="E453" s="29"/>
      <c r="F453" s="29"/>
      <c r="G453" s="17"/>
      <c r="I453" s="9"/>
      <c r="J453" s="9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</row>
    <row r="454" spans="1:24" s="2" customFormat="1">
      <c r="A454" s="27"/>
      <c r="B454" s="5"/>
      <c r="C454" s="9"/>
      <c r="D454" s="9"/>
      <c r="E454" s="29"/>
      <c r="F454" s="29"/>
      <c r="G454" s="17"/>
      <c r="I454" s="9"/>
      <c r="J454" s="9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</row>
    <row r="455" spans="1:24" s="2" customFormat="1">
      <c r="A455" s="27"/>
      <c r="B455" s="5"/>
      <c r="C455" s="9"/>
      <c r="D455" s="9"/>
      <c r="E455" s="29"/>
      <c r="F455" s="29"/>
      <c r="G455" s="17"/>
      <c r="I455" s="9"/>
      <c r="J455" s="9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</row>
    <row r="456" spans="1:24" s="2" customFormat="1">
      <c r="A456" s="27"/>
      <c r="B456" s="5"/>
      <c r="C456" s="9"/>
      <c r="D456" s="9"/>
      <c r="E456" s="29"/>
      <c r="F456" s="29"/>
      <c r="G456" s="17"/>
      <c r="I456" s="9"/>
      <c r="J456" s="9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</row>
    <row r="457" spans="1:24" s="2" customFormat="1">
      <c r="A457" s="27"/>
      <c r="B457" s="5"/>
      <c r="C457" s="9"/>
      <c r="D457" s="9"/>
      <c r="E457" s="29"/>
      <c r="F457" s="29"/>
      <c r="G457" s="17"/>
      <c r="I457" s="9"/>
      <c r="J457" s="9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</row>
    <row r="458" spans="1:24" s="2" customFormat="1">
      <c r="A458" s="27"/>
      <c r="B458" s="5"/>
      <c r="C458" s="9"/>
      <c r="D458" s="9"/>
      <c r="E458" s="29"/>
      <c r="F458" s="29"/>
      <c r="G458" s="17"/>
      <c r="I458" s="9"/>
      <c r="J458" s="9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</row>
    <row r="459" spans="1:24" s="2" customFormat="1">
      <c r="A459" s="27"/>
      <c r="B459" s="5"/>
      <c r="C459" s="9"/>
      <c r="D459" s="9"/>
      <c r="E459" s="29"/>
      <c r="F459" s="29"/>
      <c r="G459" s="17"/>
      <c r="I459" s="9"/>
      <c r="J459" s="9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</row>
    <row r="460" spans="1:24" s="2" customFormat="1">
      <c r="A460" s="27"/>
      <c r="B460" s="5"/>
      <c r="C460" s="9"/>
      <c r="D460" s="9"/>
      <c r="E460" s="29"/>
      <c r="F460" s="29"/>
      <c r="G460" s="17"/>
      <c r="I460" s="9"/>
      <c r="J460" s="9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</row>
    <row r="461" spans="1:24" s="2" customFormat="1">
      <c r="A461" s="27"/>
      <c r="B461" s="5"/>
      <c r="C461" s="9"/>
      <c r="D461" s="9"/>
      <c r="E461" s="29"/>
      <c r="F461" s="29"/>
      <c r="G461" s="17"/>
      <c r="I461" s="9"/>
      <c r="J461" s="9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</row>
    <row r="462" spans="1:24" s="2" customFormat="1">
      <c r="A462" s="27"/>
      <c r="B462" s="5"/>
      <c r="C462" s="9"/>
      <c r="D462" s="9"/>
      <c r="E462" s="29"/>
      <c r="F462" s="29"/>
      <c r="G462" s="17"/>
      <c r="I462" s="9"/>
      <c r="J462" s="9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</row>
    <row r="463" spans="1:24" s="2" customFormat="1">
      <c r="A463" s="27"/>
      <c r="B463" s="5"/>
      <c r="C463" s="9"/>
      <c r="D463" s="9"/>
      <c r="E463" s="29"/>
      <c r="F463" s="29"/>
      <c r="G463" s="17"/>
      <c r="I463" s="9"/>
      <c r="J463" s="9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</row>
    <row r="464" spans="1:24" s="2" customFormat="1">
      <c r="A464" s="27"/>
      <c r="B464" s="5"/>
      <c r="C464" s="9"/>
      <c r="D464" s="9"/>
      <c r="E464" s="29"/>
      <c r="F464" s="29"/>
      <c r="G464" s="17"/>
      <c r="I464" s="9"/>
      <c r="J464" s="9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</row>
    <row r="465" spans="1:24" s="2" customFormat="1">
      <c r="A465" s="27"/>
      <c r="B465" s="5"/>
      <c r="C465" s="9"/>
      <c r="D465" s="9"/>
      <c r="E465" s="29"/>
      <c r="F465" s="29"/>
      <c r="G465" s="17"/>
      <c r="I465" s="9"/>
      <c r="J465" s="9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</row>
    <row r="466" spans="1:24" s="2" customFormat="1">
      <c r="A466" s="27"/>
      <c r="B466" s="5"/>
      <c r="C466" s="9"/>
      <c r="D466" s="9"/>
      <c r="E466" s="29"/>
      <c r="F466" s="29"/>
      <c r="G466" s="17"/>
      <c r="I466" s="9"/>
      <c r="J466" s="9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</row>
    <row r="467" spans="1:24" s="2" customFormat="1">
      <c r="A467" s="27"/>
      <c r="B467" s="5"/>
      <c r="C467" s="9"/>
      <c r="D467" s="9"/>
      <c r="E467" s="29"/>
      <c r="F467" s="29"/>
      <c r="G467" s="17"/>
      <c r="I467" s="9"/>
      <c r="J467" s="9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</row>
    <row r="468" spans="1:24" s="2" customFormat="1">
      <c r="A468" s="27"/>
      <c r="B468" s="5"/>
      <c r="C468" s="9"/>
      <c r="D468" s="9"/>
      <c r="E468" s="29"/>
      <c r="F468" s="29"/>
      <c r="G468" s="17"/>
      <c r="I468" s="9"/>
      <c r="J468" s="9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</row>
    <row r="469" spans="1:24" s="2" customFormat="1">
      <c r="A469" s="27"/>
      <c r="B469" s="5"/>
      <c r="C469" s="9"/>
      <c r="D469" s="9"/>
      <c r="E469" s="29"/>
      <c r="F469" s="29"/>
      <c r="G469" s="17"/>
      <c r="I469" s="9"/>
      <c r="J469" s="9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</row>
    <row r="470" spans="1:24" s="2" customFormat="1">
      <c r="A470" s="27"/>
      <c r="B470" s="5"/>
      <c r="C470" s="9"/>
      <c r="D470" s="9"/>
      <c r="E470" s="29"/>
      <c r="F470" s="29"/>
      <c r="G470" s="17"/>
      <c r="I470" s="9"/>
      <c r="J470" s="9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</row>
    <row r="471" spans="1:24" s="2" customFormat="1">
      <c r="A471" s="27"/>
      <c r="B471" s="5"/>
      <c r="C471" s="9"/>
      <c r="D471" s="9"/>
      <c r="E471" s="29"/>
      <c r="F471" s="29"/>
      <c r="G471" s="17"/>
      <c r="I471" s="9"/>
      <c r="J471" s="9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</row>
    <row r="472" spans="1:24" s="2" customFormat="1">
      <c r="A472" s="27"/>
      <c r="B472" s="5"/>
      <c r="C472" s="9"/>
      <c r="D472" s="9"/>
      <c r="E472" s="29"/>
      <c r="F472" s="29"/>
      <c r="G472" s="17"/>
      <c r="I472" s="9"/>
      <c r="J472" s="9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</row>
    <row r="473" spans="1:24" s="2" customFormat="1">
      <c r="A473" s="27"/>
      <c r="B473" s="5"/>
      <c r="C473" s="9"/>
      <c r="D473" s="9"/>
      <c r="E473" s="29"/>
      <c r="F473" s="29"/>
      <c r="G473" s="17"/>
      <c r="I473" s="9"/>
      <c r="J473" s="9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</row>
    <row r="474" spans="1:24" s="2" customFormat="1">
      <c r="A474" s="27"/>
      <c r="B474" s="5"/>
      <c r="C474" s="9"/>
      <c r="D474" s="9"/>
      <c r="E474" s="29"/>
      <c r="F474" s="29"/>
      <c r="G474" s="17"/>
      <c r="I474" s="9"/>
      <c r="J474" s="9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</row>
    <row r="475" spans="1:24" s="2" customFormat="1">
      <c r="A475" s="27"/>
      <c r="B475" s="5"/>
      <c r="C475" s="9"/>
      <c r="D475" s="9"/>
      <c r="E475" s="29"/>
      <c r="F475" s="29"/>
      <c r="G475" s="17"/>
      <c r="I475" s="9"/>
      <c r="J475" s="9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</row>
    <row r="476" spans="1:24" s="2" customFormat="1">
      <c r="A476" s="27"/>
      <c r="B476" s="5"/>
      <c r="C476" s="9"/>
      <c r="D476" s="9"/>
      <c r="E476" s="29"/>
      <c r="F476" s="29"/>
      <c r="G476" s="17"/>
      <c r="I476" s="9"/>
      <c r="J476" s="9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</row>
    <row r="477" spans="1:24" s="2" customFormat="1">
      <c r="A477" s="27"/>
      <c r="B477" s="5"/>
      <c r="C477" s="9"/>
      <c r="D477" s="9"/>
      <c r="E477" s="29"/>
      <c r="F477" s="29"/>
      <c r="G477" s="17"/>
      <c r="I477" s="9"/>
      <c r="J477" s="9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</row>
    <row r="478" spans="1:24" s="2" customFormat="1">
      <c r="A478" s="27"/>
      <c r="B478" s="5"/>
      <c r="C478" s="9"/>
      <c r="D478" s="9"/>
      <c r="E478" s="29"/>
      <c r="F478" s="29"/>
      <c r="G478" s="17"/>
      <c r="I478" s="9"/>
      <c r="J478" s="9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</row>
    <row r="479" spans="1:24" s="2" customFormat="1">
      <c r="A479" s="27"/>
      <c r="B479" s="5"/>
      <c r="C479" s="9"/>
      <c r="D479" s="9"/>
      <c r="E479" s="29"/>
      <c r="F479" s="29"/>
      <c r="G479" s="17"/>
      <c r="I479" s="9"/>
      <c r="J479" s="9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</row>
    <row r="480" spans="1:24" s="2" customFormat="1">
      <c r="A480" s="27"/>
      <c r="B480" s="5"/>
      <c r="C480" s="9"/>
      <c r="D480" s="9"/>
      <c r="E480" s="29"/>
      <c r="F480" s="29"/>
      <c r="G480" s="17"/>
      <c r="I480" s="9"/>
      <c r="J480" s="9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</row>
    <row r="481" spans="1:24" s="2" customFormat="1">
      <c r="A481" s="27"/>
      <c r="B481" s="5"/>
      <c r="C481" s="9"/>
      <c r="D481" s="9"/>
      <c r="E481" s="29"/>
      <c r="F481" s="29"/>
      <c r="G481" s="17"/>
      <c r="I481" s="9"/>
      <c r="J481" s="9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</row>
    <row r="482" spans="1:24" s="2" customFormat="1">
      <c r="A482" s="27"/>
      <c r="B482" s="5"/>
      <c r="C482" s="9"/>
      <c r="D482" s="9"/>
      <c r="E482" s="29"/>
      <c r="F482" s="29"/>
      <c r="G482" s="17"/>
      <c r="I482" s="9"/>
      <c r="J482" s="9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</row>
    <row r="483" spans="1:24" s="2" customFormat="1">
      <c r="A483" s="27"/>
      <c r="B483" s="5"/>
      <c r="C483" s="9"/>
      <c r="D483" s="9"/>
      <c r="E483" s="29"/>
      <c r="F483" s="29"/>
      <c r="G483" s="17"/>
      <c r="I483" s="9"/>
      <c r="J483" s="9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</row>
    <row r="484" spans="1:24" s="2" customFormat="1">
      <c r="A484" s="27"/>
      <c r="B484" s="5"/>
      <c r="C484" s="9"/>
      <c r="D484" s="9"/>
      <c r="E484" s="29"/>
      <c r="F484" s="29"/>
      <c r="G484" s="17"/>
      <c r="I484" s="9"/>
      <c r="J484" s="9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</row>
    <row r="485" spans="1:24" s="2" customFormat="1">
      <c r="A485" s="27"/>
      <c r="B485" s="5"/>
      <c r="C485" s="9"/>
      <c r="D485" s="9"/>
      <c r="E485" s="29"/>
      <c r="F485" s="29"/>
      <c r="G485" s="17"/>
      <c r="I485" s="9"/>
      <c r="J485" s="9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</row>
    <row r="486" spans="1:24" s="2" customFormat="1">
      <c r="A486" s="27"/>
      <c r="B486" s="5"/>
      <c r="C486" s="9"/>
      <c r="D486" s="9"/>
      <c r="E486" s="29"/>
      <c r="F486" s="29"/>
      <c r="G486" s="17"/>
      <c r="I486" s="9"/>
      <c r="J486" s="9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</row>
    <row r="487" spans="1:24" s="2" customFormat="1">
      <c r="A487" s="27"/>
      <c r="B487" s="5"/>
      <c r="C487" s="9"/>
      <c r="D487" s="9"/>
      <c r="E487" s="29"/>
      <c r="F487" s="29"/>
      <c r="G487" s="17"/>
      <c r="I487" s="9"/>
      <c r="J487" s="9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</row>
    <row r="488" spans="1:24" s="2" customFormat="1">
      <c r="A488" s="27"/>
      <c r="B488" s="5"/>
      <c r="C488" s="9"/>
      <c r="D488" s="9"/>
      <c r="E488" s="29"/>
      <c r="F488" s="29"/>
      <c r="G488" s="17"/>
      <c r="I488" s="9"/>
      <c r="J488" s="9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</row>
    <row r="489" spans="1:24" s="2" customFormat="1">
      <c r="A489" s="27"/>
      <c r="B489" s="5"/>
      <c r="C489" s="9"/>
      <c r="D489" s="9"/>
      <c r="E489" s="29"/>
      <c r="F489" s="29"/>
      <c r="G489" s="17"/>
      <c r="I489" s="9"/>
      <c r="J489" s="9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</row>
    <row r="490" spans="1:24" s="2" customFormat="1">
      <c r="A490" s="27"/>
      <c r="B490" s="5"/>
      <c r="C490" s="9"/>
      <c r="D490" s="9"/>
      <c r="E490" s="29"/>
      <c r="F490" s="29"/>
      <c r="G490" s="17"/>
      <c r="I490" s="9"/>
      <c r="J490" s="9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</row>
    <row r="491" spans="1:24" s="2" customFormat="1">
      <c r="A491" s="27"/>
      <c r="B491" s="5"/>
      <c r="C491" s="9"/>
      <c r="D491" s="9"/>
      <c r="E491" s="29"/>
      <c r="F491" s="29"/>
      <c r="G491" s="17"/>
      <c r="I491" s="9"/>
      <c r="J491" s="9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</row>
    <row r="492" spans="1:24" s="2" customFormat="1">
      <c r="A492" s="27"/>
      <c r="B492" s="5"/>
      <c r="C492" s="9"/>
      <c r="D492" s="9"/>
      <c r="E492" s="29"/>
      <c r="F492" s="29"/>
      <c r="G492" s="17"/>
      <c r="I492" s="9"/>
      <c r="J492" s="9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</row>
    <row r="493" spans="1:24" s="2" customFormat="1">
      <c r="A493" s="27"/>
      <c r="B493" s="5"/>
      <c r="C493" s="9"/>
      <c r="D493" s="9"/>
      <c r="E493" s="29"/>
      <c r="F493" s="29"/>
      <c r="G493" s="17"/>
      <c r="I493" s="9"/>
      <c r="J493" s="9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</row>
    <row r="494" spans="1:24" s="2" customFormat="1">
      <c r="A494" s="27"/>
      <c r="B494" s="5"/>
      <c r="C494" s="9"/>
      <c r="D494" s="9"/>
      <c r="E494" s="29"/>
      <c r="F494" s="29"/>
      <c r="G494" s="17"/>
      <c r="I494" s="9"/>
      <c r="J494" s="9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</row>
    <row r="495" spans="1:24" s="2" customFormat="1">
      <c r="A495" s="27"/>
      <c r="B495" s="5"/>
      <c r="C495" s="9"/>
      <c r="D495" s="9"/>
      <c r="E495" s="29"/>
      <c r="F495" s="29"/>
      <c r="G495" s="17"/>
      <c r="I495" s="9"/>
      <c r="J495" s="9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</row>
    <row r="496" spans="1:24" s="2" customFormat="1">
      <c r="A496" s="27"/>
      <c r="B496" s="5"/>
      <c r="C496" s="9"/>
      <c r="D496" s="9"/>
      <c r="E496" s="29"/>
      <c r="F496" s="29"/>
      <c r="G496" s="17"/>
      <c r="I496" s="9"/>
      <c r="J496" s="9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</row>
    <row r="497" spans="1:24" s="2" customFormat="1">
      <c r="A497" s="27"/>
      <c r="B497" s="5"/>
      <c r="C497" s="9"/>
      <c r="D497" s="9"/>
      <c r="E497" s="29"/>
      <c r="F497" s="29"/>
      <c r="G497" s="17"/>
      <c r="I497" s="9"/>
      <c r="J497" s="9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</row>
    <row r="498" spans="1:24" s="2" customFormat="1">
      <c r="A498" s="27"/>
      <c r="B498" s="5"/>
      <c r="C498" s="9"/>
      <c r="D498" s="9"/>
      <c r="E498" s="29"/>
      <c r="F498" s="29"/>
      <c r="G498" s="17"/>
      <c r="I498" s="9"/>
      <c r="J498" s="9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</row>
    <row r="499" spans="1:24" s="2" customFormat="1">
      <c r="A499" s="27"/>
      <c r="B499" s="5"/>
      <c r="C499" s="9"/>
      <c r="D499" s="9"/>
      <c r="E499" s="29"/>
      <c r="F499" s="29"/>
      <c r="G499" s="17"/>
      <c r="I499" s="9"/>
      <c r="J499" s="9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</row>
    <row r="500" spans="1:24" s="2" customFormat="1">
      <c r="A500" s="27"/>
      <c r="B500" s="5"/>
      <c r="C500" s="9"/>
      <c r="D500" s="9"/>
      <c r="E500" s="29"/>
      <c r="F500" s="29"/>
      <c r="G500" s="17"/>
      <c r="I500" s="9"/>
      <c r="J500" s="9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</row>
    <row r="501" spans="1:24" s="2" customFormat="1">
      <c r="A501" s="27"/>
      <c r="B501" s="5"/>
      <c r="C501" s="9"/>
      <c r="D501" s="9"/>
      <c r="E501" s="29"/>
      <c r="F501" s="29"/>
      <c r="G501" s="17"/>
      <c r="I501" s="9"/>
      <c r="J501" s="9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</row>
    <row r="502" spans="1:24" s="2" customFormat="1">
      <c r="A502" s="27"/>
      <c r="B502" s="5"/>
      <c r="C502" s="9"/>
      <c r="D502" s="9"/>
      <c r="E502" s="29"/>
      <c r="F502" s="29"/>
      <c r="G502" s="17"/>
      <c r="I502" s="9"/>
      <c r="J502" s="9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</row>
    <row r="503" spans="1:24" s="2" customFormat="1">
      <c r="A503" s="27"/>
      <c r="B503" s="5"/>
      <c r="C503" s="9"/>
      <c r="D503" s="9"/>
      <c r="E503" s="29"/>
      <c r="F503" s="29"/>
      <c r="G503" s="17"/>
      <c r="I503" s="9"/>
      <c r="J503" s="9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</row>
    <row r="504" spans="1:24" s="2" customFormat="1">
      <c r="A504" s="27"/>
      <c r="B504" s="5"/>
      <c r="C504" s="9"/>
      <c r="D504" s="9"/>
      <c r="E504" s="29"/>
      <c r="F504" s="29"/>
      <c r="G504" s="17"/>
      <c r="I504" s="9"/>
      <c r="J504" s="9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</row>
    <row r="505" spans="1:24" s="2" customFormat="1">
      <c r="A505" s="27"/>
      <c r="B505" s="5"/>
      <c r="C505" s="9"/>
      <c r="D505" s="9"/>
      <c r="E505" s="29"/>
      <c r="F505" s="29"/>
      <c r="G505" s="17"/>
      <c r="I505" s="9"/>
      <c r="J505" s="9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</row>
    <row r="506" spans="1:24" s="2" customFormat="1">
      <c r="A506" s="27"/>
      <c r="B506" s="5"/>
      <c r="C506" s="9"/>
      <c r="D506" s="9"/>
      <c r="E506" s="29"/>
      <c r="F506" s="29"/>
      <c r="G506" s="17"/>
      <c r="I506" s="9"/>
      <c r="J506" s="9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</row>
    <row r="507" spans="1:24" s="2" customFormat="1">
      <c r="A507" s="27"/>
      <c r="B507" s="5"/>
      <c r="C507" s="9"/>
      <c r="D507" s="9"/>
      <c r="E507" s="29"/>
      <c r="F507" s="29"/>
      <c r="G507" s="17"/>
      <c r="I507" s="9"/>
      <c r="J507" s="9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</row>
    <row r="508" spans="1:24" s="2" customFormat="1">
      <c r="A508" s="27"/>
      <c r="B508" s="5"/>
      <c r="C508" s="9"/>
      <c r="D508" s="9"/>
      <c r="E508" s="29"/>
      <c r="F508" s="29"/>
      <c r="G508" s="17"/>
      <c r="I508" s="9"/>
      <c r="J508" s="9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</row>
    <row r="509" spans="1:24" s="2" customFormat="1">
      <c r="A509" s="27"/>
      <c r="B509" s="5"/>
      <c r="C509" s="9"/>
      <c r="D509" s="9"/>
      <c r="E509" s="29"/>
      <c r="F509" s="29"/>
      <c r="G509" s="17"/>
      <c r="I509" s="9"/>
      <c r="J509" s="9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</row>
    <row r="510" spans="1:24" s="2" customFormat="1">
      <c r="A510" s="27"/>
      <c r="B510" s="5"/>
      <c r="C510" s="9"/>
      <c r="D510" s="9"/>
      <c r="E510" s="29"/>
      <c r="F510" s="29"/>
      <c r="G510" s="17"/>
      <c r="I510" s="9"/>
      <c r="J510" s="9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</row>
    <row r="511" spans="1:24" s="2" customFormat="1">
      <c r="A511" s="27"/>
      <c r="B511" s="5"/>
      <c r="C511" s="9"/>
      <c r="D511" s="9"/>
      <c r="E511" s="29"/>
      <c r="F511" s="29"/>
      <c r="G511" s="17"/>
      <c r="I511" s="9"/>
      <c r="J511" s="9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</row>
    <row r="512" spans="1:24" s="2" customFormat="1">
      <c r="A512" s="27"/>
      <c r="B512" s="5"/>
      <c r="C512" s="9"/>
      <c r="D512" s="9"/>
      <c r="E512" s="29"/>
      <c r="F512" s="29"/>
      <c r="G512" s="17"/>
      <c r="I512" s="9"/>
      <c r="J512" s="9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</row>
    <row r="513" spans="1:24" s="2" customFormat="1">
      <c r="A513" s="27"/>
      <c r="B513" s="5"/>
      <c r="C513" s="9"/>
      <c r="D513" s="9"/>
      <c r="E513" s="29"/>
      <c r="F513" s="29"/>
      <c r="G513" s="17"/>
      <c r="I513" s="9"/>
      <c r="J513" s="9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</row>
    <row r="514" spans="1:24" s="2" customFormat="1">
      <c r="A514" s="27"/>
      <c r="B514" s="5"/>
      <c r="C514" s="9"/>
      <c r="D514" s="9"/>
      <c r="E514" s="29"/>
      <c r="F514" s="29"/>
      <c r="G514" s="17"/>
      <c r="I514" s="9"/>
      <c r="J514" s="9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</row>
    <row r="515" spans="1:24" s="2" customFormat="1">
      <c r="A515" s="27"/>
      <c r="B515" s="5"/>
      <c r="C515" s="9"/>
      <c r="D515" s="9"/>
      <c r="E515" s="29"/>
      <c r="F515" s="29"/>
      <c r="G515" s="17"/>
      <c r="I515" s="9"/>
      <c r="J515" s="9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</row>
    <row r="516" spans="1:24" s="2" customFormat="1">
      <c r="A516" s="27"/>
      <c r="B516" s="5"/>
      <c r="C516" s="9"/>
      <c r="D516" s="9"/>
      <c r="E516" s="29"/>
      <c r="F516" s="29"/>
      <c r="G516" s="17"/>
      <c r="I516" s="9"/>
      <c r="J516" s="9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</row>
    <row r="517" spans="1:24" s="2" customFormat="1">
      <c r="A517" s="27"/>
      <c r="B517" s="5"/>
      <c r="C517" s="9"/>
      <c r="D517" s="9"/>
      <c r="E517" s="29"/>
      <c r="F517" s="29"/>
      <c r="G517" s="17"/>
      <c r="I517" s="9"/>
      <c r="J517" s="9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</row>
    <row r="518" spans="1:24" s="2" customFormat="1">
      <c r="A518" s="27"/>
      <c r="B518" s="5"/>
      <c r="C518" s="9"/>
      <c r="D518" s="9"/>
      <c r="E518" s="29"/>
      <c r="F518" s="29"/>
      <c r="G518" s="17"/>
      <c r="I518" s="9"/>
      <c r="J518" s="9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</row>
    <row r="519" spans="1:24" s="2" customFormat="1">
      <c r="A519" s="27"/>
      <c r="B519" s="5"/>
      <c r="C519" s="9"/>
      <c r="D519" s="9"/>
      <c r="E519" s="29"/>
      <c r="F519" s="29"/>
      <c r="G519" s="17"/>
      <c r="I519" s="9"/>
      <c r="J519" s="9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</row>
    <row r="520" spans="1:24" s="2" customFormat="1">
      <c r="A520" s="27"/>
      <c r="B520" s="5"/>
      <c r="C520" s="9"/>
      <c r="D520" s="9"/>
      <c r="E520" s="29"/>
      <c r="F520" s="29"/>
      <c r="G520" s="17"/>
      <c r="I520" s="9"/>
      <c r="J520" s="9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</row>
    <row r="521" spans="1:24" s="2" customFormat="1">
      <c r="A521" s="27"/>
      <c r="B521" s="5"/>
      <c r="C521" s="9"/>
      <c r="D521" s="9"/>
      <c r="E521" s="29"/>
      <c r="F521" s="29"/>
      <c r="G521" s="17"/>
      <c r="I521" s="9"/>
      <c r="J521" s="9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</row>
    <row r="522" spans="1:24" s="2" customFormat="1">
      <c r="A522" s="27"/>
      <c r="B522" s="5"/>
      <c r="C522" s="9"/>
      <c r="D522" s="9"/>
      <c r="E522" s="29"/>
      <c r="F522" s="29"/>
      <c r="G522" s="17"/>
      <c r="I522" s="9"/>
      <c r="J522" s="9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</row>
    <row r="523" spans="1:24" s="2" customFormat="1">
      <c r="A523" s="27"/>
      <c r="B523" s="5"/>
      <c r="C523" s="9"/>
      <c r="D523" s="9"/>
      <c r="E523" s="29"/>
      <c r="F523" s="29"/>
      <c r="G523" s="17"/>
      <c r="I523" s="9"/>
      <c r="J523" s="9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</row>
    <row r="524" spans="1:24" s="2" customFormat="1">
      <c r="A524" s="27"/>
      <c r="B524" s="5"/>
      <c r="C524" s="9"/>
      <c r="D524" s="9"/>
      <c r="E524" s="29"/>
      <c r="F524" s="29"/>
      <c r="G524" s="17"/>
      <c r="I524" s="9"/>
      <c r="J524" s="9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</row>
    <row r="525" spans="1:24" s="2" customFormat="1">
      <c r="A525" s="27"/>
      <c r="B525" s="5"/>
      <c r="C525" s="9"/>
      <c r="D525" s="9"/>
      <c r="E525" s="29"/>
      <c r="F525" s="29"/>
      <c r="G525" s="17"/>
      <c r="I525" s="9"/>
      <c r="J525" s="9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</row>
    <row r="526" spans="1:24" s="2" customFormat="1">
      <c r="A526" s="27"/>
      <c r="B526" s="5"/>
      <c r="C526" s="9"/>
      <c r="D526" s="9"/>
      <c r="E526" s="29"/>
      <c r="F526" s="29"/>
      <c r="G526" s="17"/>
      <c r="I526" s="9"/>
      <c r="J526" s="9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</row>
    <row r="527" spans="1:24" s="2" customFormat="1">
      <c r="A527" s="27"/>
      <c r="B527" s="5"/>
      <c r="C527" s="9"/>
      <c r="D527" s="9"/>
      <c r="E527" s="29"/>
      <c r="F527" s="29"/>
      <c r="G527" s="17"/>
      <c r="I527" s="9"/>
      <c r="J527" s="9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</row>
    <row r="528" spans="1:24" s="2" customFormat="1">
      <c r="A528" s="27"/>
      <c r="B528" s="5"/>
      <c r="C528" s="9"/>
      <c r="D528" s="9"/>
      <c r="E528" s="29"/>
      <c r="F528" s="29"/>
      <c r="G528" s="17"/>
      <c r="I528" s="9"/>
      <c r="J528" s="9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</row>
    <row r="529" spans="1:24" s="2" customFormat="1">
      <c r="A529" s="27"/>
      <c r="B529" s="5"/>
      <c r="C529" s="9"/>
      <c r="D529" s="9"/>
      <c r="E529" s="29"/>
      <c r="F529" s="29"/>
      <c r="G529" s="17"/>
      <c r="I529" s="9"/>
      <c r="J529" s="9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</row>
    <row r="530" spans="1:24" s="2" customFormat="1">
      <c r="A530" s="27"/>
      <c r="B530" s="5"/>
      <c r="C530" s="9"/>
      <c r="D530" s="9"/>
      <c r="E530" s="29"/>
      <c r="F530" s="29"/>
      <c r="G530" s="17"/>
      <c r="I530" s="9"/>
      <c r="J530" s="9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</row>
    <row r="531" spans="1:24" s="2" customFormat="1">
      <c r="A531" s="27"/>
      <c r="B531" s="5"/>
      <c r="C531" s="9"/>
      <c r="D531" s="9"/>
      <c r="E531" s="29"/>
      <c r="F531" s="29"/>
      <c r="G531" s="17"/>
      <c r="I531" s="9"/>
      <c r="J531" s="9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</row>
    <row r="532" spans="1:24" s="2" customFormat="1">
      <c r="A532" s="27"/>
      <c r="B532" s="5"/>
      <c r="C532" s="9"/>
      <c r="D532" s="9"/>
      <c r="E532" s="29"/>
      <c r="F532" s="29"/>
      <c r="G532" s="17"/>
      <c r="I532" s="9"/>
      <c r="J532" s="9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</row>
    <row r="533" spans="1:24" s="2" customFormat="1">
      <c r="A533" s="27"/>
      <c r="B533" s="5"/>
      <c r="C533" s="9"/>
      <c r="D533" s="9"/>
      <c r="E533" s="29"/>
      <c r="F533" s="29"/>
      <c r="G533" s="17"/>
      <c r="I533" s="9"/>
      <c r="J533" s="9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</row>
    <row r="534" spans="1:24" s="2" customFormat="1">
      <c r="A534" s="27"/>
      <c r="B534" s="5"/>
      <c r="C534" s="9"/>
      <c r="D534" s="9"/>
      <c r="E534" s="29"/>
      <c r="F534" s="29"/>
      <c r="G534" s="17"/>
      <c r="I534" s="9"/>
      <c r="J534" s="9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</row>
    <row r="535" spans="1:24" s="2" customFormat="1">
      <c r="A535" s="27"/>
      <c r="B535" s="5"/>
      <c r="C535" s="9"/>
      <c r="D535" s="9"/>
      <c r="E535" s="29"/>
      <c r="F535" s="29"/>
      <c r="G535" s="17"/>
      <c r="I535" s="9"/>
      <c r="J535" s="9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</row>
    <row r="536" spans="1:24" s="2" customFormat="1">
      <c r="A536" s="27"/>
      <c r="B536" s="5"/>
      <c r="C536" s="9"/>
      <c r="D536" s="9"/>
      <c r="E536" s="29"/>
      <c r="F536" s="29"/>
      <c r="G536" s="17"/>
      <c r="I536" s="9"/>
      <c r="J536" s="9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</row>
    <row r="537" spans="1:24" s="2" customFormat="1">
      <c r="A537" s="27"/>
      <c r="B537" s="5"/>
      <c r="C537" s="9"/>
      <c r="D537" s="9"/>
      <c r="E537" s="29"/>
      <c r="F537" s="29"/>
      <c r="G537" s="17"/>
      <c r="I537" s="9"/>
      <c r="J537" s="9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</row>
    <row r="538" spans="1:24" s="2" customFormat="1">
      <c r="A538" s="27"/>
      <c r="B538" s="5"/>
      <c r="C538" s="9"/>
      <c r="D538" s="9"/>
      <c r="E538" s="29"/>
      <c r="F538" s="29"/>
      <c r="G538" s="17"/>
      <c r="I538" s="9"/>
      <c r="J538" s="9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</row>
    <row r="539" spans="1:24" s="2" customFormat="1">
      <c r="A539" s="27"/>
      <c r="B539" s="5"/>
      <c r="C539" s="9"/>
      <c r="D539" s="9"/>
      <c r="E539" s="29"/>
      <c r="F539" s="29"/>
      <c r="G539" s="17"/>
      <c r="I539" s="9"/>
      <c r="J539" s="9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</row>
    <row r="540" spans="1:24" s="2" customFormat="1">
      <c r="A540" s="27"/>
      <c r="B540" s="5"/>
      <c r="C540" s="9"/>
      <c r="D540" s="9"/>
      <c r="E540" s="29"/>
      <c r="F540" s="29"/>
      <c r="G540" s="17"/>
      <c r="I540" s="9"/>
      <c r="J540" s="9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</row>
    <row r="541" spans="1:24" s="2" customFormat="1">
      <c r="A541" s="27"/>
      <c r="B541" s="5"/>
      <c r="C541" s="9"/>
      <c r="D541" s="9"/>
      <c r="E541" s="29"/>
      <c r="F541" s="29"/>
      <c r="G541" s="17"/>
      <c r="I541" s="9"/>
      <c r="J541" s="9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</row>
    <row r="542" spans="1:24" s="2" customFormat="1">
      <c r="A542" s="27"/>
      <c r="B542" s="5"/>
      <c r="C542" s="9"/>
      <c r="D542" s="9"/>
      <c r="E542" s="29"/>
      <c r="F542" s="29"/>
      <c r="G542" s="17"/>
      <c r="I542" s="9"/>
      <c r="J542" s="9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</row>
    <row r="543" spans="1:24" s="2" customFormat="1">
      <c r="A543" s="27"/>
      <c r="B543" s="5"/>
      <c r="C543" s="9"/>
      <c r="D543" s="9"/>
      <c r="E543" s="29"/>
      <c r="F543" s="29"/>
      <c r="G543" s="17"/>
      <c r="I543" s="9"/>
      <c r="J543" s="9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</row>
    <row r="544" spans="1:24" s="2" customFormat="1">
      <c r="A544" s="27"/>
      <c r="B544" s="5"/>
      <c r="C544" s="9"/>
      <c r="D544" s="9"/>
      <c r="E544" s="29"/>
      <c r="F544" s="29"/>
      <c r="G544" s="17"/>
      <c r="I544" s="9"/>
      <c r="J544" s="9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</row>
    <row r="545" spans="1:24" s="2" customFormat="1">
      <c r="A545" s="27"/>
      <c r="B545" s="5"/>
      <c r="C545" s="9"/>
      <c r="D545" s="9"/>
      <c r="E545" s="29"/>
      <c r="F545" s="29"/>
      <c r="G545" s="17"/>
      <c r="I545" s="9"/>
      <c r="J545" s="9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</row>
    <row r="546" spans="1:24" s="2" customFormat="1">
      <c r="A546" s="27"/>
      <c r="B546" s="5"/>
      <c r="C546" s="9"/>
      <c r="D546" s="9"/>
      <c r="E546" s="29"/>
      <c r="F546" s="29"/>
      <c r="G546" s="17"/>
      <c r="I546" s="9"/>
      <c r="J546" s="9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</row>
    <row r="547" spans="1:24" s="2" customFormat="1">
      <c r="A547" s="27"/>
      <c r="B547" s="5"/>
      <c r="C547" s="9"/>
      <c r="D547" s="9"/>
      <c r="E547" s="29"/>
      <c r="F547" s="29"/>
      <c r="G547" s="17"/>
      <c r="I547" s="9"/>
      <c r="J547" s="9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</row>
    <row r="548" spans="1:24" s="2" customFormat="1">
      <c r="A548" s="27"/>
      <c r="B548" s="5"/>
      <c r="C548" s="9"/>
      <c r="D548" s="9"/>
      <c r="E548" s="29"/>
      <c r="F548" s="29"/>
      <c r="G548" s="17"/>
      <c r="I548" s="9"/>
      <c r="J548" s="9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</row>
    <row r="549" spans="1:24" s="2" customFormat="1">
      <c r="A549" s="27"/>
      <c r="B549" s="5"/>
      <c r="C549" s="9"/>
      <c r="D549" s="9"/>
      <c r="E549" s="29"/>
      <c r="F549" s="29"/>
      <c r="G549" s="17"/>
      <c r="I549" s="9"/>
      <c r="J549" s="9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</row>
    <row r="550" spans="1:24" s="2" customFormat="1">
      <c r="A550" s="27"/>
      <c r="B550" s="5"/>
      <c r="C550" s="9"/>
      <c r="D550" s="9"/>
      <c r="E550" s="29"/>
      <c r="F550" s="29"/>
      <c r="G550" s="17"/>
      <c r="I550" s="9"/>
      <c r="J550" s="9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</row>
    <row r="551" spans="1:24" s="2" customFormat="1">
      <c r="A551" s="27"/>
      <c r="B551" s="5"/>
      <c r="C551" s="9"/>
      <c r="D551" s="9"/>
      <c r="E551" s="29"/>
      <c r="F551" s="29"/>
      <c r="G551" s="17"/>
      <c r="I551" s="9"/>
      <c r="J551" s="9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</row>
    <row r="552" spans="1:24" s="2" customFormat="1">
      <c r="A552" s="27"/>
      <c r="B552" s="5"/>
      <c r="C552" s="9"/>
      <c r="D552" s="9"/>
      <c r="E552" s="29"/>
      <c r="F552" s="29"/>
      <c r="G552" s="17"/>
      <c r="I552" s="9"/>
      <c r="J552" s="9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</row>
    <row r="553" spans="1:24" s="2" customFormat="1">
      <c r="A553" s="27"/>
      <c r="B553" s="5"/>
      <c r="C553" s="9"/>
      <c r="D553" s="9"/>
      <c r="E553" s="29"/>
      <c r="F553" s="29"/>
      <c r="G553" s="17"/>
      <c r="I553" s="9"/>
      <c r="J553" s="9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</row>
    <row r="554" spans="1:24" s="2" customFormat="1">
      <c r="A554" s="27"/>
      <c r="B554" s="5"/>
      <c r="C554" s="9"/>
      <c r="D554" s="9"/>
      <c r="E554" s="29"/>
      <c r="F554" s="29"/>
      <c r="G554" s="17"/>
      <c r="I554" s="9"/>
      <c r="J554" s="9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</row>
    <row r="555" spans="1:24" s="2" customFormat="1">
      <c r="A555" s="27"/>
      <c r="B555" s="5"/>
      <c r="C555" s="9"/>
      <c r="D555" s="9"/>
      <c r="E555" s="29"/>
      <c r="F555" s="29"/>
      <c r="G555" s="17"/>
      <c r="I555" s="9"/>
      <c r="J555" s="9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</row>
    <row r="556" spans="1:24" s="2" customFormat="1">
      <c r="A556" s="27"/>
      <c r="B556" s="5"/>
      <c r="C556" s="9"/>
      <c r="D556" s="9"/>
      <c r="E556" s="29"/>
      <c r="F556" s="29"/>
      <c r="G556" s="17"/>
      <c r="I556" s="9"/>
      <c r="J556" s="9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</row>
    <row r="557" spans="1:24" s="2" customFormat="1">
      <c r="A557" s="27"/>
      <c r="B557" s="5"/>
      <c r="C557" s="9"/>
      <c r="D557" s="9"/>
      <c r="E557" s="29"/>
      <c r="F557" s="29"/>
      <c r="G557" s="17"/>
      <c r="I557" s="9"/>
      <c r="J557" s="9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</row>
    <row r="558" spans="1:24" s="2" customFormat="1">
      <c r="A558" s="27"/>
      <c r="B558" s="5"/>
      <c r="C558" s="9"/>
      <c r="D558" s="9"/>
      <c r="E558" s="29"/>
      <c r="F558" s="29"/>
      <c r="G558" s="17"/>
      <c r="I558" s="9"/>
      <c r="J558" s="9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</row>
    <row r="559" spans="1:24" s="2" customFormat="1">
      <c r="A559" s="27"/>
      <c r="B559" s="5"/>
      <c r="C559" s="9"/>
      <c r="D559" s="9"/>
      <c r="E559" s="29"/>
      <c r="F559" s="29"/>
      <c r="G559" s="17"/>
      <c r="I559" s="9"/>
      <c r="J559" s="9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</row>
    <row r="560" spans="1:24" s="2" customFormat="1">
      <c r="A560" s="27"/>
      <c r="B560" s="5"/>
      <c r="C560" s="9"/>
      <c r="D560" s="9"/>
      <c r="E560" s="29"/>
      <c r="F560" s="29"/>
      <c r="G560" s="17"/>
      <c r="I560" s="9"/>
      <c r="J560" s="9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</row>
    <row r="561" spans="1:24" s="2" customFormat="1">
      <c r="A561" s="27"/>
      <c r="B561" s="5"/>
      <c r="C561" s="9"/>
      <c r="D561" s="9"/>
      <c r="E561" s="29"/>
      <c r="F561" s="29"/>
      <c r="G561" s="17"/>
      <c r="I561" s="9"/>
      <c r="J561" s="9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</row>
    <row r="562" spans="1:24" s="2" customFormat="1">
      <c r="A562" s="27"/>
      <c r="B562" s="5"/>
      <c r="C562" s="9"/>
      <c r="D562" s="9"/>
      <c r="E562" s="29"/>
      <c r="F562" s="29"/>
      <c r="G562" s="17"/>
      <c r="I562" s="9"/>
      <c r="J562" s="9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</row>
    <row r="563" spans="1:24" s="2" customFormat="1">
      <c r="A563" s="27"/>
      <c r="B563" s="5"/>
      <c r="C563" s="9"/>
      <c r="D563" s="9"/>
      <c r="E563" s="29"/>
      <c r="F563" s="29"/>
      <c r="G563" s="17"/>
      <c r="I563" s="9"/>
      <c r="J563" s="9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</row>
    <row r="564" spans="1:24" s="2" customFormat="1">
      <c r="A564" s="27"/>
      <c r="B564" s="5"/>
      <c r="C564" s="9"/>
      <c r="D564" s="9"/>
      <c r="E564" s="29"/>
      <c r="F564" s="29"/>
      <c r="G564" s="17"/>
      <c r="I564" s="9"/>
      <c r="J564" s="9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</row>
    <row r="565" spans="1:24" s="2" customFormat="1">
      <c r="A565" s="27"/>
      <c r="B565" s="5"/>
      <c r="C565" s="9"/>
      <c r="D565" s="9"/>
      <c r="E565" s="29"/>
      <c r="F565" s="29"/>
      <c r="G565" s="17"/>
      <c r="I565" s="9"/>
      <c r="J565" s="9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</row>
    <row r="566" spans="1:24" s="2" customFormat="1">
      <c r="A566" s="27"/>
      <c r="B566" s="5"/>
      <c r="C566" s="9"/>
      <c r="D566" s="9"/>
      <c r="E566" s="29"/>
      <c r="F566" s="29"/>
      <c r="G566" s="17"/>
      <c r="I566" s="9"/>
      <c r="J566" s="9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</row>
    <row r="567" spans="1:24" s="2" customFormat="1">
      <c r="A567" s="27"/>
      <c r="B567" s="5"/>
      <c r="C567" s="9"/>
      <c r="D567" s="9"/>
      <c r="E567" s="29"/>
      <c r="F567" s="29"/>
      <c r="G567" s="17"/>
      <c r="I567" s="9"/>
      <c r="J567" s="9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</row>
    <row r="568" spans="1:24" s="2" customFormat="1">
      <c r="A568" s="27"/>
      <c r="B568" s="5"/>
      <c r="C568" s="9"/>
      <c r="D568" s="9"/>
      <c r="E568" s="29"/>
      <c r="F568" s="29"/>
      <c r="G568" s="17"/>
      <c r="I568" s="9"/>
      <c r="J568" s="9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</row>
    <row r="569" spans="1:24" s="2" customFormat="1">
      <c r="A569" s="27"/>
      <c r="B569" s="5"/>
      <c r="C569" s="9"/>
      <c r="D569" s="9"/>
      <c r="E569" s="29"/>
      <c r="F569" s="29"/>
      <c r="G569" s="17"/>
      <c r="I569" s="9"/>
      <c r="J569" s="9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</row>
    <row r="570" spans="1:24" s="2" customFormat="1">
      <c r="A570" s="27"/>
      <c r="B570" s="5"/>
      <c r="C570" s="9"/>
      <c r="D570" s="9"/>
      <c r="E570" s="29"/>
      <c r="F570" s="29"/>
      <c r="G570" s="17"/>
      <c r="I570" s="9"/>
      <c r="J570" s="9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</row>
    <row r="571" spans="1:24" s="2" customFormat="1">
      <c r="A571" s="27"/>
      <c r="B571" s="5"/>
      <c r="C571" s="9"/>
      <c r="D571" s="9"/>
      <c r="E571" s="29"/>
      <c r="F571" s="29"/>
      <c r="G571" s="17"/>
      <c r="I571" s="9"/>
      <c r="J571" s="9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</row>
    <row r="572" spans="1:24" s="2" customFormat="1">
      <c r="A572" s="27"/>
      <c r="B572" s="5"/>
      <c r="C572" s="9"/>
      <c r="D572" s="9"/>
      <c r="E572" s="29"/>
      <c r="F572" s="29"/>
      <c r="G572" s="17"/>
      <c r="I572" s="9"/>
      <c r="J572" s="9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</row>
    <row r="573" spans="1:24" s="2" customFormat="1">
      <c r="A573" s="27"/>
      <c r="B573" s="5"/>
      <c r="C573" s="9"/>
      <c r="D573" s="9"/>
      <c r="E573" s="29"/>
      <c r="F573" s="29"/>
      <c r="G573" s="17"/>
      <c r="I573" s="9"/>
      <c r="J573" s="9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</row>
    <row r="574" spans="1:24" s="2" customFormat="1">
      <c r="A574" s="27"/>
      <c r="B574" s="5"/>
      <c r="C574" s="9"/>
      <c r="D574" s="9"/>
      <c r="E574" s="29"/>
      <c r="F574" s="29"/>
      <c r="G574" s="17"/>
      <c r="I574" s="9"/>
      <c r="J574" s="9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</row>
    <row r="575" spans="1:24" s="2" customFormat="1">
      <c r="A575" s="27"/>
      <c r="B575" s="5"/>
      <c r="C575" s="9"/>
      <c r="D575" s="9"/>
      <c r="E575" s="29"/>
      <c r="F575" s="29"/>
      <c r="G575" s="17"/>
      <c r="I575" s="9"/>
      <c r="J575" s="9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</row>
    <row r="576" spans="1:24" s="2" customFormat="1">
      <c r="A576" s="27"/>
      <c r="B576" s="5"/>
      <c r="C576" s="9"/>
      <c r="D576" s="9"/>
      <c r="E576" s="29"/>
      <c r="F576" s="29"/>
      <c r="G576" s="17"/>
      <c r="I576" s="9"/>
      <c r="J576" s="9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</row>
    <row r="577" spans="1:24" s="2" customFormat="1">
      <c r="A577" s="27"/>
      <c r="B577" s="5"/>
      <c r="C577" s="9"/>
      <c r="D577" s="9"/>
      <c r="E577" s="29"/>
      <c r="F577" s="29"/>
      <c r="G577" s="17"/>
      <c r="I577" s="9"/>
      <c r="J577" s="9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</row>
    <row r="578" spans="1:24" s="2" customFormat="1">
      <c r="A578" s="27"/>
      <c r="B578" s="5"/>
      <c r="C578" s="9"/>
      <c r="D578" s="9"/>
      <c r="E578" s="29"/>
      <c r="F578" s="29"/>
      <c r="G578" s="17"/>
      <c r="I578" s="9"/>
      <c r="J578" s="9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</row>
    <row r="579" spans="1:24" s="2" customFormat="1">
      <c r="A579" s="27"/>
      <c r="B579" s="5"/>
      <c r="C579" s="9"/>
      <c r="D579" s="9"/>
      <c r="E579" s="29"/>
      <c r="F579" s="29"/>
      <c r="G579" s="17"/>
      <c r="I579" s="9"/>
      <c r="J579" s="9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</row>
    <row r="580" spans="1:24" s="2" customFormat="1">
      <c r="A580" s="27"/>
      <c r="B580" s="5"/>
      <c r="C580" s="9"/>
      <c r="D580" s="9"/>
      <c r="E580" s="29"/>
      <c r="F580" s="29"/>
      <c r="G580" s="17"/>
      <c r="I580" s="9"/>
      <c r="J580" s="9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</row>
    <row r="581" spans="1:24" s="2" customFormat="1">
      <c r="A581" s="27"/>
      <c r="B581" s="5"/>
      <c r="C581" s="9"/>
      <c r="D581" s="9"/>
      <c r="E581" s="29"/>
      <c r="F581" s="29"/>
      <c r="G581" s="17"/>
      <c r="I581" s="9"/>
      <c r="J581" s="9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</row>
    <row r="582" spans="1:24" s="2" customFormat="1">
      <c r="A582" s="27"/>
      <c r="B582" s="5"/>
      <c r="C582" s="9"/>
      <c r="D582" s="9"/>
      <c r="E582" s="29"/>
      <c r="F582" s="29"/>
      <c r="G582" s="17"/>
      <c r="I582" s="9"/>
      <c r="J582" s="9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</row>
    <row r="583" spans="1:24" s="2" customFormat="1">
      <c r="A583" s="27"/>
      <c r="B583" s="5"/>
      <c r="C583" s="9"/>
      <c r="D583" s="9"/>
      <c r="E583" s="29"/>
      <c r="F583" s="29"/>
      <c r="G583" s="17"/>
      <c r="I583" s="9"/>
      <c r="J583" s="9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</row>
    <row r="584" spans="1:24" s="2" customFormat="1">
      <c r="A584" s="27"/>
      <c r="B584" s="5"/>
      <c r="C584" s="9"/>
      <c r="D584" s="9"/>
      <c r="E584" s="29"/>
      <c r="F584" s="29"/>
      <c r="G584" s="17"/>
      <c r="I584" s="9"/>
      <c r="J584" s="9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</row>
    <row r="585" spans="1:24" s="2" customFormat="1">
      <c r="A585" s="27"/>
      <c r="B585" s="5"/>
      <c r="C585" s="9"/>
      <c r="D585" s="9"/>
      <c r="E585" s="29"/>
      <c r="F585" s="29"/>
      <c r="G585" s="17"/>
      <c r="I585" s="9"/>
      <c r="J585" s="9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</row>
    <row r="586" spans="1:24" s="2" customFormat="1">
      <c r="A586" s="27"/>
      <c r="B586" s="5"/>
      <c r="C586" s="9"/>
      <c r="D586" s="9"/>
      <c r="E586" s="29"/>
      <c r="F586" s="29"/>
      <c r="G586" s="17"/>
      <c r="I586" s="9"/>
      <c r="J586" s="9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</row>
    <row r="587" spans="1:24" s="2" customFormat="1">
      <c r="A587" s="27"/>
      <c r="B587" s="5"/>
      <c r="C587" s="9"/>
      <c r="D587" s="9"/>
      <c r="E587" s="29"/>
      <c r="F587" s="29"/>
      <c r="G587" s="17"/>
      <c r="I587" s="9"/>
      <c r="J587" s="9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</row>
    <row r="588" spans="1:24" s="2" customFormat="1">
      <c r="A588" s="27"/>
      <c r="B588" s="5"/>
      <c r="C588" s="9"/>
      <c r="D588" s="9"/>
      <c r="E588" s="29"/>
      <c r="F588" s="29"/>
      <c r="G588" s="17"/>
      <c r="I588" s="9"/>
      <c r="J588" s="9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</row>
    <row r="589" spans="1:24" s="2" customFormat="1">
      <c r="A589" s="27"/>
      <c r="B589" s="5"/>
      <c r="C589" s="9"/>
      <c r="D589" s="9"/>
      <c r="E589" s="29"/>
      <c r="F589" s="29"/>
      <c r="G589" s="17"/>
      <c r="I589" s="9"/>
      <c r="J589" s="9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</row>
    <row r="590" spans="1:24" s="2" customFormat="1">
      <c r="A590" s="27"/>
      <c r="B590" s="5"/>
      <c r="C590" s="9"/>
      <c r="D590" s="9"/>
      <c r="E590" s="29"/>
      <c r="F590" s="29"/>
      <c r="G590" s="17"/>
      <c r="I590" s="9"/>
      <c r="J590" s="9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</row>
    <row r="591" spans="1:24" s="2" customFormat="1">
      <c r="A591" s="27"/>
      <c r="B591" s="5"/>
      <c r="C591" s="9"/>
      <c r="D591" s="9"/>
      <c r="E591" s="29"/>
      <c r="F591" s="29"/>
      <c r="G591" s="17"/>
      <c r="I591" s="9"/>
      <c r="J591" s="9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</row>
    <row r="592" spans="1:24" s="2" customFormat="1">
      <c r="A592" s="27"/>
      <c r="B592" s="5"/>
      <c r="C592" s="9"/>
      <c r="D592" s="9"/>
      <c r="E592" s="29"/>
      <c r="F592" s="29"/>
      <c r="G592" s="17"/>
      <c r="I592" s="9"/>
      <c r="J592" s="9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</row>
    <row r="593" spans="1:24" s="2" customFormat="1">
      <c r="A593" s="27"/>
      <c r="B593" s="5"/>
      <c r="C593" s="9"/>
      <c r="D593" s="9"/>
      <c r="E593" s="29"/>
      <c r="F593" s="29"/>
      <c r="G593" s="17"/>
      <c r="I593" s="9"/>
      <c r="J593" s="9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</row>
    <row r="594" spans="1:24" s="2" customFormat="1">
      <c r="A594" s="27"/>
      <c r="B594" s="5"/>
      <c r="C594" s="9"/>
      <c r="D594" s="9"/>
      <c r="E594" s="29"/>
      <c r="F594" s="29"/>
      <c r="G594" s="17"/>
      <c r="I594" s="9"/>
      <c r="J594" s="9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</row>
    <row r="595" spans="1:24" s="2" customFormat="1">
      <c r="A595" s="27"/>
      <c r="B595" s="5"/>
      <c r="C595" s="9"/>
      <c r="D595" s="9"/>
      <c r="E595" s="29"/>
      <c r="F595" s="29"/>
      <c r="G595" s="17"/>
      <c r="I595" s="9"/>
      <c r="J595" s="9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</row>
    <row r="596" spans="1:24" s="2" customFormat="1">
      <c r="A596" s="27"/>
      <c r="B596" s="5"/>
      <c r="C596" s="9"/>
      <c r="D596" s="9"/>
      <c r="E596" s="29"/>
      <c r="F596" s="29"/>
      <c r="G596" s="17"/>
      <c r="I596" s="9"/>
      <c r="J596" s="9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</row>
    <row r="597" spans="1:24" s="2" customFormat="1">
      <c r="A597" s="27"/>
      <c r="B597" s="5"/>
      <c r="C597" s="9"/>
      <c r="D597" s="9"/>
      <c r="E597" s="29"/>
      <c r="F597" s="29"/>
      <c r="G597" s="17"/>
      <c r="I597" s="9"/>
      <c r="J597" s="9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</row>
    <row r="598" spans="1:24" s="2" customFormat="1">
      <c r="A598" s="27"/>
      <c r="B598" s="5"/>
      <c r="C598" s="9"/>
      <c r="D598" s="9"/>
      <c r="E598" s="29"/>
      <c r="F598" s="29"/>
      <c r="G598" s="17"/>
      <c r="I598" s="9"/>
      <c r="J598" s="9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</row>
    <row r="599" spans="1:24" s="2" customFormat="1">
      <c r="A599" s="27"/>
      <c r="B599" s="5"/>
      <c r="C599" s="9"/>
      <c r="D599" s="9"/>
      <c r="E599" s="29"/>
      <c r="F599" s="29"/>
      <c r="G599" s="17"/>
      <c r="I599" s="9"/>
      <c r="J599" s="9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</row>
    <row r="600" spans="1:24" s="2" customFormat="1">
      <c r="A600" s="27"/>
      <c r="B600" s="5"/>
      <c r="C600" s="9"/>
      <c r="D600" s="9"/>
      <c r="E600" s="29"/>
      <c r="F600" s="29"/>
      <c r="G600" s="17"/>
      <c r="I600" s="9"/>
      <c r="J600" s="9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</row>
    <row r="601" spans="1:24" s="2" customFormat="1">
      <c r="A601" s="27"/>
      <c r="B601" s="5"/>
      <c r="C601" s="9"/>
      <c r="D601" s="9"/>
      <c r="E601" s="29"/>
      <c r="F601" s="29"/>
      <c r="G601" s="17"/>
      <c r="I601" s="9"/>
      <c r="J601" s="9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</row>
    <row r="602" spans="1:24" s="2" customFormat="1">
      <c r="A602" s="27"/>
      <c r="B602" s="5"/>
      <c r="C602" s="9"/>
      <c r="D602" s="9"/>
      <c r="E602" s="29"/>
      <c r="F602" s="29"/>
      <c r="G602" s="17"/>
      <c r="I602" s="9"/>
      <c r="J602" s="9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</row>
    <row r="603" spans="1:24" s="2" customFormat="1">
      <c r="A603" s="27"/>
      <c r="B603" s="5"/>
      <c r="C603" s="9"/>
      <c r="D603" s="9"/>
      <c r="E603" s="29"/>
      <c r="F603" s="29"/>
      <c r="G603" s="17"/>
      <c r="I603" s="9"/>
      <c r="J603" s="9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</row>
    <row r="604" spans="1:24" s="2" customFormat="1">
      <c r="A604" s="27"/>
      <c r="B604" s="5"/>
      <c r="C604" s="9"/>
      <c r="D604" s="9"/>
      <c r="E604" s="29"/>
      <c r="F604" s="29"/>
      <c r="G604" s="17"/>
      <c r="I604" s="9"/>
      <c r="J604" s="9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</row>
    <row r="605" spans="1:24" s="2" customFormat="1">
      <c r="A605" s="27"/>
      <c r="B605" s="5"/>
      <c r="C605" s="9"/>
      <c r="D605" s="9"/>
      <c r="E605" s="29"/>
      <c r="F605" s="29"/>
      <c r="G605" s="17"/>
      <c r="I605" s="9"/>
      <c r="J605" s="9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</row>
    <row r="606" spans="1:24" s="2" customFormat="1">
      <c r="A606" s="27"/>
      <c r="B606" s="5"/>
      <c r="C606" s="9"/>
      <c r="D606" s="9"/>
      <c r="E606" s="29"/>
      <c r="F606" s="29"/>
      <c r="G606" s="17"/>
      <c r="I606" s="9"/>
      <c r="J606" s="9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</row>
    <row r="607" spans="1:24" s="2" customFormat="1">
      <c r="A607" s="27"/>
      <c r="B607" s="5"/>
      <c r="C607" s="9"/>
      <c r="D607" s="9"/>
      <c r="E607" s="29"/>
      <c r="F607" s="29"/>
      <c r="G607" s="17"/>
      <c r="I607" s="9"/>
      <c r="J607" s="9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</row>
    <row r="608" spans="1:24" s="2" customFormat="1">
      <c r="A608" s="27"/>
      <c r="B608" s="5"/>
      <c r="C608" s="9"/>
      <c r="D608" s="9"/>
      <c r="E608" s="29"/>
      <c r="F608" s="29"/>
      <c r="G608" s="17"/>
      <c r="I608" s="9"/>
      <c r="J608" s="9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</row>
    <row r="609" spans="1:24" s="2" customFormat="1">
      <c r="A609" s="27"/>
      <c r="B609" s="5"/>
      <c r="C609" s="9"/>
      <c r="D609" s="9"/>
      <c r="E609" s="29"/>
      <c r="F609" s="29"/>
      <c r="G609" s="17"/>
      <c r="I609" s="9"/>
      <c r="J609" s="9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</row>
    <row r="610" spans="1:24" s="2" customFormat="1">
      <c r="A610" s="27"/>
      <c r="B610" s="5"/>
      <c r="C610" s="9"/>
      <c r="D610" s="9"/>
      <c r="E610" s="29"/>
      <c r="F610" s="29"/>
      <c r="G610" s="17"/>
      <c r="I610" s="9"/>
      <c r="J610" s="9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</row>
    <row r="611" spans="1:24" s="2" customFormat="1">
      <c r="A611" s="27"/>
      <c r="B611" s="5"/>
      <c r="C611" s="9"/>
      <c r="D611" s="9"/>
      <c r="E611" s="29"/>
      <c r="F611" s="29"/>
      <c r="G611" s="17"/>
      <c r="I611" s="9"/>
      <c r="J611" s="9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</row>
    <row r="612" spans="1:24" s="2" customFormat="1">
      <c r="A612" s="27"/>
      <c r="B612" s="5"/>
      <c r="C612" s="9"/>
      <c r="D612" s="9"/>
      <c r="E612" s="29"/>
      <c r="F612" s="29"/>
      <c r="G612" s="17"/>
      <c r="I612" s="9"/>
      <c r="J612" s="9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</row>
    <row r="613" spans="1:24" s="2" customFormat="1">
      <c r="A613" s="27"/>
      <c r="B613" s="5"/>
      <c r="C613" s="9"/>
      <c r="D613" s="9"/>
      <c r="E613" s="29"/>
      <c r="F613" s="29"/>
      <c r="G613" s="17"/>
      <c r="I613" s="9"/>
      <c r="J613" s="9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</row>
    <row r="614" spans="1:24" s="2" customFormat="1">
      <c r="A614" s="27"/>
      <c r="B614" s="5"/>
      <c r="C614" s="9"/>
      <c r="D614" s="9"/>
      <c r="E614" s="29"/>
      <c r="F614" s="29"/>
      <c r="G614" s="17"/>
      <c r="I614" s="9"/>
      <c r="J614" s="9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</row>
    <row r="615" spans="1:24" s="2" customFormat="1">
      <c r="A615" s="27"/>
      <c r="B615" s="5"/>
      <c r="C615" s="9"/>
      <c r="D615" s="9"/>
      <c r="E615" s="29"/>
      <c r="F615" s="29"/>
      <c r="G615" s="17"/>
      <c r="I615" s="9"/>
      <c r="J615" s="9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</row>
    <row r="616" spans="1:24" s="2" customFormat="1">
      <c r="A616" s="27"/>
      <c r="B616" s="5"/>
      <c r="C616" s="9"/>
      <c r="D616" s="9"/>
      <c r="E616" s="29"/>
      <c r="F616" s="29"/>
      <c r="G616" s="17"/>
      <c r="I616" s="9"/>
      <c r="J616" s="9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</row>
    <row r="617" spans="1:24" s="2" customFormat="1">
      <c r="A617" s="27"/>
      <c r="B617" s="5"/>
      <c r="C617" s="9"/>
      <c r="D617" s="9"/>
      <c r="E617" s="29"/>
      <c r="F617" s="29"/>
      <c r="G617" s="17"/>
      <c r="I617" s="9"/>
      <c r="J617" s="9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</row>
    <row r="618" spans="1:24" s="2" customFormat="1">
      <c r="A618" s="27"/>
      <c r="B618" s="5"/>
      <c r="C618" s="9"/>
      <c r="D618" s="9"/>
      <c r="E618" s="29"/>
      <c r="F618" s="29"/>
      <c r="G618" s="17"/>
      <c r="I618" s="9"/>
      <c r="J618" s="9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</row>
    <row r="619" spans="1:24" s="2" customFormat="1">
      <c r="A619" s="27"/>
      <c r="B619" s="5"/>
      <c r="C619" s="9"/>
      <c r="D619" s="9"/>
      <c r="E619" s="29"/>
      <c r="F619" s="29"/>
      <c r="G619" s="17"/>
      <c r="I619" s="9"/>
      <c r="J619" s="9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</row>
    <row r="620" spans="1:24" s="2" customFormat="1">
      <c r="A620" s="27"/>
      <c r="B620" s="5"/>
      <c r="C620" s="9"/>
      <c r="D620" s="9"/>
      <c r="E620" s="29"/>
      <c r="F620" s="29"/>
      <c r="G620" s="17"/>
      <c r="I620" s="9"/>
      <c r="J620" s="9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</row>
    <row r="621" spans="1:24" s="2" customFormat="1">
      <c r="A621" s="27"/>
      <c r="B621" s="5"/>
      <c r="C621" s="9"/>
      <c r="D621" s="9"/>
      <c r="E621" s="29"/>
      <c r="F621" s="29"/>
      <c r="G621" s="17"/>
      <c r="I621" s="9"/>
      <c r="J621" s="9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</row>
    <row r="622" spans="1:24" s="2" customFormat="1">
      <c r="A622" s="27"/>
      <c r="B622" s="5"/>
      <c r="C622" s="9"/>
      <c r="D622" s="9"/>
      <c r="E622" s="29"/>
      <c r="F622" s="29"/>
      <c r="G622" s="17"/>
      <c r="I622" s="9"/>
      <c r="J622" s="9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</row>
    <row r="623" spans="1:24" s="2" customFormat="1">
      <c r="A623" s="27"/>
      <c r="B623" s="5"/>
      <c r="C623" s="9"/>
      <c r="D623" s="9"/>
      <c r="E623" s="29"/>
      <c r="F623" s="29"/>
      <c r="G623" s="17"/>
      <c r="I623" s="9"/>
      <c r="J623" s="9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</row>
    <row r="624" spans="1:24" s="2" customFormat="1">
      <c r="A624" s="27"/>
      <c r="B624" s="5"/>
      <c r="C624" s="9"/>
      <c r="D624" s="9"/>
      <c r="E624" s="29"/>
      <c r="F624" s="29"/>
      <c r="G624" s="17"/>
      <c r="I624" s="9"/>
      <c r="J624" s="9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</row>
    <row r="625" spans="1:24" s="2" customFormat="1">
      <c r="A625" s="27"/>
      <c r="B625" s="5"/>
      <c r="C625" s="9"/>
      <c r="D625" s="9"/>
      <c r="E625" s="29"/>
      <c r="F625" s="29"/>
      <c r="G625" s="17"/>
      <c r="I625" s="9"/>
      <c r="J625" s="9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</row>
    <row r="626" spans="1:24" s="2" customFormat="1">
      <c r="A626" s="27"/>
      <c r="B626" s="5"/>
      <c r="C626" s="9"/>
      <c r="D626" s="9"/>
      <c r="E626" s="29"/>
      <c r="F626" s="29"/>
      <c r="G626" s="17"/>
      <c r="I626" s="9"/>
      <c r="J626" s="9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</row>
    <row r="627" spans="1:24" s="2" customFormat="1">
      <c r="A627" s="27"/>
      <c r="B627" s="5"/>
      <c r="C627" s="9"/>
      <c r="D627" s="9"/>
      <c r="E627" s="29"/>
      <c r="F627" s="29"/>
      <c r="G627" s="17"/>
      <c r="I627" s="9"/>
      <c r="J627" s="9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</row>
    <row r="628" spans="1:24" s="2" customFormat="1">
      <c r="A628" s="27"/>
      <c r="B628" s="5"/>
      <c r="C628" s="9"/>
      <c r="D628" s="9"/>
      <c r="E628" s="29"/>
      <c r="F628" s="29"/>
      <c r="G628" s="17"/>
      <c r="I628" s="9"/>
      <c r="J628" s="9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</row>
    <row r="629" spans="1:24" s="2" customFormat="1">
      <c r="A629" s="27"/>
      <c r="B629" s="5"/>
      <c r="C629" s="9"/>
      <c r="D629" s="9"/>
      <c r="E629" s="29"/>
      <c r="F629" s="29"/>
      <c r="G629" s="17"/>
      <c r="I629" s="9"/>
      <c r="J629" s="9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</row>
    <row r="630" spans="1:24" s="2" customFormat="1">
      <c r="A630" s="27"/>
      <c r="B630" s="5"/>
      <c r="C630" s="9"/>
      <c r="D630" s="9"/>
      <c r="E630" s="29"/>
      <c r="F630" s="29"/>
      <c r="G630" s="17"/>
      <c r="I630" s="9"/>
      <c r="J630" s="9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</row>
    <row r="631" spans="1:24" s="2" customFormat="1">
      <c r="A631" s="27"/>
      <c r="B631" s="5"/>
      <c r="C631" s="9"/>
      <c r="D631" s="9"/>
      <c r="E631" s="29"/>
      <c r="F631" s="29"/>
      <c r="G631" s="17"/>
      <c r="I631" s="9"/>
      <c r="J631" s="9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</row>
    <row r="632" spans="1:24" s="2" customFormat="1">
      <c r="A632" s="27"/>
      <c r="B632" s="5"/>
      <c r="C632" s="9"/>
      <c r="D632" s="9"/>
      <c r="E632" s="29"/>
      <c r="F632" s="29"/>
      <c r="G632" s="17"/>
      <c r="I632" s="9"/>
      <c r="J632" s="9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</row>
    <row r="633" spans="1:24" s="2" customFormat="1">
      <c r="A633" s="27"/>
      <c r="B633" s="5"/>
      <c r="C633" s="9"/>
      <c r="D633" s="9"/>
      <c r="E633" s="29"/>
      <c r="F633" s="29"/>
      <c r="G633" s="17"/>
      <c r="I633" s="9"/>
      <c r="J633" s="9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</row>
    <row r="634" spans="1:24" s="2" customFormat="1">
      <c r="A634" s="27"/>
      <c r="B634" s="5"/>
      <c r="C634" s="9"/>
      <c r="D634" s="9"/>
      <c r="E634" s="29"/>
      <c r="F634" s="29"/>
      <c r="G634" s="17"/>
      <c r="I634" s="9"/>
      <c r="J634" s="9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</row>
    <row r="635" spans="1:24" s="2" customFormat="1">
      <c r="A635" s="27"/>
      <c r="B635" s="5"/>
      <c r="C635" s="9"/>
      <c r="D635" s="9"/>
      <c r="E635" s="29"/>
      <c r="F635" s="29"/>
      <c r="G635" s="17"/>
      <c r="I635" s="9"/>
      <c r="J635" s="9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</row>
    <row r="636" spans="1:24" s="2" customFormat="1">
      <c r="A636" s="27"/>
      <c r="B636" s="5"/>
      <c r="C636" s="9"/>
      <c r="D636" s="9"/>
      <c r="E636" s="29"/>
      <c r="F636" s="29"/>
      <c r="G636" s="17"/>
      <c r="I636" s="9"/>
      <c r="J636" s="9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</row>
    <row r="637" spans="1:24" s="2" customFormat="1">
      <c r="A637" s="27"/>
      <c r="B637" s="5"/>
      <c r="C637" s="9"/>
      <c r="D637" s="9"/>
      <c r="E637" s="29"/>
      <c r="F637" s="29"/>
      <c r="G637" s="17"/>
      <c r="I637" s="9"/>
      <c r="J637" s="9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</row>
    <row r="638" spans="1:24" s="2" customFormat="1">
      <c r="A638" s="27"/>
      <c r="B638" s="5"/>
      <c r="C638" s="9"/>
      <c r="D638" s="9"/>
      <c r="E638" s="29"/>
      <c r="F638" s="29"/>
      <c r="G638" s="17"/>
      <c r="I638" s="9"/>
      <c r="J638" s="9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</row>
    <row r="639" spans="1:24" s="2" customFormat="1">
      <c r="A639" s="27"/>
      <c r="B639" s="5"/>
      <c r="C639" s="9"/>
      <c r="D639" s="9"/>
      <c r="E639" s="29"/>
      <c r="F639" s="29"/>
      <c r="G639" s="17"/>
      <c r="I639" s="9"/>
      <c r="J639" s="9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</row>
    <row r="640" spans="1:24" s="2" customFormat="1">
      <c r="A640" s="27"/>
      <c r="B640" s="5"/>
      <c r="C640" s="9"/>
      <c r="D640" s="9"/>
      <c r="E640" s="29"/>
      <c r="F640" s="29"/>
      <c r="G640" s="17"/>
      <c r="I640" s="9"/>
      <c r="J640" s="9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</row>
    <row r="641" spans="1:24" s="2" customFormat="1">
      <c r="A641" s="27"/>
      <c r="B641" s="5"/>
      <c r="C641" s="9"/>
      <c r="D641" s="9"/>
      <c r="E641" s="29"/>
      <c r="F641" s="29"/>
      <c r="G641" s="17"/>
      <c r="I641" s="9"/>
      <c r="J641" s="9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</row>
    <row r="642" spans="1:24" s="2" customFormat="1">
      <c r="A642" s="27"/>
      <c r="B642" s="5"/>
      <c r="C642" s="9"/>
      <c r="D642" s="9"/>
      <c r="E642" s="29"/>
      <c r="F642" s="29"/>
      <c r="G642" s="17"/>
      <c r="I642" s="9"/>
      <c r="J642" s="9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</row>
    <row r="643" spans="1:24" s="2" customFormat="1">
      <c r="A643" s="27"/>
      <c r="B643" s="5"/>
      <c r="C643" s="9"/>
      <c r="D643" s="9"/>
      <c r="E643" s="29"/>
      <c r="F643" s="29"/>
      <c r="G643" s="17"/>
      <c r="I643" s="9"/>
      <c r="J643" s="9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</row>
    <row r="644" spans="1:24" s="2" customFormat="1">
      <c r="A644" s="27"/>
      <c r="B644" s="5"/>
      <c r="C644" s="9"/>
      <c r="D644" s="9"/>
      <c r="E644" s="29"/>
      <c r="F644" s="29"/>
      <c r="G644" s="17"/>
      <c r="I644" s="9"/>
      <c r="J644" s="9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</row>
    <row r="645" spans="1:24" s="2" customFormat="1">
      <c r="A645" s="27"/>
      <c r="B645" s="5"/>
      <c r="C645" s="9"/>
      <c r="D645" s="9"/>
      <c r="E645" s="29"/>
      <c r="F645" s="29"/>
      <c r="G645" s="17"/>
      <c r="I645" s="9"/>
      <c r="J645" s="9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</row>
    <row r="646" spans="1:24" s="2" customFormat="1">
      <c r="A646" s="27"/>
      <c r="B646" s="5"/>
      <c r="C646" s="9"/>
      <c r="D646" s="9"/>
      <c r="E646" s="29"/>
      <c r="F646" s="29"/>
      <c r="G646" s="17"/>
      <c r="I646" s="9"/>
      <c r="J646" s="9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</row>
    <row r="647" spans="1:24" s="2" customFormat="1">
      <c r="A647" s="27"/>
      <c r="B647" s="5"/>
      <c r="C647" s="9"/>
      <c r="D647" s="9"/>
      <c r="E647" s="29"/>
      <c r="F647" s="29"/>
      <c r="G647" s="17"/>
      <c r="I647" s="9"/>
      <c r="J647" s="9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</row>
    <row r="648" spans="1:24" s="2" customFormat="1">
      <c r="A648" s="27"/>
      <c r="B648" s="5"/>
      <c r="C648" s="9"/>
      <c r="D648" s="9"/>
      <c r="E648" s="29"/>
      <c r="F648" s="29"/>
      <c r="G648" s="17"/>
      <c r="I648" s="9"/>
      <c r="J648" s="9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</row>
    <row r="649" spans="1:24" s="2" customFormat="1">
      <c r="A649" s="27"/>
      <c r="B649" s="5"/>
      <c r="C649" s="9"/>
      <c r="D649" s="9"/>
      <c r="E649" s="29"/>
      <c r="F649" s="29"/>
      <c r="G649" s="17"/>
      <c r="I649" s="9"/>
      <c r="J649" s="9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</row>
    <row r="650" spans="1:24" s="2" customFormat="1">
      <c r="A650" s="27"/>
      <c r="B650" s="5"/>
      <c r="C650" s="9"/>
      <c r="D650" s="9"/>
      <c r="E650" s="29"/>
      <c r="F650" s="29"/>
      <c r="G650" s="17"/>
      <c r="I650" s="9"/>
      <c r="J650" s="9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</row>
    <row r="651" spans="1:24" s="2" customFormat="1">
      <c r="A651" s="27"/>
      <c r="B651" s="5"/>
      <c r="C651" s="9"/>
      <c r="D651" s="9"/>
      <c r="E651" s="29"/>
      <c r="F651" s="29"/>
      <c r="G651" s="17"/>
      <c r="I651" s="9"/>
      <c r="J651" s="9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</row>
    <row r="652" spans="1:24" s="2" customFormat="1">
      <c r="A652" s="27"/>
      <c r="B652" s="5"/>
      <c r="C652" s="9"/>
      <c r="D652" s="9"/>
      <c r="E652" s="29"/>
      <c r="F652" s="29"/>
      <c r="G652" s="17"/>
      <c r="I652" s="9"/>
      <c r="J652" s="9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</row>
    <row r="653" spans="1:24" s="2" customFormat="1">
      <c r="A653" s="27"/>
      <c r="B653" s="5"/>
      <c r="C653" s="9"/>
      <c r="D653" s="9"/>
      <c r="E653" s="29"/>
      <c r="F653" s="29"/>
      <c r="G653" s="17"/>
      <c r="I653" s="9"/>
      <c r="J653" s="9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</row>
    <row r="654" spans="1:24" s="2" customFormat="1">
      <c r="A654" s="27"/>
      <c r="B654" s="5"/>
      <c r="C654" s="9"/>
      <c r="D654" s="9"/>
      <c r="E654" s="29"/>
      <c r="F654" s="29"/>
      <c r="G654" s="17"/>
      <c r="I654" s="9"/>
      <c r="J654" s="9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</row>
    <row r="655" spans="1:24" s="2" customFormat="1">
      <c r="A655" s="27"/>
      <c r="B655" s="5"/>
      <c r="C655" s="9"/>
      <c r="D655" s="9"/>
      <c r="E655" s="29"/>
      <c r="F655" s="29"/>
      <c r="G655" s="17"/>
      <c r="I655" s="9"/>
      <c r="J655" s="9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</row>
    <row r="656" spans="1:24" s="2" customFormat="1">
      <c r="A656" s="27"/>
      <c r="B656" s="5"/>
      <c r="C656" s="9"/>
      <c r="D656" s="9"/>
      <c r="E656" s="29"/>
      <c r="F656" s="29"/>
      <c r="G656" s="17"/>
      <c r="I656" s="9"/>
      <c r="J656" s="9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</row>
    <row r="657" spans="1:24" s="2" customFormat="1">
      <c r="A657" s="27"/>
      <c r="B657" s="5"/>
      <c r="C657" s="9"/>
      <c r="D657" s="9"/>
      <c r="E657" s="29"/>
      <c r="F657" s="29"/>
      <c r="G657" s="17"/>
      <c r="I657" s="9"/>
      <c r="J657" s="9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</row>
    <row r="658" spans="1:24" s="2" customFormat="1">
      <c r="A658" s="27"/>
      <c r="B658" s="5"/>
      <c r="C658" s="9"/>
      <c r="D658" s="9"/>
      <c r="E658" s="29"/>
      <c r="F658" s="29"/>
      <c r="G658" s="17"/>
      <c r="I658" s="9"/>
      <c r="J658" s="9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</row>
    <row r="659" spans="1:24" s="2" customFormat="1">
      <c r="A659" s="27"/>
      <c r="B659" s="5"/>
      <c r="C659" s="9"/>
      <c r="D659" s="9"/>
      <c r="E659" s="29"/>
      <c r="F659" s="29"/>
      <c r="G659" s="17"/>
      <c r="I659" s="9"/>
      <c r="J659" s="9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</row>
    <row r="660" spans="1:24" s="2" customFormat="1">
      <c r="A660" s="27"/>
      <c r="B660" s="5"/>
      <c r="C660" s="9"/>
      <c r="D660" s="9"/>
      <c r="E660" s="29"/>
      <c r="F660" s="29"/>
      <c r="G660" s="17"/>
      <c r="I660" s="9"/>
      <c r="J660" s="9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</row>
    <row r="661" spans="1:24" s="2" customFormat="1">
      <c r="A661" s="27"/>
      <c r="B661" s="5"/>
      <c r="C661" s="9"/>
      <c r="D661" s="9"/>
      <c r="E661" s="29"/>
      <c r="F661" s="29"/>
      <c r="G661" s="17"/>
      <c r="I661" s="9"/>
      <c r="J661" s="9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</row>
    <row r="662" spans="1:24" s="2" customFormat="1">
      <c r="A662" s="27"/>
      <c r="B662" s="5"/>
      <c r="C662" s="9"/>
      <c r="D662" s="9"/>
      <c r="E662" s="29"/>
      <c r="F662" s="29"/>
      <c r="G662" s="17"/>
      <c r="I662" s="9"/>
      <c r="J662" s="9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</row>
    <row r="663" spans="1:24" s="2" customFormat="1">
      <c r="A663" s="27"/>
      <c r="B663" s="5"/>
      <c r="C663" s="9"/>
      <c r="D663" s="9"/>
      <c r="E663" s="29"/>
      <c r="F663" s="29"/>
      <c r="G663" s="17"/>
      <c r="I663" s="9"/>
      <c r="J663" s="9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</row>
    <row r="664" spans="1:24" s="2" customFormat="1">
      <c r="A664" s="27"/>
      <c r="B664" s="5"/>
      <c r="C664" s="9"/>
      <c r="D664" s="9"/>
      <c r="E664" s="29"/>
      <c r="F664" s="29"/>
      <c r="G664" s="17"/>
      <c r="I664" s="9"/>
      <c r="J664" s="9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</row>
    <row r="665" spans="1:24" s="2" customFormat="1">
      <c r="A665" s="27"/>
      <c r="B665" s="5"/>
      <c r="C665" s="9"/>
      <c r="D665" s="9"/>
      <c r="E665" s="29"/>
      <c r="F665" s="29"/>
      <c r="G665" s="17"/>
      <c r="I665" s="9"/>
      <c r="J665" s="9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</row>
    <row r="666" spans="1:24" s="2" customFormat="1">
      <c r="A666" s="27"/>
      <c r="B666" s="5"/>
      <c r="C666" s="9"/>
      <c r="D666" s="9"/>
      <c r="E666" s="29"/>
      <c r="F666" s="29"/>
      <c r="G666" s="17"/>
      <c r="I666" s="9"/>
      <c r="J666" s="9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</row>
    <row r="667" spans="1:24" s="2" customFormat="1">
      <c r="A667" s="27"/>
      <c r="B667" s="5"/>
      <c r="C667" s="9"/>
      <c r="D667" s="9"/>
      <c r="E667" s="29"/>
      <c r="F667" s="29"/>
      <c r="G667" s="17"/>
      <c r="I667" s="9"/>
      <c r="J667" s="9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</row>
    <row r="668" spans="1:24" s="2" customFormat="1">
      <c r="A668" s="27"/>
      <c r="B668" s="5"/>
      <c r="C668" s="9"/>
      <c r="D668" s="9"/>
      <c r="E668" s="29"/>
      <c r="F668" s="29"/>
      <c r="G668" s="17"/>
      <c r="I668" s="9"/>
      <c r="J668" s="9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</row>
    <row r="669" spans="1:24" s="2" customFormat="1">
      <c r="A669" s="27"/>
      <c r="B669" s="5"/>
      <c r="C669" s="9"/>
      <c r="D669" s="9"/>
      <c r="E669" s="29"/>
      <c r="F669" s="29"/>
      <c r="G669" s="17"/>
      <c r="I669" s="9"/>
      <c r="J669" s="9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</row>
    <row r="670" spans="1:24" s="2" customFormat="1">
      <c r="A670" s="27"/>
      <c r="B670" s="5"/>
      <c r="C670" s="9"/>
      <c r="D670" s="9"/>
      <c r="E670" s="29"/>
      <c r="F670" s="29"/>
      <c r="G670" s="17"/>
      <c r="I670" s="9"/>
      <c r="J670" s="9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</row>
    <row r="671" spans="1:24" s="2" customFormat="1">
      <c r="A671" s="27"/>
      <c r="B671" s="5"/>
      <c r="C671" s="9"/>
      <c r="D671" s="9"/>
      <c r="E671" s="29"/>
      <c r="F671" s="29"/>
      <c r="G671" s="17"/>
      <c r="I671" s="9"/>
      <c r="J671" s="9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</row>
    <row r="672" spans="1:24" s="2" customFormat="1">
      <c r="A672" s="27"/>
      <c r="B672" s="5"/>
      <c r="C672" s="9"/>
      <c r="D672" s="9"/>
      <c r="E672" s="29"/>
      <c r="F672" s="29"/>
      <c r="G672" s="17"/>
      <c r="I672" s="9"/>
      <c r="J672" s="9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</row>
    <row r="673" spans="1:24" s="2" customFormat="1">
      <c r="A673" s="27"/>
      <c r="B673" s="5"/>
      <c r="C673" s="9"/>
      <c r="D673" s="9"/>
      <c r="E673" s="29"/>
      <c r="F673" s="29"/>
      <c r="G673" s="17"/>
      <c r="I673" s="9"/>
      <c r="J673" s="9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</row>
    <row r="674" spans="1:24" s="2" customFormat="1">
      <c r="A674" s="27"/>
      <c r="B674" s="5"/>
      <c r="C674" s="9"/>
      <c r="D674" s="9"/>
      <c r="E674" s="29"/>
      <c r="F674" s="29"/>
      <c r="G674" s="17"/>
      <c r="I674" s="9"/>
      <c r="J674" s="9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</row>
    <row r="675" spans="1:24" s="2" customFormat="1">
      <c r="A675" s="27"/>
      <c r="B675" s="5"/>
      <c r="C675" s="9"/>
      <c r="D675" s="9"/>
      <c r="E675" s="29"/>
      <c r="F675" s="29"/>
      <c r="G675" s="17"/>
      <c r="I675" s="9"/>
      <c r="J675" s="9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</row>
    <row r="676" spans="1:24" s="2" customFormat="1">
      <c r="A676" s="27"/>
      <c r="B676" s="5"/>
      <c r="C676" s="9"/>
      <c r="D676" s="9"/>
      <c r="E676" s="29"/>
      <c r="F676" s="29"/>
      <c r="G676" s="17"/>
      <c r="I676" s="9"/>
      <c r="J676" s="9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</row>
    <row r="677" spans="1:24" s="2" customFormat="1">
      <c r="A677" s="27"/>
      <c r="B677" s="5"/>
      <c r="C677" s="9"/>
      <c r="D677" s="9"/>
      <c r="E677" s="29"/>
      <c r="F677" s="29"/>
      <c r="G677" s="17"/>
      <c r="I677" s="9"/>
      <c r="J677" s="9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</row>
    <row r="678" spans="1:24" s="2" customFormat="1">
      <c r="A678" s="27"/>
      <c r="B678" s="5"/>
      <c r="C678" s="9"/>
      <c r="D678" s="9"/>
      <c r="E678" s="29"/>
      <c r="F678" s="29"/>
      <c r="G678" s="17"/>
      <c r="I678" s="9"/>
      <c r="J678" s="9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</row>
    <row r="679" spans="1:24" s="2" customFormat="1">
      <c r="A679" s="27"/>
      <c r="B679" s="5"/>
      <c r="C679" s="9"/>
      <c r="D679" s="9"/>
      <c r="E679" s="29"/>
      <c r="F679" s="29"/>
      <c r="G679" s="17"/>
      <c r="I679" s="9"/>
      <c r="J679" s="9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</row>
    <row r="680" spans="1:24" s="2" customFormat="1">
      <c r="A680" s="27"/>
      <c r="B680" s="5"/>
      <c r="C680" s="9"/>
      <c r="D680" s="9"/>
      <c r="E680" s="29"/>
      <c r="F680" s="29"/>
      <c r="G680" s="17"/>
      <c r="I680" s="9"/>
      <c r="J680" s="9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</row>
    <row r="681" spans="1:24" s="2" customFormat="1">
      <c r="A681" s="27"/>
      <c r="B681" s="5"/>
      <c r="C681" s="9"/>
      <c r="D681" s="9"/>
      <c r="E681" s="29"/>
      <c r="F681" s="29"/>
      <c r="G681" s="17"/>
      <c r="I681" s="9"/>
      <c r="J681" s="9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</row>
    <row r="682" spans="1:24" s="2" customFormat="1">
      <c r="A682" s="27"/>
      <c r="B682" s="5"/>
      <c r="C682" s="9"/>
      <c r="D682" s="9"/>
      <c r="E682" s="29"/>
      <c r="F682" s="29"/>
      <c r="G682" s="17"/>
      <c r="I682" s="9"/>
      <c r="J682" s="9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</row>
    <row r="683" spans="1:24" s="2" customFormat="1">
      <c r="A683" s="27"/>
      <c r="B683" s="5"/>
      <c r="C683" s="9"/>
      <c r="D683" s="9"/>
      <c r="E683" s="29"/>
      <c r="F683" s="29"/>
      <c r="G683" s="17"/>
      <c r="I683" s="9"/>
      <c r="J683" s="9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</row>
    <row r="684" spans="1:24" s="2" customFormat="1">
      <c r="A684" s="27"/>
      <c r="B684" s="5"/>
      <c r="C684" s="9"/>
      <c r="D684" s="9"/>
      <c r="E684" s="29"/>
      <c r="F684" s="29"/>
      <c r="G684" s="17"/>
      <c r="I684" s="9"/>
      <c r="J684" s="9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</row>
    <row r="685" spans="1:24" s="2" customFormat="1">
      <c r="A685" s="27"/>
      <c r="B685" s="5"/>
      <c r="C685" s="9"/>
      <c r="D685" s="9"/>
      <c r="E685" s="29"/>
      <c r="F685" s="29"/>
      <c r="G685" s="17"/>
      <c r="I685" s="9"/>
      <c r="J685" s="9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</row>
    <row r="686" spans="1:24" s="2" customFormat="1">
      <c r="A686" s="27"/>
      <c r="B686" s="5"/>
      <c r="C686" s="9"/>
      <c r="D686" s="9"/>
      <c r="E686" s="29"/>
      <c r="F686" s="29"/>
      <c r="G686" s="17"/>
      <c r="I686" s="9"/>
      <c r="J686" s="9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</row>
    <row r="687" spans="1:24" s="2" customFormat="1">
      <c r="A687" s="27"/>
      <c r="B687" s="5"/>
      <c r="C687" s="9"/>
      <c r="D687" s="9"/>
      <c r="E687" s="29"/>
      <c r="F687" s="29"/>
      <c r="G687" s="17"/>
      <c r="I687" s="9"/>
      <c r="J687" s="9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</row>
    <row r="688" spans="1:24" s="2" customFormat="1">
      <c r="A688" s="27"/>
      <c r="B688" s="5"/>
      <c r="C688" s="9"/>
      <c r="D688" s="9"/>
      <c r="E688" s="29"/>
      <c r="F688" s="29"/>
      <c r="G688" s="17"/>
      <c r="I688" s="9"/>
      <c r="J688" s="9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</row>
    <row r="689" spans="1:24" s="2" customFormat="1">
      <c r="A689" s="27"/>
      <c r="B689" s="5"/>
      <c r="C689" s="9"/>
      <c r="D689" s="9"/>
      <c r="E689" s="29"/>
      <c r="F689" s="29"/>
      <c r="G689" s="17"/>
      <c r="I689" s="9"/>
      <c r="J689" s="9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</row>
    <row r="690" spans="1:24" s="2" customFormat="1">
      <c r="A690" s="27"/>
      <c r="B690" s="5"/>
      <c r="C690" s="9"/>
      <c r="D690" s="9"/>
      <c r="E690" s="29"/>
      <c r="F690" s="29"/>
      <c r="G690" s="17"/>
      <c r="I690" s="9"/>
      <c r="J690" s="9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</row>
    <row r="691" spans="1:24" s="2" customFormat="1">
      <c r="A691" s="27"/>
      <c r="B691" s="5"/>
      <c r="C691" s="9"/>
      <c r="D691" s="9"/>
      <c r="E691" s="29"/>
      <c r="F691" s="29"/>
      <c r="G691" s="17"/>
      <c r="I691" s="9"/>
      <c r="J691" s="9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</row>
    <row r="692" spans="1:24" s="2" customFormat="1">
      <c r="A692" s="27"/>
      <c r="B692" s="5"/>
      <c r="C692" s="9"/>
      <c r="D692" s="9"/>
      <c r="E692" s="29"/>
      <c r="F692" s="29"/>
      <c r="G692" s="17"/>
      <c r="I692" s="9"/>
      <c r="J692" s="9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</row>
    <row r="693" spans="1:24" s="2" customFormat="1">
      <c r="A693" s="27"/>
      <c r="B693" s="5"/>
      <c r="C693" s="9"/>
      <c r="D693" s="9"/>
      <c r="E693" s="29"/>
      <c r="F693" s="29"/>
      <c r="G693" s="17"/>
      <c r="I693" s="9"/>
      <c r="J693" s="9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</row>
    <row r="694" spans="1:24" s="2" customFormat="1">
      <c r="A694" s="27"/>
      <c r="B694" s="5"/>
      <c r="C694" s="9"/>
      <c r="D694" s="9"/>
      <c r="E694" s="29"/>
      <c r="F694" s="29"/>
      <c r="G694" s="17"/>
      <c r="I694" s="9"/>
      <c r="J694" s="9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</row>
    <row r="695" spans="1:24" s="2" customFormat="1">
      <c r="A695" s="27"/>
      <c r="B695" s="5"/>
      <c r="C695" s="9"/>
      <c r="D695" s="9"/>
      <c r="E695" s="29"/>
      <c r="F695" s="29"/>
      <c r="G695" s="17"/>
      <c r="I695" s="9"/>
      <c r="J695" s="9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</row>
    <row r="696" spans="1:24" s="2" customFormat="1">
      <c r="A696" s="27"/>
      <c r="B696" s="5"/>
      <c r="C696" s="9"/>
      <c r="D696" s="9"/>
      <c r="E696" s="29"/>
      <c r="F696" s="29"/>
      <c r="G696" s="17"/>
      <c r="I696" s="9"/>
      <c r="J696" s="9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</row>
    <row r="697" spans="1:24" s="2" customFormat="1">
      <c r="A697" s="27"/>
      <c r="B697" s="5"/>
      <c r="C697" s="9"/>
      <c r="D697" s="9"/>
      <c r="E697" s="29"/>
      <c r="F697" s="29"/>
      <c r="G697" s="17"/>
      <c r="I697" s="9"/>
      <c r="J697" s="9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</row>
    <row r="698" spans="1:24" s="2" customFormat="1">
      <c r="A698" s="27"/>
      <c r="B698" s="5"/>
      <c r="C698" s="9"/>
      <c r="D698" s="9"/>
      <c r="E698" s="29"/>
      <c r="F698" s="29"/>
      <c r="G698" s="17"/>
      <c r="I698" s="9"/>
      <c r="J698" s="9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</row>
    <row r="699" spans="1:24" s="2" customFormat="1">
      <c r="A699" s="27"/>
      <c r="B699" s="5"/>
      <c r="C699" s="9"/>
      <c r="D699" s="9"/>
      <c r="E699" s="29"/>
      <c r="F699" s="29"/>
      <c r="G699" s="17"/>
      <c r="I699" s="9"/>
      <c r="J699" s="9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</row>
    <row r="700" spans="1:24" s="2" customFormat="1">
      <c r="A700" s="27"/>
      <c r="B700" s="5"/>
      <c r="C700" s="9"/>
      <c r="D700" s="9"/>
      <c r="E700" s="29"/>
      <c r="F700" s="29"/>
      <c r="G700" s="17"/>
      <c r="I700" s="9"/>
      <c r="J700" s="9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</row>
    <row r="701" spans="1:24" s="2" customFormat="1">
      <c r="A701" s="27"/>
      <c r="B701" s="5"/>
      <c r="C701" s="9"/>
      <c r="D701" s="9"/>
      <c r="E701" s="29"/>
      <c r="F701" s="29"/>
      <c r="G701" s="17"/>
      <c r="I701" s="9"/>
      <c r="J701" s="9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</row>
    <row r="702" spans="1:24" s="2" customFormat="1">
      <c r="A702" s="27"/>
      <c r="B702" s="5"/>
      <c r="C702" s="9"/>
      <c r="D702" s="9"/>
      <c r="E702" s="29"/>
      <c r="F702" s="29"/>
      <c r="G702" s="17"/>
      <c r="I702" s="9"/>
      <c r="J702" s="9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</row>
    <row r="703" spans="1:24" s="2" customFormat="1">
      <c r="A703" s="27"/>
      <c r="B703" s="5"/>
      <c r="C703" s="9"/>
      <c r="D703" s="9"/>
      <c r="E703" s="29"/>
      <c r="F703" s="29"/>
      <c r="G703" s="17"/>
      <c r="I703" s="9"/>
      <c r="J703" s="9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</row>
    <row r="704" spans="1:24" s="2" customFormat="1">
      <c r="A704" s="27"/>
      <c r="B704" s="5"/>
      <c r="C704" s="9"/>
      <c r="D704" s="9"/>
      <c r="E704" s="29"/>
      <c r="F704" s="29"/>
      <c r="G704" s="17"/>
      <c r="I704" s="9"/>
      <c r="J704" s="9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</row>
    <row r="705" spans="1:24" s="2" customFormat="1">
      <c r="A705" s="27"/>
      <c r="B705" s="5"/>
      <c r="C705" s="9"/>
      <c r="D705" s="9"/>
      <c r="E705" s="29"/>
      <c r="F705" s="29"/>
      <c r="G705" s="17"/>
      <c r="I705" s="9"/>
      <c r="J705" s="9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</row>
    <row r="706" spans="1:24" s="2" customFormat="1">
      <c r="A706" s="27"/>
      <c r="B706" s="5"/>
      <c r="C706" s="9"/>
      <c r="D706" s="9"/>
      <c r="E706" s="29"/>
      <c r="F706" s="29"/>
      <c r="G706" s="17"/>
      <c r="I706" s="9"/>
      <c r="J706" s="9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</row>
    <row r="707" spans="1:24" s="2" customFormat="1">
      <c r="A707" s="27"/>
      <c r="B707" s="5"/>
      <c r="C707" s="9"/>
      <c r="D707" s="9"/>
      <c r="E707" s="29"/>
      <c r="F707" s="29"/>
      <c r="G707" s="17"/>
      <c r="I707" s="9"/>
      <c r="J707" s="9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</row>
    <row r="708" spans="1:24" s="2" customFormat="1">
      <c r="A708" s="27"/>
      <c r="B708" s="5"/>
      <c r="C708" s="9"/>
      <c r="D708" s="9"/>
      <c r="E708" s="29"/>
      <c r="F708" s="29"/>
      <c r="G708" s="17"/>
      <c r="I708" s="9"/>
      <c r="J708" s="9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</row>
    <row r="709" spans="1:24" s="2" customFormat="1">
      <c r="A709" s="27"/>
      <c r="B709" s="5"/>
      <c r="C709" s="9"/>
      <c r="D709" s="9"/>
      <c r="E709" s="29"/>
      <c r="F709" s="29"/>
      <c r="G709" s="17"/>
      <c r="I709" s="9"/>
      <c r="J709" s="9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</row>
    <row r="710" spans="1:24" s="2" customFormat="1">
      <c r="A710" s="27"/>
      <c r="B710" s="5"/>
      <c r="C710" s="9"/>
      <c r="D710" s="9"/>
      <c r="E710" s="29"/>
      <c r="F710" s="29"/>
      <c r="G710" s="17"/>
      <c r="I710" s="9"/>
      <c r="J710" s="9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</row>
    <row r="711" spans="1:24" s="2" customFormat="1">
      <c r="A711" s="27"/>
      <c r="B711" s="5"/>
      <c r="C711" s="9"/>
      <c r="D711" s="9"/>
      <c r="E711" s="29"/>
      <c r="F711" s="29"/>
      <c r="G711" s="17"/>
      <c r="I711" s="9"/>
      <c r="J711" s="9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</row>
    <row r="712" spans="1:24" s="2" customFormat="1">
      <c r="A712" s="27"/>
      <c r="B712" s="5"/>
      <c r="C712" s="9"/>
      <c r="D712" s="9"/>
      <c r="E712" s="29"/>
      <c r="F712" s="29"/>
      <c r="G712" s="17"/>
      <c r="I712" s="9"/>
      <c r="J712" s="9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</row>
    <row r="713" spans="1:24" s="2" customFormat="1">
      <c r="A713" s="27"/>
      <c r="B713" s="5"/>
      <c r="C713" s="9"/>
      <c r="D713" s="9"/>
      <c r="E713" s="29"/>
      <c r="F713" s="29"/>
      <c r="G713" s="17"/>
      <c r="I713" s="9"/>
      <c r="J713" s="9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</row>
    <row r="714" spans="1:24" s="2" customFormat="1">
      <c r="A714" s="27"/>
      <c r="B714" s="5"/>
      <c r="C714" s="9"/>
      <c r="D714" s="9"/>
      <c r="E714" s="29"/>
      <c r="F714" s="29"/>
      <c r="G714" s="17"/>
      <c r="I714" s="9"/>
      <c r="J714" s="9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</row>
    <row r="715" spans="1:24" s="2" customFormat="1">
      <c r="A715" s="27"/>
      <c r="B715" s="5"/>
      <c r="C715" s="9"/>
      <c r="D715" s="9"/>
      <c r="E715" s="29"/>
      <c r="F715" s="29"/>
      <c r="G715" s="17"/>
      <c r="I715" s="9"/>
      <c r="J715" s="9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</row>
    <row r="716" spans="1:24" s="2" customFormat="1">
      <c r="A716" s="27"/>
      <c r="B716" s="5"/>
      <c r="C716" s="9"/>
      <c r="D716" s="9"/>
      <c r="E716" s="29"/>
      <c r="F716" s="29"/>
      <c r="G716" s="17"/>
      <c r="I716" s="9"/>
      <c r="J716" s="9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</row>
  </sheetData>
  <mergeCells count="2">
    <mergeCell ref="J15:K15"/>
    <mergeCell ref="L15:M15"/>
  </mergeCells>
  <conditionalFormatting sqref="M140:M159">
    <cfRule type="cellIs" dxfId="1" priority="1" stopIfTrue="1" operator="equal">
      <formula>$H140+ROUNDDOWN((#REF!-$H140),-3)</formula>
    </cfRule>
    <cfRule type="cellIs" dxfId="0" priority="2" stopIfTrue="1" operator="equal">
      <formula>$H140+ROUNDDOWN((#REF!-$H140),-3)</formula>
    </cfRule>
  </conditionalFormatting>
  <pageMargins left="0.74803149606299213" right="0.74803149606299213" top="1.5748031496062993" bottom="0.98425196850393704" header="0.51181102362204722" footer="0.51181102362204722"/>
  <pageSetup scale="86" orientation="portrait" horizontalDpi="300" verticalDpi="300" r:id="rId1"/>
  <headerFooter alignWithMargins="0">
    <oddHeader xml:space="preserve">&amp;RToronto Hydro-Electric System Limited
EB-2009-0139
Exhibit R1
Tab 3
Schedule 13
Appendix A
Filed:  2009 Nov 30
Page &amp;P of &amp;N
</oddHeader>
  </headerFooter>
  <colBreaks count="2" manualBreakCount="2">
    <brk id="7" max="158" man="1"/>
    <brk id="9" min="1" max="158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31"/>
  </sheetPr>
  <dimension ref="A1:M716"/>
  <sheetViews>
    <sheetView tabSelected="1" view="pageBreakPreview" zoomScale="60" zoomScaleNormal="100" workbookViewId="0">
      <pane xSplit="1" ySplit="2" topLeftCell="B3" activePane="bottomRight" state="frozenSplit"/>
      <selection activeCell="F21" sqref="F21"/>
      <selection pane="topRight" activeCell="F21" sqref="F21"/>
      <selection pane="bottomLeft" activeCell="F21" sqref="F21"/>
      <selection pane="bottomRight" activeCell="F21" sqref="F21"/>
    </sheetView>
  </sheetViews>
  <sheetFormatPr defaultRowHeight="12.75"/>
  <cols>
    <col min="1" max="1" width="17.28515625" style="98" customWidth="1"/>
    <col min="2" max="2" width="15.28515625" style="4" bestFit="1" customWidth="1"/>
    <col min="3" max="4" width="7.85546875" style="6" bestFit="1" customWidth="1"/>
    <col min="5" max="5" width="9.5703125" style="14" bestFit="1" customWidth="1"/>
    <col min="6" max="6" width="11.5703125" style="3" bestFit="1" customWidth="1"/>
    <col min="7" max="7" width="16.85546875" bestFit="1" customWidth="1"/>
    <col min="8" max="8" width="16.7109375" style="6" bestFit="1" customWidth="1"/>
    <col min="9" max="9" width="16.28515625" style="6" customWidth="1"/>
    <col min="10" max="10" width="17.140625" customWidth="1"/>
    <col min="11" max="11" width="16.140625" customWidth="1"/>
    <col min="12" max="13" width="11.42578125" customWidth="1"/>
  </cols>
  <sheetData>
    <row r="1" spans="1:11">
      <c r="A1" s="185" t="s">
        <v>25</v>
      </c>
      <c r="B1" s="5"/>
    </row>
    <row r="2" spans="1:11" s="1" customFormat="1" ht="51">
      <c r="A2" s="24" t="s">
        <v>0</v>
      </c>
      <c r="B2" s="25" t="s">
        <v>20</v>
      </c>
      <c r="C2" s="25" t="s">
        <v>4</v>
      </c>
      <c r="D2" s="25" t="s">
        <v>5</v>
      </c>
      <c r="E2" s="26" t="s">
        <v>7</v>
      </c>
      <c r="F2" s="25" t="s">
        <v>1</v>
      </c>
      <c r="G2" s="19" t="s">
        <v>18</v>
      </c>
      <c r="H2" s="34" t="s">
        <v>19</v>
      </c>
      <c r="I2" s="53"/>
      <c r="J2" s="53"/>
      <c r="K2" s="18"/>
    </row>
    <row r="3" spans="1:11" s="3" customFormat="1">
      <c r="A3" s="35">
        <v>35796</v>
      </c>
      <c r="B3" s="23"/>
      <c r="C3" s="23">
        <v>12.154838709677419</v>
      </c>
      <c r="D3" s="23">
        <v>0</v>
      </c>
      <c r="E3" s="23">
        <v>0</v>
      </c>
      <c r="F3" s="23">
        <v>0</v>
      </c>
      <c r="G3" s="105">
        <f t="shared" ref="G3:H14" si="0">AVERAGE(C15,C27,C39,C51,C63,C75,C87,C99,C111,C123)</f>
        <v>14.600322580645141</v>
      </c>
      <c r="H3" s="106">
        <f t="shared" si="0"/>
        <v>0</v>
      </c>
      <c r="I3" s="17"/>
      <c r="J3" s="17"/>
      <c r="K3" s="23"/>
    </row>
    <row r="4" spans="1:11" s="3" customFormat="1">
      <c r="A4" s="35">
        <v>35827</v>
      </c>
      <c r="B4" s="23"/>
      <c r="C4" s="23">
        <v>10.292857142857143</v>
      </c>
      <c r="D4" s="23">
        <v>0</v>
      </c>
      <c r="E4" s="23">
        <v>0</v>
      </c>
      <c r="F4" s="23">
        <v>0</v>
      </c>
      <c r="G4" s="105">
        <f t="shared" si="0"/>
        <v>14.102229064039392</v>
      </c>
      <c r="H4" s="106">
        <f t="shared" si="0"/>
        <v>0</v>
      </c>
      <c r="I4" s="17"/>
      <c r="J4" s="17"/>
      <c r="K4" s="23"/>
    </row>
    <row r="5" spans="1:11" s="3" customFormat="1">
      <c r="A5" s="35">
        <v>35855</v>
      </c>
      <c r="B5" s="23"/>
      <c r="C5" s="23">
        <v>8.9225806451612897</v>
      </c>
      <c r="D5" s="23">
        <v>0</v>
      </c>
      <c r="E5" s="23">
        <v>0</v>
      </c>
      <c r="F5" s="23">
        <v>0</v>
      </c>
      <c r="G5" s="105">
        <f t="shared" si="0"/>
        <v>9.5941935483870768</v>
      </c>
      <c r="H5" s="106">
        <f t="shared" si="0"/>
        <v>0</v>
      </c>
      <c r="I5" s="17"/>
      <c r="J5" s="17"/>
      <c r="K5" s="23"/>
    </row>
    <row r="6" spans="1:11" s="3" customFormat="1">
      <c r="A6" s="35">
        <v>35886</v>
      </c>
      <c r="B6" s="23"/>
      <c r="C6" s="23">
        <v>1.8566666666666665</v>
      </c>
      <c r="D6" s="23">
        <v>0</v>
      </c>
      <c r="E6" s="23">
        <v>0</v>
      </c>
      <c r="F6" s="23">
        <v>0</v>
      </c>
      <c r="G6" s="105">
        <f t="shared" si="0"/>
        <v>3.5289999999999977</v>
      </c>
      <c r="H6" s="106">
        <f t="shared" si="0"/>
        <v>4.0333333333333263E-2</v>
      </c>
      <c r="I6" s="17"/>
      <c r="J6" s="17"/>
      <c r="K6" s="23"/>
    </row>
    <row r="7" spans="1:11" s="3" customFormat="1">
      <c r="A7" s="35">
        <v>35916</v>
      </c>
      <c r="B7" s="23"/>
      <c r="C7" s="23">
        <v>0</v>
      </c>
      <c r="D7" s="23">
        <v>0.92258064516129001</v>
      </c>
      <c r="E7" s="23">
        <v>0</v>
      </c>
      <c r="F7" s="23">
        <v>0</v>
      </c>
      <c r="G7" s="105">
        <f t="shared" si="0"/>
        <v>0.4383870967741933</v>
      </c>
      <c r="H7" s="106">
        <f t="shared" si="0"/>
        <v>0.39806451612903204</v>
      </c>
      <c r="I7" s="17"/>
      <c r="J7" s="17"/>
      <c r="K7" s="23"/>
    </row>
    <row r="8" spans="1:11" s="3" customFormat="1">
      <c r="A8" s="35">
        <v>35947</v>
      </c>
      <c r="B8" s="23"/>
      <c r="C8" s="23">
        <v>1.6666666666666666E-2</v>
      </c>
      <c r="D8" s="23">
        <v>2.7466666666666599</v>
      </c>
      <c r="E8" s="23">
        <v>0</v>
      </c>
      <c r="F8" s="23">
        <v>0</v>
      </c>
      <c r="G8" s="105">
        <f t="shared" si="0"/>
        <v>0</v>
      </c>
      <c r="H8" s="106">
        <f t="shared" si="0"/>
        <v>2.5396666666666627</v>
      </c>
      <c r="I8" s="17"/>
      <c r="J8" s="17"/>
      <c r="K8" s="23"/>
    </row>
    <row r="9" spans="1:11" s="3" customFormat="1">
      <c r="A9" s="35">
        <v>35977</v>
      </c>
      <c r="B9" s="23"/>
      <c r="C9" s="23">
        <v>0</v>
      </c>
      <c r="D9" s="23">
        <v>3.2677419354838699</v>
      </c>
      <c r="E9" s="23">
        <v>0</v>
      </c>
      <c r="F9" s="23">
        <v>0</v>
      </c>
      <c r="G9" s="105">
        <f t="shared" si="0"/>
        <v>0</v>
      </c>
      <c r="H9" s="106">
        <f t="shared" si="0"/>
        <v>4.3206451612903178</v>
      </c>
      <c r="I9" s="17"/>
      <c r="J9" s="17"/>
      <c r="K9" s="23"/>
    </row>
    <row r="10" spans="1:11" s="3" customFormat="1">
      <c r="A10" s="35">
        <v>36008</v>
      </c>
      <c r="B10" s="23"/>
      <c r="C10" s="23">
        <v>0</v>
      </c>
      <c r="D10" s="23">
        <v>3.7967741935483801</v>
      </c>
      <c r="E10" s="23">
        <v>0</v>
      </c>
      <c r="F10" s="23">
        <v>0</v>
      </c>
      <c r="G10" s="105">
        <f t="shared" si="0"/>
        <v>0</v>
      </c>
      <c r="H10" s="106">
        <f t="shared" si="0"/>
        <v>3.5780645161290274</v>
      </c>
      <c r="I10" s="17"/>
      <c r="J10" s="17"/>
      <c r="K10" s="23"/>
    </row>
    <row r="11" spans="1:11" s="3" customFormat="1">
      <c r="A11" s="35">
        <v>36039</v>
      </c>
      <c r="B11" s="23"/>
      <c r="C11" s="23">
        <v>0</v>
      </c>
      <c r="D11" s="23">
        <v>1.5</v>
      </c>
      <c r="E11" s="23">
        <v>0</v>
      </c>
      <c r="F11" s="23">
        <v>0</v>
      </c>
      <c r="G11" s="105">
        <f t="shared" si="0"/>
        <v>4.299999999999999E-2</v>
      </c>
      <c r="H11" s="106">
        <f t="shared" si="0"/>
        <v>1.3726666666666651</v>
      </c>
      <c r="I11" s="17"/>
      <c r="J11" s="17"/>
      <c r="K11" s="23"/>
    </row>
    <row r="12" spans="1:11" s="3" customFormat="1">
      <c r="A12" s="35">
        <v>36069</v>
      </c>
      <c r="B12" s="23"/>
      <c r="C12" s="23">
        <v>0.78064516129032235</v>
      </c>
      <c r="D12" s="23">
        <v>0</v>
      </c>
      <c r="E12" s="23">
        <v>0</v>
      </c>
      <c r="F12" s="23">
        <v>0</v>
      </c>
      <c r="G12" s="105">
        <f t="shared" si="0"/>
        <v>1.6999999999999975</v>
      </c>
      <c r="H12" s="106">
        <f t="shared" si="0"/>
        <v>0.1393548387096773</v>
      </c>
      <c r="I12" s="17"/>
      <c r="J12" s="17"/>
      <c r="K12" s="23"/>
    </row>
    <row r="13" spans="1:11" s="3" customFormat="1">
      <c r="A13" s="35">
        <v>36100</v>
      </c>
      <c r="B13" s="23"/>
      <c r="C13" s="23">
        <v>5.2066666666666661</v>
      </c>
      <c r="D13" s="23">
        <v>0</v>
      </c>
      <c r="E13" s="23">
        <v>0</v>
      </c>
      <c r="F13" s="23">
        <v>0</v>
      </c>
      <c r="G13" s="105">
        <f t="shared" si="0"/>
        <v>5.6633333333333322</v>
      </c>
      <c r="H13" s="106">
        <f t="shared" si="0"/>
        <v>0</v>
      </c>
      <c r="I13" s="17"/>
      <c r="J13" s="17"/>
      <c r="K13" s="23"/>
    </row>
    <row r="14" spans="1:11" s="3" customFormat="1">
      <c r="A14" s="35">
        <v>36130</v>
      </c>
      <c r="B14" s="23"/>
      <c r="C14" s="23">
        <v>9.3193548387096783</v>
      </c>
      <c r="D14" s="23">
        <v>0</v>
      </c>
      <c r="E14" s="23">
        <v>0</v>
      </c>
      <c r="F14" s="23">
        <v>0</v>
      </c>
      <c r="G14" s="107">
        <f t="shared" si="0"/>
        <v>11.821935483870936</v>
      </c>
      <c r="H14" s="108">
        <f t="shared" si="0"/>
        <v>0</v>
      </c>
      <c r="I14" s="17"/>
      <c r="J14" s="17"/>
      <c r="K14" s="23"/>
    </row>
    <row r="15" spans="1:11" s="3" customFormat="1">
      <c r="A15" s="35">
        <v>36161</v>
      </c>
      <c r="B15" s="23"/>
      <c r="C15" s="23">
        <v>16.187096774193552</v>
      </c>
      <c r="D15" s="23">
        <v>0</v>
      </c>
      <c r="E15" s="23">
        <v>0</v>
      </c>
      <c r="F15" s="23">
        <v>0</v>
      </c>
      <c r="H15" s="28"/>
      <c r="I15" s="180"/>
      <c r="J15" s="180"/>
      <c r="K15" s="130"/>
    </row>
    <row r="16" spans="1:11" s="3" customFormat="1">
      <c r="A16" s="35">
        <v>36192</v>
      </c>
      <c r="B16" s="23"/>
      <c r="C16" s="23">
        <v>11.574999999999999</v>
      </c>
      <c r="D16" s="23">
        <v>0</v>
      </c>
      <c r="E16" s="23">
        <v>0</v>
      </c>
      <c r="F16" s="23">
        <v>0</v>
      </c>
      <c r="G16" s="23"/>
    </row>
    <row r="17" spans="1:13" s="3" customFormat="1">
      <c r="A17" s="35">
        <v>36220</v>
      </c>
      <c r="B17" s="23"/>
      <c r="C17" s="23">
        <v>9.887096774193548</v>
      </c>
      <c r="D17" s="23">
        <v>0</v>
      </c>
      <c r="E17" s="23">
        <v>0</v>
      </c>
      <c r="F17" s="23">
        <v>0</v>
      </c>
      <c r="G17" s="23"/>
    </row>
    <row r="18" spans="1:13" s="3" customFormat="1">
      <c r="A18" s="35">
        <v>36251</v>
      </c>
      <c r="B18" s="23"/>
      <c r="C18" s="23">
        <v>2.2333333333333334</v>
      </c>
      <c r="D18" s="23">
        <v>0</v>
      </c>
      <c r="E18" s="23">
        <v>0</v>
      </c>
      <c r="F18" s="23">
        <v>0</v>
      </c>
    </row>
    <row r="19" spans="1:13" s="3" customFormat="1">
      <c r="A19" s="35">
        <v>36281</v>
      </c>
      <c r="B19" s="23"/>
      <c r="C19" s="23">
        <v>2.580645161290325E-2</v>
      </c>
      <c r="D19" s="23">
        <v>0.62580645161290305</v>
      </c>
      <c r="E19" s="23">
        <v>0</v>
      </c>
      <c r="F19" s="23">
        <v>0</v>
      </c>
    </row>
    <row r="20" spans="1:13" s="3" customFormat="1">
      <c r="A20" s="35">
        <v>36312</v>
      </c>
      <c r="B20" s="23"/>
      <c r="C20" s="23">
        <v>0</v>
      </c>
      <c r="D20" s="23">
        <v>3.2</v>
      </c>
      <c r="E20" s="23">
        <v>0</v>
      </c>
      <c r="F20" s="23">
        <v>0</v>
      </c>
    </row>
    <row r="21" spans="1:13" s="3" customFormat="1">
      <c r="A21" s="35">
        <v>36342</v>
      </c>
      <c r="B21" s="23"/>
      <c r="C21" s="23">
        <v>0</v>
      </c>
      <c r="D21" s="23">
        <v>6.3387096774193497</v>
      </c>
      <c r="E21" s="23">
        <v>0</v>
      </c>
      <c r="F21" s="23">
        <v>0</v>
      </c>
    </row>
    <row r="22" spans="1:13" s="3" customFormat="1">
      <c r="A22" s="35">
        <v>36373</v>
      </c>
      <c r="B22" s="23"/>
      <c r="C22" s="23">
        <v>0</v>
      </c>
      <c r="D22" s="23">
        <v>2.5516129032257999</v>
      </c>
      <c r="E22" s="23">
        <v>0</v>
      </c>
      <c r="F22" s="23">
        <v>0</v>
      </c>
    </row>
    <row r="23" spans="1:13" s="3" customFormat="1">
      <c r="A23" s="35">
        <v>36404</v>
      </c>
      <c r="B23" s="23"/>
      <c r="C23" s="23">
        <v>3.3333333333333214E-3</v>
      </c>
      <c r="D23" s="23">
        <v>1.63</v>
      </c>
      <c r="E23" s="23">
        <v>0</v>
      </c>
      <c r="F23" s="23">
        <v>0</v>
      </c>
    </row>
    <row r="24" spans="1:13" s="3" customFormat="1">
      <c r="A24" s="35">
        <v>36434</v>
      </c>
      <c r="B24" s="23"/>
      <c r="C24" s="23">
        <v>1.7483870967741937</v>
      </c>
      <c r="D24" s="23">
        <v>0</v>
      </c>
      <c r="E24" s="23">
        <v>0</v>
      </c>
      <c r="F24" s="23">
        <v>0</v>
      </c>
      <c r="L24" s="21"/>
      <c r="M24" s="21"/>
    </row>
    <row r="25" spans="1:13" s="3" customFormat="1">
      <c r="A25" s="35">
        <v>36465</v>
      </c>
      <c r="B25" s="23"/>
      <c r="C25" s="23">
        <v>4.6033333333333326</v>
      </c>
      <c r="D25" s="23">
        <v>0</v>
      </c>
      <c r="E25" s="23">
        <v>0</v>
      </c>
      <c r="F25" s="23">
        <v>0</v>
      </c>
      <c r="L25" s="21"/>
      <c r="M25" s="21"/>
    </row>
    <row r="26" spans="1:13" s="3" customFormat="1">
      <c r="A26" s="35">
        <v>36495</v>
      </c>
      <c r="B26" s="23"/>
      <c r="C26" s="23">
        <v>10.709677419354838</v>
      </c>
      <c r="D26" s="23">
        <v>0</v>
      </c>
      <c r="E26" s="23">
        <v>0</v>
      </c>
      <c r="F26" s="23">
        <v>0</v>
      </c>
      <c r="L26" s="21"/>
      <c r="M26" s="21"/>
    </row>
    <row r="27" spans="1:13" s="3" customFormat="1">
      <c r="A27" s="35">
        <v>36526</v>
      </c>
      <c r="B27" s="23"/>
      <c r="C27" s="23">
        <v>15.835483870967741</v>
      </c>
      <c r="D27" s="23">
        <v>0</v>
      </c>
      <c r="E27" s="23">
        <v>0</v>
      </c>
      <c r="F27" s="23">
        <v>0</v>
      </c>
      <c r="H27" s="90"/>
      <c r="I27" s="63"/>
      <c r="J27" s="22"/>
      <c r="K27" s="22"/>
      <c r="L27" s="21"/>
      <c r="M27" s="21"/>
    </row>
    <row r="28" spans="1:13" s="3" customFormat="1">
      <c r="A28" s="35">
        <v>36557</v>
      </c>
      <c r="B28" s="23"/>
      <c r="C28" s="23">
        <v>13.127586206896558</v>
      </c>
      <c r="D28" s="23">
        <v>0</v>
      </c>
      <c r="E28" s="23">
        <v>0</v>
      </c>
      <c r="F28" s="23">
        <v>0</v>
      </c>
      <c r="H28" s="66"/>
      <c r="I28" s="66"/>
      <c r="J28" s="66"/>
      <c r="K28" s="66"/>
      <c r="L28" s="21"/>
      <c r="M28" s="21"/>
    </row>
    <row r="29" spans="1:13" s="3" customFormat="1">
      <c r="A29" s="35">
        <v>36586</v>
      </c>
      <c r="B29" s="23"/>
      <c r="C29" s="23">
        <v>5.7129032258064516</v>
      </c>
      <c r="D29" s="23">
        <v>0</v>
      </c>
      <c r="E29" s="23">
        <v>0</v>
      </c>
      <c r="F29" s="23">
        <v>0</v>
      </c>
      <c r="H29" s="66"/>
      <c r="I29" s="66"/>
      <c r="J29" s="66"/>
      <c r="K29" s="66"/>
      <c r="L29" s="21"/>
      <c r="M29" s="21"/>
    </row>
    <row r="30" spans="1:13" s="3" customFormat="1">
      <c r="A30" s="35">
        <v>36617</v>
      </c>
      <c r="B30" s="23"/>
      <c r="C30" s="23">
        <v>3.71</v>
      </c>
      <c r="D30" s="23">
        <v>0</v>
      </c>
      <c r="E30" s="23">
        <v>0</v>
      </c>
      <c r="F30" s="23">
        <v>0</v>
      </c>
      <c r="H30" s="66"/>
      <c r="I30" s="66"/>
      <c r="J30" s="66"/>
      <c r="K30" s="66"/>
      <c r="L30" s="21"/>
      <c r="M30" s="21"/>
    </row>
    <row r="31" spans="1:13" s="3" customFormat="1">
      <c r="A31" s="35">
        <v>36647</v>
      </c>
      <c r="B31" s="23"/>
      <c r="C31" s="23">
        <v>0.11935483870967746</v>
      </c>
      <c r="D31" s="23">
        <v>0.76451612903225796</v>
      </c>
      <c r="E31" s="23">
        <v>0</v>
      </c>
      <c r="F31" s="23">
        <v>0</v>
      </c>
      <c r="G31" s="23"/>
      <c r="H31" s="90"/>
      <c r="I31" s="90"/>
      <c r="J31" s="66"/>
      <c r="K31" s="66"/>
      <c r="L31" s="21"/>
      <c r="M31" s="21"/>
    </row>
    <row r="32" spans="1:13" s="3" customFormat="1">
      <c r="A32" s="35">
        <v>36678</v>
      </c>
      <c r="B32" s="23"/>
      <c r="C32" s="23">
        <v>0</v>
      </c>
      <c r="D32" s="23">
        <v>1.37</v>
      </c>
      <c r="E32" s="23">
        <v>0</v>
      </c>
      <c r="F32" s="23">
        <v>0</v>
      </c>
      <c r="G32" s="23"/>
      <c r="H32" s="66"/>
      <c r="I32" s="66"/>
      <c r="J32" s="66"/>
      <c r="K32" s="66"/>
      <c r="L32" s="21"/>
      <c r="M32" s="21"/>
    </row>
    <row r="33" spans="1:13" s="3" customFormat="1">
      <c r="A33" s="35">
        <v>36708</v>
      </c>
      <c r="B33" s="23"/>
      <c r="C33" s="23">
        <v>0</v>
      </c>
      <c r="D33" s="23">
        <v>2.3161290322580599</v>
      </c>
      <c r="E33" s="23">
        <v>0</v>
      </c>
      <c r="F33" s="23">
        <v>0</v>
      </c>
      <c r="G33" s="23"/>
      <c r="H33" s="66"/>
      <c r="I33" s="66"/>
      <c r="J33" s="66"/>
      <c r="K33" s="66"/>
      <c r="L33" s="21"/>
      <c r="M33" s="84"/>
    </row>
    <row r="34" spans="1:13" s="3" customFormat="1">
      <c r="A34" s="35">
        <v>36739</v>
      </c>
      <c r="B34" s="23"/>
      <c r="C34" s="23">
        <v>0</v>
      </c>
      <c r="D34" s="23">
        <v>2.9838709677419302</v>
      </c>
      <c r="E34" s="23">
        <v>0</v>
      </c>
      <c r="F34" s="23">
        <v>0</v>
      </c>
      <c r="G34" s="23"/>
      <c r="H34" s="66"/>
      <c r="I34" s="66"/>
      <c r="J34" s="66"/>
      <c r="K34" s="66"/>
      <c r="L34" s="21"/>
      <c r="M34" s="84"/>
    </row>
    <row r="35" spans="1:13" s="3" customFormat="1">
      <c r="A35" s="35">
        <v>36770</v>
      </c>
      <c r="B35" s="23"/>
      <c r="C35" s="23">
        <v>0.24</v>
      </c>
      <c r="D35" s="23">
        <v>1.17333333333333</v>
      </c>
      <c r="E35" s="23">
        <v>0</v>
      </c>
      <c r="F35" s="23">
        <v>0</v>
      </c>
      <c r="G35" s="23"/>
      <c r="H35" s="66"/>
      <c r="I35" s="66"/>
      <c r="J35" s="66"/>
      <c r="K35" s="66"/>
      <c r="L35" s="21"/>
      <c r="M35" s="84"/>
    </row>
    <row r="36" spans="1:13" s="3" customFormat="1">
      <c r="A36" s="35">
        <v>36800</v>
      </c>
      <c r="B36" s="23"/>
      <c r="C36" s="23">
        <v>1.2225806451612899</v>
      </c>
      <c r="D36" s="23">
        <v>3.8709677419354799E-2</v>
      </c>
      <c r="E36" s="23">
        <v>0</v>
      </c>
      <c r="F36" s="23">
        <v>0</v>
      </c>
      <c r="G36" s="23"/>
      <c r="H36" s="66"/>
      <c r="I36" s="66"/>
      <c r="J36" s="66"/>
      <c r="K36" s="66"/>
      <c r="L36" s="21"/>
      <c r="M36" s="84"/>
    </row>
    <row r="37" spans="1:13" s="3" customFormat="1">
      <c r="A37" s="35">
        <v>36831</v>
      </c>
      <c r="B37" s="23"/>
      <c r="C37" s="23">
        <v>6.6533333333333333</v>
      </c>
      <c r="D37" s="23">
        <v>0</v>
      </c>
      <c r="E37" s="23">
        <v>0</v>
      </c>
      <c r="F37" s="23">
        <v>0</v>
      </c>
      <c r="G37" s="23"/>
      <c r="H37" s="66"/>
      <c r="I37" s="83"/>
      <c r="J37" s="66"/>
      <c r="K37" s="66"/>
      <c r="L37" s="21"/>
      <c r="M37" s="84"/>
    </row>
    <row r="38" spans="1:13" s="3" customFormat="1">
      <c r="A38" s="35">
        <v>36861</v>
      </c>
      <c r="B38" s="23"/>
      <c r="C38" s="23">
        <v>17.170967741935481</v>
      </c>
      <c r="D38" s="23">
        <v>0</v>
      </c>
      <c r="E38" s="23">
        <v>0</v>
      </c>
      <c r="F38" s="23">
        <v>0</v>
      </c>
      <c r="G38" s="23"/>
      <c r="H38" s="66"/>
      <c r="I38" s="83"/>
      <c r="J38" s="66"/>
      <c r="K38" s="66"/>
      <c r="L38" s="21"/>
      <c r="M38" s="84"/>
    </row>
    <row r="39" spans="1:13" s="3" customFormat="1">
      <c r="A39" s="35">
        <v>36892</v>
      </c>
      <c r="B39" s="23"/>
      <c r="C39" s="23">
        <v>14.093548387096773</v>
      </c>
      <c r="D39" s="23">
        <v>0</v>
      </c>
      <c r="E39" s="23">
        <v>0</v>
      </c>
      <c r="F39" s="23">
        <v>0</v>
      </c>
      <c r="G39" s="23"/>
      <c r="H39" s="66"/>
      <c r="I39" s="83"/>
      <c r="J39" s="66"/>
      <c r="K39" s="66"/>
      <c r="L39" s="21"/>
      <c r="M39" s="21"/>
    </row>
    <row r="40" spans="1:13" s="3" customFormat="1">
      <c r="A40" s="35">
        <v>36923</v>
      </c>
      <c r="B40" s="23"/>
      <c r="C40" s="23">
        <v>12.985714285714286</v>
      </c>
      <c r="D40" s="23">
        <v>0</v>
      </c>
      <c r="E40" s="23">
        <v>0</v>
      </c>
      <c r="F40" s="23">
        <v>0</v>
      </c>
      <c r="G40" s="23"/>
      <c r="H40" s="66"/>
      <c r="I40" s="83"/>
      <c r="J40" s="66"/>
      <c r="K40" s="66"/>
      <c r="L40" s="21"/>
      <c r="M40" s="21"/>
    </row>
    <row r="41" spans="1:13" s="3" customFormat="1">
      <c r="A41" s="35">
        <v>36951</v>
      </c>
      <c r="B41" s="23"/>
      <c r="C41" s="23">
        <v>10.27741935483871</v>
      </c>
      <c r="D41" s="23">
        <v>0</v>
      </c>
      <c r="E41" s="23">
        <v>0</v>
      </c>
      <c r="F41" s="23">
        <v>0</v>
      </c>
      <c r="G41" s="23"/>
      <c r="H41" s="66"/>
      <c r="I41" s="83"/>
      <c r="J41" s="66"/>
      <c r="K41" s="66"/>
      <c r="L41" s="21"/>
      <c r="M41" s="21"/>
    </row>
    <row r="42" spans="1:13" s="3" customFormat="1">
      <c r="A42" s="35">
        <v>36982</v>
      </c>
      <c r="B42" s="23"/>
      <c r="C42" s="23">
        <v>2.996666666666667</v>
      </c>
      <c r="D42" s="23">
        <v>4.6666666666666599E-2</v>
      </c>
      <c r="E42" s="23">
        <v>0</v>
      </c>
      <c r="F42" s="23">
        <v>0</v>
      </c>
      <c r="G42" s="23"/>
      <c r="H42" s="66"/>
      <c r="I42" s="66"/>
      <c r="J42" s="66"/>
      <c r="K42" s="66"/>
      <c r="L42" s="21"/>
      <c r="M42" s="21"/>
    </row>
    <row r="43" spans="1:13" s="3" customFormat="1">
      <c r="A43" s="35">
        <v>37012</v>
      </c>
      <c r="B43" s="23"/>
      <c r="C43" s="23">
        <v>9.6774193548387327E-3</v>
      </c>
      <c r="D43" s="23">
        <v>0.39354838709677398</v>
      </c>
      <c r="E43" s="23">
        <v>0</v>
      </c>
      <c r="F43" s="23">
        <v>0</v>
      </c>
      <c r="G43" s="23"/>
      <c r="H43" s="66"/>
      <c r="I43" s="66"/>
      <c r="J43" s="66"/>
      <c r="K43" s="66"/>
      <c r="L43" s="21"/>
      <c r="M43" s="21"/>
    </row>
    <row r="44" spans="1:13" s="3" customFormat="1">
      <c r="A44" s="35">
        <v>37043</v>
      </c>
      <c r="B44" s="23"/>
      <c r="C44" s="23">
        <v>0</v>
      </c>
      <c r="D44" s="23">
        <v>2.6566666666666601</v>
      </c>
      <c r="E44" s="23">
        <v>0</v>
      </c>
      <c r="F44" s="23">
        <v>0</v>
      </c>
      <c r="G44" s="23"/>
      <c r="H44" s="66"/>
      <c r="I44" s="66"/>
      <c r="J44" s="66"/>
      <c r="K44" s="66"/>
      <c r="L44" s="21"/>
      <c r="M44" s="21"/>
    </row>
    <row r="45" spans="1:13" s="3" customFormat="1">
      <c r="A45" s="35">
        <v>37073</v>
      </c>
      <c r="B45" s="23"/>
      <c r="C45" s="23">
        <v>0</v>
      </c>
      <c r="D45" s="23">
        <v>3.2548387096774198</v>
      </c>
      <c r="E45" s="23">
        <v>0</v>
      </c>
      <c r="F45" s="23">
        <v>0</v>
      </c>
      <c r="G45" s="23"/>
      <c r="H45" s="66"/>
      <c r="I45" s="66"/>
      <c r="J45" s="66"/>
      <c r="K45" s="66"/>
      <c r="L45" s="21"/>
      <c r="M45" s="21"/>
    </row>
    <row r="46" spans="1:13" s="3" customFormat="1">
      <c r="A46" s="35">
        <v>37104</v>
      </c>
      <c r="B46" s="23"/>
      <c r="C46" s="23">
        <v>0</v>
      </c>
      <c r="D46" s="23">
        <v>5.1612903225806397</v>
      </c>
      <c r="E46" s="23">
        <v>0</v>
      </c>
      <c r="F46" s="23">
        <v>0</v>
      </c>
      <c r="G46" s="23"/>
      <c r="H46" s="66"/>
      <c r="I46" s="66"/>
      <c r="J46" s="66"/>
      <c r="K46" s="66"/>
      <c r="L46" s="21"/>
      <c r="M46" s="21"/>
    </row>
    <row r="47" spans="1:13" s="3" customFormat="1">
      <c r="A47" s="35">
        <v>37135</v>
      </c>
      <c r="B47" s="23"/>
      <c r="C47" s="23">
        <v>0.09</v>
      </c>
      <c r="D47" s="23">
        <v>1.19</v>
      </c>
      <c r="E47" s="23">
        <v>0</v>
      </c>
      <c r="F47" s="23">
        <v>0</v>
      </c>
      <c r="G47" s="23"/>
      <c r="H47" s="66"/>
      <c r="I47" s="66"/>
      <c r="J47" s="66"/>
      <c r="K47" s="66"/>
      <c r="L47" s="21"/>
      <c r="M47" s="21"/>
    </row>
    <row r="48" spans="1:13" s="3" customFormat="1">
      <c r="A48" s="35">
        <v>37165</v>
      </c>
      <c r="B48" s="23"/>
      <c r="C48" s="23">
        <v>1.7516129032258063</v>
      </c>
      <c r="D48" s="23">
        <v>6.4516129032257993E-2</v>
      </c>
      <c r="E48" s="23">
        <v>0</v>
      </c>
      <c r="F48" s="23">
        <v>0</v>
      </c>
      <c r="G48" s="23"/>
      <c r="H48" s="66"/>
      <c r="I48" s="66"/>
      <c r="J48" s="66"/>
      <c r="K48" s="66"/>
      <c r="L48" s="21"/>
      <c r="M48" s="21"/>
    </row>
    <row r="49" spans="1:13" s="3" customFormat="1">
      <c r="A49" s="35">
        <v>37196</v>
      </c>
      <c r="B49" s="23"/>
      <c r="C49" s="23">
        <v>3.3166666666666655</v>
      </c>
      <c r="D49" s="23">
        <v>0</v>
      </c>
      <c r="E49" s="23">
        <v>0</v>
      </c>
      <c r="F49" s="23">
        <v>0</v>
      </c>
      <c r="G49" s="23"/>
      <c r="H49" s="66"/>
      <c r="I49" s="93"/>
      <c r="J49" s="66"/>
      <c r="K49" s="66"/>
      <c r="L49" s="21"/>
      <c r="M49" s="21"/>
    </row>
    <row r="50" spans="1:13" s="3" customFormat="1">
      <c r="A50" s="35">
        <v>37226</v>
      </c>
      <c r="B50" s="23"/>
      <c r="C50" s="23">
        <v>8.4225806451612915</v>
      </c>
      <c r="D50" s="23">
        <v>0</v>
      </c>
      <c r="E50" s="23">
        <v>0</v>
      </c>
      <c r="F50" s="23">
        <v>0</v>
      </c>
      <c r="G50" s="23"/>
      <c r="H50" s="66"/>
      <c r="I50" s="66"/>
      <c r="J50" s="66"/>
      <c r="K50" s="66"/>
      <c r="L50" s="21"/>
      <c r="M50" s="21"/>
    </row>
    <row r="51" spans="1:13" s="3" customFormat="1">
      <c r="A51" s="35">
        <v>37257</v>
      </c>
      <c r="B51" s="23"/>
      <c r="C51" s="23">
        <v>10.458064516129035</v>
      </c>
      <c r="D51" s="23">
        <v>0</v>
      </c>
      <c r="E51" s="23">
        <v>0</v>
      </c>
      <c r="F51" s="23">
        <v>0</v>
      </c>
      <c r="G51" s="23"/>
      <c r="H51" s="63"/>
      <c r="I51" s="63"/>
      <c r="J51" s="22"/>
      <c r="K51" s="22"/>
    </row>
    <row r="52" spans="1:13" s="3" customFormat="1">
      <c r="A52" s="35">
        <v>37288</v>
      </c>
      <c r="B52" s="23"/>
      <c r="C52" s="23">
        <v>11.292857142857143</v>
      </c>
      <c r="D52" s="23">
        <v>0</v>
      </c>
      <c r="E52" s="23">
        <v>0</v>
      </c>
      <c r="F52" s="23">
        <v>0</v>
      </c>
      <c r="G52" s="23"/>
      <c r="H52" s="66"/>
      <c r="I52" s="66"/>
      <c r="J52" s="66"/>
      <c r="K52" s="66"/>
    </row>
    <row r="53" spans="1:13" s="3" customFormat="1">
      <c r="A53" s="35">
        <v>37316</v>
      </c>
      <c r="B53" s="23"/>
      <c r="C53" s="23">
        <v>9.6</v>
      </c>
      <c r="D53" s="23">
        <v>0</v>
      </c>
      <c r="E53" s="23">
        <v>0</v>
      </c>
      <c r="F53" s="23">
        <v>0</v>
      </c>
      <c r="G53" s="23"/>
      <c r="H53" s="66"/>
      <c r="I53" s="66"/>
      <c r="J53" s="66"/>
      <c r="K53" s="66"/>
    </row>
    <row r="54" spans="1:13" s="3" customFormat="1">
      <c r="A54" s="35">
        <v>37347</v>
      </c>
      <c r="B54" s="23"/>
      <c r="C54" s="23">
        <v>4.3133333333333335</v>
      </c>
      <c r="D54" s="23">
        <v>0.27666666666666601</v>
      </c>
      <c r="E54" s="23">
        <v>0</v>
      </c>
      <c r="F54" s="23">
        <v>0</v>
      </c>
      <c r="G54" s="23"/>
      <c r="H54" s="66"/>
      <c r="I54" s="66"/>
      <c r="J54" s="66"/>
      <c r="K54" s="66"/>
    </row>
    <row r="55" spans="1:13" s="3" customFormat="1">
      <c r="A55" s="35">
        <v>37377</v>
      </c>
      <c r="B55" s="23"/>
      <c r="C55" s="23">
        <v>1.5806451612903225</v>
      </c>
      <c r="D55" s="23">
        <v>0.25161290322580598</v>
      </c>
      <c r="E55" s="23">
        <v>0</v>
      </c>
      <c r="F55" s="23">
        <v>0</v>
      </c>
      <c r="G55" s="23"/>
      <c r="H55" s="90"/>
      <c r="I55" s="90"/>
      <c r="J55" s="66"/>
      <c r="K55" s="66"/>
    </row>
    <row r="56" spans="1:13" s="3" customFormat="1">
      <c r="A56" s="35">
        <v>37408</v>
      </c>
      <c r="B56" s="23"/>
      <c r="C56" s="23">
        <v>0</v>
      </c>
      <c r="D56" s="23">
        <v>2.3333333333333299</v>
      </c>
      <c r="E56" s="23">
        <v>0</v>
      </c>
      <c r="F56" s="23">
        <v>0</v>
      </c>
      <c r="G56" s="23"/>
      <c r="H56" s="65"/>
      <c r="I56" s="65"/>
      <c r="J56" s="39"/>
      <c r="K56" s="39"/>
    </row>
    <row r="57" spans="1:13" s="3" customFormat="1">
      <c r="A57" s="82">
        <v>37438</v>
      </c>
      <c r="B57" s="23">
        <v>32.703961282158282</v>
      </c>
      <c r="C57" s="23">
        <v>0</v>
      </c>
      <c r="D57" s="23">
        <v>6.2064516129032201</v>
      </c>
      <c r="E57" s="112">
        <f>1</f>
        <v>1</v>
      </c>
      <c r="F57" s="23">
        <v>0</v>
      </c>
      <c r="G57" s="23"/>
      <c r="H57" s="39"/>
      <c r="I57" s="39"/>
      <c r="J57" s="39"/>
      <c r="K57" s="39"/>
    </row>
    <row r="58" spans="1:13" s="3" customFormat="1">
      <c r="A58" s="35">
        <v>37469</v>
      </c>
      <c r="B58" s="23">
        <v>31.488410414738322</v>
      </c>
      <c r="C58" s="23">
        <v>0</v>
      </c>
      <c r="D58" s="23">
        <v>4.6032258064516096</v>
      </c>
      <c r="E58" s="23">
        <f>1+E57</f>
        <v>2</v>
      </c>
      <c r="F58" s="23">
        <v>0</v>
      </c>
      <c r="G58" s="23"/>
      <c r="H58" s="39"/>
      <c r="I58" s="39"/>
      <c r="J58" s="39"/>
      <c r="K58" s="39"/>
    </row>
    <row r="59" spans="1:13" s="3" customFormat="1">
      <c r="A59" s="35">
        <v>37500</v>
      </c>
      <c r="B59" s="23">
        <v>27.345471443969917</v>
      </c>
      <c r="C59" s="23">
        <v>0</v>
      </c>
      <c r="D59" s="23">
        <v>2.92</v>
      </c>
      <c r="E59" s="23">
        <f t="shared" ref="E59:E122" si="1">1+E58</f>
        <v>3</v>
      </c>
      <c r="F59" s="23">
        <v>0</v>
      </c>
      <c r="G59" s="23"/>
      <c r="H59" s="39"/>
      <c r="I59" s="39"/>
      <c r="J59" s="39"/>
      <c r="K59" s="39"/>
    </row>
    <row r="60" spans="1:13" s="3" customFormat="1">
      <c r="A60" s="35">
        <v>37530</v>
      </c>
      <c r="B60" s="23">
        <v>24.574513928314321</v>
      </c>
      <c r="C60" s="23">
        <v>2.96129032258064</v>
      </c>
      <c r="D60" s="23">
        <v>0.32258064516128998</v>
      </c>
      <c r="E60" s="23">
        <f t="shared" si="1"/>
        <v>4</v>
      </c>
      <c r="F60" s="23">
        <v>0</v>
      </c>
      <c r="G60" s="23"/>
      <c r="H60" s="39"/>
      <c r="I60" s="39"/>
      <c r="J60" s="39"/>
      <c r="K60" s="39"/>
    </row>
    <row r="61" spans="1:13" s="3" customFormat="1">
      <c r="A61" s="35">
        <v>37561</v>
      </c>
      <c r="B61" s="23">
        <v>26.054493961273284</v>
      </c>
      <c r="C61" s="23">
        <v>7.14</v>
      </c>
      <c r="D61" s="23">
        <v>0</v>
      </c>
      <c r="E61" s="23">
        <f t="shared" si="1"/>
        <v>5</v>
      </c>
      <c r="F61" s="23">
        <v>0</v>
      </c>
      <c r="G61" s="23"/>
      <c r="H61" s="39"/>
      <c r="I61" s="83"/>
      <c r="J61" s="39"/>
      <c r="K61" s="39"/>
    </row>
    <row r="62" spans="1:13" s="3" customFormat="1">
      <c r="A62" s="35">
        <v>37591</v>
      </c>
      <c r="B62" s="23">
        <v>29.211719906484081</v>
      </c>
      <c r="C62" s="23">
        <v>11.980645161290299</v>
      </c>
      <c r="D62" s="23">
        <v>0</v>
      </c>
      <c r="E62" s="23">
        <f t="shared" si="1"/>
        <v>6</v>
      </c>
      <c r="F62" s="23">
        <v>0</v>
      </c>
      <c r="G62" s="23"/>
      <c r="H62" s="39"/>
      <c r="I62" s="83"/>
      <c r="J62" s="39"/>
      <c r="K62" s="39"/>
    </row>
    <row r="63" spans="1:13" s="3" customFormat="1">
      <c r="A63" s="35">
        <v>37622</v>
      </c>
      <c r="B63" s="23">
        <v>30.967039159166024</v>
      </c>
      <c r="C63" s="23">
        <v>18.274193548387</v>
      </c>
      <c r="D63" s="23">
        <v>0</v>
      </c>
      <c r="E63" s="23">
        <f t="shared" si="1"/>
        <v>7</v>
      </c>
      <c r="F63" s="23">
        <v>0</v>
      </c>
      <c r="G63" s="23"/>
      <c r="H63" s="94"/>
      <c r="I63" s="83"/>
      <c r="J63" s="39"/>
      <c r="K63" s="39"/>
    </row>
    <row r="64" spans="1:13" s="3" customFormat="1">
      <c r="A64" s="35">
        <v>37653</v>
      </c>
      <c r="B64" s="23">
        <v>30.306331474229154</v>
      </c>
      <c r="C64" s="23">
        <v>16.964285714285701</v>
      </c>
      <c r="D64" s="23">
        <v>0</v>
      </c>
      <c r="E64" s="23">
        <f t="shared" si="1"/>
        <v>8</v>
      </c>
      <c r="F64" s="23">
        <v>0</v>
      </c>
      <c r="G64" s="23"/>
      <c r="H64" s="39"/>
      <c r="I64" s="83"/>
      <c r="J64" s="39"/>
      <c r="K64" s="39"/>
    </row>
    <row r="65" spans="1:11" s="3" customFormat="1">
      <c r="A65" s="35">
        <v>37681</v>
      </c>
      <c r="B65" s="23">
        <v>27.501463188878652</v>
      </c>
      <c r="C65" s="23">
        <v>10.7903225806451</v>
      </c>
      <c r="D65" s="23">
        <v>0</v>
      </c>
      <c r="E65" s="23">
        <f t="shared" si="1"/>
        <v>9</v>
      </c>
      <c r="F65" s="23">
        <v>0</v>
      </c>
      <c r="G65" s="23"/>
      <c r="H65" s="39"/>
      <c r="I65" s="83"/>
      <c r="J65" s="39"/>
      <c r="K65" s="39"/>
    </row>
    <row r="66" spans="1:11" s="3" customFormat="1">
      <c r="A66" s="35">
        <v>37712</v>
      </c>
      <c r="B66" s="23">
        <v>24.613700889481436</v>
      </c>
      <c r="C66" s="23">
        <v>5.3433333333333302</v>
      </c>
      <c r="D66" s="23">
        <v>0.08</v>
      </c>
      <c r="E66" s="23">
        <f t="shared" si="1"/>
        <v>10</v>
      </c>
      <c r="F66" s="23">
        <v>0</v>
      </c>
      <c r="G66" s="23"/>
      <c r="H66" s="39"/>
      <c r="I66" s="83"/>
      <c r="J66" s="39"/>
      <c r="K66" s="39"/>
    </row>
    <row r="67" spans="1:11" s="3" customFormat="1">
      <c r="A67" s="35">
        <v>37742</v>
      </c>
      <c r="B67" s="23">
        <v>22.856931930832346</v>
      </c>
      <c r="C67" s="23">
        <v>0.16774193548387101</v>
      </c>
      <c r="D67" s="23">
        <v>0</v>
      </c>
      <c r="E67" s="23">
        <f t="shared" si="1"/>
        <v>11</v>
      </c>
      <c r="F67" s="23">
        <v>0</v>
      </c>
      <c r="G67" s="23"/>
      <c r="H67" s="39"/>
      <c r="I67" s="40"/>
      <c r="J67" s="39"/>
      <c r="K67" s="39"/>
    </row>
    <row r="68" spans="1:11" s="3" customFormat="1">
      <c r="A68" s="35">
        <v>37773</v>
      </c>
      <c r="B68" s="23">
        <v>24.909049855625412</v>
      </c>
      <c r="C68" s="23">
        <v>0</v>
      </c>
      <c r="D68" s="23">
        <v>1.7633333333333301</v>
      </c>
      <c r="E68" s="23">
        <f t="shared" si="1"/>
        <v>12</v>
      </c>
      <c r="F68" s="23">
        <v>0</v>
      </c>
      <c r="G68" s="23"/>
      <c r="H68" s="39"/>
      <c r="I68" s="40"/>
      <c r="J68" s="39"/>
      <c r="K68" s="39"/>
    </row>
    <row r="69" spans="1:11" s="3" customFormat="1">
      <c r="A69" s="35">
        <v>37803</v>
      </c>
      <c r="B69" s="23">
        <v>27.503042425864436</v>
      </c>
      <c r="C69" s="23">
        <v>0</v>
      </c>
      <c r="D69" s="23">
        <v>3.8161290322580599</v>
      </c>
      <c r="E69" s="23">
        <f t="shared" si="1"/>
        <v>13</v>
      </c>
      <c r="F69" s="23">
        <v>0</v>
      </c>
      <c r="G69" s="23"/>
      <c r="H69" s="39"/>
      <c r="I69" s="40"/>
      <c r="J69" s="39"/>
      <c r="K69" s="39"/>
    </row>
    <row r="70" spans="1:11" s="3" customFormat="1">
      <c r="A70" s="35">
        <v>37834</v>
      </c>
      <c r="B70" s="23">
        <v>26.536916929834916</v>
      </c>
      <c r="C70" s="23">
        <v>0</v>
      </c>
      <c r="D70" s="23">
        <v>4.1290322580645098</v>
      </c>
      <c r="E70" s="23">
        <f t="shared" si="1"/>
        <v>14</v>
      </c>
      <c r="F70" s="23">
        <v>1</v>
      </c>
      <c r="G70" s="23"/>
      <c r="H70" s="39"/>
      <c r="I70" s="40"/>
      <c r="J70" s="39"/>
      <c r="K70" s="39"/>
    </row>
    <row r="71" spans="1:11" s="3" customFormat="1">
      <c r="A71" s="35">
        <v>37865</v>
      </c>
      <c r="B71" s="23">
        <v>23.639998603833224</v>
      </c>
      <c r="C71" s="23">
        <v>3.6666666666666597E-2</v>
      </c>
      <c r="D71" s="23">
        <v>0.8</v>
      </c>
      <c r="E71" s="23">
        <f t="shared" si="1"/>
        <v>15</v>
      </c>
      <c r="F71" s="23">
        <v>0</v>
      </c>
      <c r="G71" s="23"/>
      <c r="H71" s="39"/>
      <c r="I71" s="40"/>
      <c r="J71" s="39"/>
      <c r="K71" s="39"/>
    </row>
    <row r="72" spans="1:11" s="3" customFormat="1">
      <c r="A72" s="35">
        <v>37895</v>
      </c>
      <c r="B72" s="23">
        <v>23.479811726941378</v>
      </c>
      <c r="C72" s="23">
        <v>2.2580645161290298</v>
      </c>
      <c r="D72" s="23">
        <v>0</v>
      </c>
      <c r="E72" s="23">
        <f t="shared" si="1"/>
        <v>16</v>
      </c>
      <c r="F72" s="23">
        <v>0</v>
      </c>
      <c r="G72" s="23"/>
      <c r="H72" s="39"/>
      <c r="I72" s="40"/>
      <c r="J72" s="39"/>
      <c r="K72" s="39"/>
    </row>
    <row r="73" spans="1:11" s="3" customFormat="1">
      <c r="A73" s="35">
        <v>37926</v>
      </c>
      <c r="B73" s="23">
        <v>25.455166661777508</v>
      </c>
      <c r="C73" s="23">
        <v>5.3533333333333299</v>
      </c>
      <c r="D73" s="23">
        <v>0</v>
      </c>
      <c r="E73" s="23">
        <f t="shared" si="1"/>
        <v>17</v>
      </c>
      <c r="F73" s="23">
        <v>0</v>
      </c>
      <c r="G73" s="23"/>
      <c r="H73" s="39"/>
      <c r="I73" s="39"/>
      <c r="J73" s="39"/>
      <c r="K73" s="39"/>
    </row>
    <row r="74" spans="1:11" s="3" customFormat="1">
      <c r="A74" s="35">
        <v>37956</v>
      </c>
      <c r="B74" s="23">
        <v>28.419045253241862</v>
      </c>
      <c r="C74" s="23">
        <v>10.1129032258064</v>
      </c>
      <c r="D74" s="23">
        <v>0</v>
      </c>
      <c r="E74" s="23">
        <f t="shared" si="1"/>
        <v>18</v>
      </c>
      <c r="F74" s="23">
        <v>0</v>
      </c>
      <c r="G74" s="23"/>
      <c r="H74" s="39"/>
      <c r="I74" s="44"/>
      <c r="J74" s="39"/>
      <c r="K74" s="39"/>
    </row>
    <row r="75" spans="1:11" s="3" customFormat="1">
      <c r="A75" s="35">
        <v>37987</v>
      </c>
      <c r="B75" s="23">
        <v>30.285160807746205</v>
      </c>
      <c r="C75" s="23">
        <v>19.390322580645101</v>
      </c>
      <c r="D75" s="23">
        <v>0</v>
      </c>
      <c r="E75" s="23">
        <f t="shared" si="1"/>
        <v>19</v>
      </c>
      <c r="F75" s="23">
        <v>0</v>
      </c>
      <c r="G75" s="23"/>
      <c r="H75" s="39"/>
      <c r="I75" s="39"/>
      <c r="J75" s="39"/>
      <c r="K75" s="39"/>
    </row>
    <row r="76" spans="1:11" s="3" customFormat="1">
      <c r="A76" s="35">
        <v>38018</v>
      </c>
      <c r="B76" s="23">
        <v>28.901584390077073</v>
      </c>
      <c r="C76" s="23">
        <v>13.7827586206896</v>
      </c>
      <c r="D76" s="23">
        <v>0</v>
      </c>
      <c r="E76" s="23">
        <f t="shared" si="1"/>
        <v>20</v>
      </c>
      <c r="F76" s="23">
        <v>0</v>
      </c>
      <c r="G76" s="23"/>
      <c r="H76" s="22"/>
      <c r="I76" s="22"/>
      <c r="J76" s="22"/>
      <c r="K76" s="22"/>
    </row>
    <row r="77" spans="1:11" s="3" customFormat="1">
      <c r="A77" s="35">
        <v>38047</v>
      </c>
      <c r="B77" s="23">
        <v>26.287657868787104</v>
      </c>
      <c r="C77" s="23">
        <v>7.9032258064516103</v>
      </c>
      <c r="D77" s="23">
        <v>0</v>
      </c>
      <c r="E77" s="23">
        <f t="shared" si="1"/>
        <v>21</v>
      </c>
      <c r="F77" s="23">
        <v>0</v>
      </c>
      <c r="G77" s="23"/>
    </row>
    <row r="78" spans="1:11" s="3" customFormat="1">
      <c r="A78" s="35">
        <v>38078</v>
      </c>
      <c r="B78" s="23">
        <v>23.569590709444292</v>
      </c>
      <c r="C78" s="23">
        <v>3.88</v>
      </c>
      <c r="D78" s="23">
        <v>0</v>
      </c>
      <c r="E78" s="23">
        <f t="shared" si="1"/>
        <v>22</v>
      </c>
      <c r="F78" s="23">
        <v>0</v>
      </c>
      <c r="G78" s="23"/>
    </row>
    <row r="79" spans="1:11" s="3" customFormat="1">
      <c r="A79" s="35">
        <v>38108</v>
      </c>
      <c r="B79" s="23">
        <v>22.179580496424446</v>
      </c>
      <c r="C79" s="23">
        <v>0.60967741935483799</v>
      </c>
      <c r="D79" s="23">
        <v>0.277419354838709</v>
      </c>
      <c r="E79" s="23">
        <f t="shared" si="1"/>
        <v>23</v>
      </c>
      <c r="F79" s="23">
        <v>0</v>
      </c>
      <c r="G79" s="23"/>
      <c r="H79" s="73"/>
      <c r="I79" s="21"/>
      <c r="J79" s="21"/>
      <c r="K79" s="21"/>
    </row>
    <row r="80" spans="1:11" s="3" customFormat="1">
      <c r="A80" s="35">
        <v>38139</v>
      </c>
      <c r="B80" s="23">
        <v>22.998052558470253</v>
      </c>
      <c r="C80" s="23">
        <v>0</v>
      </c>
      <c r="D80" s="23">
        <v>1.0533333333333299</v>
      </c>
      <c r="E80" s="23">
        <f t="shared" si="1"/>
        <v>24</v>
      </c>
      <c r="F80" s="23">
        <v>0</v>
      </c>
      <c r="G80" s="23"/>
      <c r="H80" s="39"/>
      <c r="I80" s="39"/>
      <c r="J80" s="39"/>
      <c r="K80" s="39"/>
    </row>
    <row r="81" spans="1:11" s="3" customFormat="1">
      <c r="A81" s="35">
        <v>38169</v>
      </c>
      <c r="B81" s="23">
        <v>24.772830653784407</v>
      </c>
      <c r="C81" s="23">
        <v>0</v>
      </c>
      <c r="D81" s="23">
        <v>2.78709677419354</v>
      </c>
      <c r="E81" s="23">
        <f t="shared" si="1"/>
        <v>25</v>
      </c>
      <c r="F81" s="23">
        <v>0</v>
      </c>
      <c r="G81" s="23"/>
      <c r="H81" s="39"/>
      <c r="I81" s="39"/>
      <c r="J81" s="39"/>
      <c r="K81" s="39"/>
    </row>
    <row r="82" spans="1:11" s="3" customFormat="1">
      <c r="A82" s="35">
        <v>38200</v>
      </c>
      <c r="B82" s="23">
        <v>24.117813634314444</v>
      </c>
      <c r="C82" s="23">
        <v>0</v>
      </c>
      <c r="D82" s="23">
        <v>1.9225806451612899</v>
      </c>
      <c r="E82" s="23">
        <f t="shared" si="1"/>
        <v>26</v>
      </c>
      <c r="F82" s="23">
        <v>0</v>
      </c>
      <c r="G82" s="23"/>
      <c r="H82" s="39"/>
      <c r="I82" s="39"/>
      <c r="J82" s="39"/>
      <c r="K82" s="39"/>
    </row>
    <row r="83" spans="1:11" s="3" customFormat="1">
      <c r="A83" s="35">
        <v>38231</v>
      </c>
      <c r="B83" s="23">
        <v>23.481099645501008</v>
      </c>
      <c r="C83" s="23">
        <v>0</v>
      </c>
      <c r="D83" s="23">
        <v>1.37333333333333</v>
      </c>
      <c r="E83" s="23">
        <f t="shared" si="1"/>
        <v>27</v>
      </c>
      <c r="F83" s="23">
        <v>0</v>
      </c>
      <c r="G83" s="23"/>
      <c r="H83" s="39"/>
      <c r="I83" s="44"/>
      <c r="J83" s="39"/>
      <c r="K83" s="39"/>
    </row>
    <row r="84" spans="1:11" s="3" customFormat="1">
      <c r="A84" s="35">
        <v>38261</v>
      </c>
      <c r="B84" s="23">
        <v>22.688809288948896</v>
      </c>
      <c r="C84" s="23">
        <v>0.82903225806451597</v>
      </c>
      <c r="D84" s="23">
        <v>4.8387096774193498E-2</v>
      </c>
      <c r="E84" s="23">
        <f t="shared" si="1"/>
        <v>28</v>
      </c>
      <c r="F84" s="23">
        <v>0</v>
      </c>
      <c r="G84" s="23"/>
      <c r="H84" s="39"/>
      <c r="I84" s="39"/>
      <c r="J84" s="39"/>
      <c r="K84" s="39"/>
    </row>
    <row r="85" spans="1:11" s="3" customFormat="1">
      <c r="A85" s="35">
        <v>38292</v>
      </c>
      <c r="B85" s="23">
        <v>24.796658394841995</v>
      </c>
      <c r="C85" s="23">
        <v>4.67</v>
      </c>
      <c r="D85" s="23">
        <v>0</v>
      </c>
      <c r="E85" s="23">
        <f t="shared" si="1"/>
        <v>29</v>
      </c>
      <c r="F85" s="23">
        <v>0</v>
      </c>
      <c r="G85" s="22"/>
      <c r="H85" s="70"/>
      <c r="I85" s="46"/>
      <c r="J85" s="46"/>
      <c r="K85" s="47"/>
    </row>
    <row r="86" spans="1:11" s="3" customFormat="1">
      <c r="A86" s="35">
        <v>38322</v>
      </c>
      <c r="B86" s="23">
        <v>28.542435906354665</v>
      </c>
      <c r="C86" s="23">
        <v>12.754838709677401</v>
      </c>
      <c r="D86" s="23">
        <v>0</v>
      </c>
      <c r="E86" s="23">
        <f t="shared" si="1"/>
        <v>30</v>
      </c>
      <c r="F86" s="23">
        <v>0</v>
      </c>
      <c r="G86" s="75"/>
      <c r="H86" s="99"/>
      <c r="I86" s="99"/>
      <c r="J86" s="76"/>
      <c r="K86" s="76"/>
    </row>
    <row r="87" spans="1:11" s="3" customFormat="1">
      <c r="A87" s="35">
        <v>38353</v>
      </c>
      <c r="B87" s="23">
        <v>29.731531655662447</v>
      </c>
      <c r="C87" s="23">
        <v>16.838709677419299</v>
      </c>
      <c r="D87" s="23">
        <v>0</v>
      </c>
      <c r="E87" s="23">
        <f t="shared" si="1"/>
        <v>31</v>
      </c>
      <c r="F87" s="23">
        <v>0</v>
      </c>
      <c r="G87" s="75"/>
      <c r="H87" s="99"/>
      <c r="I87" s="99"/>
      <c r="J87" s="76"/>
      <c r="K87" s="76"/>
    </row>
    <row r="88" spans="1:11" s="3" customFormat="1">
      <c r="A88" s="35">
        <v>38384</v>
      </c>
      <c r="B88" s="23">
        <v>28.487695166105713</v>
      </c>
      <c r="C88" s="23">
        <v>14.0142857142857</v>
      </c>
      <c r="D88" s="23">
        <v>0</v>
      </c>
      <c r="E88" s="23">
        <f t="shared" si="1"/>
        <v>32</v>
      </c>
      <c r="F88" s="23">
        <v>0</v>
      </c>
      <c r="G88" s="75"/>
      <c r="H88" s="99"/>
      <c r="I88" s="99"/>
      <c r="J88" s="76"/>
      <c r="K88" s="76"/>
    </row>
    <row r="89" spans="1:11" s="3" customFormat="1">
      <c r="A89" s="35">
        <v>38412</v>
      </c>
      <c r="B89" s="23">
        <v>26.337782191068271</v>
      </c>
      <c r="C89" s="23">
        <v>11.648387096774099</v>
      </c>
      <c r="D89" s="23">
        <v>0</v>
      </c>
      <c r="E89" s="23">
        <f t="shared" si="1"/>
        <v>33</v>
      </c>
      <c r="F89" s="23">
        <v>0</v>
      </c>
      <c r="G89" s="75"/>
      <c r="H89" s="99"/>
      <c r="I89" s="99"/>
      <c r="J89" s="76"/>
      <c r="K89" s="76"/>
    </row>
    <row r="90" spans="1:11" s="3" customFormat="1">
      <c r="A90" s="35">
        <v>38443</v>
      </c>
      <c r="B90" s="23">
        <v>23.008264463050914</v>
      </c>
      <c r="C90" s="23">
        <v>2.7733333333333299</v>
      </c>
      <c r="D90" s="23">
        <v>0</v>
      </c>
      <c r="E90" s="23">
        <f t="shared" si="1"/>
        <v>34</v>
      </c>
      <c r="F90" s="23">
        <v>0</v>
      </c>
      <c r="G90" s="40"/>
      <c r="H90" s="99"/>
      <c r="I90" s="99"/>
      <c r="J90" s="76"/>
      <c r="K90" s="76"/>
    </row>
    <row r="91" spans="1:11" s="3" customFormat="1">
      <c r="A91" s="35">
        <v>38473</v>
      </c>
      <c r="B91" s="23">
        <v>23.195852424405455</v>
      </c>
      <c r="C91" s="23">
        <v>0.92258064516129001</v>
      </c>
      <c r="D91" s="23">
        <v>2.5806451612903201E-2</v>
      </c>
      <c r="E91" s="23">
        <f t="shared" si="1"/>
        <v>35</v>
      </c>
      <c r="F91" s="23">
        <v>0</v>
      </c>
      <c r="G91" s="75"/>
      <c r="H91" s="76"/>
      <c r="I91" s="75"/>
      <c r="J91" s="75"/>
      <c r="K91" s="76"/>
    </row>
    <row r="92" spans="1:11" s="3" customFormat="1">
      <c r="A92" s="35">
        <v>38504</v>
      </c>
      <c r="B92" s="23">
        <v>29.151955783310484</v>
      </c>
      <c r="C92" s="23">
        <v>0</v>
      </c>
      <c r="D92" s="23">
        <v>4.8766666666666598</v>
      </c>
      <c r="E92" s="23">
        <f t="shared" si="1"/>
        <v>36</v>
      </c>
      <c r="F92" s="23">
        <v>0</v>
      </c>
      <c r="G92" s="75"/>
      <c r="H92" s="76"/>
      <c r="I92" s="75"/>
      <c r="J92" s="75"/>
      <c r="K92" s="136"/>
    </row>
    <row r="93" spans="1:11" s="3" customFormat="1">
      <c r="A93" s="35">
        <v>38534</v>
      </c>
      <c r="B93" s="23">
        <v>31.488908489977334</v>
      </c>
      <c r="C93" s="23">
        <v>0</v>
      </c>
      <c r="D93" s="23">
        <v>6.0870967741935402</v>
      </c>
      <c r="E93" s="23">
        <f t="shared" si="1"/>
        <v>37</v>
      </c>
      <c r="F93" s="23">
        <v>0</v>
      </c>
      <c r="G93" s="75"/>
      <c r="H93" s="76"/>
      <c r="I93" s="75"/>
      <c r="J93" s="75"/>
      <c r="K93" s="136"/>
    </row>
    <row r="94" spans="1:11" s="3" customFormat="1">
      <c r="A94" s="35">
        <v>38565</v>
      </c>
      <c r="B94" s="23">
        <v>29.171689324359932</v>
      </c>
      <c r="C94" s="23">
        <v>0</v>
      </c>
      <c r="D94" s="23">
        <v>4.5387096774193498</v>
      </c>
      <c r="E94" s="23">
        <f t="shared" si="1"/>
        <v>38</v>
      </c>
      <c r="F94" s="23">
        <v>0</v>
      </c>
      <c r="G94" s="75"/>
      <c r="H94" s="167"/>
      <c r="I94" s="173"/>
      <c r="J94" s="137"/>
      <c r="K94" s="84"/>
    </row>
    <row r="95" spans="1:11" s="3" customFormat="1">
      <c r="A95" s="35">
        <v>38596</v>
      </c>
      <c r="B95" s="23">
        <v>24.806316149877439</v>
      </c>
      <c r="C95" s="23">
        <v>0</v>
      </c>
      <c r="D95" s="23">
        <v>1.7366666666666599</v>
      </c>
      <c r="E95" s="23">
        <f t="shared" si="1"/>
        <v>39</v>
      </c>
      <c r="F95" s="23">
        <v>0</v>
      </c>
      <c r="G95" s="75"/>
      <c r="H95" s="167"/>
      <c r="I95" s="173"/>
      <c r="J95" s="137"/>
      <c r="K95" s="84"/>
    </row>
    <row r="96" spans="1:11" s="3" customFormat="1">
      <c r="A96" s="35">
        <v>38626</v>
      </c>
      <c r="B96" s="23">
        <v>22.889846023688328</v>
      </c>
      <c r="C96" s="23">
        <v>1.32903225806451</v>
      </c>
      <c r="D96" s="23">
        <v>0.24516129032257999</v>
      </c>
      <c r="E96" s="23">
        <f t="shared" si="1"/>
        <v>40</v>
      </c>
      <c r="F96" s="23">
        <v>0</v>
      </c>
      <c r="G96" s="75"/>
      <c r="H96" s="167"/>
      <c r="I96" s="173"/>
      <c r="J96" s="137"/>
      <c r="K96" s="84"/>
    </row>
    <row r="97" spans="1:11" s="3" customFormat="1">
      <c r="A97" s="35">
        <v>38657</v>
      </c>
      <c r="B97" s="23">
        <v>24.763929210382834</v>
      </c>
      <c r="C97" s="23">
        <v>5.3733333333333304</v>
      </c>
      <c r="D97" s="23">
        <v>0</v>
      </c>
      <c r="E97" s="23">
        <f t="shared" si="1"/>
        <v>41</v>
      </c>
      <c r="F97" s="23">
        <v>0</v>
      </c>
      <c r="G97" s="75"/>
      <c r="H97" s="167"/>
      <c r="I97" s="173"/>
      <c r="J97" s="137"/>
      <c r="K97" s="84"/>
    </row>
    <row r="98" spans="1:11" s="3" customFormat="1">
      <c r="A98" s="35">
        <v>38687</v>
      </c>
      <c r="B98" s="23">
        <v>27.696323962950881</v>
      </c>
      <c r="C98" s="23">
        <v>13.4612903225806</v>
      </c>
      <c r="D98" s="23">
        <v>0</v>
      </c>
      <c r="E98" s="23">
        <f t="shared" si="1"/>
        <v>42</v>
      </c>
      <c r="F98" s="23">
        <v>0</v>
      </c>
      <c r="G98" s="75"/>
      <c r="H98" s="167"/>
      <c r="I98" s="173"/>
      <c r="J98" s="137"/>
      <c r="K98" s="84"/>
    </row>
    <row r="99" spans="1:11" s="3" customFormat="1">
      <c r="A99" s="35">
        <v>38718</v>
      </c>
      <c r="B99" s="23">
        <v>27.64606699252252</v>
      </c>
      <c r="C99" s="23">
        <v>9.8000000000000007</v>
      </c>
      <c r="D99" s="23">
        <v>0</v>
      </c>
      <c r="E99" s="23">
        <f t="shared" si="1"/>
        <v>43</v>
      </c>
      <c r="F99" s="23">
        <v>0</v>
      </c>
      <c r="G99" s="75"/>
      <c r="H99" s="167"/>
      <c r="I99" s="158"/>
      <c r="J99" s="137"/>
      <c r="K99" s="84"/>
    </row>
    <row r="100" spans="1:11" s="3" customFormat="1">
      <c r="A100" s="35">
        <v>38749</v>
      </c>
      <c r="B100" s="23">
        <v>27.151130771840577</v>
      </c>
      <c r="C100" s="23">
        <v>13.5821428571428</v>
      </c>
      <c r="D100" s="23">
        <v>0</v>
      </c>
      <c r="E100" s="23">
        <f t="shared" si="1"/>
        <v>44</v>
      </c>
      <c r="F100" s="23">
        <v>0</v>
      </c>
      <c r="G100" s="75"/>
      <c r="H100" s="85"/>
      <c r="I100" s="75"/>
      <c r="J100" s="137"/>
      <c r="K100" s="168"/>
    </row>
    <row r="101" spans="1:11" s="3" customFormat="1">
      <c r="A101" s="35">
        <v>38777</v>
      </c>
      <c r="B101" s="23">
        <v>25.273744354641838</v>
      </c>
      <c r="C101" s="23">
        <v>8.6677419354838694</v>
      </c>
      <c r="D101" s="23">
        <v>0</v>
      </c>
      <c r="E101" s="23">
        <f t="shared" si="1"/>
        <v>45</v>
      </c>
      <c r="F101" s="23">
        <v>0</v>
      </c>
      <c r="G101" s="75"/>
      <c r="H101" s="85"/>
      <c r="I101" s="75"/>
      <c r="J101" s="75"/>
      <c r="K101" s="168"/>
    </row>
    <row r="102" spans="1:11" s="3" customFormat="1">
      <c r="A102" s="35">
        <v>38808</v>
      </c>
      <c r="B102" s="23">
        <v>22.401167826428427</v>
      </c>
      <c r="C102" s="23">
        <v>2.5833333333333299</v>
      </c>
      <c r="D102" s="23">
        <v>0</v>
      </c>
      <c r="E102" s="23">
        <f t="shared" si="1"/>
        <v>46</v>
      </c>
      <c r="F102" s="23">
        <v>0</v>
      </c>
      <c r="G102" s="75"/>
      <c r="H102" s="76"/>
      <c r="I102" s="75"/>
      <c r="J102" s="75"/>
      <c r="K102" s="168"/>
    </row>
    <row r="103" spans="1:11" s="3" customFormat="1">
      <c r="A103" s="35">
        <v>38838</v>
      </c>
      <c r="B103" s="23">
        <v>22.348326374747487</v>
      </c>
      <c r="C103" s="23">
        <v>0.309677419354838</v>
      </c>
      <c r="D103" s="23">
        <v>0.83870967741935398</v>
      </c>
      <c r="E103" s="23">
        <f t="shared" si="1"/>
        <v>47</v>
      </c>
      <c r="F103" s="23">
        <v>0</v>
      </c>
      <c r="G103" s="75"/>
      <c r="H103" s="76"/>
      <c r="I103" s="75"/>
      <c r="J103" s="75"/>
      <c r="K103" s="159"/>
    </row>
    <row r="104" spans="1:11" s="3" customFormat="1">
      <c r="A104" s="35">
        <v>38869</v>
      </c>
      <c r="B104" s="23">
        <v>25.640604751808649</v>
      </c>
      <c r="C104" s="23">
        <v>0</v>
      </c>
      <c r="D104" s="23">
        <v>2.45333333333333</v>
      </c>
      <c r="E104" s="23">
        <f t="shared" si="1"/>
        <v>48</v>
      </c>
      <c r="F104" s="23">
        <v>0</v>
      </c>
      <c r="G104" s="75"/>
      <c r="H104" s="76"/>
      <c r="I104" s="75"/>
      <c r="J104" s="75"/>
      <c r="K104" s="159"/>
    </row>
    <row r="105" spans="1:11" s="3" customFormat="1">
      <c r="A105" s="35">
        <v>38899</v>
      </c>
      <c r="B105" s="23">
        <v>28.918093562331801</v>
      </c>
      <c r="C105" s="23">
        <v>0</v>
      </c>
      <c r="D105" s="23">
        <v>5.3967741935483797</v>
      </c>
      <c r="E105" s="23">
        <f t="shared" si="1"/>
        <v>49</v>
      </c>
      <c r="F105" s="23">
        <v>0</v>
      </c>
      <c r="G105" s="75"/>
      <c r="H105" s="76"/>
      <c r="I105" s="75"/>
      <c r="J105" s="75"/>
      <c r="K105" s="159"/>
    </row>
    <row r="106" spans="1:11" s="3" customFormat="1">
      <c r="A106" s="35">
        <v>38930</v>
      </c>
      <c r="B106" s="23">
        <v>26.464285805538509</v>
      </c>
      <c r="C106" s="23">
        <v>0</v>
      </c>
      <c r="D106" s="23">
        <v>3.2774193548387101</v>
      </c>
      <c r="E106" s="23">
        <f t="shared" si="1"/>
        <v>50</v>
      </c>
      <c r="F106" s="23">
        <v>0</v>
      </c>
      <c r="G106" s="75"/>
      <c r="H106" s="100"/>
      <c r="I106" s="75"/>
      <c r="J106" s="75"/>
      <c r="K106" s="159"/>
    </row>
    <row r="107" spans="1:11" s="3" customFormat="1">
      <c r="A107" s="35">
        <v>38961</v>
      </c>
      <c r="B107" s="23">
        <v>22.345828626579941</v>
      </c>
      <c r="C107" s="23">
        <v>0.05</v>
      </c>
      <c r="D107" s="23">
        <v>0.43</v>
      </c>
      <c r="E107" s="23">
        <f t="shared" si="1"/>
        <v>51</v>
      </c>
      <c r="F107" s="23">
        <v>0</v>
      </c>
      <c r="G107" s="11"/>
      <c r="H107" s="71"/>
      <c r="I107" s="72"/>
      <c r="J107" s="67"/>
      <c r="K107" s="39"/>
    </row>
    <row r="108" spans="1:11" s="3" customFormat="1">
      <c r="A108" s="35">
        <v>38991</v>
      </c>
      <c r="B108" s="23">
        <v>22.342636336566276</v>
      </c>
      <c r="C108" s="23">
        <v>2.41612903225806</v>
      </c>
      <c r="D108" s="23">
        <v>3.5483870967741901E-2</v>
      </c>
      <c r="E108" s="23">
        <f t="shared" si="1"/>
        <v>52</v>
      </c>
      <c r="F108" s="23">
        <v>0</v>
      </c>
      <c r="G108" s="11"/>
      <c r="H108" s="21"/>
      <c r="I108" s="21"/>
      <c r="J108" s="21"/>
      <c r="K108" s="21"/>
    </row>
    <row r="109" spans="1:11" s="3" customFormat="1">
      <c r="A109" s="35">
        <v>39022</v>
      </c>
      <c r="B109" s="23">
        <v>24.183405062482041</v>
      </c>
      <c r="C109" s="23">
        <v>4.7766666666666602</v>
      </c>
      <c r="D109" s="23">
        <v>0</v>
      </c>
      <c r="E109" s="23">
        <f t="shared" si="1"/>
        <v>53</v>
      </c>
      <c r="F109" s="23">
        <v>0</v>
      </c>
      <c r="G109" s="11"/>
      <c r="H109" s="21"/>
      <c r="I109" s="21"/>
      <c r="J109" s="21"/>
      <c r="K109" s="21"/>
    </row>
    <row r="110" spans="1:11" s="3" customFormat="1">
      <c r="A110" s="35">
        <v>39052</v>
      </c>
      <c r="B110" s="23">
        <v>26.056883524925386</v>
      </c>
      <c r="C110" s="23">
        <v>8.1451612903225801</v>
      </c>
      <c r="D110" s="23">
        <v>0</v>
      </c>
      <c r="E110" s="23">
        <f t="shared" si="1"/>
        <v>54</v>
      </c>
      <c r="F110" s="23">
        <v>0</v>
      </c>
      <c r="G110" s="11"/>
      <c r="H110" s="21"/>
      <c r="I110" s="21"/>
      <c r="J110" s="21"/>
      <c r="K110" s="21"/>
    </row>
    <row r="111" spans="1:11" s="3" customFormat="1">
      <c r="A111" s="35">
        <v>39083</v>
      </c>
      <c r="B111" s="23">
        <v>27.431575205046219</v>
      </c>
      <c r="C111" s="23">
        <v>12.874193548387099</v>
      </c>
      <c r="D111" s="23">
        <v>0</v>
      </c>
      <c r="E111" s="23">
        <f t="shared" si="1"/>
        <v>55</v>
      </c>
      <c r="F111" s="23">
        <v>0</v>
      </c>
      <c r="G111" s="40"/>
      <c r="H111" s="70"/>
      <c r="I111" s="46"/>
      <c r="J111" s="46"/>
      <c r="K111" s="47"/>
    </row>
    <row r="112" spans="1:11" s="3" customFormat="1">
      <c r="A112" s="35">
        <v>39114</v>
      </c>
      <c r="B112" s="23">
        <v>28.589384898497144</v>
      </c>
      <c r="C112" s="23">
        <v>18.4321428571428</v>
      </c>
      <c r="D112" s="23">
        <v>0</v>
      </c>
      <c r="E112" s="23">
        <f t="shared" si="1"/>
        <v>56</v>
      </c>
      <c r="F112" s="23">
        <v>0</v>
      </c>
      <c r="G112" s="75"/>
      <c r="H112" s="99"/>
      <c r="I112" s="99"/>
      <c r="J112" s="76"/>
      <c r="K112" s="76"/>
    </row>
    <row r="113" spans="1:11" s="3" customFormat="1">
      <c r="A113" s="35">
        <v>39142</v>
      </c>
      <c r="B113" s="23">
        <v>26.121248208526243</v>
      </c>
      <c r="C113" s="23">
        <v>9.7709677419354808</v>
      </c>
      <c r="D113" s="23">
        <v>0</v>
      </c>
      <c r="E113" s="23">
        <f t="shared" si="1"/>
        <v>57</v>
      </c>
      <c r="F113" s="23">
        <v>0</v>
      </c>
      <c r="G113" s="75"/>
      <c r="H113" s="99"/>
      <c r="I113" s="99"/>
      <c r="J113" s="76"/>
      <c r="K113" s="76"/>
    </row>
    <row r="114" spans="1:11" s="3" customFormat="1">
      <c r="A114" s="35">
        <v>39173</v>
      </c>
      <c r="B114" s="23">
        <v>22.803245777323042</v>
      </c>
      <c r="C114" s="23">
        <v>4.8600000000000003</v>
      </c>
      <c r="D114" s="23">
        <v>0</v>
      </c>
      <c r="E114" s="23">
        <f t="shared" si="1"/>
        <v>58</v>
      </c>
      <c r="F114" s="23">
        <v>0</v>
      </c>
      <c r="G114" s="75"/>
      <c r="H114" s="99"/>
      <c r="I114" s="99"/>
      <c r="J114" s="76"/>
      <c r="K114" s="76"/>
    </row>
    <row r="115" spans="1:11" s="3" customFormat="1">
      <c r="A115" s="35">
        <v>39203</v>
      </c>
      <c r="B115" s="23">
        <v>21.878206128276346</v>
      </c>
      <c r="C115" s="23">
        <v>0.190322580645161</v>
      </c>
      <c r="D115" s="23">
        <v>0.72258064516128995</v>
      </c>
      <c r="E115" s="23">
        <f t="shared" si="1"/>
        <v>59</v>
      </c>
      <c r="F115" s="23">
        <v>0</v>
      </c>
      <c r="G115" s="75"/>
      <c r="H115" s="99"/>
      <c r="I115" s="99"/>
      <c r="J115" s="76"/>
      <c r="K115" s="76"/>
    </row>
    <row r="116" spans="1:11" s="3" customFormat="1">
      <c r="A116" s="35">
        <v>39234</v>
      </c>
      <c r="B116" s="23">
        <v>25.155946444345801</v>
      </c>
      <c r="C116" s="23">
        <v>0</v>
      </c>
      <c r="D116" s="23">
        <v>3.30666666666666</v>
      </c>
      <c r="E116" s="23">
        <f t="shared" si="1"/>
        <v>60</v>
      </c>
      <c r="F116" s="23">
        <v>0</v>
      </c>
      <c r="G116" s="75"/>
      <c r="H116" s="99"/>
      <c r="I116" s="99"/>
      <c r="J116" s="76"/>
      <c r="K116" s="76"/>
    </row>
    <row r="117" spans="1:11" s="3" customFormat="1">
      <c r="A117" s="35">
        <v>39264</v>
      </c>
      <c r="B117" s="23">
        <v>26.222912217893619</v>
      </c>
      <c r="C117" s="23">
        <v>0</v>
      </c>
      <c r="D117" s="23">
        <v>3.4225806451612901</v>
      </c>
      <c r="E117" s="23">
        <f t="shared" si="1"/>
        <v>61</v>
      </c>
      <c r="F117" s="23">
        <v>0</v>
      </c>
      <c r="G117" s="75"/>
      <c r="H117" s="76"/>
      <c r="I117" s="75"/>
      <c r="J117" s="75"/>
      <c r="K117" s="76"/>
    </row>
    <row r="118" spans="1:11" s="3" customFormat="1">
      <c r="A118" s="35">
        <v>39295</v>
      </c>
      <c r="B118" s="23">
        <v>26.846292633678587</v>
      </c>
      <c r="C118" s="23">
        <v>0</v>
      </c>
      <c r="D118" s="23">
        <v>4.5483870967741904</v>
      </c>
      <c r="E118" s="23">
        <f t="shared" si="1"/>
        <v>62</v>
      </c>
      <c r="F118" s="23">
        <v>0</v>
      </c>
      <c r="G118" s="75"/>
      <c r="H118" s="174"/>
      <c r="I118" s="41"/>
      <c r="J118" s="41"/>
      <c r="K118" s="11"/>
    </row>
    <row r="119" spans="1:11" s="3" customFormat="1">
      <c r="A119" s="35">
        <v>39326</v>
      </c>
      <c r="B119" s="23">
        <v>23.254497738842492</v>
      </c>
      <c r="C119" s="23">
        <v>0.01</v>
      </c>
      <c r="D119" s="23">
        <v>1.5833333333333299</v>
      </c>
      <c r="E119" s="23">
        <f t="shared" si="1"/>
        <v>63</v>
      </c>
      <c r="F119" s="23">
        <v>0</v>
      </c>
      <c r="G119" s="75"/>
      <c r="H119" s="76"/>
      <c r="I119" s="75"/>
      <c r="J119" s="75"/>
      <c r="K119" s="136"/>
    </row>
    <row r="120" spans="1:11" s="3" customFormat="1">
      <c r="A120" s="35">
        <v>39356</v>
      </c>
      <c r="B120" s="23">
        <v>22.329961809426198</v>
      </c>
      <c r="C120" s="23">
        <v>0.48709677419354802</v>
      </c>
      <c r="D120" s="23">
        <v>0.63870967741935503</v>
      </c>
      <c r="E120" s="23">
        <f t="shared" si="1"/>
        <v>64</v>
      </c>
      <c r="F120" s="23">
        <v>0</v>
      </c>
      <c r="G120" s="75"/>
      <c r="H120" s="175"/>
      <c r="I120" s="176"/>
      <c r="J120" s="137"/>
      <c r="K120" s="177"/>
    </row>
    <row r="121" spans="1:11" s="3" customFormat="1">
      <c r="A121" s="35">
        <v>39387</v>
      </c>
      <c r="B121" s="23">
        <v>24.041350248955098</v>
      </c>
      <c r="C121" s="23">
        <v>7.43333333333333</v>
      </c>
      <c r="D121" s="23">
        <v>0</v>
      </c>
      <c r="E121" s="23">
        <f t="shared" si="1"/>
        <v>65</v>
      </c>
      <c r="F121" s="23">
        <v>0</v>
      </c>
      <c r="G121" s="75"/>
      <c r="H121" s="178"/>
      <c r="I121" s="176"/>
      <c r="J121" s="137"/>
      <c r="K121" s="177"/>
    </row>
    <row r="122" spans="1:11" s="3" customFormat="1">
      <c r="A122" s="35">
        <v>39417</v>
      </c>
      <c r="B122" s="23">
        <v>27.096417004936036</v>
      </c>
      <c r="C122" s="23">
        <v>12.345161290322499</v>
      </c>
      <c r="D122" s="23">
        <v>0</v>
      </c>
      <c r="E122" s="23">
        <f t="shared" si="1"/>
        <v>66</v>
      </c>
      <c r="F122" s="23">
        <v>0</v>
      </c>
      <c r="G122" s="75"/>
      <c r="H122" s="178"/>
      <c r="I122" s="176"/>
      <c r="J122" s="137"/>
      <c r="K122" s="177"/>
    </row>
    <row r="123" spans="1:11" s="3" customFormat="1">
      <c r="A123" s="35">
        <v>39448</v>
      </c>
      <c r="B123" s="23">
        <v>27.542187059788887</v>
      </c>
      <c r="C123" s="23">
        <v>12.2516129032258</v>
      </c>
      <c r="D123" s="23">
        <v>0</v>
      </c>
      <c r="E123" s="23">
        <f t="shared" ref="E123:E135" si="2">1+E122</f>
        <v>67</v>
      </c>
      <c r="F123" s="23">
        <v>0</v>
      </c>
      <c r="G123" s="75"/>
      <c r="H123" s="178"/>
      <c r="I123" s="176"/>
      <c r="J123" s="137"/>
      <c r="K123" s="177"/>
    </row>
    <row r="124" spans="1:11" s="3" customFormat="1">
      <c r="A124" s="35">
        <v>39479</v>
      </c>
      <c r="B124" s="23">
        <v>26.935400237099188</v>
      </c>
      <c r="C124" s="23">
        <v>15.2655172413793</v>
      </c>
      <c r="D124" s="23">
        <v>0</v>
      </c>
      <c r="E124" s="23">
        <f t="shared" si="2"/>
        <v>68</v>
      </c>
      <c r="F124" s="23">
        <v>0</v>
      </c>
      <c r="G124" s="75"/>
      <c r="H124" s="178"/>
      <c r="I124" s="176"/>
      <c r="J124" s="137"/>
      <c r="K124" s="177"/>
    </row>
    <row r="125" spans="1:11" s="3" customFormat="1">
      <c r="A125" s="35">
        <v>39508</v>
      </c>
      <c r="B125" s="23">
        <v>25.227960465603342</v>
      </c>
      <c r="C125" s="23">
        <v>11.6838709677419</v>
      </c>
      <c r="D125" s="23">
        <v>0</v>
      </c>
      <c r="E125" s="23">
        <f t="shared" si="2"/>
        <v>69</v>
      </c>
      <c r="F125" s="23">
        <v>0</v>
      </c>
      <c r="G125" s="75"/>
      <c r="H125" s="83"/>
      <c r="I125" s="75"/>
      <c r="J125" s="137"/>
      <c r="K125" s="84"/>
    </row>
    <row r="126" spans="1:11" s="3" customFormat="1">
      <c r="A126" s="35">
        <v>39539</v>
      </c>
      <c r="B126" s="23">
        <v>21.929570072160622</v>
      </c>
      <c r="C126" s="23">
        <v>2.59666666666666</v>
      </c>
      <c r="D126" s="23">
        <v>0</v>
      </c>
      <c r="E126" s="23">
        <f t="shared" si="2"/>
        <v>70</v>
      </c>
      <c r="F126" s="23">
        <v>0</v>
      </c>
      <c r="G126" s="75"/>
      <c r="H126" s="85"/>
      <c r="I126" s="75"/>
      <c r="J126" s="137"/>
      <c r="K126" s="179"/>
    </row>
    <row r="127" spans="1:11" s="3" customFormat="1">
      <c r="A127" s="35">
        <v>39569</v>
      </c>
      <c r="B127" s="23">
        <v>20.836343064127377</v>
      </c>
      <c r="C127" s="23">
        <v>0.44838709677419297</v>
      </c>
      <c r="D127" s="23">
        <v>8.0645161290322495E-2</v>
      </c>
      <c r="E127" s="23">
        <f t="shared" si="2"/>
        <v>71</v>
      </c>
      <c r="F127" s="23">
        <v>0</v>
      </c>
      <c r="G127" s="75"/>
      <c r="H127" s="85"/>
      <c r="I127" s="75"/>
      <c r="J127" s="75"/>
      <c r="K127" s="76"/>
    </row>
    <row r="128" spans="1:11" s="3" customFormat="1">
      <c r="A128" s="35">
        <v>39600</v>
      </c>
      <c r="B128" s="23">
        <v>23.994386309764568</v>
      </c>
      <c r="C128" s="23">
        <v>0</v>
      </c>
      <c r="D128" s="23">
        <v>2.3833333333333302</v>
      </c>
      <c r="E128" s="23">
        <f t="shared" si="2"/>
        <v>72</v>
      </c>
      <c r="F128" s="23">
        <v>0</v>
      </c>
      <c r="G128" s="75"/>
      <c r="H128" s="76"/>
      <c r="I128" s="75"/>
      <c r="J128" s="75"/>
      <c r="K128" s="76"/>
    </row>
    <row r="129" spans="1:11" s="3" customFormat="1">
      <c r="A129" s="35">
        <v>39630</v>
      </c>
      <c r="B129" s="23">
        <v>25.622878204035228</v>
      </c>
      <c r="C129" s="23">
        <v>0</v>
      </c>
      <c r="D129" s="23">
        <v>3.5806451612903198</v>
      </c>
      <c r="E129" s="23">
        <f t="shared" si="2"/>
        <v>73</v>
      </c>
      <c r="F129" s="23">
        <v>0</v>
      </c>
      <c r="G129" s="75"/>
      <c r="H129" s="76"/>
      <c r="I129" s="75"/>
      <c r="J129" s="75"/>
      <c r="K129" s="76"/>
    </row>
    <row r="130" spans="1:11" s="3" customFormat="1">
      <c r="A130" s="35">
        <v>39661</v>
      </c>
      <c r="B130" s="23">
        <v>23.292069952340203</v>
      </c>
      <c r="C130" s="23">
        <v>0</v>
      </c>
      <c r="D130" s="23">
        <v>2.06451612903225</v>
      </c>
      <c r="E130" s="23">
        <f t="shared" si="2"/>
        <v>74</v>
      </c>
      <c r="F130" s="23">
        <v>0</v>
      </c>
      <c r="G130" s="75"/>
      <c r="H130" s="76"/>
      <c r="I130" s="75"/>
      <c r="J130" s="75"/>
      <c r="K130" s="76"/>
    </row>
    <row r="131" spans="1:11" s="3" customFormat="1">
      <c r="A131" s="35">
        <v>39692</v>
      </c>
      <c r="B131" s="23">
        <v>22.441083975967057</v>
      </c>
      <c r="C131" s="23">
        <v>0</v>
      </c>
      <c r="D131" s="23">
        <v>0.89</v>
      </c>
      <c r="E131" s="23">
        <f t="shared" si="2"/>
        <v>75</v>
      </c>
      <c r="F131" s="23">
        <v>0</v>
      </c>
      <c r="G131" s="75"/>
      <c r="H131" s="139"/>
      <c r="I131" s="75"/>
      <c r="J131" s="75"/>
      <c r="K131" s="159"/>
    </row>
    <row r="132" spans="1:11" s="3" customFormat="1">
      <c r="A132" s="35">
        <v>39722</v>
      </c>
      <c r="B132" s="23">
        <v>21.704805833186761</v>
      </c>
      <c r="C132" s="23">
        <v>1.99677419354838</v>
      </c>
      <c r="D132" s="23">
        <v>0</v>
      </c>
      <c r="E132" s="23">
        <f t="shared" si="2"/>
        <v>76</v>
      </c>
      <c r="F132" s="23">
        <v>0</v>
      </c>
      <c r="G132" s="75"/>
      <c r="H132" s="76"/>
      <c r="I132" s="75"/>
      <c r="J132" s="75"/>
      <c r="K132" s="76"/>
    </row>
    <row r="133" spans="1:11" s="3" customFormat="1">
      <c r="A133" s="35">
        <v>39753</v>
      </c>
      <c r="B133" s="23">
        <v>24.072681181765144</v>
      </c>
      <c r="C133" s="23">
        <v>7.3133333333333299</v>
      </c>
      <c r="D133" s="23">
        <v>0</v>
      </c>
      <c r="E133" s="23">
        <f t="shared" si="2"/>
        <v>77</v>
      </c>
      <c r="F133" s="23">
        <v>0</v>
      </c>
      <c r="G133" s="75"/>
      <c r="H133" s="136"/>
      <c r="I133" s="75"/>
      <c r="J133" s="75"/>
      <c r="K133" s="100"/>
    </row>
    <row r="134" spans="1:11" s="3" customFormat="1">
      <c r="A134" s="35">
        <v>39783</v>
      </c>
      <c r="B134" s="23">
        <v>26.601657664473365</v>
      </c>
      <c r="C134" s="23">
        <v>13.116129032258</v>
      </c>
      <c r="D134" s="23">
        <v>0</v>
      </c>
      <c r="E134" s="23">
        <f t="shared" si="2"/>
        <v>78</v>
      </c>
      <c r="F134" s="23">
        <v>0</v>
      </c>
      <c r="G134" s="75"/>
      <c r="H134" s="100"/>
      <c r="I134" s="75"/>
      <c r="J134" s="75"/>
      <c r="K134" s="76"/>
    </row>
    <row r="135" spans="1:11" s="3" customFormat="1">
      <c r="A135" s="35">
        <v>39814</v>
      </c>
      <c r="B135" s="23">
        <v>28.642762984628828</v>
      </c>
      <c r="C135" s="23">
        <v>16.780645161290298</v>
      </c>
      <c r="D135" s="23">
        <v>0</v>
      </c>
      <c r="E135" s="23">
        <f t="shared" si="2"/>
        <v>79</v>
      </c>
      <c r="F135" s="23">
        <v>0</v>
      </c>
      <c r="G135" s="75"/>
      <c r="H135" s="76"/>
      <c r="I135" s="104"/>
      <c r="J135" s="104"/>
      <c r="K135" s="76"/>
    </row>
    <row r="136" spans="1:11" s="3" customFormat="1">
      <c r="A136" s="35">
        <v>39845</v>
      </c>
      <c r="B136" s="23">
        <v>26.303541219823128</v>
      </c>
      <c r="C136" s="184">
        <v>11.7</v>
      </c>
      <c r="D136" s="59">
        <v>0</v>
      </c>
      <c r="E136" s="60">
        <f>E135+1</f>
        <v>80</v>
      </c>
      <c r="F136" s="61">
        <v>0</v>
      </c>
      <c r="G136" s="71"/>
      <c r="H136" s="72"/>
      <c r="I136" s="71"/>
      <c r="J136" s="72"/>
      <c r="K136" s="47"/>
    </row>
    <row r="137" spans="1:11" s="3" customFormat="1">
      <c r="A137" s="35">
        <v>39873</v>
      </c>
      <c r="B137" s="23">
        <v>24.101493855752636</v>
      </c>
      <c r="C137" s="184">
        <v>7.3</v>
      </c>
      <c r="D137" s="59">
        <v>0</v>
      </c>
      <c r="E137" s="60">
        <f>E136+1</f>
        <v>81</v>
      </c>
      <c r="F137" s="61">
        <v>0</v>
      </c>
      <c r="G137" s="71"/>
      <c r="H137" s="72"/>
      <c r="I137" s="67"/>
      <c r="J137" s="72"/>
      <c r="K137" s="47"/>
    </row>
    <row r="138" spans="1:11" s="3" customFormat="1">
      <c r="A138" s="35">
        <v>39904</v>
      </c>
      <c r="B138" s="23">
        <v>21.550966982919437</v>
      </c>
      <c r="C138" s="184">
        <v>1.8</v>
      </c>
      <c r="D138" s="62">
        <v>0.04</v>
      </c>
      <c r="E138" s="60">
        <f>E137+1</f>
        <v>82</v>
      </c>
      <c r="F138" s="61">
        <v>0</v>
      </c>
      <c r="G138" s="11"/>
      <c r="H138" s="39"/>
      <c r="I138" s="47"/>
    </row>
    <row r="139" spans="1:11" ht="25.5">
      <c r="A139" s="30" t="s">
        <v>16</v>
      </c>
      <c r="B139" s="31"/>
      <c r="C139" s="126"/>
      <c r="D139" s="126"/>
      <c r="E139" s="127"/>
      <c r="F139" s="126"/>
      <c r="G139" s="172" t="s">
        <v>3</v>
      </c>
      <c r="H139" s="172" t="s">
        <v>14</v>
      </c>
      <c r="I139" s="33"/>
      <c r="J139" s="10"/>
    </row>
    <row r="140" spans="1:11">
      <c r="A140" s="35">
        <v>39934</v>
      </c>
      <c r="B140" s="5"/>
      <c r="C140" s="181">
        <f>$G$7</f>
        <v>0.4383870967741933</v>
      </c>
      <c r="D140" s="181">
        <f>$H$7</f>
        <v>0.39806451612903204</v>
      </c>
      <c r="E140" s="182">
        <f>E138+1</f>
        <v>83</v>
      </c>
      <c r="F140" s="183">
        <v>0</v>
      </c>
      <c r="G140" s="33">
        <v>31</v>
      </c>
      <c r="H140" s="156">
        <v>608952</v>
      </c>
      <c r="J140" s="143"/>
    </row>
    <row r="141" spans="1:11">
      <c r="A141" s="35">
        <v>39965</v>
      </c>
      <c r="B141" s="5"/>
      <c r="C141" s="181">
        <f>$G$8</f>
        <v>0</v>
      </c>
      <c r="D141" s="181">
        <f>$H$8</f>
        <v>2.5396666666666627</v>
      </c>
      <c r="E141" s="182">
        <f t="shared" ref="E141:E159" si="3">E140+1</f>
        <v>84</v>
      </c>
      <c r="F141" s="183">
        <v>0</v>
      </c>
      <c r="G141" s="33">
        <v>30</v>
      </c>
      <c r="H141" s="156">
        <v>608235.69333333336</v>
      </c>
      <c r="J141" s="143"/>
    </row>
    <row r="142" spans="1:11">
      <c r="A142" s="35">
        <v>39995</v>
      </c>
      <c r="B142" s="5"/>
      <c r="C142" s="181">
        <f>$G$9</f>
        <v>0</v>
      </c>
      <c r="D142" s="181">
        <f>$H$9</f>
        <v>4.3206451612903178</v>
      </c>
      <c r="E142" s="182">
        <f t="shared" si="3"/>
        <v>85</v>
      </c>
      <c r="F142" s="183">
        <v>0</v>
      </c>
      <c r="G142" s="33">
        <v>31</v>
      </c>
      <c r="H142" s="156">
        <v>608972.18666666665</v>
      </c>
      <c r="J142" s="143"/>
    </row>
    <row r="143" spans="1:11">
      <c r="A143" s="35">
        <v>40026</v>
      </c>
      <c r="B143" s="5"/>
      <c r="C143" s="181">
        <f>$G$10</f>
        <v>0</v>
      </c>
      <c r="D143" s="181">
        <f>$H$10</f>
        <v>3.5780645161290274</v>
      </c>
      <c r="E143" s="182">
        <f t="shared" si="3"/>
        <v>86</v>
      </c>
      <c r="F143" s="183">
        <v>0</v>
      </c>
      <c r="G143" s="33">
        <v>31</v>
      </c>
      <c r="H143" s="156">
        <v>609520.04666666663</v>
      </c>
      <c r="J143" s="143"/>
    </row>
    <row r="144" spans="1:11">
      <c r="A144" s="35">
        <v>40057</v>
      </c>
      <c r="B144" s="5"/>
      <c r="C144" s="181">
        <f>$G$11</f>
        <v>4.299999999999999E-2</v>
      </c>
      <c r="D144" s="181">
        <f>$H$11</f>
        <v>1.3726666666666651</v>
      </c>
      <c r="E144" s="182">
        <f t="shared" si="3"/>
        <v>87</v>
      </c>
      <c r="F144" s="183">
        <v>0</v>
      </c>
      <c r="G144" s="33">
        <v>30</v>
      </c>
      <c r="H144" s="156">
        <v>609904.74</v>
      </c>
      <c r="J144" s="143"/>
    </row>
    <row r="145" spans="1:10">
      <c r="A145" s="35">
        <v>40087</v>
      </c>
      <c r="B145" s="5"/>
      <c r="C145" s="181">
        <f>$G$12</f>
        <v>1.6999999999999975</v>
      </c>
      <c r="D145" s="181">
        <f>$H$12</f>
        <v>0.1393548387096773</v>
      </c>
      <c r="E145" s="182">
        <f t="shared" si="3"/>
        <v>88</v>
      </c>
      <c r="F145" s="183">
        <v>0</v>
      </c>
      <c r="G145" s="33">
        <v>31</v>
      </c>
      <c r="H145" s="156">
        <v>610573.4</v>
      </c>
      <c r="J145" s="143"/>
    </row>
    <row r="146" spans="1:10">
      <c r="A146" s="35">
        <v>40118</v>
      </c>
      <c r="B146" s="5"/>
      <c r="C146" s="181">
        <f>$G$13</f>
        <v>5.6633333333333322</v>
      </c>
      <c r="D146" s="181">
        <f>$H$13</f>
        <v>0</v>
      </c>
      <c r="E146" s="182">
        <f t="shared" si="3"/>
        <v>89</v>
      </c>
      <c r="F146" s="183">
        <v>0</v>
      </c>
      <c r="G146" s="33">
        <v>30</v>
      </c>
      <c r="H146" s="156">
        <v>611106.86</v>
      </c>
      <c r="J146" s="143"/>
    </row>
    <row r="147" spans="1:10">
      <c r="A147" s="111">
        <v>40148</v>
      </c>
      <c r="B147" s="5"/>
      <c r="C147" s="181">
        <f>$G$14</f>
        <v>11.821935483870936</v>
      </c>
      <c r="D147" s="181">
        <f>$H$14</f>
        <v>0</v>
      </c>
      <c r="E147" s="182">
        <f t="shared" si="3"/>
        <v>90</v>
      </c>
      <c r="F147" s="183">
        <v>0</v>
      </c>
      <c r="G147" s="33">
        <v>31</v>
      </c>
      <c r="H147" s="156">
        <v>611640.31999999995</v>
      </c>
      <c r="J147" s="143"/>
    </row>
    <row r="148" spans="1:10">
      <c r="A148" s="35">
        <v>40179</v>
      </c>
      <c r="B148" s="5"/>
      <c r="C148" s="181">
        <f>$G$3</f>
        <v>14.600322580645141</v>
      </c>
      <c r="D148" s="181">
        <f>$H$3</f>
        <v>0</v>
      </c>
      <c r="E148" s="182">
        <f t="shared" si="3"/>
        <v>91</v>
      </c>
      <c r="F148" s="183">
        <v>0</v>
      </c>
      <c r="G148" s="33">
        <v>31</v>
      </c>
      <c r="H148" s="156">
        <v>612173.78</v>
      </c>
      <c r="J148" s="143"/>
    </row>
    <row r="149" spans="1:10">
      <c r="A149" s="35">
        <v>40210</v>
      </c>
      <c r="B149" s="5"/>
      <c r="C149" s="181">
        <f>$G$4</f>
        <v>14.102229064039392</v>
      </c>
      <c r="D149" s="181">
        <f>$H$4</f>
        <v>0</v>
      </c>
      <c r="E149" s="182">
        <f t="shared" si="3"/>
        <v>92</v>
      </c>
      <c r="F149" s="183">
        <v>0</v>
      </c>
      <c r="G149" s="33">
        <v>28</v>
      </c>
      <c r="H149" s="156">
        <v>612707.24</v>
      </c>
      <c r="J149" s="143"/>
    </row>
    <row r="150" spans="1:10">
      <c r="A150" s="35">
        <v>40238</v>
      </c>
      <c r="B150" s="5"/>
      <c r="C150" s="181">
        <f>$G$5</f>
        <v>9.5941935483870768</v>
      </c>
      <c r="D150" s="181">
        <f>$H$5</f>
        <v>0</v>
      </c>
      <c r="E150" s="182">
        <f t="shared" si="3"/>
        <v>93</v>
      </c>
      <c r="F150" s="183">
        <v>0</v>
      </c>
      <c r="G150" s="33">
        <v>31</v>
      </c>
      <c r="H150" s="156">
        <v>613240.69999999995</v>
      </c>
      <c r="J150" s="143"/>
    </row>
    <row r="151" spans="1:10">
      <c r="A151" s="35">
        <v>40269</v>
      </c>
      <c r="B151" s="5"/>
      <c r="C151" s="181">
        <f>$G$6</f>
        <v>3.5289999999999977</v>
      </c>
      <c r="D151" s="181">
        <f>$H$6</f>
        <v>4.0333333333333263E-2</v>
      </c>
      <c r="E151" s="182">
        <f t="shared" si="3"/>
        <v>94</v>
      </c>
      <c r="F151" s="183">
        <v>0</v>
      </c>
      <c r="G151" s="33">
        <v>30</v>
      </c>
      <c r="H151" s="156">
        <v>613774.16</v>
      </c>
      <c r="J151" s="143"/>
    </row>
    <row r="152" spans="1:10">
      <c r="A152" s="35">
        <v>40299</v>
      </c>
      <c r="B152" s="5"/>
      <c r="C152" s="181">
        <f>$G$7</f>
        <v>0.4383870967741933</v>
      </c>
      <c r="D152" s="181">
        <f>$H$7</f>
        <v>0.39806451612903204</v>
      </c>
      <c r="E152" s="182">
        <f t="shared" si="3"/>
        <v>95</v>
      </c>
      <c r="F152" s="183">
        <v>0</v>
      </c>
      <c r="G152" s="33">
        <v>31</v>
      </c>
      <c r="H152" s="156">
        <v>614307.62</v>
      </c>
      <c r="J152" s="143"/>
    </row>
    <row r="153" spans="1:10">
      <c r="A153" s="35">
        <v>40330</v>
      </c>
      <c r="B153" s="5"/>
      <c r="C153" s="181">
        <f>$G$8</f>
        <v>0</v>
      </c>
      <c r="D153" s="181">
        <f>$H$8</f>
        <v>2.5396666666666627</v>
      </c>
      <c r="E153" s="182">
        <f t="shared" si="3"/>
        <v>96</v>
      </c>
      <c r="F153" s="183">
        <v>0</v>
      </c>
      <c r="G153" s="33">
        <v>30</v>
      </c>
      <c r="H153" s="156">
        <v>614841.07999999996</v>
      </c>
      <c r="J153" s="143"/>
    </row>
    <row r="154" spans="1:10">
      <c r="A154" s="35">
        <v>40360</v>
      </c>
      <c r="B154" s="5"/>
      <c r="C154" s="181">
        <f>$G$9</f>
        <v>0</v>
      </c>
      <c r="D154" s="181">
        <f>$H$9</f>
        <v>4.3206451612903178</v>
      </c>
      <c r="E154" s="182">
        <f t="shared" si="3"/>
        <v>97</v>
      </c>
      <c r="F154" s="183">
        <v>0</v>
      </c>
      <c r="G154" s="33">
        <v>31</v>
      </c>
      <c r="H154" s="156">
        <v>615374.54</v>
      </c>
      <c r="J154" s="143"/>
    </row>
    <row r="155" spans="1:10">
      <c r="A155" s="35">
        <v>40391</v>
      </c>
      <c r="B155" s="5"/>
      <c r="C155" s="181">
        <f>$G$10</f>
        <v>0</v>
      </c>
      <c r="D155" s="181">
        <f>$H$10</f>
        <v>3.5780645161290274</v>
      </c>
      <c r="E155" s="182">
        <f t="shared" si="3"/>
        <v>98</v>
      </c>
      <c r="F155" s="183">
        <v>0</v>
      </c>
      <c r="G155" s="33">
        <v>31</v>
      </c>
      <c r="H155" s="156">
        <v>615908</v>
      </c>
      <c r="J155" s="143"/>
    </row>
    <row r="156" spans="1:10">
      <c r="A156" s="35">
        <v>40422</v>
      </c>
      <c r="B156" s="5"/>
      <c r="C156" s="181">
        <f>$G$11</f>
        <v>4.299999999999999E-2</v>
      </c>
      <c r="D156" s="181">
        <f>$H$11</f>
        <v>1.3726666666666651</v>
      </c>
      <c r="E156" s="182">
        <f t="shared" si="3"/>
        <v>99</v>
      </c>
      <c r="F156" s="183">
        <v>0</v>
      </c>
      <c r="G156" s="33">
        <v>30</v>
      </c>
      <c r="H156" s="156">
        <v>616441.46</v>
      </c>
      <c r="J156" s="143"/>
    </row>
    <row r="157" spans="1:10">
      <c r="A157" s="35">
        <v>40452</v>
      </c>
      <c r="B157" s="5"/>
      <c r="C157" s="181">
        <f>$G$12</f>
        <v>1.6999999999999975</v>
      </c>
      <c r="D157" s="181">
        <f>$H$12</f>
        <v>0.1393548387096773</v>
      </c>
      <c r="E157" s="182">
        <f t="shared" si="3"/>
        <v>100</v>
      </c>
      <c r="F157" s="183">
        <v>0</v>
      </c>
      <c r="G157" s="33">
        <v>31</v>
      </c>
      <c r="H157" s="156">
        <v>616974.92000000004</v>
      </c>
      <c r="J157" s="143"/>
    </row>
    <row r="158" spans="1:10">
      <c r="A158" s="35">
        <v>40483</v>
      </c>
      <c r="B158" s="5"/>
      <c r="C158" s="181">
        <f>$G$13</f>
        <v>5.6633333333333322</v>
      </c>
      <c r="D158" s="181">
        <f>$H$13</f>
        <v>0</v>
      </c>
      <c r="E158" s="182">
        <f t="shared" si="3"/>
        <v>101</v>
      </c>
      <c r="F158" s="183">
        <v>0</v>
      </c>
      <c r="G158" s="33">
        <v>30</v>
      </c>
      <c r="H158" s="156">
        <v>617508.38</v>
      </c>
      <c r="J158" s="143"/>
    </row>
    <row r="159" spans="1:10">
      <c r="A159" s="35">
        <v>40513</v>
      </c>
      <c r="B159" s="5"/>
      <c r="C159" s="181">
        <f>$G$14</f>
        <v>11.821935483870936</v>
      </c>
      <c r="D159" s="181">
        <f>$H$14</f>
        <v>0</v>
      </c>
      <c r="E159" s="182">
        <f t="shared" si="3"/>
        <v>102</v>
      </c>
      <c r="F159" s="183">
        <v>0</v>
      </c>
      <c r="G159" s="33">
        <v>31</v>
      </c>
      <c r="H159" s="156">
        <v>618041.84</v>
      </c>
      <c r="J159" s="143"/>
    </row>
    <row r="160" spans="1:10" s="2" customFormat="1">
      <c r="A160" s="68"/>
      <c r="B160" s="10"/>
      <c r="C160" s="13"/>
      <c r="D160" s="13"/>
      <c r="E160" s="56"/>
      <c r="F160" s="12"/>
      <c r="G160" s="58"/>
      <c r="H160" s="68"/>
      <c r="J160" s="146"/>
    </row>
    <row r="161" spans="1:11" s="2" customFormat="1">
      <c r="A161" s="68"/>
      <c r="B161" s="58"/>
      <c r="C161" s="13"/>
      <c r="D161" s="13"/>
      <c r="E161" s="56"/>
      <c r="F161" s="12"/>
      <c r="G161" s="67"/>
      <c r="H161" s="71"/>
      <c r="J161" s="72"/>
    </row>
    <row r="162" spans="1:11" s="2" customFormat="1">
      <c r="A162" s="68"/>
      <c r="B162" s="58"/>
      <c r="C162" s="13"/>
      <c r="D162" s="13"/>
      <c r="E162" s="56"/>
      <c r="F162" s="12"/>
      <c r="G162" s="67"/>
      <c r="H162" s="71"/>
      <c r="J162" s="72"/>
    </row>
    <row r="163" spans="1:11" s="2" customFormat="1">
      <c r="A163" s="27"/>
      <c r="B163" s="5"/>
      <c r="C163" s="9"/>
      <c r="D163" s="9"/>
      <c r="E163" s="29"/>
      <c r="G163" s="131"/>
      <c r="H163" s="9"/>
      <c r="I163" s="9"/>
      <c r="J163" s="10"/>
      <c r="K163" s="10"/>
    </row>
    <row r="164" spans="1:11" s="2" customFormat="1">
      <c r="A164" s="27"/>
      <c r="B164" s="5"/>
      <c r="C164" s="9"/>
      <c r="D164" s="9"/>
      <c r="E164" s="29"/>
      <c r="F164" s="17"/>
      <c r="G164" s="148"/>
      <c r="H164" s="9"/>
      <c r="J164" s="57"/>
    </row>
    <row r="165" spans="1:11" s="2" customFormat="1">
      <c r="A165" s="35"/>
      <c r="B165" s="5"/>
      <c r="C165" s="9"/>
      <c r="D165" s="9"/>
      <c r="E165" s="29"/>
      <c r="F165" s="17"/>
      <c r="H165" s="9"/>
      <c r="J165" s="57"/>
    </row>
    <row r="166" spans="1:11" s="2" customFormat="1">
      <c r="A166" s="35"/>
      <c r="B166" s="5"/>
      <c r="C166" s="9"/>
      <c r="D166" s="9"/>
      <c r="E166" s="29"/>
      <c r="F166" s="17"/>
      <c r="H166" s="9"/>
      <c r="I166" s="110"/>
    </row>
    <row r="167" spans="1:11" s="2" customFormat="1">
      <c r="A167" s="35"/>
      <c r="B167" s="5"/>
      <c r="C167" s="9"/>
      <c r="D167" s="9"/>
      <c r="E167" s="29"/>
      <c r="F167" s="17"/>
      <c r="H167" s="9"/>
    </row>
    <row r="168" spans="1:11" s="2" customFormat="1">
      <c r="A168" s="27"/>
      <c r="B168" s="5"/>
      <c r="C168" s="9"/>
      <c r="D168" s="9"/>
      <c r="E168" s="29"/>
      <c r="F168" s="17"/>
      <c r="H168" s="9"/>
    </row>
    <row r="169" spans="1:11" s="2" customFormat="1">
      <c r="A169" s="27"/>
      <c r="B169" s="5"/>
      <c r="C169" s="9"/>
      <c r="D169" s="9"/>
      <c r="E169" s="29"/>
      <c r="F169" s="17"/>
      <c r="H169" s="9"/>
    </row>
    <row r="170" spans="1:11" s="53" customFormat="1">
      <c r="A170" s="49"/>
      <c r="B170" s="50"/>
      <c r="C170" s="51"/>
      <c r="D170" s="51"/>
      <c r="E170" s="52"/>
      <c r="F170" s="54"/>
      <c r="H170" s="51"/>
    </row>
    <row r="171" spans="1:11" s="2" customFormat="1">
      <c r="A171" s="48"/>
      <c r="B171" s="5"/>
      <c r="C171" s="9"/>
      <c r="D171" s="9"/>
      <c r="E171" s="29"/>
      <c r="F171" s="17"/>
      <c r="H171" s="9"/>
    </row>
    <row r="172" spans="1:11" s="2" customFormat="1">
      <c r="A172" s="48"/>
      <c r="B172" s="5"/>
      <c r="C172" s="9"/>
      <c r="D172" s="9"/>
      <c r="E172" s="29"/>
      <c r="F172" s="17"/>
      <c r="H172" s="9"/>
    </row>
    <row r="173" spans="1:11" s="2" customFormat="1">
      <c r="A173" s="48"/>
      <c r="B173" s="5"/>
      <c r="C173" s="9"/>
      <c r="D173" s="9"/>
      <c r="E173" s="29"/>
      <c r="F173" s="17"/>
      <c r="H173" s="9"/>
    </row>
    <row r="174" spans="1:11" s="2" customFormat="1">
      <c r="A174" s="48"/>
      <c r="B174" s="5"/>
      <c r="C174" s="9"/>
      <c r="D174" s="9"/>
      <c r="E174" s="29"/>
      <c r="F174" s="17"/>
      <c r="H174" s="9"/>
    </row>
    <row r="175" spans="1:11" s="2" customFormat="1">
      <c r="A175" s="48"/>
      <c r="B175" s="5"/>
      <c r="C175" s="9"/>
      <c r="D175" s="9"/>
      <c r="E175" s="29"/>
      <c r="F175" s="17"/>
      <c r="H175" s="9"/>
    </row>
    <row r="176" spans="1:11" s="2" customFormat="1">
      <c r="A176" s="48"/>
      <c r="B176" s="5"/>
      <c r="C176" s="9"/>
      <c r="D176" s="9"/>
      <c r="E176" s="29"/>
      <c r="F176" s="17"/>
      <c r="H176" s="9"/>
    </row>
    <row r="177" spans="1:10" s="2" customFormat="1">
      <c r="A177" s="48"/>
      <c r="B177" s="5"/>
      <c r="C177" s="9"/>
      <c r="D177" s="9"/>
      <c r="E177" s="29"/>
      <c r="F177" s="17"/>
      <c r="H177" s="9"/>
    </row>
    <row r="178" spans="1:10" s="2" customFormat="1">
      <c r="A178" s="48"/>
      <c r="B178" s="5"/>
      <c r="C178" s="9"/>
      <c r="D178" s="9"/>
      <c r="E178" s="29"/>
      <c r="F178" s="17"/>
      <c r="H178" s="9"/>
    </row>
    <row r="179" spans="1:10" s="2" customFormat="1">
      <c r="A179" s="48"/>
      <c r="B179" s="5"/>
      <c r="C179" s="9"/>
      <c r="D179" s="9"/>
      <c r="E179" s="29"/>
      <c r="F179" s="17"/>
      <c r="H179" s="9"/>
    </row>
    <row r="180" spans="1:10" s="2" customFormat="1">
      <c r="A180" s="48"/>
      <c r="B180" s="5"/>
      <c r="C180" s="9"/>
      <c r="D180" s="9"/>
      <c r="E180" s="29"/>
      <c r="F180" s="17"/>
      <c r="H180" s="9"/>
    </row>
    <row r="181" spans="1:10" s="2" customFormat="1">
      <c r="A181" s="48"/>
      <c r="B181" s="5"/>
      <c r="C181" s="9"/>
      <c r="D181" s="9"/>
      <c r="E181" s="29"/>
      <c r="F181" s="17"/>
      <c r="H181" s="9"/>
    </row>
    <row r="182" spans="1:10" s="2" customFormat="1">
      <c r="A182" s="48"/>
      <c r="B182" s="5"/>
      <c r="C182" s="9"/>
      <c r="D182" s="9"/>
      <c r="E182" s="29"/>
      <c r="F182" s="17"/>
      <c r="H182" s="9"/>
    </row>
    <row r="183" spans="1:10" s="2" customFormat="1">
      <c r="A183" s="48"/>
      <c r="B183" s="5"/>
      <c r="C183" s="9"/>
      <c r="D183" s="9"/>
      <c r="E183" s="29"/>
      <c r="F183" s="17"/>
      <c r="H183" s="9"/>
    </row>
    <row r="184" spans="1:10" s="2" customFormat="1">
      <c r="A184" s="48"/>
      <c r="B184" s="5"/>
      <c r="C184" s="9"/>
      <c r="D184" s="9"/>
      <c r="E184" s="29"/>
      <c r="F184" s="17"/>
      <c r="H184" s="9"/>
    </row>
    <row r="185" spans="1:10" s="2" customFormat="1">
      <c r="A185" s="48"/>
      <c r="B185" s="5"/>
      <c r="C185" s="9"/>
      <c r="D185" s="9"/>
      <c r="E185" s="29"/>
      <c r="F185" s="17"/>
      <c r="H185" s="9"/>
      <c r="J185" s="55"/>
    </row>
    <row r="186" spans="1:10" s="2" customFormat="1">
      <c r="A186" s="48"/>
      <c r="B186" s="5"/>
      <c r="C186" s="9"/>
      <c r="D186" s="9"/>
      <c r="E186" s="29"/>
      <c r="F186" s="17"/>
      <c r="H186" s="9"/>
    </row>
    <row r="187" spans="1:10" s="2" customFormat="1">
      <c r="A187" s="48"/>
      <c r="B187" s="5"/>
      <c r="C187" s="9"/>
      <c r="D187" s="9"/>
      <c r="E187" s="29"/>
      <c r="F187" s="17"/>
      <c r="H187" s="9"/>
    </row>
    <row r="188" spans="1:10" s="2" customFormat="1">
      <c r="A188" s="48"/>
      <c r="B188" s="5"/>
      <c r="C188" s="9"/>
      <c r="D188" s="9"/>
      <c r="E188" s="29"/>
      <c r="F188" s="17"/>
      <c r="H188" s="9"/>
    </row>
    <row r="189" spans="1:10" s="2" customFormat="1">
      <c r="A189" s="48"/>
      <c r="B189" s="5"/>
      <c r="C189" s="9"/>
      <c r="D189" s="9"/>
      <c r="E189" s="29"/>
      <c r="F189" s="17"/>
      <c r="H189" s="9"/>
    </row>
    <row r="190" spans="1:10" s="2" customFormat="1">
      <c r="A190" s="48"/>
      <c r="B190" s="5"/>
      <c r="C190" s="9"/>
      <c r="D190" s="9"/>
      <c r="E190" s="29"/>
      <c r="F190" s="17"/>
      <c r="H190" s="9"/>
    </row>
    <row r="191" spans="1:10" s="2" customFormat="1">
      <c r="A191" s="48"/>
      <c r="B191" s="5"/>
      <c r="C191" s="9"/>
      <c r="D191" s="9"/>
      <c r="E191" s="29"/>
      <c r="F191" s="17"/>
      <c r="H191" s="9"/>
    </row>
    <row r="192" spans="1:10" s="2" customFormat="1">
      <c r="A192" s="48"/>
      <c r="B192" s="5"/>
      <c r="C192" s="9"/>
      <c r="D192" s="9"/>
      <c r="E192" s="29"/>
      <c r="F192" s="17"/>
      <c r="H192" s="9"/>
    </row>
    <row r="193" spans="1:9" s="2" customFormat="1">
      <c r="A193" s="48"/>
      <c r="B193" s="5"/>
      <c r="C193" s="9"/>
      <c r="D193" s="9"/>
      <c r="E193" s="29"/>
      <c r="F193" s="17"/>
      <c r="H193" s="9"/>
    </row>
    <row r="194" spans="1:9" s="2" customFormat="1">
      <c r="A194" s="48"/>
      <c r="B194" s="5"/>
      <c r="C194" s="9"/>
      <c r="D194" s="9"/>
      <c r="E194" s="29"/>
      <c r="F194" s="17"/>
      <c r="H194" s="9"/>
    </row>
    <row r="195" spans="1:9" s="2" customFormat="1">
      <c r="A195" s="48"/>
      <c r="B195" s="5"/>
      <c r="C195" s="9"/>
      <c r="D195" s="9"/>
      <c r="E195" s="29"/>
      <c r="F195" s="17"/>
      <c r="H195" s="9"/>
    </row>
    <row r="196" spans="1:9" s="2" customFormat="1">
      <c r="A196" s="48"/>
      <c r="B196" s="5"/>
      <c r="C196" s="9"/>
      <c r="D196" s="9"/>
      <c r="E196" s="29"/>
      <c r="F196" s="17"/>
      <c r="H196" s="9"/>
    </row>
    <row r="197" spans="1:9" s="2" customFormat="1">
      <c r="A197" s="48"/>
      <c r="B197" s="5"/>
      <c r="C197" s="9"/>
      <c r="D197" s="9"/>
      <c r="E197" s="29"/>
      <c r="F197" s="17"/>
      <c r="H197" s="9"/>
    </row>
    <row r="198" spans="1:9" s="2" customFormat="1">
      <c r="A198" s="48"/>
      <c r="B198" s="5"/>
      <c r="C198" s="9"/>
      <c r="D198" s="9"/>
      <c r="E198" s="29"/>
      <c r="F198" s="17"/>
      <c r="H198" s="9"/>
    </row>
    <row r="199" spans="1:9" s="2" customFormat="1">
      <c r="A199" s="48"/>
      <c r="B199" s="5"/>
      <c r="C199" s="9"/>
      <c r="D199" s="9"/>
      <c r="E199" s="29"/>
      <c r="F199" s="17"/>
      <c r="H199" s="9"/>
    </row>
    <row r="200" spans="1:9" s="2" customFormat="1">
      <c r="A200" s="48"/>
      <c r="B200" s="5"/>
      <c r="C200" s="9"/>
      <c r="D200" s="9"/>
      <c r="E200" s="29"/>
      <c r="F200" s="17"/>
      <c r="H200" s="9"/>
    </row>
    <row r="201" spans="1:9" s="2" customFormat="1">
      <c r="A201" s="48"/>
      <c r="B201" s="5"/>
      <c r="C201" s="9"/>
      <c r="D201" s="9"/>
      <c r="E201" s="29"/>
      <c r="F201" s="17"/>
      <c r="H201" s="9"/>
    </row>
    <row r="202" spans="1:9" s="2" customFormat="1">
      <c r="A202" s="48"/>
      <c r="B202" s="5"/>
      <c r="C202" s="9"/>
      <c r="D202" s="9"/>
      <c r="E202" s="29"/>
      <c r="F202" s="17"/>
      <c r="H202" s="9"/>
    </row>
    <row r="203" spans="1:9">
      <c r="A203" s="48"/>
      <c r="B203" s="5"/>
      <c r="C203" s="9"/>
      <c r="I203"/>
    </row>
    <row r="204" spans="1:9">
      <c r="A204" s="48"/>
      <c r="B204" s="5"/>
      <c r="C204" s="9"/>
      <c r="I204"/>
    </row>
    <row r="205" spans="1:9">
      <c r="A205" s="48"/>
      <c r="B205" s="5"/>
      <c r="C205" s="9"/>
      <c r="I205"/>
    </row>
    <row r="206" spans="1:9">
      <c r="A206" s="48"/>
      <c r="B206" s="5"/>
      <c r="C206" s="9"/>
      <c r="I206"/>
    </row>
    <row r="207" spans="1:9">
      <c r="A207" s="48"/>
      <c r="B207" s="5"/>
      <c r="C207" s="9"/>
      <c r="I207"/>
    </row>
    <row r="208" spans="1:9">
      <c r="A208" s="48"/>
      <c r="B208" s="5"/>
      <c r="C208" s="9"/>
      <c r="I208"/>
    </row>
    <row r="209" spans="1:9">
      <c r="A209" s="48"/>
      <c r="B209" s="5"/>
      <c r="C209" s="9"/>
      <c r="I209"/>
    </row>
    <row r="210" spans="1:9">
      <c r="A210" s="48"/>
      <c r="B210" s="5"/>
      <c r="C210" s="9"/>
      <c r="I210"/>
    </row>
    <row r="211" spans="1:9">
      <c r="A211" s="48"/>
      <c r="B211" s="5"/>
      <c r="C211" s="9"/>
      <c r="I211"/>
    </row>
    <row r="212" spans="1:9">
      <c r="A212" s="48"/>
      <c r="B212" s="5"/>
      <c r="C212" s="9"/>
      <c r="I212"/>
    </row>
    <row r="213" spans="1:9">
      <c r="A213" s="48"/>
      <c r="B213" s="5"/>
      <c r="C213" s="9"/>
      <c r="I213"/>
    </row>
    <row r="214" spans="1:9">
      <c r="A214" s="48"/>
      <c r="B214" s="5"/>
      <c r="C214" s="9"/>
      <c r="I214"/>
    </row>
    <row r="215" spans="1:9">
      <c r="A215" s="48"/>
      <c r="B215" s="5"/>
      <c r="C215" s="9"/>
      <c r="I215"/>
    </row>
    <row r="216" spans="1:9">
      <c r="A216" s="48"/>
      <c r="B216" s="5"/>
      <c r="C216" s="9"/>
      <c r="I216"/>
    </row>
    <row r="217" spans="1:9">
      <c r="A217" s="48"/>
      <c r="B217" s="5"/>
      <c r="C217" s="9"/>
    </row>
    <row r="218" spans="1:9">
      <c r="A218" s="48"/>
      <c r="B218" s="5"/>
      <c r="C218" s="9"/>
    </row>
    <row r="219" spans="1:9">
      <c r="A219" s="48"/>
      <c r="B219" s="5"/>
      <c r="C219" s="9"/>
    </row>
    <row r="220" spans="1:9">
      <c r="A220" s="48"/>
      <c r="B220" s="5"/>
      <c r="C220" s="9"/>
    </row>
    <row r="221" spans="1:9">
      <c r="A221" s="48"/>
      <c r="B221" s="5"/>
      <c r="C221" s="9"/>
    </row>
    <row r="222" spans="1:9">
      <c r="A222" s="48"/>
      <c r="B222" s="5"/>
      <c r="C222" s="9"/>
    </row>
    <row r="223" spans="1:9">
      <c r="A223" s="48"/>
      <c r="B223" s="5"/>
      <c r="C223" s="9"/>
    </row>
    <row r="224" spans="1:9">
      <c r="A224" s="48"/>
      <c r="B224" s="5"/>
      <c r="C224" s="9"/>
    </row>
    <row r="225" spans="1:3">
      <c r="A225" s="48"/>
      <c r="B225" s="5"/>
      <c r="C225" s="9"/>
    </row>
    <row r="226" spans="1:3">
      <c r="A226" s="48"/>
      <c r="B226" s="5"/>
      <c r="C226" s="9"/>
    </row>
    <row r="227" spans="1:3">
      <c r="A227" s="48"/>
      <c r="B227" s="5"/>
      <c r="C227" s="9"/>
    </row>
    <row r="228" spans="1:3">
      <c r="A228" s="48"/>
      <c r="B228" s="5"/>
      <c r="C228" s="9"/>
    </row>
    <row r="229" spans="1:3">
      <c r="A229" s="48"/>
      <c r="B229" s="5"/>
      <c r="C229" s="9"/>
    </row>
    <row r="230" spans="1:3">
      <c r="A230" s="48"/>
      <c r="B230" s="5"/>
      <c r="C230" s="9"/>
    </row>
    <row r="231" spans="1:3">
      <c r="A231" s="48"/>
      <c r="B231" s="5"/>
      <c r="C231" s="9"/>
    </row>
    <row r="232" spans="1:3">
      <c r="A232" s="48"/>
      <c r="B232" s="5"/>
      <c r="C232" s="9"/>
    </row>
    <row r="233" spans="1:3">
      <c r="A233" s="48"/>
      <c r="B233" s="5"/>
      <c r="C233" s="9"/>
    </row>
    <row r="234" spans="1:3">
      <c r="A234" s="48"/>
      <c r="B234" s="5"/>
      <c r="C234" s="9"/>
    </row>
    <row r="235" spans="1:3">
      <c r="A235" s="48"/>
      <c r="B235" s="5"/>
      <c r="C235" s="9"/>
    </row>
    <row r="236" spans="1:3">
      <c r="A236" s="48"/>
      <c r="B236" s="5"/>
      <c r="C236" s="9"/>
    </row>
    <row r="237" spans="1:3">
      <c r="A237" s="48"/>
      <c r="B237" s="5"/>
      <c r="C237" s="9"/>
    </row>
    <row r="238" spans="1:3">
      <c r="A238" s="48"/>
      <c r="B238" s="5"/>
      <c r="C238" s="9"/>
    </row>
    <row r="239" spans="1:3">
      <c r="A239" s="48"/>
      <c r="B239" s="5"/>
      <c r="C239" s="9"/>
    </row>
    <row r="240" spans="1:3">
      <c r="A240" s="48"/>
      <c r="B240" s="5"/>
      <c r="C240" s="9"/>
    </row>
    <row r="241" spans="1:3">
      <c r="A241" s="48"/>
      <c r="B241" s="5"/>
      <c r="C241" s="9"/>
    </row>
    <row r="242" spans="1:3">
      <c r="A242" s="48"/>
      <c r="B242" s="5"/>
      <c r="C242" s="9"/>
    </row>
    <row r="243" spans="1:3">
      <c r="A243" s="48"/>
      <c r="B243" s="5"/>
      <c r="C243" s="9"/>
    </row>
    <row r="244" spans="1:3">
      <c r="A244" s="48"/>
      <c r="B244" s="5"/>
      <c r="C244" s="9"/>
    </row>
    <row r="245" spans="1:3">
      <c r="A245" s="48"/>
      <c r="B245" s="5"/>
      <c r="C245" s="9"/>
    </row>
    <row r="246" spans="1:3">
      <c r="A246" s="48"/>
      <c r="B246" s="5"/>
      <c r="C246" s="9"/>
    </row>
    <row r="247" spans="1:3">
      <c r="A247" s="48"/>
      <c r="B247" s="5"/>
      <c r="C247" s="9"/>
    </row>
    <row r="248" spans="1:3">
      <c r="A248" s="48"/>
      <c r="B248" s="5"/>
      <c r="C248" s="9"/>
    </row>
    <row r="249" spans="1:3">
      <c r="A249" s="48"/>
      <c r="B249" s="5"/>
      <c r="C249" s="9"/>
    </row>
    <row r="250" spans="1:3">
      <c r="A250" s="48"/>
      <c r="B250" s="5"/>
      <c r="C250" s="9"/>
    </row>
    <row r="251" spans="1:3">
      <c r="A251" s="48"/>
      <c r="B251" s="5"/>
      <c r="C251" s="9"/>
    </row>
    <row r="252" spans="1:3">
      <c r="A252" s="48"/>
      <c r="B252" s="5"/>
      <c r="C252" s="9"/>
    </row>
    <row r="253" spans="1:3">
      <c r="A253" s="48"/>
      <c r="B253" s="5"/>
      <c r="C253" s="9"/>
    </row>
    <row r="254" spans="1:3">
      <c r="A254" s="48"/>
      <c r="B254" s="5"/>
      <c r="C254" s="9"/>
    </row>
    <row r="255" spans="1:3">
      <c r="A255" s="48"/>
      <c r="B255" s="5"/>
      <c r="C255" s="9"/>
    </row>
    <row r="256" spans="1:3">
      <c r="A256" s="48"/>
      <c r="B256" s="5"/>
      <c r="C256" s="9"/>
    </row>
    <row r="257" spans="1:4">
      <c r="A257" s="48"/>
      <c r="B257" s="5"/>
      <c r="C257" s="9"/>
    </row>
    <row r="258" spans="1:4">
      <c r="A258" s="48"/>
      <c r="B258" s="5"/>
      <c r="C258" s="9"/>
    </row>
    <row r="259" spans="1:4">
      <c r="A259" s="48"/>
      <c r="B259" s="5"/>
      <c r="C259" s="9"/>
    </row>
    <row r="260" spans="1:4">
      <c r="A260" s="48"/>
      <c r="B260" s="5"/>
      <c r="C260" s="9"/>
    </row>
    <row r="261" spans="1:4">
      <c r="A261" s="48"/>
      <c r="B261" s="5"/>
      <c r="C261" s="9"/>
    </row>
    <row r="262" spans="1:4">
      <c r="A262" s="48"/>
      <c r="B262" s="5"/>
      <c r="C262" s="9"/>
    </row>
    <row r="263" spans="1:4">
      <c r="A263" s="48"/>
      <c r="B263" s="5"/>
      <c r="C263" s="9"/>
    </row>
    <row r="264" spans="1:4">
      <c r="A264" s="48"/>
      <c r="B264" s="5"/>
      <c r="C264" s="9"/>
    </row>
    <row r="265" spans="1:4">
      <c r="A265" s="48"/>
      <c r="B265" s="5"/>
      <c r="C265" s="9"/>
    </row>
    <row r="266" spans="1:4">
      <c r="A266" s="48"/>
      <c r="B266" s="5"/>
      <c r="C266" s="9"/>
    </row>
    <row r="267" spans="1:4">
      <c r="A267" s="48"/>
      <c r="B267" s="5"/>
      <c r="C267" s="5"/>
      <c r="D267" s="8"/>
    </row>
    <row r="268" spans="1:4">
      <c r="A268" s="48"/>
      <c r="B268" s="5"/>
      <c r="C268" s="5"/>
      <c r="D268" s="5"/>
    </row>
    <row r="269" spans="1:4">
      <c r="A269" s="48"/>
      <c r="B269" s="5"/>
      <c r="C269" s="5"/>
      <c r="D269" s="5"/>
    </row>
    <row r="270" spans="1:4">
      <c r="A270" s="48"/>
      <c r="B270" s="5"/>
      <c r="C270" s="5"/>
      <c r="D270" s="5"/>
    </row>
    <row r="271" spans="1:4">
      <c r="A271" s="48"/>
      <c r="B271" s="5"/>
      <c r="C271" s="5"/>
      <c r="D271" s="5"/>
    </row>
    <row r="272" spans="1:4">
      <c r="A272" s="48"/>
      <c r="B272" s="5"/>
      <c r="C272" s="5"/>
      <c r="D272" s="5"/>
    </row>
    <row r="273" spans="1:4">
      <c r="A273" s="48"/>
      <c r="B273" s="5"/>
      <c r="C273" s="5"/>
      <c r="D273" s="5"/>
    </row>
    <row r="274" spans="1:4">
      <c r="A274" s="48"/>
      <c r="B274" s="5"/>
      <c r="C274" s="5"/>
      <c r="D274" s="5"/>
    </row>
    <row r="275" spans="1:4">
      <c r="A275" s="48"/>
      <c r="B275" s="5"/>
      <c r="C275" s="5"/>
      <c r="D275" s="5"/>
    </row>
    <row r="276" spans="1:4">
      <c r="A276" s="48"/>
      <c r="B276" s="5"/>
      <c r="C276" s="5"/>
      <c r="D276" s="5"/>
    </row>
    <row r="277" spans="1:4">
      <c r="A277" s="48"/>
      <c r="B277" s="5"/>
      <c r="C277" s="5"/>
      <c r="D277" s="5"/>
    </row>
    <row r="278" spans="1:4">
      <c r="A278" s="48"/>
      <c r="B278" s="5"/>
      <c r="C278" s="5"/>
      <c r="D278" s="5"/>
    </row>
    <row r="279" spans="1:4">
      <c r="A279" s="48"/>
      <c r="B279" s="5"/>
      <c r="C279" s="5"/>
      <c r="D279" s="5"/>
    </row>
    <row r="280" spans="1:4">
      <c r="A280" s="48"/>
      <c r="B280" s="5"/>
      <c r="C280" s="5"/>
      <c r="D280" s="5"/>
    </row>
    <row r="281" spans="1:4">
      <c r="A281" s="48"/>
      <c r="B281" s="5"/>
      <c r="C281" s="5"/>
      <c r="D281" s="5"/>
    </row>
    <row r="282" spans="1:4">
      <c r="A282" s="48"/>
      <c r="B282" s="5"/>
      <c r="C282" s="5"/>
      <c r="D282" s="5"/>
    </row>
    <row r="283" spans="1:4">
      <c r="A283" s="48"/>
      <c r="B283" s="5"/>
      <c r="C283" s="5"/>
      <c r="D283" s="5"/>
    </row>
    <row r="284" spans="1:4">
      <c r="A284" s="48"/>
      <c r="B284" s="5"/>
      <c r="C284" s="5"/>
      <c r="D284" s="5"/>
    </row>
    <row r="285" spans="1:4">
      <c r="A285" s="48"/>
      <c r="B285" s="5"/>
      <c r="C285" s="5"/>
      <c r="D285" s="5"/>
    </row>
    <row r="286" spans="1:4">
      <c r="A286" s="48"/>
      <c r="B286" s="5"/>
      <c r="C286" s="5"/>
      <c r="D286" s="5"/>
    </row>
    <row r="287" spans="1:4">
      <c r="A287" s="48"/>
      <c r="B287" s="5"/>
      <c r="C287" s="5"/>
      <c r="D287" s="5"/>
    </row>
    <row r="288" spans="1:4">
      <c r="A288" s="48"/>
      <c r="B288" s="5"/>
      <c r="C288" s="5"/>
      <c r="D288" s="5"/>
    </row>
    <row r="289" spans="1:9">
      <c r="A289" s="48"/>
      <c r="B289" s="5"/>
      <c r="C289" s="5"/>
      <c r="D289" s="5"/>
    </row>
    <row r="290" spans="1:9">
      <c r="A290" s="48"/>
      <c r="B290" s="5"/>
      <c r="C290" s="5"/>
      <c r="D290" s="5"/>
    </row>
    <row r="291" spans="1:9">
      <c r="A291" s="27"/>
      <c r="B291" s="5"/>
      <c r="C291" s="9"/>
    </row>
    <row r="292" spans="1:9" s="2" customFormat="1">
      <c r="A292" s="27"/>
      <c r="B292" s="5"/>
      <c r="C292" s="9"/>
      <c r="D292" s="9"/>
      <c r="E292" s="29"/>
      <c r="F292" s="17"/>
      <c r="H292" s="9"/>
      <c r="I292" s="9"/>
    </row>
    <row r="293" spans="1:9" s="2" customFormat="1">
      <c r="A293" s="27"/>
      <c r="B293" s="5"/>
      <c r="C293" s="9"/>
      <c r="D293" s="9"/>
      <c r="E293" s="29"/>
      <c r="F293" s="17"/>
      <c r="H293" s="9"/>
      <c r="I293" s="9"/>
    </row>
    <row r="294" spans="1:9" s="2" customFormat="1">
      <c r="A294" s="27"/>
      <c r="B294" s="5"/>
      <c r="C294" s="9"/>
      <c r="D294" s="9"/>
      <c r="E294" s="29"/>
      <c r="F294" s="17"/>
      <c r="H294" s="9"/>
      <c r="I294" s="9"/>
    </row>
    <row r="295" spans="1:9" s="2" customFormat="1">
      <c r="A295" s="27"/>
      <c r="B295" s="5"/>
      <c r="C295" s="9"/>
      <c r="D295" s="9"/>
      <c r="E295" s="29"/>
      <c r="F295" s="17"/>
      <c r="H295" s="9"/>
      <c r="I295" s="9"/>
    </row>
    <row r="296" spans="1:9" s="2" customFormat="1">
      <c r="A296" s="27"/>
      <c r="B296" s="5"/>
      <c r="C296" s="9"/>
      <c r="D296" s="9"/>
      <c r="E296" s="29"/>
      <c r="F296" s="17"/>
      <c r="H296" s="9"/>
      <c r="I296" s="9"/>
    </row>
    <row r="297" spans="1:9" s="2" customFormat="1">
      <c r="A297" s="27"/>
      <c r="B297" s="5"/>
      <c r="C297" s="9"/>
      <c r="D297" s="9"/>
      <c r="E297" s="29"/>
      <c r="F297" s="17"/>
      <c r="H297" s="9"/>
      <c r="I297" s="9"/>
    </row>
    <row r="298" spans="1:9" s="2" customFormat="1">
      <c r="A298" s="27"/>
      <c r="B298" s="5"/>
      <c r="C298" s="9"/>
      <c r="D298" s="9"/>
      <c r="E298" s="29"/>
      <c r="F298" s="17"/>
      <c r="H298" s="9"/>
      <c r="I298" s="9"/>
    </row>
    <row r="299" spans="1:9" s="2" customFormat="1">
      <c r="A299" s="27"/>
      <c r="B299" s="5"/>
      <c r="C299" s="9"/>
      <c r="D299" s="9"/>
      <c r="E299" s="29"/>
      <c r="F299" s="17"/>
      <c r="H299" s="9"/>
      <c r="I299" s="9"/>
    </row>
    <row r="300" spans="1:9" s="2" customFormat="1">
      <c r="A300" s="27"/>
      <c r="B300" s="5"/>
      <c r="C300" s="9"/>
      <c r="D300" s="9"/>
      <c r="E300" s="29"/>
      <c r="F300" s="17"/>
      <c r="H300" s="9"/>
      <c r="I300" s="9"/>
    </row>
    <row r="301" spans="1:9" s="2" customFormat="1">
      <c r="A301" s="27"/>
      <c r="B301" s="5"/>
      <c r="C301" s="9"/>
      <c r="D301" s="9"/>
      <c r="E301" s="29"/>
      <c r="F301" s="17"/>
      <c r="H301" s="9"/>
      <c r="I301" s="9"/>
    </row>
    <row r="302" spans="1:9" s="2" customFormat="1">
      <c r="A302" s="27"/>
      <c r="B302" s="5"/>
      <c r="C302" s="9"/>
      <c r="D302" s="9"/>
      <c r="E302" s="29"/>
      <c r="F302" s="17"/>
      <c r="H302" s="9"/>
      <c r="I302" s="9"/>
    </row>
    <row r="303" spans="1:9" s="2" customFormat="1">
      <c r="A303" s="27"/>
      <c r="B303" s="5"/>
      <c r="C303" s="9"/>
      <c r="D303" s="9"/>
      <c r="E303" s="29"/>
      <c r="F303" s="17"/>
      <c r="H303" s="9"/>
      <c r="I303" s="9"/>
    </row>
    <row r="304" spans="1:9" s="2" customFormat="1">
      <c r="A304" s="27"/>
      <c r="B304" s="5"/>
      <c r="C304" s="9"/>
      <c r="D304" s="9"/>
      <c r="E304" s="29"/>
      <c r="F304" s="17"/>
      <c r="H304" s="9"/>
      <c r="I304" s="9"/>
    </row>
    <row r="305" spans="1:9" s="2" customFormat="1">
      <c r="A305" s="27"/>
      <c r="B305" s="5"/>
      <c r="C305" s="9"/>
      <c r="D305" s="9"/>
      <c r="E305" s="29"/>
      <c r="F305" s="17"/>
      <c r="H305" s="9"/>
      <c r="I305" s="9"/>
    </row>
    <row r="306" spans="1:9" s="2" customFormat="1">
      <c r="A306" s="27"/>
      <c r="B306" s="5"/>
      <c r="C306" s="9"/>
      <c r="D306" s="9"/>
      <c r="E306" s="29"/>
      <c r="F306" s="17"/>
      <c r="H306" s="9"/>
      <c r="I306" s="9"/>
    </row>
    <row r="307" spans="1:9" s="2" customFormat="1">
      <c r="A307" s="27"/>
      <c r="B307" s="5"/>
      <c r="C307" s="9"/>
      <c r="D307" s="9"/>
      <c r="E307" s="29"/>
      <c r="F307" s="17"/>
      <c r="H307" s="9"/>
      <c r="I307" s="9"/>
    </row>
    <row r="308" spans="1:9" s="2" customFormat="1">
      <c r="A308" s="27"/>
      <c r="B308" s="5"/>
      <c r="C308" s="9"/>
      <c r="D308" s="9"/>
      <c r="E308" s="29"/>
      <c r="F308" s="17"/>
      <c r="H308" s="9"/>
      <c r="I308" s="9"/>
    </row>
    <row r="309" spans="1:9" s="2" customFormat="1">
      <c r="A309" s="27"/>
      <c r="B309" s="5"/>
      <c r="C309" s="9"/>
      <c r="D309" s="9"/>
      <c r="E309" s="29"/>
      <c r="F309" s="17"/>
      <c r="H309" s="9"/>
      <c r="I309" s="9"/>
    </row>
    <row r="310" spans="1:9" s="2" customFormat="1">
      <c r="A310" s="27"/>
      <c r="B310" s="5"/>
      <c r="C310" s="9"/>
      <c r="D310" s="9"/>
      <c r="E310" s="29"/>
      <c r="F310" s="17"/>
      <c r="H310" s="9"/>
      <c r="I310" s="9"/>
    </row>
    <row r="311" spans="1:9" s="2" customFormat="1">
      <c r="A311" s="27"/>
      <c r="B311" s="5"/>
      <c r="C311" s="9"/>
      <c r="D311" s="9"/>
      <c r="E311" s="29"/>
      <c r="F311" s="17"/>
      <c r="H311" s="9"/>
      <c r="I311" s="9"/>
    </row>
    <row r="312" spans="1:9" s="2" customFormat="1">
      <c r="A312" s="27"/>
      <c r="B312" s="5"/>
      <c r="C312" s="9"/>
      <c r="D312" s="9"/>
      <c r="E312" s="29"/>
      <c r="F312" s="17"/>
      <c r="H312" s="9"/>
      <c r="I312" s="9"/>
    </row>
    <row r="313" spans="1:9" s="2" customFormat="1">
      <c r="A313" s="27"/>
      <c r="B313" s="5"/>
      <c r="C313" s="9"/>
      <c r="D313" s="9"/>
      <c r="E313" s="29"/>
      <c r="F313" s="17"/>
      <c r="H313" s="9"/>
      <c r="I313" s="9"/>
    </row>
    <row r="314" spans="1:9" s="2" customFormat="1">
      <c r="A314" s="27"/>
      <c r="B314" s="5"/>
      <c r="C314" s="9"/>
      <c r="D314" s="9"/>
      <c r="E314" s="29"/>
      <c r="F314" s="17"/>
      <c r="H314" s="9"/>
      <c r="I314" s="9"/>
    </row>
    <row r="315" spans="1:9" s="2" customFormat="1">
      <c r="A315" s="27"/>
      <c r="B315" s="5"/>
      <c r="C315" s="9"/>
      <c r="D315" s="9"/>
      <c r="E315" s="29"/>
      <c r="F315" s="17"/>
      <c r="H315" s="9"/>
      <c r="I315" s="9"/>
    </row>
    <row r="316" spans="1:9" s="2" customFormat="1">
      <c r="A316" s="27"/>
      <c r="B316" s="5"/>
      <c r="C316" s="9"/>
      <c r="D316" s="9"/>
      <c r="E316" s="29"/>
      <c r="F316" s="17"/>
      <c r="H316" s="9"/>
      <c r="I316" s="9"/>
    </row>
    <row r="317" spans="1:9" s="2" customFormat="1">
      <c r="A317" s="27"/>
      <c r="B317" s="5"/>
      <c r="C317" s="9"/>
      <c r="D317" s="9"/>
      <c r="E317" s="29"/>
      <c r="F317" s="17"/>
      <c r="H317" s="9"/>
      <c r="I317" s="9"/>
    </row>
    <row r="318" spans="1:9" s="2" customFormat="1">
      <c r="A318" s="27"/>
      <c r="B318" s="5"/>
      <c r="C318" s="9"/>
      <c r="D318" s="9"/>
      <c r="E318" s="29"/>
      <c r="F318" s="17"/>
      <c r="H318" s="9"/>
      <c r="I318" s="9"/>
    </row>
    <row r="319" spans="1:9" s="2" customFormat="1">
      <c r="A319" s="27"/>
      <c r="B319" s="5"/>
      <c r="C319" s="9"/>
      <c r="D319" s="9"/>
      <c r="E319" s="29"/>
      <c r="F319" s="17"/>
      <c r="H319" s="9"/>
      <c r="I319" s="9"/>
    </row>
    <row r="320" spans="1:9" s="2" customFormat="1">
      <c r="A320" s="27"/>
      <c r="B320" s="5"/>
      <c r="C320" s="9"/>
      <c r="D320" s="9"/>
      <c r="E320" s="29"/>
      <c r="F320" s="17"/>
      <c r="H320" s="9"/>
      <c r="I320" s="9"/>
    </row>
    <row r="321" spans="1:9" s="2" customFormat="1">
      <c r="A321" s="27"/>
      <c r="B321" s="5"/>
      <c r="C321" s="9"/>
      <c r="D321" s="9"/>
      <c r="E321" s="29"/>
      <c r="F321" s="17"/>
      <c r="H321" s="9"/>
      <c r="I321" s="9"/>
    </row>
    <row r="322" spans="1:9" s="2" customFormat="1">
      <c r="A322" s="27"/>
      <c r="B322" s="5"/>
      <c r="C322" s="9"/>
      <c r="D322" s="9"/>
      <c r="E322" s="29"/>
      <c r="F322" s="17"/>
      <c r="H322" s="9"/>
      <c r="I322" s="9"/>
    </row>
    <row r="323" spans="1:9" s="2" customFormat="1">
      <c r="A323" s="27"/>
      <c r="B323" s="5"/>
      <c r="C323" s="9"/>
      <c r="D323" s="9"/>
      <c r="E323" s="29"/>
      <c r="F323" s="17"/>
      <c r="H323" s="9"/>
      <c r="I323" s="9"/>
    </row>
    <row r="324" spans="1:9" s="2" customFormat="1">
      <c r="A324" s="27"/>
      <c r="B324" s="5"/>
      <c r="C324" s="9"/>
      <c r="D324" s="9"/>
      <c r="E324" s="29"/>
      <c r="F324" s="17"/>
      <c r="H324" s="9"/>
      <c r="I324" s="9"/>
    </row>
    <row r="325" spans="1:9" s="2" customFormat="1">
      <c r="A325" s="27"/>
      <c r="B325" s="5"/>
      <c r="C325" s="9"/>
      <c r="D325" s="9"/>
      <c r="E325" s="29"/>
      <c r="F325" s="17"/>
      <c r="H325" s="9"/>
      <c r="I325" s="9"/>
    </row>
    <row r="326" spans="1:9" s="2" customFormat="1">
      <c r="A326" s="27"/>
      <c r="B326" s="5"/>
      <c r="C326" s="9"/>
      <c r="D326" s="9"/>
      <c r="E326" s="29"/>
      <c r="F326" s="17"/>
      <c r="H326" s="9"/>
      <c r="I326" s="9"/>
    </row>
    <row r="327" spans="1:9" s="2" customFormat="1">
      <c r="A327" s="27"/>
      <c r="B327" s="5"/>
      <c r="C327" s="9"/>
      <c r="D327" s="9"/>
      <c r="E327" s="29"/>
      <c r="F327" s="17"/>
      <c r="H327" s="9"/>
      <c r="I327" s="9"/>
    </row>
    <row r="328" spans="1:9" s="2" customFormat="1">
      <c r="A328" s="27"/>
      <c r="B328" s="5"/>
      <c r="C328" s="9"/>
      <c r="D328" s="9"/>
      <c r="E328" s="29"/>
      <c r="F328" s="17"/>
      <c r="H328" s="9"/>
      <c r="I328" s="9"/>
    </row>
    <row r="329" spans="1:9" s="2" customFormat="1">
      <c r="A329" s="27"/>
      <c r="B329" s="5"/>
      <c r="C329" s="9"/>
      <c r="D329" s="9"/>
      <c r="E329" s="29"/>
      <c r="F329" s="17"/>
      <c r="H329" s="9"/>
      <c r="I329" s="9"/>
    </row>
    <row r="330" spans="1:9" s="2" customFormat="1">
      <c r="A330" s="27"/>
      <c r="B330" s="5"/>
      <c r="C330" s="9"/>
      <c r="D330" s="9"/>
      <c r="E330" s="29"/>
      <c r="F330" s="17"/>
      <c r="H330" s="9"/>
      <c r="I330" s="9"/>
    </row>
    <row r="331" spans="1:9" s="2" customFormat="1">
      <c r="A331" s="27"/>
      <c r="B331" s="5"/>
      <c r="C331" s="9"/>
      <c r="D331" s="9"/>
      <c r="E331" s="29"/>
      <c r="F331" s="17"/>
      <c r="H331" s="9"/>
      <c r="I331" s="9"/>
    </row>
    <row r="332" spans="1:9" s="2" customFormat="1">
      <c r="A332" s="27"/>
      <c r="B332" s="5"/>
      <c r="C332" s="9"/>
      <c r="D332" s="9"/>
      <c r="E332" s="29"/>
      <c r="F332" s="17"/>
      <c r="H332" s="9"/>
      <c r="I332" s="9"/>
    </row>
    <row r="333" spans="1:9" s="2" customFormat="1">
      <c r="A333" s="27"/>
      <c r="B333" s="5"/>
      <c r="C333" s="9"/>
      <c r="D333" s="9"/>
      <c r="E333" s="29"/>
      <c r="F333" s="17"/>
      <c r="H333" s="9"/>
      <c r="I333" s="9"/>
    </row>
    <row r="334" spans="1:9" s="2" customFormat="1">
      <c r="A334" s="27"/>
      <c r="B334" s="5"/>
      <c r="C334" s="9"/>
      <c r="D334" s="9"/>
      <c r="E334" s="29"/>
      <c r="F334" s="17"/>
      <c r="H334" s="9"/>
      <c r="I334" s="9"/>
    </row>
    <row r="335" spans="1:9" s="2" customFormat="1">
      <c r="A335" s="27"/>
      <c r="B335" s="5"/>
      <c r="C335" s="9"/>
      <c r="D335" s="9"/>
      <c r="E335" s="29"/>
      <c r="F335" s="17"/>
      <c r="H335" s="9"/>
      <c r="I335" s="9"/>
    </row>
    <row r="336" spans="1:9" s="2" customFormat="1">
      <c r="A336" s="27"/>
      <c r="B336" s="5"/>
      <c r="C336" s="9"/>
      <c r="D336" s="9"/>
      <c r="E336" s="29"/>
      <c r="F336" s="17"/>
      <c r="H336" s="9"/>
      <c r="I336" s="9"/>
    </row>
    <row r="337" spans="1:9" s="2" customFormat="1">
      <c r="A337" s="27"/>
      <c r="B337" s="5"/>
      <c r="C337" s="9"/>
      <c r="D337" s="9"/>
      <c r="E337" s="29"/>
      <c r="F337" s="17"/>
      <c r="H337" s="9"/>
      <c r="I337" s="9"/>
    </row>
    <row r="338" spans="1:9" s="2" customFormat="1">
      <c r="A338" s="27"/>
      <c r="B338" s="5"/>
      <c r="C338" s="9"/>
      <c r="D338" s="9"/>
      <c r="E338" s="29"/>
      <c r="F338" s="17"/>
      <c r="H338" s="9"/>
      <c r="I338" s="9"/>
    </row>
    <row r="339" spans="1:9" s="2" customFormat="1">
      <c r="A339" s="27"/>
      <c r="B339" s="5"/>
      <c r="C339" s="9"/>
      <c r="D339" s="9"/>
      <c r="E339" s="29"/>
      <c r="F339" s="17"/>
      <c r="H339" s="9"/>
      <c r="I339" s="9"/>
    </row>
    <row r="340" spans="1:9" s="2" customFormat="1">
      <c r="A340" s="27"/>
      <c r="B340" s="5"/>
      <c r="C340" s="9"/>
      <c r="D340" s="9"/>
      <c r="E340" s="29"/>
      <c r="F340" s="17"/>
      <c r="H340" s="9"/>
      <c r="I340" s="9"/>
    </row>
    <row r="341" spans="1:9" s="2" customFormat="1">
      <c r="A341" s="27"/>
      <c r="B341" s="5"/>
      <c r="C341" s="9"/>
      <c r="D341" s="9"/>
      <c r="E341" s="29"/>
      <c r="F341" s="17"/>
      <c r="H341" s="9"/>
      <c r="I341" s="9"/>
    </row>
    <row r="342" spans="1:9" s="2" customFormat="1">
      <c r="A342" s="27"/>
      <c r="B342" s="5"/>
      <c r="C342" s="9"/>
      <c r="D342" s="9"/>
      <c r="E342" s="29"/>
      <c r="F342" s="17"/>
      <c r="H342" s="9"/>
      <c r="I342" s="9"/>
    </row>
    <row r="343" spans="1:9" s="2" customFormat="1">
      <c r="A343" s="27"/>
      <c r="B343" s="5"/>
      <c r="C343" s="9"/>
      <c r="D343" s="9"/>
      <c r="E343" s="29"/>
      <c r="F343" s="17"/>
      <c r="H343" s="9"/>
      <c r="I343" s="9"/>
    </row>
    <row r="344" spans="1:9" s="2" customFormat="1">
      <c r="A344" s="27"/>
      <c r="B344" s="5"/>
      <c r="C344" s="9"/>
      <c r="D344" s="9"/>
      <c r="E344" s="29"/>
      <c r="F344" s="17"/>
      <c r="H344" s="9"/>
      <c r="I344" s="9"/>
    </row>
    <row r="345" spans="1:9" s="2" customFormat="1">
      <c r="A345" s="27"/>
      <c r="B345" s="5"/>
      <c r="C345" s="9"/>
      <c r="D345" s="9"/>
      <c r="E345" s="29"/>
      <c r="F345" s="17"/>
      <c r="H345" s="9"/>
      <c r="I345" s="9"/>
    </row>
    <row r="346" spans="1:9" s="2" customFormat="1">
      <c r="A346" s="27"/>
      <c r="B346" s="5"/>
      <c r="C346" s="9"/>
      <c r="D346" s="9"/>
      <c r="E346" s="29"/>
      <c r="F346" s="17"/>
      <c r="H346" s="9"/>
      <c r="I346" s="9"/>
    </row>
    <row r="347" spans="1:9" s="2" customFormat="1">
      <c r="A347" s="27"/>
      <c r="B347" s="5"/>
      <c r="C347" s="9"/>
      <c r="D347" s="9"/>
      <c r="E347" s="29"/>
      <c r="F347" s="17"/>
      <c r="H347" s="9"/>
      <c r="I347" s="9"/>
    </row>
    <row r="348" spans="1:9" s="2" customFormat="1">
      <c r="A348" s="27"/>
      <c r="B348" s="5"/>
      <c r="C348" s="9"/>
      <c r="D348" s="9"/>
      <c r="E348" s="29"/>
      <c r="F348" s="17"/>
      <c r="H348" s="9"/>
      <c r="I348" s="9"/>
    </row>
    <row r="349" spans="1:9" s="2" customFormat="1">
      <c r="A349" s="27"/>
      <c r="B349" s="5"/>
      <c r="C349" s="9"/>
      <c r="D349" s="9"/>
      <c r="E349" s="29"/>
      <c r="F349" s="17"/>
      <c r="H349" s="9"/>
      <c r="I349" s="9"/>
    </row>
    <row r="350" spans="1:9" s="2" customFormat="1">
      <c r="A350" s="27"/>
      <c r="B350" s="5"/>
      <c r="C350" s="9"/>
      <c r="D350" s="9"/>
      <c r="E350" s="29"/>
      <c r="F350" s="17"/>
      <c r="H350" s="9"/>
      <c r="I350" s="9"/>
    </row>
    <row r="351" spans="1:9" s="2" customFormat="1">
      <c r="A351" s="27"/>
      <c r="B351" s="5"/>
      <c r="C351" s="9"/>
      <c r="D351" s="9"/>
      <c r="E351" s="29"/>
      <c r="F351" s="17"/>
      <c r="H351" s="9"/>
      <c r="I351" s="9"/>
    </row>
    <row r="352" spans="1:9" s="2" customFormat="1">
      <c r="A352" s="27"/>
      <c r="B352" s="5"/>
      <c r="C352" s="9"/>
      <c r="D352" s="9"/>
      <c r="E352" s="29"/>
      <c r="F352" s="17"/>
      <c r="H352" s="9"/>
      <c r="I352" s="9"/>
    </row>
    <row r="353" spans="1:9" s="2" customFormat="1">
      <c r="A353" s="27"/>
      <c r="B353" s="5"/>
      <c r="C353" s="9"/>
      <c r="D353" s="9"/>
      <c r="E353" s="29"/>
      <c r="F353" s="17"/>
      <c r="H353" s="9"/>
      <c r="I353" s="9"/>
    </row>
    <row r="354" spans="1:9" s="2" customFormat="1">
      <c r="A354" s="27"/>
      <c r="B354" s="5"/>
      <c r="C354" s="9"/>
      <c r="D354" s="9"/>
      <c r="E354" s="29"/>
      <c r="F354" s="17"/>
      <c r="H354" s="9"/>
      <c r="I354" s="9"/>
    </row>
    <row r="355" spans="1:9" s="2" customFormat="1">
      <c r="A355" s="27"/>
      <c r="B355" s="5"/>
      <c r="C355" s="9"/>
      <c r="D355" s="9"/>
      <c r="E355" s="29"/>
      <c r="F355" s="17"/>
      <c r="H355" s="9"/>
      <c r="I355" s="9"/>
    </row>
    <row r="356" spans="1:9" s="2" customFormat="1">
      <c r="A356" s="27"/>
      <c r="B356" s="5"/>
      <c r="C356" s="9"/>
      <c r="D356" s="9"/>
      <c r="E356" s="29"/>
      <c r="F356" s="17"/>
      <c r="H356" s="9"/>
      <c r="I356" s="9"/>
    </row>
    <row r="357" spans="1:9" s="2" customFormat="1">
      <c r="A357" s="27"/>
      <c r="B357" s="5"/>
      <c r="C357" s="9"/>
      <c r="D357" s="9"/>
      <c r="E357" s="29"/>
      <c r="F357" s="17"/>
      <c r="H357" s="9"/>
      <c r="I357" s="9"/>
    </row>
    <row r="358" spans="1:9" s="2" customFormat="1">
      <c r="A358" s="27"/>
      <c r="B358" s="5"/>
      <c r="C358" s="9"/>
      <c r="D358" s="9"/>
      <c r="E358" s="29"/>
      <c r="F358" s="17"/>
      <c r="H358" s="9"/>
      <c r="I358" s="9"/>
    </row>
    <row r="359" spans="1:9" s="2" customFormat="1">
      <c r="A359" s="27"/>
      <c r="B359" s="5"/>
      <c r="C359" s="9"/>
      <c r="D359" s="9"/>
      <c r="E359" s="29"/>
      <c r="F359" s="17"/>
      <c r="H359" s="9"/>
      <c r="I359" s="9"/>
    </row>
    <row r="360" spans="1:9" s="2" customFormat="1">
      <c r="A360" s="27"/>
      <c r="B360" s="5"/>
      <c r="C360" s="9"/>
      <c r="D360" s="9"/>
      <c r="E360" s="29"/>
      <c r="F360" s="17"/>
      <c r="H360" s="9"/>
      <c r="I360" s="9"/>
    </row>
    <row r="361" spans="1:9" s="2" customFormat="1">
      <c r="A361" s="27"/>
      <c r="B361" s="5"/>
      <c r="C361" s="9"/>
      <c r="D361" s="9"/>
      <c r="E361" s="29"/>
      <c r="F361" s="17"/>
      <c r="H361" s="9"/>
      <c r="I361" s="9"/>
    </row>
    <row r="362" spans="1:9" s="2" customFormat="1">
      <c r="A362" s="27"/>
      <c r="B362" s="5"/>
      <c r="C362" s="9"/>
      <c r="D362" s="9"/>
      <c r="E362" s="29"/>
      <c r="F362" s="17"/>
      <c r="H362" s="9"/>
      <c r="I362" s="9"/>
    </row>
    <row r="363" spans="1:9" s="2" customFormat="1">
      <c r="A363" s="27"/>
      <c r="B363" s="5"/>
      <c r="C363" s="9"/>
      <c r="D363" s="9"/>
      <c r="E363" s="29"/>
      <c r="F363" s="17"/>
      <c r="H363" s="9"/>
      <c r="I363" s="9"/>
    </row>
    <row r="364" spans="1:9" s="2" customFormat="1">
      <c r="A364" s="27"/>
      <c r="B364" s="5"/>
      <c r="C364" s="9"/>
      <c r="D364" s="9"/>
      <c r="E364" s="29"/>
      <c r="F364" s="17"/>
      <c r="H364" s="9"/>
      <c r="I364" s="9"/>
    </row>
    <row r="365" spans="1:9" s="2" customFormat="1">
      <c r="A365" s="27"/>
      <c r="B365" s="5"/>
      <c r="C365" s="9"/>
      <c r="D365" s="9"/>
      <c r="E365" s="29"/>
      <c r="F365" s="17"/>
      <c r="H365" s="9"/>
      <c r="I365" s="9"/>
    </row>
    <row r="366" spans="1:9" s="2" customFormat="1">
      <c r="A366" s="27"/>
      <c r="B366" s="5"/>
      <c r="C366" s="9"/>
      <c r="D366" s="9"/>
      <c r="E366" s="29"/>
      <c r="F366" s="17"/>
      <c r="H366" s="9"/>
      <c r="I366" s="9"/>
    </row>
    <row r="367" spans="1:9" s="2" customFormat="1">
      <c r="A367" s="27"/>
      <c r="B367" s="5"/>
      <c r="C367" s="9"/>
      <c r="D367" s="9"/>
      <c r="E367" s="29"/>
      <c r="F367" s="17"/>
      <c r="H367" s="9"/>
      <c r="I367" s="9"/>
    </row>
    <row r="368" spans="1:9" s="2" customFormat="1">
      <c r="A368" s="27"/>
      <c r="B368" s="5"/>
      <c r="C368" s="9"/>
      <c r="D368" s="9"/>
      <c r="E368" s="29"/>
      <c r="F368" s="17"/>
      <c r="H368" s="9"/>
      <c r="I368" s="9"/>
    </row>
    <row r="369" spans="1:9" s="2" customFormat="1">
      <c r="A369" s="27"/>
      <c r="B369" s="5"/>
      <c r="C369" s="9"/>
      <c r="D369" s="9"/>
      <c r="E369" s="29"/>
      <c r="F369" s="17"/>
      <c r="H369" s="9"/>
      <c r="I369" s="9"/>
    </row>
    <row r="370" spans="1:9" s="2" customFormat="1">
      <c r="A370" s="27"/>
      <c r="B370" s="5"/>
      <c r="C370" s="9"/>
      <c r="D370" s="9"/>
      <c r="E370" s="29"/>
      <c r="F370" s="17"/>
      <c r="H370" s="9"/>
      <c r="I370" s="9"/>
    </row>
    <row r="371" spans="1:9" s="2" customFormat="1">
      <c r="A371" s="27"/>
      <c r="B371" s="5"/>
      <c r="C371" s="9"/>
      <c r="D371" s="9"/>
      <c r="E371" s="29"/>
      <c r="F371" s="17"/>
      <c r="H371" s="9"/>
      <c r="I371" s="9"/>
    </row>
    <row r="372" spans="1:9" s="2" customFormat="1">
      <c r="A372" s="27"/>
      <c r="B372" s="5"/>
      <c r="C372" s="9"/>
      <c r="D372" s="9"/>
      <c r="E372" s="29"/>
      <c r="F372" s="17"/>
      <c r="H372" s="9"/>
      <c r="I372" s="9"/>
    </row>
    <row r="373" spans="1:9" s="2" customFormat="1">
      <c r="A373" s="27"/>
      <c r="B373" s="5"/>
      <c r="C373" s="9"/>
      <c r="D373" s="9"/>
      <c r="E373" s="29"/>
      <c r="F373" s="17"/>
      <c r="H373" s="9"/>
      <c r="I373" s="9"/>
    </row>
    <row r="374" spans="1:9" s="2" customFormat="1">
      <c r="A374" s="27"/>
      <c r="B374" s="5"/>
      <c r="C374" s="9"/>
      <c r="D374" s="9"/>
      <c r="E374" s="29"/>
      <c r="F374" s="17"/>
      <c r="H374" s="9"/>
      <c r="I374" s="9"/>
    </row>
    <row r="375" spans="1:9" s="2" customFormat="1">
      <c r="A375" s="27"/>
      <c r="B375" s="5"/>
      <c r="C375" s="9"/>
      <c r="D375" s="9"/>
      <c r="E375" s="29"/>
      <c r="F375" s="17"/>
      <c r="H375" s="9"/>
      <c r="I375" s="9"/>
    </row>
    <row r="376" spans="1:9" s="2" customFormat="1">
      <c r="A376" s="27"/>
      <c r="B376" s="5"/>
      <c r="C376" s="9"/>
      <c r="D376" s="9"/>
      <c r="E376" s="29"/>
      <c r="F376" s="17"/>
      <c r="H376" s="9"/>
      <c r="I376" s="9"/>
    </row>
    <row r="377" spans="1:9" s="2" customFormat="1">
      <c r="A377" s="27"/>
      <c r="B377" s="5"/>
      <c r="C377" s="9"/>
      <c r="D377" s="9"/>
      <c r="E377" s="29"/>
      <c r="F377" s="17"/>
      <c r="H377" s="9"/>
      <c r="I377" s="9"/>
    </row>
    <row r="378" spans="1:9" s="2" customFormat="1">
      <c r="A378" s="27"/>
      <c r="B378" s="5"/>
      <c r="C378" s="9"/>
      <c r="D378" s="9"/>
      <c r="E378" s="29"/>
      <c r="F378" s="17"/>
      <c r="H378" s="9"/>
      <c r="I378" s="9"/>
    </row>
    <row r="379" spans="1:9" s="2" customFormat="1">
      <c r="A379" s="27"/>
      <c r="B379" s="5"/>
      <c r="C379" s="9"/>
      <c r="D379" s="9"/>
      <c r="E379" s="29"/>
      <c r="F379" s="17"/>
      <c r="H379" s="9"/>
      <c r="I379" s="9"/>
    </row>
    <row r="380" spans="1:9" s="2" customFormat="1">
      <c r="A380" s="27"/>
      <c r="B380" s="5"/>
      <c r="C380" s="9"/>
      <c r="D380" s="9"/>
      <c r="E380" s="29"/>
      <c r="F380" s="17"/>
      <c r="H380" s="9"/>
      <c r="I380" s="9"/>
    </row>
    <row r="381" spans="1:9" s="2" customFormat="1">
      <c r="A381" s="27"/>
      <c r="B381" s="5"/>
      <c r="C381" s="9"/>
      <c r="D381" s="9"/>
      <c r="E381" s="29"/>
      <c r="F381" s="17"/>
      <c r="H381" s="9"/>
      <c r="I381" s="9"/>
    </row>
    <row r="382" spans="1:9" s="2" customFormat="1">
      <c r="A382" s="27"/>
      <c r="B382" s="5"/>
      <c r="C382" s="9"/>
      <c r="D382" s="9"/>
      <c r="E382" s="29"/>
      <c r="F382" s="17"/>
      <c r="H382" s="9"/>
      <c r="I382" s="9"/>
    </row>
    <row r="383" spans="1:9" s="2" customFormat="1">
      <c r="A383" s="27"/>
      <c r="B383" s="5"/>
      <c r="C383" s="9"/>
      <c r="D383" s="9"/>
      <c r="E383" s="29"/>
      <c r="F383" s="17"/>
      <c r="H383" s="9"/>
      <c r="I383" s="9"/>
    </row>
    <row r="384" spans="1:9" s="2" customFormat="1">
      <c r="A384" s="27"/>
      <c r="B384" s="5"/>
      <c r="C384" s="9"/>
      <c r="D384" s="9"/>
      <c r="E384" s="29"/>
      <c r="F384" s="17"/>
      <c r="H384" s="9"/>
      <c r="I384" s="9"/>
    </row>
    <row r="385" spans="1:9" s="2" customFormat="1">
      <c r="A385" s="27"/>
      <c r="B385" s="5"/>
      <c r="C385" s="9"/>
      <c r="D385" s="9"/>
      <c r="E385" s="29"/>
      <c r="F385" s="17"/>
      <c r="H385" s="9"/>
      <c r="I385" s="9"/>
    </row>
    <row r="386" spans="1:9" s="2" customFormat="1">
      <c r="A386" s="27"/>
      <c r="B386" s="5"/>
      <c r="C386" s="9"/>
      <c r="D386" s="9"/>
      <c r="E386" s="29"/>
      <c r="F386" s="17"/>
      <c r="H386" s="9"/>
      <c r="I386" s="9"/>
    </row>
    <row r="387" spans="1:9" s="2" customFormat="1">
      <c r="A387" s="27"/>
      <c r="B387" s="5"/>
      <c r="C387" s="9"/>
      <c r="D387" s="9"/>
      <c r="E387" s="29"/>
      <c r="F387" s="17"/>
      <c r="H387" s="9"/>
      <c r="I387" s="9"/>
    </row>
    <row r="388" spans="1:9" s="2" customFormat="1">
      <c r="A388" s="27"/>
      <c r="B388" s="5"/>
      <c r="C388" s="9"/>
      <c r="D388" s="9"/>
      <c r="E388" s="29"/>
      <c r="F388" s="17"/>
      <c r="H388" s="9"/>
      <c r="I388" s="9"/>
    </row>
    <row r="389" spans="1:9" s="2" customFormat="1">
      <c r="A389" s="27"/>
      <c r="B389" s="5"/>
      <c r="C389" s="9"/>
      <c r="D389" s="9"/>
      <c r="E389" s="29"/>
      <c r="F389" s="17"/>
      <c r="H389" s="9"/>
      <c r="I389" s="9"/>
    </row>
    <row r="390" spans="1:9" s="2" customFormat="1">
      <c r="A390" s="27"/>
      <c r="B390" s="5"/>
      <c r="C390" s="9"/>
      <c r="D390" s="9"/>
      <c r="E390" s="29"/>
      <c r="F390" s="17"/>
      <c r="H390" s="9"/>
      <c r="I390" s="9"/>
    </row>
    <row r="391" spans="1:9" s="2" customFormat="1">
      <c r="A391" s="27"/>
      <c r="B391" s="5"/>
      <c r="C391" s="9"/>
      <c r="D391" s="9"/>
      <c r="E391" s="29"/>
      <c r="F391" s="17"/>
      <c r="H391" s="9"/>
      <c r="I391" s="9"/>
    </row>
    <row r="392" spans="1:9" s="2" customFormat="1">
      <c r="A392" s="27"/>
      <c r="B392" s="5"/>
      <c r="C392" s="9"/>
      <c r="D392" s="9"/>
      <c r="E392" s="29"/>
      <c r="F392" s="17"/>
      <c r="H392" s="9"/>
      <c r="I392" s="9"/>
    </row>
    <row r="393" spans="1:9" s="2" customFormat="1">
      <c r="A393" s="27"/>
      <c r="B393" s="5"/>
      <c r="C393" s="9"/>
      <c r="D393" s="9"/>
      <c r="E393" s="29"/>
      <c r="F393" s="17"/>
      <c r="H393" s="9"/>
      <c r="I393" s="9"/>
    </row>
    <row r="394" spans="1:9" s="2" customFormat="1">
      <c r="A394" s="27"/>
      <c r="B394" s="5"/>
      <c r="C394" s="9"/>
      <c r="D394" s="9"/>
      <c r="E394" s="29"/>
      <c r="F394" s="17"/>
      <c r="H394" s="9"/>
      <c r="I394" s="9"/>
    </row>
    <row r="395" spans="1:9" s="2" customFormat="1">
      <c r="A395" s="27"/>
      <c r="B395" s="5"/>
      <c r="C395" s="9"/>
      <c r="D395" s="9"/>
      <c r="E395" s="29"/>
      <c r="F395" s="17"/>
      <c r="H395" s="9"/>
      <c r="I395" s="9"/>
    </row>
    <row r="396" spans="1:9" s="2" customFormat="1">
      <c r="A396" s="27"/>
      <c r="B396" s="5"/>
      <c r="C396" s="9"/>
      <c r="D396" s="9"/>
      <c r="E396" s="29"/>
      <c r="F396" s="17"/>
      <c r="H396" s="9"/>
      <c r="I396" s="9"/>
    </row>
    <row r="397" spans="1:9" s="2" customFormat="1">
      <c r="A397" s="27"/>
      <c r="B397" s="5"/>
      <c r="C397" s="9"/>
      <c r="D397" s="9"/>
      <c r="E397" s="29"/>
      <c r="F397" s="17"/>
      <c r="H397" s="9"/>
      <c r="I397" s="9"/>
    </row>
    <row r="398" spans="1:9" s="2" customFormat="1">
      <c r="A398" s="27"/>
      <c r="B398" s="5"/>
      <c r="C398" s="9"/>
      <c r="D398" s="9"/>
      <c r="E398" s="29"/>
      <c r="F398" s="17"/>
      <c r="H398" s="9"/>
      <c r="I398" s="9"/>
    </row>
    <row r="399" spans="1:9" s="2" customFormat="1">
      <c r="A399" s="27"/>
      <c r="B399" s="5"/>
      <c r="C399" s="9"/>
      <c r="D399" s="9"/>
      <c r="E399" s="29"/>
      <c r="F399" s="17"/>
      <c r="H399" s="9"/>
      <c r="I399" s="9"/>
    </row>
    <row r="400" spans="1:9" s="2" customFormat="1">
      <c r="A400" s="27"/>
      <c r="B400" s="5"/>
      <c r="C400" s="9"/>
      <c r="D400" s="9"/>
      <c r="E400" s="29"/>
      <c r="F400" s="17"/>
      <c r="H400" s="9"/>
      <c r="I400" s="9"/>
    </row>
    <row r="401" spans="1:9" s="2" customFormat="1">
      <c r="A401" s="27"/>
      <c r="B401" s="5"/>
      <c r="C401" s="9"/>
      <c r="D401" s="9"/>
      <c r="E401" s="29"/>
      <c r="F401" s="17"/>
      <c r="H401" s="9"/>
      <c r="I401" s="9"/>
    </row>
    <row r="402" spans="1:9" s="2" customFormat="1">
      <c r="A402" s="27"/>
      <c r="B402" s="5"/>
      <c r="C402" s="9"/>
      <c r="D402" s="9"/>
      <c r="E402" s="29"/>
      <c r="F402" s="17"/>
      <c r="H402" s="9"/>
      <c r="I402" s="9"/>
    </row>
    <row r="403" spans="1:9" s="2" customFormat="1">
      <c r="A403" s="27"/>
      <c r="B403" s="5"/>
      <c r="C403" s="9"/>
      <c r="D403" s="9"/>
      <c r="E403" s="29"/>
      <c r="F403" s="17"/>
      <c r="H403" s="9"/>
      <c r="I403" s="9"/>
    </row>
    <row r="404" spans="1:9" s="2" customFormat="1">
      <c r="A404" s="27"/>
      <c r="B404" s="5"/>
      <c r="C404" s="9"/>
      <c r="D404" s="9"/>
      <c r="E404" s="29"/>
      <c r="F404" s="17"/>
      <c r="H404" s="9"/>
      <c r="I404" s="9"/>
    </row>
    <row r="405" spans="1:9" s="2" customFormat="1">
      <c r="A405" s="27"/>
      <c r="B405" s="5"/>
      <c r="C405" s="9"/>
      <c r="D405" s="9"/>
      <c r="E405" s="29"/>
      <c r="F405" s="17"/>
      <c r="H405" s="9"/>
      <c r="I405" s="9"/>
    </row>
    <row r="406" spans="1:9" s="2" customFormat="1">
      <c r="A406" s="27"/>
      <c r="B406" s="5"/>
      <c r="C406" s="9"/>
      <c r="D406" s="9"/>
      <c r="E406" s="29"/>
      <c r="F406" s="17"/>
      <c r="H406" s="9"/>
      <c r="I406" s="9"/>
    </row>
    <row r="407" spans="1:9" s="2" customFormat="1">
      <c r="A407" s="27"/>
      <c r="B407" s="5"/>
      <c r="C407" s="9"/>
      <c r="D407" s="9"/>
      <c r="E407" s="29"/>
      <c r="F407" s="17"/>
      <c r="H407" s="9"/>
      <c r="I407" s="9"/>
    </row>
    <row r="408" spans="1:9" s="2" customFormat="1">
      <c r="A408" s="27"/>
      <c r="B408" s="5"/>
      <c r="C408" s="9"/>
      <c r="D408" s="9"/>
      <c r="E408" s="29"/>
      <c r="F408" s="17"/>
      <c r="H408" s="9"/>
      <c r="I408" s="9"/>
    </row>
    <row r="409" spans="1:9" s="2" customFormat="1">
      <c r="A409" s="27"/>
      <c r="B409" s="5"/>
      <c r="C409" s="9"/>
      <c r="D409" s="9"/>
      <c r="E409" s="29"/>
      <c r="F409" s="17"/>
      <c r="H409" s="9"/>
      <c r="I409" s="9"/>
    </row>
    <row r="410" spans="1:9" s="2" customFormat="1">
      <c r="A410" s="27"/>
      <c r="B410" s="5"/>
      <c r="C410" s="9"/>
      <c r="D410" s="9"/>
      <c r="E410" s="29"/>
      <c r="F410" s="17"/>
      <c r="H410" s="9"/>
      <c r="I410" s="9"/>
    </row>
    <row r="411" spans="1:9" s="2" customFormat="1">
      <c r="A411" s="27"/>
      <c r="B411" s="5"/>
      <c r="C411" s="9"/>
      <c r="D411" s="9"/>
      <c r="E411" s="29"/>
      <c r="F411" s="17"/>
      <c r="H411" s="9"/>
      <c r="I411" s="9"/>
    </row>
    <row r="412" spans="1:9" s="2" customFormat="1">
      <c r="A412" s="27"/>
      <c r="B412" s="5"/>
      <c r="C412" s="9"/>
      <c r="D412" s="9"/>
      <c r="E412" s="29"/>
      <c r="F412" s="17"/>
      <c r="H412" s="9"/>
      <c r="I412" s="9"/>
    </row>
    <row r="413" spans="1:9" s="2" customFormat="1">
      <c r="A413" s="27"/>
      <c r="B413" s="5"/>
      <c r="C413" s="9"/>
      <c r="D413" s="9"/>
      <c r="E413" s="29"/>
      <c r="F413" s="17"/>
      <c r="H413" s="9"/>
      <c r="I413" s="9"/>
    </row>
    <row r="414" spans="1:9" s="2" customFormat="1">
      <c r="A414" s="27"/>
      <c r="B414" s="5"/>
      <c r="C414" s="9"/>
      <c r="D414" s="9"/>
      <c r="E414" s="29"/>
      <c r="F414" s="17"/>
      <c r="H414" s="9"/>
      <c r="I414" s="9"/>
    </row>
    <row r="415" spans="1:9" s="2" customFormat="1">
      <c r="A415" s="27"/>
      <c r="B415" s="5"/>
      <c r="C415" s="9"/>
      <c r="D415" s="9"/>
      <c r="E415" s="29"/>
      <c r="F415" s="17"/>
      <c r="H415" s="9"/>
      <c r="I415" s="9"/>
    </row>
    <row r="416" spans="1:9" s="2" customFormat="1">
      <c r="A416" s="27"/>
      <c r="B416" s="5"/>
      <c r="C416" s="9"/>
      <c r="D416" s="9"/>
      <c r="E416" s="29"/>
      <c r="F416" s="17"/>
      <c r="H416" s="9"/>
      <c r="I416" s="9"/>
    </row>
    <row r="417" spans="1:9" s="2" customFormat="1">
      <c r="A417" s="27"/>
      <c r="B417" s="5"/>
      <c r="C417" s="9"/>
      <c r="D417" s="9"/>
      <c r="E417" s="29"/>
      <c r="F417" s="17"/>
      <c r="H417" s="9"/>
      <c r="I417" s="9"/>
    </row>
    <row r="418" spans="1:9" s="2" customFormat="1">
      <c r="A418" s="27"/>
      <c r="B418" s="5"/>
      <c r="C418" s="9"/>
      <c r="D418" s="9"/>
      <c r="E418" s="29"/>
      <c r="F418" s="17"/>
      <c r="H418" s="9"/>
      <c r="I418" s="9"/>
    </row>
    <row r="419" spans="1:9" s="2" customFormat="1">
      <c r="A419" s="27"/>
      <c r="B419" s="5"/>
      <c r="C419" s="9"/>
      <c r="D419" s="9"/>
      <c r="E419" s="29"/>
      <c r="F419" s="17"/>
      <c r="H419" s="9"/>
      <c r="I419" s="9"/>
    </row>
    <row r="420" spans="1:9" s="2" customFormat="1">
      <c r="A420" s="27"/>
      <c r="B420" s="5"/>
      <c r="C420" s="9"/>
      <c r="D420" s="9"/>
      <c r="E420" s="29"/>
      <c r="F420" s="17"/>
      <c r="H420" s="9"/>
      <c r="I420" s="9"/>
    </row>
    <row r="421" spans="1:9" s="2" customFormat="1">
      <c r="A421" s="27"/>
      <c r="B421" s="5"/>
      <c r="C421" s="9"/>
      <c r="D421" s="9"/>
      <c r="E421" s="29"/>
      <c r="F421" s="17"/>
      <c r="H421" s="9"/>
      <c r="I421" s="9"/>
    </row>
    <row r="422" spans="1:9" s="2" customFormat="1">
      <c r="A422" s="27"/>
      <c r="B422" s="5"/>
      <c r="C422" s="9"/>
      <c r="D422" s="9"/>
      <c r="E422" s="29"/>
      <c r="F422" s="17"/>
      <c r="H422" s="9"/>
      <c r="I422" s="9"/>
    </row>
    <row r="423" spans="1:9" s="2" customFormat="1">
      <c r="A423" s="27"/>
      <c r="B423" s="5"/>
      <c r="C423" s="9"/>
      <c r="D423" s="9"/>
      <c r="E423" s="29"/>
      <c r="F423" s="17"/>
      <c r="H423" s="9"/>
      <c r="I423" s="9"/>
    </row>
    <row r="424" spans="1:9" s="2" customFormat="1">
      <c r="A424" s="27"/>
      <c r="B424" s="5"/>
      <c r="C424" s="9"/>
      <c r="D424" s="9"/>
      <c r="E424" s="29"/>
      <c r="F424" s="17"/>
      <c r="H424" s="9"/>
      <c r="I424" s="9"/>
    </row>
    <row r="425" spans="1:9" s="2" customFormat="1">
      <c r="A425" s="27"/>
      <c r="B425" s="5"/>
      <c r="C425" s="9"/>
      <c r="D425" s="9"/>
      <c r="E425" s="29"/>
      <c r="F425" s="17"/>
      <c r="H425" s="9"/>
      <c r="I425" s="9"/>
    </row>
    <row r="426" spans="1:9" s="2" customFormat="1">
      <c r="A426" s="27"/>
      <c r="B426" s="5"/>
      <c r="C426" s="9"/>
      <c r="D426" s="9"/>
      <c r="E426" s="29"/>
      <c r="F426" s="17"/>
      <c r="H426" s="9"/>
      <c r="I426" s="9"/>
    </row>
    <row r="427" spans="1:9" s="2" customFormat="1">
      <c r="A427" s="27"/>
      <c r="B427" s="5"/>
      <c r="C427" s="9"/>
      <c r="D427" s="9"/>
      <c r="E427" s="29"/>
      <c r="F427" s="17"/>
      <c r="H427" s="9"/>
      <c r="I427" s="9"/>
    </row>
    <row r="428" spans="1:9" s="2" customFormat="1">
      <c r="A428" s="27"/>
      <c r="B428" s="5"/>
      <c r="C428" s="9"/>
      <c r="D428" s="9"/>
      <c r="E428" s="29"/>
      <c r="F428" s="17"/>
      <c r="H428" s="9"/>
      <c r="I428" s="9"/>
    </row>
    <row r="429" spans="1:9" s="2" customFormat="1">
      <c r="A429" s="27"/>
      <c r="B429" s="5"/>
      <c r="C429" s="9"/>
      <c r="D429" s="9"/>
      <c r="E429" s="29"/>
      <c r="F429" s="17"/>
      <c r="H429" s="9"/>
      <c r="I429" s="9"/>
    </row>
    <row r="430" spans="1:9" s="2" customFormat="1">
      <c r="A430" s="27"/>
      <c r="B430" s="5"/>
      <c r="C430" s="9"/>
      <c r="D430" s="9"/>
      <c r="E430" s="29"/>
      <c r="F430" s="17"/>
      <c r="H430" s="9"/>
      <c r="I430" s="9"/>
    </row>
    <row r="431" spans="1:9" s="2" customFormat="1">
      <c r="A431" s="27"/>
      <c r="B431" s="5"/>
      <c r="C431" s="9"/>
      <c r="D431" s="9"/>
      <c r="E431" s="29"/>
      <c r="F431" s="17"/>
      <c r="H431" s="9"/>
      <c r="I431" s="9"/>
    </row>
    <row r="432" spans="1:9" s="2" customFormat="1">
      <c r="A432" s="27"/>
      <c r="B432" s="5"/>
      <c r="C432" s="9"/>
      <c r="D432" s="9"/>
      <c r="E432" s="29"/>
      <c r="F432" s="17"/>
      <c r="H432" s="9"/>
      <c r="I432" s="9"/>
    </row>
    <row r="433" spans="1:9" s="2" customFormat="1">
      <c r="A433" s="27"/>
      <c r="B433" s="5"/>
      <c r="C433" s="9"/>
      <c r="D433" s="9"/>
      <c r="E433" s="29"/>
      <c r="F433" s="17"/>
      <c r="H433" s="9"/>
      <c r="I433" s="9"/>
    </row>
    <row r="434" spans="1:9" s="2" customFormat="1">
      <c r="A434" s="27"/>
      <c r="B434" s="5"/>
      <c r="C434" s="9"/>
      <c r="D434" s="9"/>
      <c r="E434" s="29"/>
      <c r="F434" s="17"/>
      <c r="H434" s="9"/>
      <c r="I434" s="9"/>
    </row>
    <row r="435" spans="1:9" s="2" customFormat="1">
      <c r="A435" s="27"/>
      <c r="B435" s="5"/>
      <c r="C435" s="9"/>
      <c r="D435" s="9"/>
      <c r="E435" s="29"/>
      <c r="F435" s="17"/>
      <c r="H435" s="9"/>
      <c r="I435" s="9"/>
    </row>
    <row r="436" spans="1:9" s="2" customFormat="1">
      <c r="A436" s="27"/>
      <c r="B436" s="5"/>
      <c r="C436" s="9"/>
      <c r="D436" s="9"/>
      <c r="E436" s="29"/>
      <c r="F436" s="17"/>
      <c r="H436" s="9"/>
      <c r="I436" s="9"/>
    </row>
    <row r="437" spans="1:9" s="2" customFormat="1">
      <c r="A437" s="27"/>
      <c r="B437" s="5"/>
      <c r="C437" s="9"/>
      <c r="D437" s="9"/>
      <c r="E437" s="29"/>
      <c r="F437" s="17"/>
      <c r="H437" s="9"/>
      <c r="I437" s="9"/>
    </row>
    <row r="438" spans="1:9" s="2" customFormat="1">
      <c r="A438" s="27"/>
      <c r="B438" s="5"/>
      <c r="C438" s="9"/>
      <c r="D438" s="9"/>
      <c r="E438" s="29"/>
      <c r="F438" s="17"/>
      <c r="H438" s="9"/>
      <c r="I438" s="9"/>
    </row>
    <row r="439" spans="1:9" s="2" customFormat="1">
      <c r="A439" s="27"/>
      <c r="B439" s="5"/>
      <c r="C439" s="9"/>
      <c r="D439" s="9"/>
      <c r="E439" s="29"/>
      <c r="F439" s="17"/>
      <c r="H439" s="9"/>
      <c r="I439" s="9"/>
    </row>
    <row r="440" spans="1:9" s="2" customFormat="1">
      <c r="A440" s="27"/>
      <c r="B440" s="5"/>
      <c r="C440" s="9"/>
      <c r="D440" s="9"/>
      <c r="E440" s="29"/>
      <c r="F440" s="17"/>
      <c r="H440" s="9"/>
      <c r="I440" s="9"/>
    </row>
    <row r="441" spans="1:9" s="2" customFormat="1">
      <c r="A441" s="27"/>
      <c r="B441" s="5"/>
      <c r="C441" s="9"/>
      <c r="D441" s="9"/>
      <c r="E441" s="29"/>
      <c r="F441" s="17"/>
      <c r="H441" s="9"/>
      <c r="I441" s="9"/>
    </row>
    <row r="442" spans="1:9" s="2" customFormat="1">
      <c r="A442" s="27"/>
      <c r="B442" s="5"/>
      <c r="C442" s="9"/>
      <c r="D442" s="9"/>
      <c r="E442" s="29"/>
      <c r="F442" s="17"/>
      <c r="H442" s="9"/>
      <c r="I442" s="9"/>
    </row>
    <row r="443" spans="1:9" s="2" customFormat="1">
      <c r="A443" s="27"/>
      <c r="B443" s="5"/>
      <c r="C443" s="9"/>
      <c r="D443" s="9"/>
      <c r="E443" s="29"/>
      <c r="F443" s="17"/>
      <c r="H443" s="9"/>
      <c r="I443" s="9"/>
    </row>
    <row r="444" spans="1:9" s="2" customFormat="1">
      <c r="A444" s="27"/>
      <c r="B444" s="5"/>
      <c r="C444" s="9"/>
      <c r="D444" s="9"/>
      <c r="E444" s="29"/>
      <c r="F444" s="17"/>
      <c r="H444" s="9"/>
      <c r="I444" s="9"/>
    </row>
    <row r="445" spans="1:9" s="2" customFormat="1">
      <c r="A445" s="27"/>
      <c r="B445" s="5"/>
      <c r="C445" s="9"/>
      <c r="D445" s="9"/>
      <c r="E445" s="29"/>
      <c r="F445" s="17"/>
      <c r="H445" s="9"/>
      <c r="I445" s="9"/>
    </row>
    <row r="446" spans="1:9" s="2" customFormat="1">
      <c r="A446" s="27"/>
      <c r="B446" s="5"/>
      <c r="C446" s="9"/>
      <c r="D446" s="9"/>
      <c r="E446" s="29"/>
      <c r="F446" s="17"/>
      <c r="H446" s="9"/>
      <c r="I446" s="9"/>
    </row>
    <row r="447" spans="1:9" s="2" customFormat="1">
      <c r="A447" s="27"/>
      <c r="B447" s="5"/>
      <c r="C447" s="9"/>
      <c r="D447" s="9"/>
      <c r="E447" s="29"/>
      <c r="F447" s="17"/>
      <c r="H447" s="9"/>
      <c r="I447" s="9"/>
    </row>
    <row r="448" spans="1:9" s="2" customFormat="1">
      <c r="A448" s="27"/>
      <c r="B448" s="5"/>
      <c r="C448" s="9"/>
      <c r="D448" s="9"/>
      <c r="E448" s="29"/>
      <c r="F448" s="17"/>
      <c r="H448" s="9"/>
      <c r="I448" s="9"/>
    </row>
    <row r="449" spans="1:9" s="2" customFormat="1">
      <c r="A449" s="27"/>
      <c r="B449" s="5"/>
      <c r="C449" s="9"/>
      <c r="D449" s="9"/>
      <c r="E449" s="29"/>
      <c r="F449" s="17"/>
      <c r="H449" s="9"/>
      <c r="I449" s="9"/>
    </row>
    <row r="450" spans="1:9" s="2" customFormat="1">
      <c r="A450" s="27"/>
      <c r="B450" s="5"/>
      <c r="C450" s="9"/>
      <c r="D450" s="9"/>
      <c r="E450" s="29"/>
      <c r="F450" s="17"/>
      <c r="H450" s="9"/>
      <c r="I450" s="9"/>
    </row>
    <row r="451" spans="1:9" s="2" customFormat="1">
      <c r="A451" s="27"/>
      <c r="B451" s="5"/>
      <c r="C451" s="9"/>
      <c r="D451" s="9"/>
      <c r="E451" s="29"/>
      <c r="F451" s="17"/>
      <c r="H451" s="9"/>
      <c r="I451" s="9"/>
    </row>
    <row r="452" spans="1:9" s="2" customFormat="1">
      <c r="A452" s="27"/>
      <c r="B452" s="5"/>
      <c r="C452" s="9"/>
      <c r="D452" s="9"/>
      <c r="E452" s="29"/>
      <c r="F452" s="17"/>
      <c r="H452" s="9"/>
      <c r="I452" s="9"/>
    </row>
    <row r="453" spans="1:9" s="2" customFormat="1">
      <c r="A453" s="27"/>
      <c r="B453" s="5"/>
      <c r="C453" s="9"/>
      <c r="D453" s="9"/>
      <c r="E453" s="29"/>
      <c r="F453" s="17"/>
      <c r="H453" s="9"/>
      <c r="I453" s="9"/>
    </row>
    <row r="454" spans="1:9" s="2" customFormat="1">
      <c r="A454" s="27"/>
      <c r="B454" s="5"/>
      <c r="C454" s="9"/>
      <c r="D454" s="9"/>
      <c r="E454" s="29"/>
      <c r="F454" s="17"/>
      <c r="H454" s="9"/>
      <c r="I454" s="9"/>
    </row>
    <row r="455" spans="1:9" s="2" customFormat="1">
      <c r="A455" s="27"/>
      <c r="B455" s="5"/>
      <c r="C455" s="9"/>
      <c r="D455" s="9"/>
      <c r="E455" s="29"/>
      <c r="F455" s="17"/>
      <c r="H455" s="9"/>
      <c r="I455" s="9"/>
    </row>
    <row r="456" spans="1:9" s="2" customFormat="1">
      <c r="A456" s="27"/>
      <c r="B456" s="5"/>
      <c r="C456" s="9"/>
      <c r="D456" s="9"/>
      <c r="E456" s="29"/>
      <c r="F456" s="17"/>
      <c r="H456" s="9"/>
      <c r="I456" s="9"/>
    </row>
    <row r="457" spans="1:9" s="2" customFormat="1">
      <c r="A457" s="27"/>
      <c r="B457" s="5"/>
      <c r="C457" s="9"/>
      <c r="D457" s="9"/>
      <c r="E457" s="29"/>
      <c r="F457" s="17"/>
      <c r="H457" s="9"/>
      <c r="I457" s="9"/>
    </row>
    <row r="458" spans="1:9" s="2" customFormat="1">
      <c r="A458" s="27"/>
      <c r="B458" s="5"/>
      <c r="C458" s="9"/>
      <c r="D458" s="9"/>
      <c r="E458" s="29"/>
      <c r="F458" s="17"/>
      <c r="H458" s="9"/>
      <c r="I458" s="9"/>
    </row>
    <row r="459" spans="1:9" s="2" customFormat="1">
      <c r="A459" s="27"/>
      <c r="B459" s="5"/>
      <c r="C459" s="9"/>
      <c r="D459" s="9"/>
      <c r="E459" s="29"/>
      <c r="F459" s="17"/>
      <c r="H459" s="9"/>
      <c r="I459" s="9"/>
    </row>
    <row r="460" spans="1:9" s="2" customFormat="1">
      <c r="A460" s="27"/>
      <c r="B460" s="5"/>
      <c r="C460" s="9"/>
      <c r="D460" s="9"/>
      <c r="E460" s="29"/>
      <c r="F460" s="17"/>
      <c r="H460" s="9"/>
      <c r="I460" s="9"/>
    </row>
    <row r="461" spans="1:9" s="2" customFormat="1">
      <c r="A461" s="27"/>
      <c r="B461" s="5"/>
      <c r="C461" s="9"/>
      <c r="D461" s="9"/>
      <c r="E461" s="29"/>
      <c r="F461" s="17"/>
      <c r="H461" s="9"/>
      <c r="I461" s="9"/>
    </row>
    <row r="462" spans="1:9" s="2" customFormat="1">
      <c r="A462" s="27"/>
      <c r="B462" s="5"/>
      <c r="C462" s="9"/>
      <c r="D462" s="9"/>
      <c r="E462" s="29"/>
      <c r="F462" s="17"/>
      <c r="H462" s="9"/>
      <c r="I462" s="9"/>
    </row>
    <row r="463" spans="1:9" s="2" customFormat="1">
      <c r="A463" s="27"/>
      <c r="B463" s="5"/>
      <c r="C463" s="9"/>
      <c r="D463" s="9"/>
      <c r="E463" s="29"/>
      <c r="F463" s="17"/>
      <c r="H463" s="9"/>
      <c r="I463" s="9"/>
    </row>
    <row r="464" spans="1:9" s="2" customFormat="1">
      <c r="A464" s="27"/>
      <c r="B464" s="5"/>
      <c r="C464" s="9"/>
      <c r="D464" s="9"/>
      <c r="E464" s="29"/>
      <c r="F464" s="17"/>
      <c r="H464" s="9"/>
      <c r="I464" s="9"/>
    </row>
    <row r="465" spans="1:9" s="2" customFormat="1">
      <c r="A465" s="27"/>
      <c r="B465" s="5"/>
      <c r="C465" s="9"/>
      <c r="D465" s="9"/>
      <c r="E465" s="29"/>
      <c r="F465" s="17"/>
      <c r="H465" s="9"/>
      <c r="I465" s="9"/>
    </row>
    <row r="466" spans="1:9" s="2" customFormat="1">
      <c r="A466" s="27"/>
      <c r="B466" s="5"/>
      <c r="C466" s="9"/>
      <c r="D466" s="9"/>
      <c r="E466" s="29"/>
      <c r="F466" s="17"/>
      <c r="H466" s="9"/>
      <c r="I466" s="9"/>
    </row>
    <row r="467" spans="1:9" s="2" customFormat="1">
      <c r="A467" s="27"/>
      <c r="B467" s="5"/>
      <c r="C467" s="9"/>
      <c r="D467" s="9"/>
      <c r="E467" s="29"/>
      <c r="F467" s="17"/>
      <c r="H467" s="9"/>
      <c r="I467" s="9"/>
    </row>
    <row r="468" spans="1:9" s="2" customFormat="1">
      <c r="A468" s="27"/>
      <c r="B468" s="5"/>
      <c r="C468" s="9"/>
      <c r="D468" s="9"/>
      <c r="E468" s="29"/>
      <c r="F468" s="17"/>
      <c r="H468" s="9"/>
      <c r="I468" s="9"/>
    </row>
    <row r="469" spans="1:9" s="2" customFormat="1">
      <c r="A469" s="27"/>
      <c r="B469" s="5"/>
      <c r="C469" s="9"/>
      <c r="D469" s="9"/>
      <c r="E469" s="29"/>
      <c r="F469" s="17"/>
      <c r="H469" s="9"/>
      <c r="I469" s="9"/>
    </row>
    <row r="470" spans="1:9" s="2" customFormat="1">
      <c r="A470" s="27"/>
      <c r="B470" s="5"/>
      <c r="C470" s="9"/>
      <c r="D470" s="9"/>
      <c r="E470" s="29"/>
      <c r="F470" s="17"/>
      <c r="H470" s="9"/>
      <c r="I470" s="9"/>
    </row>
    <row r="471" spans="1:9" s="2" customFormat="1">
      <c r="A471" s="27"/>
      <c r="B471" s="5"/>
      <c r="C471" s="9"/>
      <c r="D471" s="9"/>
      <c r="E471" s="29"/>
      <c r="F471" s="17"/>
      <c r="H471" s="9"/>
      <c r="I471" s="9"/>
    </row>
    <row r="472" spans="1:9" s="2" customFormat="1">
      <c r="A472" s="27"/>
      <c r="B472" s="5"/>
      <c r="C472" s="9"/>
      <c r="D472" s="9"/>
      <c r="E472" s="29"/>
      <c r="F472" s="17"/>
      <c r="H472" s="9"/>
      <c r="I472" s="9"/>
    </row>
    <row r="473" spans="1:9" s="2" customFormat="1">
      <c r="A473" s="27"/>
      <c r="B473" s="5"/>
      <c r="C473" s="9"/>
      <c r="D473" s="9"/>
      <c r="E473" s="29"/>
      <c r="F473" s="17"/>
      <c r="H473" s="9"/>
      <c r="I473" s="9"/>
    </row>
    <row r="474" spans="1:9" s="2" customFormat="1">
      <c r="A474" s="27"/>
      <c r="B474" s="5"/>
      <c r="C474" s="9"/>
      <c r="D474" s="9"/>
      <c r="E474" s="29"/>
      <c r="F474" s="17"/>
      <c r="H474" s="9"/>
      <c r="I474" s="9"/>
    </row>
    <row r="475" spans="1:9" s="2" customFormat="1">
      <c r="A475" s="27"/>
      <c r="B475" s="5"/>
      <c r="C475" s="9"/>
      <c r="D475" s="9"/>
      <c r="E475" s="29"/>
      <c r="F475" s="17"/>
      <c r="H475" s="9"/>
      <c r="I475" s="9"/>
    </row>
    <row r="476" spans="1:9" s="2" customFormat="1">
      <c r="A476" s="27"/>
      <c r="B476" s="5"/>
      <c r="C476" s="9"/>
      <c r="D476" s="9"/>
      <c r="E476" s="29"/>
      <c r="F476" s="17"/>
      <c r="H476" s="9"/>
      <c r="I476" s="9"/>
    </row>
    <row r="477" spans="1:9" s="2" customFormat="1">
      <c r="A477" s="27"/>
      <c r="B477" s="5"/>
      <c r="C477" s="9"/>
      <c r="D477" s="9"/>
      <c r="E477" s="29"/>
      <c r="F477" s="17"/>
      <c r="H477" s="9"/>
      <c r="I477" s="9"/>
    </row>
    <row r="478" spans="1:9" s="2" customFormat="1">
      <c r="A478" s="27"/>
      <c r="B478" s="5"/>
      <c r="C478" s="9"/>
      <c r="D478" s="9"/>
      <c r="E478" s="29"/>
      <c r="F478" s="17"/>
      <c r="H478" s="9"/>
      <c r="I478" s="9"/>
    </row>
    <row r="479" spans="1:9" s="2" customFormat="1">
      <c r="A479" s="27"/>
      <c r="B479" s="5"/>
      <c r="C479" s="9"/>
      <c r="D479" s="9"/>
      <c r="E479" s="29"/>
      <c r="F479" s="17"/>
      <c r="H479" s="9"/>
      <c r="I479" s="9"/>
    </row>
    <row r="480" spans="1:9" s="2" customFormat="1">
      <c r="A480" s="27"/>
      <c r="B480" s="5"/>
      <c r="C480" s="9"/>
      <c r="D480" s="9"/>
      <c r="E480" s="29"/>
      <c r="F480" s="17"/>
      <c r="H480" s="9"/>
      <c r="I480" s="9"/>
    </row>
    <row r="481" spans="1:9" s="2" customFormat="1">
      <c r="A481" s="27"/>
      <c r="B481" s="5"/>
      <c r="C481" s="9"/>
      <c r="D481" s="9"/>
      <c r="E481" s="29"/>
      <c r="F481" s="17"/>
      <c r="H481" s="9"/>
      <c r="I481" s="9"/>
    </row>
    <row r="482" spans="1:9" s="2" customFormat="1">
      <c r="A482" s="27"/>
      <c r="B482" s="5"/>
      <c r="C482" s="9"/>
      <c r="D482" s="9"/>
      <c r="E482" s="29"/>
      <c r="F482" s="17"/>
      <c r="H482" s="9"/>
      <c r="I482" s="9"/>
    </row>
    <row r="483" spans="1:9" s="2" customFormat="1">
      <c r="A483" s="27"/>
      <c r="B483" s="5"/>
      <c r="C483" s="9"/>
      <c r="D483" s="9"/>
      <c r="E483" s="29"/>
      <c r="F483" s="17"/>
      <c r="H483" s="9"/>
      <c r="I483" s="9"/>
    </row>
    <row r="484" spans="1:9" s="2" customFormat="1">
      <c r="A484" s="27"/>
      <c r="B484" s="5"/>
      <c r="C484" s="9"/>
      <c r="D484" s="9"/>
      <c r="E484" s="29"/>
      <c r="F484" s="17"/>
      <c r="H484" s="9"/>
      <c r="I484" s="9"/>
    </row>
    <row r="485" spans="1:9" s="2" customFormat="1">
      <c r="A485" s="27"/>
      <c r="B485" s="5"/>
      <c r="C485" s="9"/>
      <c r="D485" s="9"/>
      <c r="E485" s="29"/>
      <c r="F485" s="17"/>
      <c r="H485" s="9"/>
      <c r="I485" s="9"/>
    </row>
    <row r="486" spans="1:9" s="2" customFormat="1">
      <c r="A486" s="27"/>
      <c r="B486" s="5"/>
      <c r="C486" s="9"/>
      <c r="D486" s="9"/>
      <c r="E486" s="29"/>
      <c r="F486" s="17"/>
      <c r="H486" s="9"/>
      <c r="I486" s="9"/>
    </row>
    <row r="487" spans="1:9" s="2" customFormat="1">
      <c r="A487" s="27"/>
      <c r="B487" s="5"/>
      <c r="C487" s="9"/>
      <c r="D487" s="9"/>
      <c r="E487" s="29"/>
      <c r="F487" s="17"/>
      <c r="H487" s="9"/>
      <c r="I487" s="9"/>
    </row>
    <row r="488" spans="1:9" s="2" customFormat="1">
      <c r="A488" s="27"/>
      <c r="B488" s="5"/>
      <c r="C488" s="9"/>
      <c r="D488" s="9"/>
      <c r="E488" s="29"/>
      <c r="F488" s="17"/>
      <c r="H488" s="9"/>
      <c r="I488" s="9"/>
    </row>
    <row r="489" spans="1:9" s="2" customFormat="1">
      <c r="A489" s="27"/>
      <c r="B489" s="5"/>
      <c r="C489" s="9"/>
      <c r="D489" s="9"/>
      <c r="E489" s="29"/>
      <c r="F489" s="17"/>
      <c r="H489" s="9"/>
      <c r="I489" s="9"/>
    </row>
    <row r="490" spans="1:9" s="2" customFormat="1">
      <c r="A490" s="27"/>
      <c r="B490" s="5"/>
      <c r="C490" s="9"/>
      <c r="D490" s="9"/>
      <c r="E490" s="29"/>
      <c r="F490" s="17"/>
      <c r="H490" s="9"/>
      <c r="I490" s="9"/>
    </row>
    <row r="491" spans="1:9" s="2" customFormat="1">
      <c r="A491" s="27"/>
      <c r="B491" s="5"/>
      <c r="C491" s="9"/>
      <c r="D491" s="9"/>
      <c r="E491" s="29"/>
      <c r="F491" s="17"/>
      <c r="H491" s="9"/>
      <c r="I491" s="9"/>
    </row>
    <row r="492" spans="1:9" s="2" customFormat="1">
      <c r="A492" s="27"/>
      <c r="B492" s="5"/>
      <c r="C492" s="9"/>
      <c r="D492" s="9"/>
      <c r="E492" s="29"/>
      <c r="F492" s="17"/>
      <c r="H492" s="9"/>
      <c r="I492" s="9"/>
    </row>
    <row r="493" spans="1:9" s="2" customFormat="1">
      <c r="A493" s="27"/>
      <c r="B493" s="5"/>
      <c r="C493" s="9"/>
      <c r="D493" s="9"/>
      <c r="E493" s="29"/>
      <c r="F493" s="17"/>
      <c r="H493" s="9"/>
      <c r="I493" s="9"/>
    </row>
    <row r="494" spans="1:9" s="2" customFormat="1">
      <c r="A494" s="27"/>
      <c r="B494" s="5"/>
      <c r="C494" s="9"/>
      <c r="D494" s="9"/>
      <c r="E494" s="29"/>
      <c r="F494" s="17"/>
      <c r="H494" s="9"/>
      <c r="I494" s="9"/>
    </row>
    <row r="495" spans="1:9" s="2" customFormat="1">
      <c r="A495" s="27"/>
      <c r="B495" s="5"/>
      <c r="C495" s="9"/>
      <c r="D495" s="9"/>
      <c r="E495" s="29"/>
      <c r="F495" s="17"/>
      <c r="H495" s="9"/>
      <c r="I495" s="9"/>
    </row>
    <row r="496" spans="1:9" s="2" customFormat="1">
      <c r="A496" s="27"/>
      <c r="B496" s="5"/>
      <c r="C496" s="9"/>
      <c r="D496" s="9"/>
      <c r="E496" s="29"/>
      <c r="F496" s="17"/>
      <c r="H496" s="9"/>
      <c r="I496" s="9"/>
    </row>
    <row r="497" spans="1:9" s="2" customFormat="1">
      <c r="A497" s="27"/>
      <c r="B497" s="5"/>
      <c r="C497" s="9"/>
      <c r="D497" s="9"/>
      <c r="E497" s="29"/>
      <c r="F497" s="17"/>
      <c r="H497" s="9"/>
      <c r="I497" s="9"/>
    </row>
    <row r="498" spans="1:9" s="2" customFormat="1">
      <c r="A498" s="27"/>
      <c r="B498" s="5"/>
      <c r="C498" s="9"/>
      <c r="D498" s="9"/>
      <c r="E498" s="29"/>
      <c r="F498" s="17"/>
      <c r="H498" s="9"/>
      <c r="I498" s="9"/>
    </row>
    <row r="499" spans="1:9" s="2" customFormat="1">
      <c r="A499" s="27"/>
      <c r="B499" s="5"/>
      <c r="C499" s="9"/>
      <c r="D499" s="9"/>
      <c r="E499" s="29"/>
      <c r="F499" s="17"/>
      <c r="H499" s="9"/>
      <c r="I499" s="9"/>
    </row>
    <row r="500" spans="1:9" s="2" customFormat="1">
      <c r="A500" s="27"/>
      <c r="B500" s="5"/>
      <c r="C500" s="9"/>
      <c r="D500" s="9"/>
      <c r="E500" s="29"/>
      <c r="F500" s="17"/>
      <c r="H500" s="9"/>
      <c r="I500" s="9"/>
    </row>
    <row r="501" spans="1:9" s="2" customFormat="1">
      <c r="A501" s="27"/>
      <c r="B501" s="5"/>
      <c r="C501" s="9"/>
      <c r="D501" s="9"/>
      <c r="E501" s="29"/>
      <c r="F501" s="17"/>
      <c r="H501" s="9"/>
      <c r="I501" s="9"/>
    </row>
    <row r="502" spans="1:9" s="2" customFormat="1">
      <c r="A502" s="27"/>
      <c r="B502" s="5"/>
      <c r="C502" s="9"/>
      <c r="D502" s="9"/>
      <c r="E502" s="29"/>
      <c r="F502" s="17"/>
      <c r="H502" s="9"/>
      <c r="I502" s="9"/>
    </row>
    <row r="503" spans="1:9" s="2" customFormat="1">
      <c r="A503" s="27"/>
      <c r="B503" s="5"/>
      <c r="C503" s="9"/>
      <c r="D503" s="9"/>
      <c r="E503" s="29"/>
      <c r="F503" s="17"/>
      <c r="H503" s="9"/>
      <c r="I503" s="9"/>
    </row>
    <row r="504" spans="1:9" s="2" customFormat="1">
      <c r="A504" s="27"/>
      <c r="B504" s="5"/>
      <c r="C504" s="9"/>
      <c r="D504" s="9"/>
      <c r="E504" s="29"/>
      <c r="F504" s="17"/>
      <c r="H504" s="9"/>
      <c r="I504" s="9"/>
    </row>
    <row r="505" spans="1:9" s="2" customFormat="1">
      <c r="A505" s="27"/>
      <c r="B505" s="5"/>
      <c r="C505" s="9"/>
      <c r="D505" s="9"/>
      <c r="E505" s="29"/>
      <c r="F505" s="17"/>
      <c r="H505" s="9"/>
      <c r="I505" s="9"/>
    </row>
    <row r="506" spans="1:9" s="2" customFormat="1">
      <c r="A506" s="27"/>
      <c r="B506" s="5"/>
      <c r="C506" s="9"/>
      <c r="D506" s="9"/>
      <c r="E506" s="29"/>
      <c r="F506" s="17"/>
      <c r="H506" s="9"/>
      <c r="I506" s="9"/>
    </row>
    <row r="507" spans="1:9" s="2" customFormat="1">
      <c r="A507" s="27"/>
      <c r="B507" s="5"/>
      <c r="C507" s="9"/>
      <c r="D507" s="9"/>
      <c r="E507" s="29"/>
      <c r="F507" s="17"/>
      <c r="H507" s="9"/>
      <c r="I507" s="9"/>
    </row>
    <row r="508" spans="1:9" s="2" customFormat="1">
      <c r="A508" s="27"/>
      <c r="B508" s="5"/>
      <c r="C508" s="9"/>
      <c r="D508" s="9"/>
      <c r="E508" s="29"/>
      <c r="F508" s="17"/>
      <c r="H508" s="9"/>
      <c r="I508" s="9"/>
    </row>
    <row r="509" spans="1:9" s="2" customFormat="1">
      <c r="A509" s="27"/>
      <c r="B509" s="5"/>
      <c r="C509" s="9"/>
      <c r="D509" s="9"/>
      <c r="E509" s="29"/>
      <c r="F509" s="17"/>
      <c r="H509" s="9"/>
      <c r="I509" s="9"/>
    </row>
    <row r="510" spans="1:9" s="2" customFormat="1">
      <c r="A510" s="27"/>
      <c r="B510" s="5"/>
      <c r="C510" s="9"/>
      <c r="D510" s="9"/>
      <c r="E510" s="29"/>
      <c r="F510" s="17"/>
      <c r="H510" s="9"/>
      <c r="I510" s="9"/>
    </row>
    <row r="511" spans="1:9" s="2" customFormat="1">
      <c r="A511" s="27"/>
      <c r="B511" s="5"/>
      <c r="C511" s="9"/>
      <c r="D511" s="9"/>
      <c r="E511" s="29"/>
      <c r="F511" s="17"/>
      <c r="H511" s="9"/>
      <c r="I511" s="9"/>
    </row>
    <row r="512" spans="1:9" s="2" customFormat="1">
      <c r="A512" s="27"/>
      <c r="B512" s="5"/>
      <c r="C512" s="9"/>
      <c r="D512" s="9"/>
      <c r="E512" s="29"/>
      <c r="F512" s="17"/>
      <c r="H512" s="9"/>
      <c r="I512" s="9"/>
    </row>
    <row r="513" spans="1:9" s="2" customFormat="1">
      <c r="A513" s="27"/>
      <c r="B513" s="5"/>
      <c r="C513" s="9"/>
      <c r="D513" s="9"/>
      <c r="E513" s="29"/>
      <c r="F513" s="17"/>
      <c r="H513" s="9"/>
      <c r="I513" s="9"/>
    </row>
    <row r="514" spans="1:9" s="2" customFormat="1">
      <c r="A514" s="27"/>
      <c r="B514" s="5"/>
      <c r="C514" s="9"/>
      <c r="D514" s="9"/>
      <c r="E514" s="29"/>
      <c r="F514" s="17"/>
      <c r="H514" s="9"/>
      <c r="I514" s="9"/>
    </row>
    <row r="515" spans="1:9" s="2" customFormat="1">
      <c r="A515" s="27"/>
      <c r="B515" s="5"/>
      <c r="C515" s="9"/>
      <c r="D515" s="9"/>
      <c r="E515" s="29"/>
      <c r="F515" s="17"/>
      <c r="H515" s="9"/>
      <c r="I515" s="9"/>
    </row>
    <row r="516" spans="1:9" s="2" customFormat="1">
      <c r="A516" s="27"/>
      <c r="B516" s="5"/>
      <c r="C516" s="9"/>
      <c r="D516" s="9"/>
      <c r="E516" s="29"/>
      <c r="F516" s="17"/>
      <c r="H516" s="9"/>
      <c r="I516" s="9"/>
    </row>
    <row r="517" spans="1:9" s="2" customFormat="1">
      <c r="A517" s="27"/>
      <c r="B517" s="5"/>
      <c r="C517" s="9"/>
      <c r="D517" s="9"/>
      <c r="E517" s="29"/>
      <c r="F517" s="17"/>
      <c r="H517" s="9"/>
      <c r="I517" s="9"/>
    </row>
    <row r="518" spans="1:9" s="2" customFormat="1">
      <c r="A518" s="27"/>
      <c r="B518" s="5"/>
      <c r="C518" s="9"/>
      <c r="D518" s="9"/>
      <c r="E518" s="29"/>
      <c r="F518" s="17"/>
      <c r="H518" s="9"/>
      <c r="I518" s="9"/>
    </row>
    <row r="519" spans="1:9" s="2" customFormat="1">
      <c r="A519" s="27"/>
      <c r="B519" s="5"/>
      <c r="C519" s="9"/>
      <c r="D519" s="9"/>
      <c r="E519" s="29"/>
      <c r="F519" s="17"/>
      <c r="H519" s="9"/>
      <c r="I519" s="9"/>
    </row>
    <row r="520" spans="1:9" s="2" customFormat="1">
      <c r="A520" s="27"/>
      <c r="B520" s="5"/>
      <c r="C520" s="9"/>
      <c r="D520" s="9"/>
      <c r="E520" s="29"/>
      <c r="F520" s="17"/>
      <c r="H520" s="9"/>
      <c r="I520" s="9"/>
    </row>
    <row r="521" spans="1:9" s="2" customFormat="1">
      <c r="A521" s="27"/>
      <c r="B521" s="5"/>
      <c r="C521" s="9"/>
      <c r="D521" s="9"/>
      <c r="E521" s="29"/>
      <c r="F521" s="17"/>
      <c r="H521" s="9"/>
      <c r="I521" s="9"/>
    </row>
    <row r="522" spans="1:9" s="2" customFormat="1">
      <c r="A522" s="27"/>
      <c r="B522" s="5"/>
      <c r="C522" s="9"/>
      <c r="D522" s="9"/>
      <c r="E522" s="29"/>
      <c r="F522" s="17"/>
      <c r="H522" s="9"/>
      <c r="I522" s="9"/>
    </row>
    <row r="523" spans="1:9" s="2" customFormat="1">
      <c r="A523" s="27"/>
      <c r="B523" s="5"/>
      <c r="C523" s="9"/>
      <c r="D523" s="9"/>
      <c r="E523" s="29"/>
      <c r="F523" s="17"/>
      <c r="H523" s="9"/>
      <c r="I523" s="9"/>
    </row>
    <row r="524" spans="1:9" s="2" customFormat="1">
      <c r="A524" s="27"/>
      <c r="B524" s="5"/>
      <c r="C524" s="9"/>
      <c r="D524" s="9"/>
      <c r="E524" s="29"/>
      <c r="F524" s="17"/>
      <c r="H524" s="9"/>
      <c r="I524" s="9"/>
    </row>
    <row r="525" spans="1:9" s="2" customFormat="1">
      <c r="A525" s="27"/>
      <c r="B525" s="5"/>
      <c r="C525" s="9"/>
      <c r="D525" s="9"/>
      <c r="E525" s="29"/>
      <c r="F525" s="17"/>
      <c r="H525" s="9"/>
      <c r="I525" s="9"/>
    </row>
    <row r="526" spans="1:9" s="2" customFormat="1">
      <c r="A526" s="27"/>
      <c r="B526" s="5"/>
      <c r="C526" s="9"/>
      <c r="D526" s="9"/>
      <c r="E526" s="29"/>
      <c r="F526" s="17"/>
      <c r="H526" s="9"/>
      <c r="I526" s="9"/>
    </row>
    <row r="527" spans="1:9" s="2" customFormat="1">
      <c r="A527" s="27"/>
      <c r="B527" s="5"/>
      <c r="C527" s="9"/>
      <c r="D527" s="9"/>
      <c r="E527" s="29"/>
      <c r="F527" s="17"/>
      <c r="H527" s="9"/>
      <c r="I527" s="9"/>
    </row>
    <row r="528" spans="1:9" s="2" customFormat="1">
      <c r="A528" s="27"/>
      <c r="B528" s="5"/>
      <c r="C528" s="9"/>
      <c r="D528" s="9"/>
      <c r="E528" s="29"/>
      <c r="F528" s="17"/>
      <c r="H528" s="9"/>
      <c r="I528" s="9"/>
    </row>
    <row r="529" spans="1:9" s="2" customFormat="1">
      <c r="A529" s="27"/>
      <c r="B529" s="5"/>
      <c r="C529" s="9"/>
      <c r="D529" s="9"/>
      <c r="E529" s="29"/>
      <c r="F529" s="17"/>
      <c r="H529" s="9"/>
      <c r="I529" s="9"/>
    </row>
    <row r="530" spans="1:9" s="2" customFormat="1">
      <c r="A530" s="27"/>
      <c r="B530" s="5"/>
      <c r="C530" s="9"/>
      <c r="D530" s="9"/>
      <c r="E530" s="29"/>
      <c r="F530" s="17"/>
      <c r="H530" s="9"/>
      <c r="I530" s="9"/>
    </row>
    <row r="531" spans="1:9" s="2" customFormat="1">
      <c r="A531" s="27"/>
      <c r="B531" s="5"/>
      <c r="C531" s="9"/>
      <c r="D531" s="9"/>
      <c r="E531" s="29"/>
      <c r="F531" s="17"/>
      <c r="H531" s="9"/>
      <c r="I531" s="9"/>
    </row>
    <row r="532" spans="1:9" s="2" customFormat="1">
      <c r="A532" s="27"/>
      <c r="B532" s="5"/>
      <c r="C532" s="9"/>
      <c r="D532" s="9"/>
      <c r="E532" s="29"/>
      <c r="F532" s="17"/>
      <c r="H532" s="9"/>
      <c r="I532" s="9"/>
    </row>
    <row r="533" spans="1:9" s="2" customFormat="1">
      <c r="A533" s="27"/>
      <c r="B533" s="5"/>
      <c r="C533" s="9"/>
      <c r="D533" s="9"/>
      <c r="E533" s="29"/>
      <c r="F533" s="17"/>
      <c r="H533" s="9"/>
      <c r="I533" s="9"/>
    </row>
    <row r="534" spans="1:9" s="2" customFormat="1">
      <c r="A534" s="27"/>
      <c r="B534" s="5"/>
      <c r="C534" s="9"/>
      <c r="D534" s="9"/>
      <c r="E534" s="29"/>
      <c r="F534" s="17"/>
      <c r="H534" s="9"/>
      <c r="I534" s="9"/>
    </row>
    <row r="535" spans="1:9" s="2" customFormat="1">
      <c r="A535" s="27"/>
      <c r="B535" s="5"/>
      <c r="C535" s="9"/>
      <c r="D535" s="9"/>
      <c r="E535" s="29"/>
      <c r="F535" s="17"/>
      <c r="H535" s="9"/>
      <c r="I535" s="9"/>
    </row>
    <row r="536" spans="1:9" s="2" customFormat="1">
      <c r="A536" s="27"/>
      <c r="B536" s="5"/>
      <c r="C536" s="9"/>
      <c r="D536" s="9"/>
      <c r="E536" s="29"/>
      <c r="F536" s="17"/>
      <c r="H536" s="9"/>
      <c r="I536" s="9"/>
    </row>
    <row r="537" spans="1:9" s="2" customFormat="1">
      <c r="A537" s="27"/>
      <c r="B537" s="5"/>
      <c r="C537" s="9"/>
      <c r="D537" s="9"/>
      <c r="E537" s="29"/>
      <c r="F537" s="17"/>
      <c r="H537" s="9"/>
      <c r="I537" s="9"/>
    </row>
    <row r="538" spans="1:9" s="2" customFormat="1">
      <c r="A538" s="27"/>
      <c r="B538" s="5"/>
      <c r="C538" s="9"/>
      <c r="D538" s="9"/>
      <c r="E538" s="29"/>
      <c r="F538" s="17"/>
      <c r="H538" s="9"/>
      <c r="I538" s="9"/>
    </row>
    <row r="539" spans="1:9" s="2" customFormat="1">
      <c r="A539" s="27"/>
      <c r="B539" s="5"/>
      <c r="C539" s="9"/>
      <c r="D539" s="9"/>
      <c r="E539" s="29"/>
      <c r="F539" s="17"/>
      <c r="H539" s="9"/>
      <c r="I539" s="9"/>
    </row>
    <row r="540" spans="1:9" s="2" customFormat="1">
      <c r="A540" s="27"/>
      <c r="B540" s="5"/>
      <c r="C540" s="9"/>
      <c r="D540" s="9"/>
      <c r="E540" s="29"/>
      <c r="F540" s="17"/>
      <c r="H540" s="9"/>
      <c r="I540" s="9"/>
    </row>
    <row r="541" spans="1:9" s="2" customFormat="1">
      <c r="A541" s="27"/>
      <c r="B541" s="5"/>
      <c r="C541" s="9"/>
      <c r="D541" s="9"/>
      <c r="E541" s="29"/>
      <c r="F541" s="17"/>
      <c r="H541" s="9"/>
      <c r="I541" s="9"/>
    </row>
    <row r="542" spans="1:9" s="2" customFormat="1">
      <c r="A542" s="27"/>
      <c r="B542" s="5"/>
      <c r="C542" s="9"/>
      <c r="D542" s="9"/>
      <c r="E542" s="29"/>
      <c r="F542" s="17"/>
      <c r="H542" s="9"/>
      <c r="I542" s="9"/>
    </row>
    <row r="543" spans="1:9" s="2" customFormat="1">
      <c r="A543" s="27"/>
      <c r="B543" s="5"/>
      <c r="C543" s="9"/>
      <c r="D543" s="9"/>
      <c r="E543" s="29"/>
      <c r="F543" s="17"/>
      <c r="H543" s="9"/>
      <c r="I543" s="9"/>
    </row>
    <row r="544" spans="1:9" s="2" customFormat="1">
      <c r="A544" s="27"/>
      <c r="B544" s="5"/>
      <c r="C544" s="9"/>
      <c r="D544" s="9"/>
      <c r="E544" s="29"/>
      <c r="F544" s="17"/>
      <c r="H544" s="9"/>
      <c r="I544" s="9"/>
    </row>
    <row r="545" spans="1:9" s="2" customFormat="1">
      <c r="A545" s="27"/>
      <c r="B545" s="5"/>
      <c r="C545" s="9"/>
      <c r="D545" s="9"/>
      <c r="E545" s="29"/>
      <c r="F545" s="17"/>
      <c r="H545" s="9"/>
      <c r="I545" s="9"/>
    </row>
    <row r="546" spans="1:9" s="2" customFormat="1">
      <c r="A546" s="27"/>
      <c r="B546" s="5"/>
      <c r="C546" s="9"/>
      <c r="D546" s="9"/>
      <c r="E546" s="29"/>
      <c r="F546" s="17"/>
      <c r="H546" s="9"/>
      <c r="I546" s="9"/>
    </row>
    <row r="547" spans="1:9" s="2" customFormat="1">
      <c r="A547" s="27"/>
      <c r="B547" s="5"/>
      <c r="C547" s="9"/>
      <c r="D547" s="9"/>
      <c r="E547" s="29"/>
      <c r="F547" s="17"/>
      <c r="H547" s="9"/>
      <c r="I547" s="9"/>
    </row>
    <row r="548" spans="1:9" s="2" customFormat="1">
      <c r="A548" s="27"/>
      <c r="B548" s="5"/>
      <c r="C548" s="9"/>
      <c r="D548" s="9"/>
      <c r="E548" s="29"/>
      <c r="F548" s="17"/>
      <c r="H548" s="9"/>
      <c r="I548" s="9"/>
    </row>
    <row r="549" spans="1:9" s="2" customFormat="1">
      <c r="A549" s="27"/>
      <c r="B549" s="5"/>
      <c r="C549" s="9"/>
      <c r="D549" s="9"/>
      <c r="E549" s="29"/>
      <c r="F549" s="17"/>
      <c r="H549" s="9"/>
      <c r="I549" s="9"/>
    </row>
    <row r="550" spans="1:9" s="2" customFormat="1">
      <c r="A550" s="27"/>
      <c r="B550" s="5"/>
      <c r="C550" s="9"/>
      <c r="D550" s="9"/>
      <c r="E550" s="29"/>
      <c r="F550" s="17"/>
      <c r="H550" s="9"/>
      <c r="I550" s="9"/>
    </row>
    <row r="551" spans="1:9" s="2" customFormat="1">
      <c r="A551" s="27"/>
      <c r="B551" s="5"/>
      <c r="C551" s="9"/>
      <c r="D551" s="9"/>
      <c r="E551" s="29"/>
      <c r="F551" s="17"/>
      <c r="H551" s="9"/>
      <c r="I551" s="9"/>
    </row>
    <row r="552" spans="1:9" s="2" customFormat="1">
      <c r="A552" s="27"/>
      <c r="B552" s="5"/>
      <c r="C552" s="9"/>
      <c r="D552" s="9"/>
      <c r="E552" s="29"/>
      <c r="F552" s="17"/>
      <c r="H552" s="9"/>
      <c r="I552" s="9"/>
    </row>
    <row r="553" spans="1:9" s="2" customFormat="1">
      <c r="A553" s="27"/>
      <c r="B553" s="5"/>
      <c r="C553" s="9"/>
      <c r="D553" s="9"/>
      <c r="E553" s="29"/>
      <c r="F553" s="17"/>
      <c r="H553" s="9"/>
      <c r="I553" s="9"/>
    </row>
    <row r="554" spans="1:9" s="2" customFormat="1">
      <c r="A554" s="27"/>
      <c r="B554" s="5"/>
      <c r="C554" s="9"/>
      <c r="D554" s="9"/>
      <c r="E554" s="29"/>
      <c r="F554" s="17"/>
      <c r="H554" s="9"/>
      <c r="I554" s="9"/>
    </row>
    <row r="555" spans="1:9" s="2" customFormat="1">
      <c r="A555" s="27"/>
      <c r="B555" s="5"/>
      <c r="C555" s="9"/>
      <c r="D555" s="9"/>
      <c r="E555" s="29"/>
      <c r="F555" s="17"/>
      <c r="H555" s="9"/>
      <c r="I555" s="9"/>
    </row>
    <row r="556" spans="1:9" s="2" customFormat="1">
      <c r="A556" s="27"/>
      <c r="B556" s="5"/>
      <c r="C556" s="9"/>
      <c r="D556" s="9"/>
      <c r="E556" s="29"/>
      <c r="F556" s="17"/>
      <c r="H556" s="9"/>
      <c r="I556" s="9"/>
    </row>
    <row r="557" spans="1:9" s="2" customFormat="1">
      <c r="A557" s="27"/>
      <c r="B557" s="5"/>
      <c r="C557" s="9"/>
      <c r="D557" s="9"/>
      <c r="E557" s="29"/>
      <c r="F557" s="17"/>
      <c r="H557" s="9"/>
      <c r="I557" s="9"/>
    </row>
    <row r="558" spans="1:9" s="2" customFormat="1">
      <c r="A558" s="27"/>
      <c r="B558" s="5"/>
      <c r="C558" s="9"/>
      <c r="D558" s="9"/>
      <c r="E558" s="29"/>
      <c r="F558" s="17"/>
      <c r="H558" s="9"/>
      <c r="I558" s="9"/>
    </row>
    <row r="559" spans="1:9" s="2" customFormat="1">
      <c r="A559" s="27"/>
      <c r="B559" s="5"/>
      <c r="C559" s="9"/>
      <c r="D559" s="9"/>
      <c r="E559" s="29"/>
      <c r="F559" s="17"/>
      <c r="H559" s="9"/>
      <c r="I559" s="9"/>
    </row>
    <row r="560" spans="1:9" s="2" customFormat="1">
      <c r="A560" s="27"/>
      <c r="B560" s="5"/>
      <c r="C560" s="9"/>
      <c r="D560" s="9"/>
      <c r="E560" s="29"/>
      <c r="F560" s="17"/>
      <c r="H560" s="9"/>
      <c r="I560" s="9"/>
    </row>
    <row r="561" spans="1:9" s="2" customFormat="1">
      <c r="A561" s="27"/>
      <c r="B561" s="5"/>
      <c r="C561" s="9"/>
      <c r="D561" s="9"/>
      <c r="E561" s="29"/>
      <c r="F561" s="17"/>
      <c r="H561" s="9"/>
      <c r="I561" s="9"/>
    </row>
    <row r="562" spans="1:9" s="2" customFormat="1">
      <c r="A562" s="27"/>
      <c r="B562" s="5"/>
      <c r="C562" s="9"/>
      <c r="D562" s="9"/>
      <c r="E562" s="29"/>
      <c r="F562" s="17"/>
      <c r="H562" s="9"/>
      <c r="I562" s="9"/>
    </row>
    <row r="563" spans="1:9" s="2" customFormat="1">
      <c r="A563" s="27"/>
      <c r="B563" s="5"/>
      <c r="C563" s="9"/>
      <c r="D563" s="9"/>
      <c r="E563" s="29"/>
      <c r="F563" s="17"/>
      <c r="H563" s="9"/>
      <c r="I563" s="9"/>
    </row>
    <row r="564" spans="1:9" s="2" customFormat="1">
      <c r="A564" s="27"/>
      <c r="B564" s="5"/>
      <c r="C564" s="9"/>
      <c r="D564" s="9"/>
      <c r="E564" s="29"/>
      <c r="F564" s="17"/>
      <c r="H564" s="9"/>
      <c r="I564" s="9"/>
    </row>
    <row r="565" spans="1:9" s="2" customFormat="1">
      <c r="A565" s="27"/>
      <c r="B565" s="5"/>
      <c r="C565" s="9"/>
      <c r="D565" s="9"/>
      <c r="E565" s="29"/>
      <c r="F565" s="17"/>
      <c r="H565" s="9"/>
      <c r="I565" s="9"/>
    </row>
    <row r="566" spans="1:9" s="2" customFormat="1">
      <c r="A566" s="27"/>
      <c r="B566" s="5"/>
      <c r="C566" s="9"/>
      <c r="D566" s="9"/>
      <c r="E566" s="29"/>
      <c r="F566" s="17"/>
      <c r="H566" s="9"/>
      <c r="I566" s="9"/>
    </row>
    <row r="567" spans="1:9" s="2" customFormat="1">
      <c r="A567" s="27"/>
      <c r="B567" s="5"/>
      <c r="C567" s="9"/>
      <c r="D567" s="9"/>
      <c r="E567" s="29"/>
      <c r="F567" s="17"/>
      <c r="H567" s="9"/>
      <c r="I567" s="9"/>
    </row>
    <row r="568" spans="1:9" s="2" customFormat="1">
      <c r="A568" s="27"/>
      <c r="B568" s="5"/>
      <c r="C568" s="9"/>
      <c r="D568" s="9"/>
      <c r="E568" s="29"/>
      <c r="F568" s="17"/>
      <c r="H568" s="9"/>
      <c r="I568" s="9"/>
    </row>
    <row r="569" spans="1:9" s="2" customFormat="1">
      <c r="A569" s="27"/>
      <c r="B569" s="5"/>
      <c r="C569" s="9"/>
      <c r="D569" s="9"/>
      <c r="E569" s="29"/>
      <c r="F569" s="17"/>
      <c r="H569" s="9"/>
      <c r="I569" s="9"/>
    </row>
    <row r="570" spans="1:9" s="2" customFormat="1">
      <c r="A570" s="27"/>
      <c r="B570" s="5"/>
      <c r="C570" s="9"/>
      <c r="D570" s="9"/>
      <c r="E570" s="29"/>
      <c r="F570" s="17"/>
      <c r="H570" s="9"/>
      <c r="I570" s="9"/>
    </row>
    <row r="571" spans="1:9" s="2" customFormat="1">
      <c r="A571" s="27"/>
      <c r="B571" s="5"/>
      <c r="C571" s="9"/>
      <c r="D571" s="9"/>
      <c r="E571" s="29"/>
      <c r="F571" s="17"/>
      <c r="H571" s="9"/>
      <c r="I571" s="9"/>
    </row>
    <row r="572" spans="1:9" s="2" customFormat="1">
      <c r="A572" s="27"/>
      <c r="B572" s="5"/>
      <c r="C572" s="9"/>
      <c r="D572" s="9"/>
      <c r="E572" s="29"/>
      <c r="F572" s="17"/>
      <c r="H572" s="9"/>
      <c r="I572" s="9"/>
    </row>
    <row r="573" spans="1:9" s="2" customFormat="1">
      <c r="A573" s="27"/>
      <c r="B573" s="5"/>
      <c r="C573" s="9"/>
      <c r="D573" s="9"/>
      <c r="E573" s="29"/>
      <c r="F573" s="17"/>
      <c r="H573" s="9"/>
      <c r="I573" s="9"/>
    </row>
    <row r="574" spans="1:9" s="2" customFormat="1">
      <c r="A574" s="27"/>
      <c r="B574" s="5"/>
      <c r="C574" s="9"/>
      <c r="D574" s="9"/>
      <c r="E574" s="29"/>
      <c r="F574" s="17"/>
      <c r="H574" s="9"/>
      <c r="I574" s="9"/>
    </row>
    <row r="575" spans="1:9" s="2" customFormat="1">
      <c r="A575" s="27"/>
      <c r="B575" s="5"/>
      <c r="C575" s="9"/>
      <c r="D575" s="9"/>
      <c r="E575" s="29"/>
      <c r="F575" s="17"/>
      <c r="H575" s="9"/>
      <c r="I575" s="9"/>
    </row>
    <row r="576" spans="1:9" s="2" customFormat="1">
      <c r="A576" s="27"/>
      <c r="B576" s="5"/>
      <c r="C576" s="9"/>
      <c r="D576" s="9"/>
      <c r="E576" s="29"/>
      <c r="F576" s="17"/>
      <c r="H576" s="9"/>
      <c r="I576" s="9"/>
    </row>
    <row r="577" spans="1:9" s="2" customFormat="1">
      <c r="A577" s="27"/>
      <c r="B577" s="5"/>
      <c r="C577" s="9"/>
      <c r="D577" s="9"/>
      <c r="E577" s="29"/>
      <c r="F577" s="17"/>
      <c r="H577" s="9"/>
      <c r="I577" s="9"/>
    </row>
    <row r="578" spans="1:9" s="2" customFormat="1">
      <c r="A578" s="27"/>
      <c r="B578" s="5"/>
      <c r="C578" s="9"/>
      <c r="D578" s="9"/>
      <c r="E578" s="29"/>
      <c r="F578" s="17"/>
      <c r="H578" s="9"/>
      <c r="I578" s="9"/>
    </row>
    <row r="579" spans="1:9" s="2" customFormat="1">
      <c r="A579" s="27"/>
      <c r="B579" s="5"/>
      <c r="C579" s="9"/>
      <c r="D579" s="9"/>
      <c r="E579" s="29"/>
      <c r="F579" s="17"/>
      <c r="H579" s="9"/>
      <c r="I579" s="9"/>
    </row>
    <row r="580" spans="1:9" s="2" customFormat="1">
      <c r="A580" s="27"/>
      <c r="B580" s="5"/>
      <c r="C580" s="9"/>
      <c r="D580" s="9"/>
      <c r="E580" s="29"/>
      <c r="F580" s="17"/>
      <c r="H580" s="9"/>
      <c r="I580" s="9"/>
    </row>
    <row r="581" spans="1:9" s="2" customFormat="1">
      <c r="A581" s="27"/>
      <c r="B581" s="5"/>
      <c r="C581" s="9"/>
      <c r="D581" s="9"/>
      <c r="E581" s="29"/>
      <c r="F581" s="17"/>
      <c r="H581" s="9"/>
      <c r="I581" s="9"/>
    </row>
    <row r="582" spans="1:9" s="2" customFormat="1">
      <c r="A582" s="27"/>
      <c r="B582" s="5"/>
      <c r="C582" s="9"/>
      <c r="D582" s="9"/>
      <c r="E582" s="29"/>
      <c r="F582" s="17"/>
      <c r="H582" s="9"/>
      <c r="I582" s="9"/>
    </row>
    <row r="583" spans="1:9" s="2" customFormat="1">
      <c r="A583" s="27"/>
      <c r="B583" s="5"/>
      <c r="C583" s="9"/>
      <c r="D583" s="9"/>
      <c r="E583" s="29"/>
      <c r="F583" s="17"/>
      <c r="H583" s="9"/>
      <c r="I583" s="9"/>
    </row>
    <row r="584" spans="1:9" s="2" customFormat="1">
      <c r="A584" s="27"/>
      <c r="B584" s="5"/>
      <c r="C584" s="9"/>
      <c r="D584" s="9"/>
      <c r="E584" s="29"/>
      <c r="F584" s="17"/>
      <c r="H584" s="9"/>
      <c r="I584" s="9"/>
    </row>
    <row r="585" spans="1:9" s="2" customFormat="1">
      <c r="A585" s="27"/>
      <c r="B585" s="5"/>
      <c r="C585" s="9"/>
      <c r="D585" s="9"/>
      <c r="E585" s="29"/>
      <c r="F585" s="17"/>
      <c r="H585" s="9"/>
      <c r="I585" s="9"/>
    </row>
    <row r="586" spans="1:9" s="2" customFormat="1">
      <c r="A586" s="27"/>
      <c r="B586" s="5"/>
      <c r="C586" s="9"/>
      <c r="D586" s="9"/>
      <c r="E586" s="29"/>
      <c r="F586" s="17"/>
      <c r="H586" s="9"/>
      <c r="I586" s="9"/>
    </row>
    <row r="587" spans="1:9" s="2" customFormat="1">
      <c r="A587" s="27"/>
      <c r="B587" s="5"/>
      <c r="C587" s="9"/>
      <c r="D587" s="9"/>
      <c r="E587" s="29"/>
      <c r="F587" s="17"/>
      <c r="H587" s="9"/>
      <c r="I587" s="9"/>
    </row>
    <row r="588" spans="1:9" s="2" customFormat="1">
      <c r="A588" s="27"/>
      <c r="B588" s="5"/>
      <c r="C588" s="9"/>
      <c r="D588" s="9"/>
      <c r="E588" s="29"/>
      <c r="F588" s="17"/>
      <c r="H588" s="9"/>
      <c r="I588" s="9"/>
    </row>
    <row r="589" spans="1:9" s="2" customFormat="1">
      <c r="A589" s="27"/>
      <c r="B589" s="5"/>
      <c r="C589" s="9"/>
      <c r="D589" s="9"/>
      <c r="E589" s="29"/>
      <c r="F589" s="17"/>
      <c r="H589" s="9"/>
      <c r="I589" s="9"/>
    </row>
    <row r="590" spans="1:9" s="2" customFormat="1">
      <c r="A590" s="27"/>
      <c r="B590" s="5"/>
      <c r="C590" s="9"/>
      <c r="D590" s="9"/>
      <c r="E590" s="29"/>
      <c r="F590" s="17"/>
      <c r="H590" s="9"/>
      <c r="I590" s="9"/>
    </row>
    <row r="591" spans="1:9" s="2" customFormat="1">
      <c r="A591" s="27"/>
      <c r="B591" s="5"/>
      <c r="C591" s="9"/>
      <c r="D591" s="9"/>
      <c r="E591" s="29"/>
      <c r="F591" s="17"/>
      <c r="H591" s="9"/>
      <c r="I591" s="9"/>
    </row>
    <row r="592" spans="1:9" s="2" customFormat="1">
      <c r="A592" s="27"/>
      <c r="B592" s="5"/>
      <c r="C592" s="9"/>
      <c r="D592" s="9"/>
      <c r="E592" s="29"/>
      <c r="F592" s="17"/>
      <c r="H592" s="9"/>
      <c r="I592" s="9"/>
    </row>
    <row r="593" spans="1:9" s="2" customFormat="1">
      <c r="A593" s="27"/>
      <c r="B593" s="5"/>
      <c r="C593" s="9"/>
      <c r="D593" s="9"/>
      <c r="E593" s="29"/>
      <c r="F593" s="17"/>
      <c r="H593" s="9"/>
      <c r="I593" s="9"/>
    </row>
    <row r="594" spans="1:9" s="2" customFormat="1">
      <c r="A594" s="27"/>
      <c r="B594" s="5"/>
      <c r="C594" s="9"/>
      <c r="D594" s="9"/>
      <c r="E594" s="29"/>
      <c r="F594" s="17"/>
      <c r="H594" s="9"/>
      <c r="I594" s="9"/>
    </row>
    <row r="595" spans="1:9" s="2" customFormat="1">
      <c r="A595" s="27"/>
      <c r="B595" s="5"/>
      <c r="C595" s="9"/>
      <c r="D595" s="9"/>
      <c r="E595" s="29"/>
      <c r="F595" s="17"/>
      <c r="H595" s="9"/>
      <c r="I595" s="9"/>
    </row>
    <row r="596" spans="1:9" s="2" customFormat="1">
      <c r="A596" s="27"/>
      <c r="B596" s="5"/>
      <c r="C596" s="9"/>
      <c r="D596" s="9"/>
      <c r="E596" s="29"/>
      <c r="F596" s="17"/>
      <c r="H596" s="9"/>
      <c r="I596" s="9"/>
    </row>
    <row r="597" spans="1:9" s="2" customFormat="1">
      <c r="A597" s="27"/>
      <c r="B597" s="5"/>
      <c r="C597" s="9"/>
      <c r="D597" s="9"/>
      <c r="E597" s="29"/>
      <c r="F597" s="17"/>
      <c r="H597" s="9"/>
      <c r="I597" s="9"/>
    </row>
    <row r="598" spans="1:9" s="2" customFormat="1">
      <c r="A598" s="27"/>
      <c r="B598" s="5"/>
      <c r="C598" s="9"/>
      <c r="D598" s="9"/>
      <c r="E598" s="29"/>
      <c r="F598" s="17"/>
      <c r="H598" s="9"/>
      <c r="I598" s="9"/>
    </row>
    <row r="599" spans="1:9" s="2" customFormat="1">
      <c r="A599" s="27"/>
      <c r="B599" s="5"/>
      <c r="C599" s="9"/>
      <c r="D599" s="9"/>
      <c r="E599" s="29"/>
      <c r="F599" s="17"/>
      <c r="H599" s="9"/>
      <c r="I599" s="9"/>
    </row>
    <row r="600" spans="1:9" s="2" customFormat="1">
      <c r="A600" s="27"/>
      <c r="B600" s="5"/>
      <c r="C600" s="9"/>
      <c r="D600" s="9"/>
      <c r="E600" s="29"/>
      <c r="F600" s="17"/>
      <c r="H600" s="9"/>
      <c r="I600" s="9"/>
    </row>
    <row r="601" spans="1:9" s="2" customFormat="1">
      <c r="A601" s="27"/>
      <c r="B601" s="5"/>
      <c r="C601" s="9"/>
      <c r="D601" s="9"/>
      <c r="E601" s="29"/>
      <c r="F601" s="17"/>
      <c r="H601" s="9"/>
      <c r="I601" s="9"/>
    </row>
    <row r="602" spans="1:9" s="2" customFormat="1">
      <c r="A602" s="27"/>
      <c r="B602" s="5"/>
      <c r="C602" s="9"/>
      <c r="D602" s="9"/>
      <c r="E602" s="29"/>
      <c r="F602" s="17"/>
      <c r="H602" s="9"/>
      <c r="I602" s="9"/>
    </row>
    <row r="603" spans="1:9" s="2" customFormat="1">
      <c r="A603" s="27"/>
      <c r="B603" s="5"/>
      <c r="C603" s="9"/>
      <c r="D603" s="9"/>
      <c r="E603" s="29"/>
      <c r="F603" s="17"/>
      <c r="H603" s="9"/>
      <c r="I603" s="9"/>
    </row>
    <row r="604" spans="1:9" s="2" customFormat="1">
      <c r="A604" s="27"/>
      <c r="B604" s="5"/>
      <c r="C604" s="9"/>
      <c r="D604" s="9"/>
      <c r="E604" s="29"/>
      <c r="F604" s="17"/>
      <c r="H604" s="9"/>
      <c r="I604" s="9"/>
    </row>
    <row r="605" spans="1:9" s="2" customFormat="1">
      <c r="A605" s="27"/>
      <c r="B605" s="5"/>
      <c r="C605" s="9"/>
      <c r="D605" s="9"/>
      <c r="E605" s="29"/>
      <c r="F605" s="17"/>
      <c r="H605" s="9"/>
      <c r="I605" s="9"/>
    </row>
    <row r="606" spans="1:9" s="2" customFormat="1">
      <c r="A606" s="27"/>
      <c r="B606" s="5"/>
      <c r="C606" s="9"/>
      <c r="D606" s="9"/>
      <c r="E606" s="29"/>
      <c r="F606" s="17"/>
      <c r="H606" s="9"/>
      <c r="I606" s="9"/>
    </row>
    <row r="607" spans="1:9" s="2" customFormat="1">
      <c r="A607" s="27"/>
      <c r="B607" s="5"/>
      <c r="C607" s="9"/>
      <c r="D607" s="9"/>
      <c r="E607" s="29"/>
      <c r="F607" s="17"/>
      <c r="H607" s="9"/>
      <c r="I607" s="9"/>
    </row>
    <row r="608" spans="1:9" s="2" customFormat="1">
      <c r="A608" s="27"/>
      <c r="B608" s="5"/>
      <c r="C608" s="9"/>
      <c r="D608" s="9"/>
      <c r="E608" s="29"/>
      <c r="F608" s="17"/>
      <c r="H608" s="9"/>
      <c r="I608" s="9"/>
    </row>
    <row r="609" spans="1:9" s="2" customFormat="1">
      <c r="A609" s="27"/>
      <c r="B609" s="5"/>
      <c r="C609" s="9"/>
      <c r="D609" s="9"/>
      <c r="E609" s="29"/>
      <c r="F609" s="17"/>
      <c r="H609" s="9"/>
      <c r="I609" s="9"/>
    </row>
    <row r="610" spans="1:9" s="2" customFormat="1">
      <c r="A610" s="27"/>
      <c r="B610" s="5"/>
      <c r="C610" s="9"/>
      <c r="D610" s="9"/>
      <c r="E610" s="29"/>
      <c r="F610" s="17"/>
      <c r="H610" s="9"/>
      <c r="I610" s="9"/>
    </row>
    <row r="611" spans="1:9" s="2" customFormat="1">
      <c r="A611" s="27"/>
      <c r="B611" s="5"/>
      <c r="C611" s="9"/>
      <c r="D611" s="9"/>
      <c r="E611" s="29"/>
      <c r="F611" s="17"/>
      <c r="H611" s="9"/>
      <c r="I611" s="9"/>
    </row>
    <row r="612" spans="1:9" s="2" customFormat="1">
      <c r="A612" s="27"/>
      <c r="B612" s="5"/>
      <c r="C612" s="9"/>
      <c r="D612" s="9"/>
      <c r="E612" s="29"/>
      <c r="F612" s="17"/>
      <c r="H612" s="9"/>
      <c r="I612" s="9"/>
    </row>
    <row r="613" spans="1:9" s="2" customFormat="1">
      <c r="A613" s="27"/>
      <c r="B613" s="5"/>
      <c r="C613" s="9"/>
      <c r="D613" s="9"/>
      <c r="E613" s="29"/>
      <c r="F613" s="17"/>
      <c r="H613" s="9"/>
      <c r="I613" s="9"/>
    </row>
    <row r="614" spans="1:9" s="2" customFormat="1">
      <c r="A614" s="27"/>
      <c r="B614" s="5"/>
      <c r="C614" s="9"/>
      <c r="D614" s="9"/>
      <c r="E614" s="29"/>
      <c r="F614" s="17"/>
      <c r="H614" s="9"/>
      <c r="I614" s="9"/>
    </row>
    <row r="615" spans="1:9" s="2" customFormat="1">
      <c r="A615" s="27"/>
      <c r="B615" s="5"/>
      <c r="C615" s="9"/>
      <c r="D615" s="9"/>
      <c r="E615" s="29"/>
      <c r="F615" s="17"/>
      <c r="H615" s="9"/>
      <c r="I615" s="9"/>
    </row>
    <row r="616" spans="1:9" s="2" customFormat="1">
      <c r="A616" s="27"/>
      <c r="B616" s="5"/>
      <c r="C616" s="9"/>
      <c r="D616" s="9"/>
      <c r="E616" s="29"/>
      <c r="F616" s="17"/>
      <c r="H616" s="9"/>
      <c r="I616" s="9"/>
    </row>
    <row r="617" spans="1:9" s="2" customFormat="1">
      <c r="A617" s="27"/>
      <c r="B617" s="5"/>
      <c r="C617" s="9"/>
      <c r="D617" s="9"/>
      <c r="E617" s="29"/>
      <c r="F617" s="17"/>
      <c r="H617" s="9"/>
      <c r="I617" s="9"/>
    </row>
    <row r="618" spans="1:9" s="2" customFormat="1">
      <c r="A618" s="27"/>
      <c r="B618" s="5"/>
      <c r="C618" s="9"/>
      <c r="D618" s="9"/>
      <c r="E618" s="29"/>
      <c r="F618" s="17"/>
      <c r="H618" s="9"/>
      <c r="I618" s="9"/>
    </row>
    <row r="619" spans="1:9" s="2" customFormat="1">
      <c r="A619" s="27"/>
      <c r="B619" s="5"/>
      <c r="C619" s="9"/>
      <c r="D619" s="9"/>
      <c r="E619" s="29"/>
      <c r="F619" s="17"/>
      <c r="H619" s="9"/>
      <c r="I619" s="9"/>
    </row>
    <row r="620" spans="1:9" s="2" customFormat="1">
      <c r="A620" s="27"/>
      <c r="B620" s="5"/>
      <c r="C620" s="9"/>
      <c r="D620" s="9"/>
      <c r="E620" s="29"/>
      <c r="F620" s="17"/>
      <c r="H620" s="9"/>
      <c r="I620" s="9"/>
    </row>
    <row r="621" spans="1:9" s="2" customFormat="1">
      <c r="A621" s="27"/>
      <c r="B621" s="5"/>
      <c r="C621" s="9"/>
      <c r="D621" s="9"/>
      <c r="E621" s="29"/>
      <c r="F621" s="17"/>
      <c r="H621" s="9"/>
      <c r="I621" s="9"/>
    </row>
    <row r="622" spans="1:9" s="2" customFormat="1">
      <c r="A622" s="27"/>
      <c r="B622" s="5"/>
      <c r="C622" s="9"/>
      <c r="D622" s="9"/>
      <c r="E622" s="29"/>
      <c r="F622" s="17"/>
      <c r="H622" s="9"/>
      <c r="I622" s="9"/>
    </row>
    <row r="623" spans="1:9" s="2" customFormat="1">
      <c r="A623" s="27"/>
      <c r="B623" s="5"/>
      <c r="C623" s="9"/>
      <c r="D623" s="9"/>
      <c r="E623" s="29"/>
      <c r="F623" s="17"/>
      <c r="H623" s="9"/>
      <c r="I623" s="9"/>
    </row>
    <row r="624" spans="1:9" s="2" customFormat="1">
      <c r="A624" s="27"/>
      <c r="B624" s="5"/>
      <c r="C624" s="9"/>
      <c r="D624" s="9"/>
      <c r="E624" s="29"/>
      <c r="F624" s="17"/>
      <c r="H624" s="9"/>
      <c r="I624" s="9"/>
    </row>
    <row r="625" spans="1:9" s="2" customFormat="1">
      <c r="A625" s="27"/>
      <c r="B625" s="5"/>
      <c r="C625" s="9"/>
      <c r="D625" s="9"/>
      <c r="E625" s="29"/>
      <c r="F625" s="17"/>
      <c r="H625" s="9"/>
      <c r="I625" s="9"/>
    </row>
    <row r="626" spans="1:9" s="2" customFormat="1">
      <c r="A626" s="27"/>
      <c r="B626" s="5"/>
      <c r="C626" s="9"/>
      <c r="D626" s="9"/>
      <c r="E626" s="29"/>
      <c r="F626" s="17"/>
      <c r="H626" s="9"/>
      <c r="I626" s="9"/>
    </row>
    <row r="627" spans="1:9" s="2" customFormat="1">
      <c r="A627" s="27"/>
      <c r="B627" s="5"/>
      <c r="C627" s="9"/>
      <c r="D627" s="9"/>
      <c r="E627" s="29"/>
      <c r="F627" s="17"/>
      <c r="H627" s="9"/>
      <c r="I627" s="9"/>
    </row>
    <row r="628" spans="1:9" s="2" customFormat="1">
      <c r="A628" s="27"/>
      <c r="B628" s="5"/>
      <c r="C628" s="9"/>
      <c r="D628" s="9"/>
      <c r="E628" s="29"/>
      <c r="F628" s="17"/>
      <c r="H628" s="9"/>
      <c r="I628" s="9"/>
    </row>
    <row r="629" spans="1:9" s="2" customFormat="1">
      <c r="A629" s="27"/>
      <c r="B629" s="5"/>
      <c r="C629" s="9"/>
      <c r="D629" s="9"/>
      <c r="E629" s="29"/>
      <c r="F629" s="17"/>
      <c r="H629" s="9"/>
      <c r="I629" s="9"/>
    </row>
    <row r="630" spans="1:9" s="2" customFormat="1">
      <c r="A630" s="27"/>
      <c r="B630" s="5"/>
      <c r="C630" s="9"/>
      <c r="D630" s="9"/>
      <c r="E630" s="29"/>
      <c r="F630" s="17"/>
      <c r="H630" s="9"/>
      <c r="I630" s="9"/>
    </row>
    <row r="631" spans="1:9" s="2" customFormat="1">
      <c r="A631" s="27"/>
      <c r="B631" s="5"/>
      <c r="C631" s="9"/>
      <c r="D631" s="9"/>
      <c r="E631" s="29"/>
      <c r="F631" s="17"/>
      <c r="H631" s="9"/>
      <c r="I631" s="9"/>
    </row>
    <row r="632" spans="1:9" s="2" customFormat="1">
      <c r="A632" s="27"/>
      <c r="B632" s="5"/>
      <c r="C632" s="9"/>
      <c r="D632" s="9"/>
      <c r="E632" s="29"/>
      <c r="F632" s="17"/>
      <c r="H632" s="9"/>
      <c r="I632" s="9"/>
    </row>
    <row r="633" spans="1:9" s="2" customFormat="1">
      <c r="A633" s="27"/>
      <c r="B633" s="5"/>
      <c r="C633" s="9"/>
      <c r="D633" s="9"/>
      <c r="E633" s="29"/>
      <c r="F633" s="17"/>
      <c r="H633" s="9"/>
      <c r="I633" s="9"/>
    </row>
    <row r="634" spans="1:9" s="2" customFormat="1">
      <c r="A634" s="27"/>
      <c r="B634" s="5"/>
      <c r="C634" s="9"/>
      <c r="D634" s="9"/>
      <c r="E634" s="29"/>
      <c r="F634" s="17"/>
      <c r="H634" s="9"/>
      <c r="I634" s="9"/>
    </row>
    <row r="635" spans="1:9" s="2" customFormat="1">
      <c r="A635" s="27"/>
      <c r="B635" s="5"/>
      <c r="C635" s="9"/>
      <c r="D635" s="9"/>
      <c r="E635" s="29"/>
      <c r="F635" s="17"/>
      <c r="H635" s="9"/>
      <c r="I635" s="9"/>
    </row>
    <row r="636" spans="1:9" s="2" customFormat="1">
      <c r="A636" s="27"/>
      <c r="B636" s="5"/>
      <c r="C636" s="9"/>
      <c r="D636" s="9"/>
      <c r="E636" s="29"/>
      <c r="F636" s="17"/>
      <c r="H636" s="9"/>
      <c r="I636" s="9"/>
    </row>
    <row r="637" spans="1:9" s="2" customFormat="1">
      <c r="A637" s="27"/>
      <c r="B637" s="5"/>
      <c r="C637" s="9"/>
      <c r="D637" s="9"/>
      <c r="E637" s="29"/>
      <c r="F637" s="17"/>
      <c r="H637" s="9"/>
      <c r="I637" s="9"/>
    </row>
    <row r="638" spans="1:9" s="2" customFormat="1">
      <c r="A638" s="27"/>
      <c r="B638" s="5"/>
      <c r="C638" s="9"/>
      <c r="D638" s="9"/>
      <c r="E638" s="29"/>
      <c r="F638" s="17"/>
      <c r="H638" s="9"/>
      <c r="I638" s="9"/>
    </row>
    <row r="639" spans="1:9" s="2" customFormat="1">
      <c r="A639" s="27"/>
      <c r="B639" s="5"/>
      <c r="C639" s="9"/>
      <c r="D639" s="9"/>
      <c r="E639" s="29"/>
      <c r="F639" s="17"/>
      <c r="H639" s="9"/>
      <c r="I639" s="9"/>
    </row>
    <row r="640" spans="1:9" s="2" customFormat="1">
      <c r="A640" s="27"/>
      <c r="B640" s="5"/>
      <c r="C640" s="9"/>
      <c r="D640" s="9"/>
      <c r="E640" s="29"/>
      <c r="F640" s="17"/>
      <c r="H640" s="9"/>
      <c r="I640" s="9"/>
    </row>
    <row r="641" spans="1:9" s="2" customFormat="1">
      <c r="A641" s="27"/>
      <c r="B641" s="5"/>
      <c r="C641" s="9"/>
      <c r="D641" s="9"/>
      <c r="E641" s="29"/>
      <c r="F641" s="17"/>
      <c r="H641" s="9"/>
      <c r="I641" s="9"/>
    </row>
    <row r="642" spans="1:9" s="2" customFormat="1">
      <c r="A642" s="27"/>
      <c r="B642" s="5"/>
      <c r="C642" s="9"/>
      <c r="D642" s="9"/>
      <c r="E642" s="29"/>
      <c r="F642" s="17"/>
      <c r="H642" s="9"/>
      <c r="I642" s="9"/>
    </row>
    <row r="643" spans="1:9" s="2" customFormat="1">
      <c r="A643" s="27"/>
      <c r="B643" s="5"/>
      <c r="C643" s="9"/>
      <c r="D643" s="9"/>
      <c r="E643" s="29"/>
      <c r="F643" s="17"/>
      <c r="H643" s="9"/>
      <c r="I643" s="9"/>
    </row>
    <row r="644" spans="1:9" s="2" customFormat="1">
      <c r="A644" s="27"/>
      <c r="B644" s="5"/>
      <c r="C644" s="9"/>
      <c r="D644" s="9"/>
      <c r="E644" s="29"/>
      <c r="F644" s="17"/>
      <c r="H644" s="9"/>
      <c r="I644" s="9"/>
    </row>
    <row r="645" spans="1:9" s="2" customFormat="1">
      <c r="A645" s="27"/>
      <c r="B645" s="5"/>
      <c r="C645" s="9"/>
      <c r="D645" s="9"/>
      <c r="E645" s="29"/>
      <c r="F645" s="17"/>
      <c r="H645" s="9"/>
      <c r="I645" s="9"/>
    </row>
    <row r="646" spans="1:9" s="2" customFormat="1">
      <c r="A646" s="27"/>
      <c r="B646" s="5"/>
      <c r="C646" s="9"/>
      <c r="D646" s="9"/>
      <c r="E646" s="29"/>
      <c r="F646" s="17"/>
      <c r="H646" s="9"/>
      <c r="I646" s="9"/>
    </row>
    <row r="647" spans="1:9" s="2" customFormat="1">
      <c r="A647" s="27"/>
      <c r="B647" s="5"/>
      <c r="C647" s="9"/>
      <c r="D647" s="9"/>
      <c r="E647" s="29"/>
      <c r="F647" s="17"/>
      <c r="H647" s="9"/>
      <c r="I647" s="9"/>
    </row>
    <row r="648" spans="1:9" s="2" customFormat="1">
      <c r="A648" s="27"/>
      <c r="B648" s="5"/>
      <c r="C648" s="9"/>
      <c r="D648" s="9"/>
      <c r="E648" s="29"/>
      <c r="F648" s="17"/>
      <c r="H648" s="9"/>
      <c r="I648" s="9"/>
    </row>
    <row r="649" spans="1:9" s="2" customFormat="1">
      <c r="A649" s="27"/>
      <c r="B649" s="5"/>
      <c r="C649" s="9"/>
      <c r="D649" s="9"/>
      <c r="E649" s="29"/>
      <c r="F649" s="17"/>
      <c r="H649" s="9"/>
      <c r="I649" s="9"/>
    </row>
    <row r="650" spans="1:9" s="2" customFormat="1">
      <c r="A650" s="27"/>
      <c r="B650" s="5"/>
      <c r="C650" s="9"/>
      <c r="D650" s="9"/>
      <c r="E650" s="29"/>
      <c r="F650" s="17"/>
      <c r="H650" s="9"/>
      <c r="I650" s="9"/>
    </row>
    <row r="651" spans="1:9" s="2" customFormat="1">
      <c r="A651" s="27"/>
      <c r="B651" s="5"/>
      <c r="C651" s="9"/>
      <c r="D651" s="9"/>
      <c r="E651" s="29"/>
      <c r="F651" s="17"/>
      <c r="H651" s="9"/>
      <c r="I651" s="9"/>
    </row>
    <row r="652" spans="1:9" s="2" customFormat="1">
      <c r="A652" s="27"/>
      <c r="B652" s="5"/>
      <c r="C652" s="9"/>
      <c r="D652" s="9"/>
      <c r="E652" s="29"/>
      <c r="F652" s="17"/>
      <c r="H652" s="9"/>
      <c r="I652" s="9"/>
    </row>
    <row r="653" spans="1:9" s="2" customFormat="1">
      <c r="A653" s="27"/>
      <c r="B653" s="5"/>
      <c r="C653" s="9"/>
      <c r="D653" s="9"/>
      <c r="E653" s="29"/>
      <c r="F653" s="17"/>
      <c r="H653" s="9"/>
      <c r="I653" s="9"/>
    </row>
    <row r="654" spans="1:9" s="2" customFormat="1">
      <c r="A654" s="27"/>
      <c r="B654" s="5"/>
      <c r="C654" s="9"/>
      <c r="D654" s="9"/>
      <c r="E654" s="29"/>
      <c r="F654" s="17"/>
      <c r="H654" s="9"/>
      <c r="I654" s="9"/>
    </row>
    <row r="655" spans="1:9" s="2" customFormat="1">
      <c r="A655" s="27"/>
      <c r="B655" s="5"/>
      <c r="C655" s="9"/>
      <c r="D655" s="9"/>
      <c r="E655" s="29"/>
      <c r="F655" s="17"/>
      <c r="H655" s="9"/>
      <c r="I655" s="9"/>
    </row>
    <row r="656" spans="1:9" s="2" customFormat="1">
      <c r="A656" s="27"/>
      <c r="B656" s="5"/>
      <c r="C656" s="9"/>
      <c r="D656" s="9"/>
      <c r="E656" s="29"/>
      <c r="F656" s="17"/>
      <c r="H656" s="9"/>
      <c r="I656" s="9"/>
    </row>
    <row r="657" spans="1:9" s="2" customFormat="1">
      <c r="A657" s="27"/>
      <c r="B657" s="5"/>
      <c r="C657" s="9"/>
      <c r="D657" s="9"/>
      <c r="E657" s="29"/>
      <c r="F657" s="17"/>
      <c r="H657" s="9"/>
      <c r="I657" s="9"/>
    </row>
    <row r="658" spans="1:9" s="2" customFormat="1">
      <c r="A658" s="27"/>
      <c r="B658" s="5"/>
      <c r="C658" s="9"/>
      <c r="D658" s="9"/>
      <c r="E658" s="29"/>
      <c r="F658" s="17"/>
      <c r="H658" s="9"/>
      <c r="I658" s="9"/>
    </row>
    <row r="659" spans="1:9" s="2" customFormat="1">
      <c r="A659" s="27"/>
      <c r="B659" s="5"/>
      <c r="C659" s="9"/>
      <c r="D659" s="9"/>
      <c r="E659" s="29"/>
      <c r="F659" s="17"/>
      <c r="H659" s="9"/>
      <c r="I659" s="9"/>
    </row>
    <row r="660" spans="1:9" s="2" customFormat="1">
      <c r="A660" s="27"/>
      <c r="B660" s="5"/>
      <c r="C660" s="9"/>
      <c r="D660" s="9"/>
      <c r="E660" s="29"/>
      <c r="F660" s="17"/>
      <c r="H660" s="9"/>
      <c r="I660" s="9"/>
    </row>
    <row r="661" spans="1:9" s="2" customFormat="1">
      <c r="A661" s="27"/>
      <c r="B661" s="5"/>
      <c r="C661" s="9"/>
      <c r="D661" s="9"/>
      <c r="E661" s="29"/>
      <c r="F661" s="17"/>
      <c r="H661" s="9"/>
      <c r="I661" s="9"/>
    </row>
    <row r="662" spans="1:9" s="2" customFormat="1">
      <c r="A662" s="27"/>
      <c r="B662" s="5"/>
      <c r="C662" s="9"/>
      <c r="D662" s="9"/>
      <c r="E662" s="29"/>
      <c r="F662" s="17"/>
      <c r="H662" s="9"/>
      <c r="I662" s="9"/>
    </row>
    <row r="663" spans="1:9" s="2" customFormat="1">
      <c r="A663" s="27"/>
      <c r="B663" s="5"/>
      <c r="C663" s="9"/>
      <c r="D663" s="9"/>
      <c r="E663" s="29"/>
      <c r="F663" s="17"/>
      <c r="H663" s="9"/>
      <c r="I663" s="9"/>
    </row>
    <row r="664" spans="1:9" s="2" customFormat="1">
      <c r="A664" s="27"/>
      <c r="B664" s="5"/>
      <c r="C664" s="9"/>
      <c r="D664" s="9"/>
      <c r="E664" s="29"/>
      <c r="F664" s="17"/>
      <c r="H664" s="9"/>
      <c r="I664" s="9"/>
    </row>
    <row r="665" spans="1:9" s="2" customFormat="1">
      <c r="A665" s="27"/>
      <c r="B665" s="5"/>
      <c r="C665" s="9"/>
      <c r="D665" s="9"/>
      <c r="E665" s="29"/>
      <c r="F665" s="17"/>
      <c r="H665" s="9"/>
      <c r="I665" s="9"/>
    </row>
    <row r="666" spans="1:9" s="2" customFormat="1">
      <c r="A666" s="27"/>
      <c r="B666" s="5"/>
      <c r="C666" s="9"/>
      <c r="D666" s="9"/>
      <c r="E666" s="29"/>
      <c r="F666" s="17"/>
      <c r="H666" s="9"/>
      <c r="I666" s="9"/>
    </row>
    <row r="667" spans="1:9" s="2" customFormat="1">
      <c r="A667" s="27"/>
      <c r="B667" s="5"/>
      <c r="C667" s="9"/>
      <c r="D667" s="9"/>
      <c r="E667" s="29"/>
      <c r="F667" s="17"/>
      <c r="H667" s="9"/>
      <c r="I667" s="9"/>
    </row>
    <row r="668" spans="1:9" s="2" customFormat="1">
      <c r="A668" s="27"/>
      <c r="B668" s="5"/>
      <c r="C668" s="9"/>
      <c r="D668" s="9"/>
      <c r="E668" s="29"/>
      <c r="F668" s="17"/>
      <c r="H668" s="9"/>
      <c r="I668" s="9"/>
    </row>
    <row r="669" spans="1:9" s="2" customFormat="1">
      <c r="A669" s="27"/>
      <c r="B669" s="5"/>
      <c r="C669" s="9"/>
      <c r="D669" s="9"/>
      <c r="E669" s="29"/>
      <c r="F669" s="17"/>
      <c r="H669" s="9"/>
      <c r="I669" s="9"/>
    </row>
    <row r="670" spans="1:9" s="2" customFormat="1">
      <c r="A670" s="27"/>
      <c r="B670" s="5"/>
      <c r="C670" s="9"/>
      <c r="D670" s="9"/>
      <c r="E670" s="29"/>
      <c r="F670" s="17"/>
      <c r="H670" s="9"/>
      <c r="I670" s="9"/>
    </row>
    <row r="671" spans="1:9" s="2" customFormat="1">
      <c r="A671" s="27"/>
      <c r="B671" s="5"/>
      <c r="C671" s="9"/>
      <c r="D671" s="9"/>
      <c r="E671" s="29"/>
      <c r="F671" s="17"/>
      <c r="H671" s="9"/>
      <c r="I671" s="9"/>
    </row>
    <row r="672" spans="1:9" s="2" customFormat="1">
      <c r="A672" s="27"/>
      <c r="B672" s="5"/>
      <c r="C672" s="9"/>
      <c r="D672" s="9"/>
      <c r="E672" s="29"/>
      <c r="F672" s="17"/>
      <c r="H672" s="9"/>
      <c r="I672" s="9"/>
    </row>
    <row r="673" spans="1:9" s="2" customFormat="1">
      <c r="A673" s="27"/>
      <c r="B673" s="5"/>
      <c r="C673" s="9"/>
      <c r="D673" s="9"/>
      <c r="E673" s="29"/>
      <c r="F673" s="17"/>
      <c r="H673" s="9"/>
      <c r="I673" s="9"/>
    </row>
    <row r="674" spans="1:9" s="2" customFormat="1">
      <c r="A674" s="27"/>
      <c r="B674" s="5"/>
      <c r="C674" s="9"/>
      <c r="D674" s="9"/>
      <c r="E674" s="29"/>
      <c r="F674" s="17"/>
      <c r="H674" s="9"/>
      <c r="I674" s="9"/>
    </row>
    <row r="675" spans="1:9" s="2" customFormat="1">
      <c r="A675" s="27"/>
      <c r="B675" s="5"/>
      <c r="C675" s="9"/>
      <c r="D675" s="9"/>
      <c r="E675" s="29"/>
      <c r="F675" s="17"/>
      <c r="H675" s="9"/>
      <c r="I675" s="9"/>
    </row>
    <row r="676" spans="1:9" s="2" customFormat="1">
      <c r="A676" s="27"/>
      <c r="B676" s="5"/>
      <c r="C676" s="9"/>
      <c r="D676" s="9"/>
      <c r="E676" s="29"/>
      <c r="F676" s="17"/>
      <c r="H676" s="9"/>
      <c r="I676" s="9"/>
    </row>
    <row r="677" spans="1:9" s="2" customFormat="1">
      <c r="A677" s="27"/>
      <c r="B677" s="5"/>
      <c r="C677" s="9"/>
      <c r="D677" s="9"/>
      <c r="E677" s="29"/>
      <c r="F677" s="17"/>
      <c r="H677" s="9"/>
      <c r="I677" s="9"/>
    </row>
    <row r="678" spans="1:9" s="2" customFormat="1">
      <c r="A678" s="27"/>
      <c r="B678" s="5"/>
      <c r="C678" s="9"/>
      <c r="D678" s="9"/>
      <c r="E678" s="29"/>
      <c r="F678" s="17"/>
      <c r="H678" s="9"/>
      <c r="I678" s="9"/>
    </row>
    <row r="679" spans="1:9" s="2" customFormat="1">
      <c r="A679" s="27"/>
      <c r="B679" s="5"/>
      <c r="C679" s="9"/>
      <c r="D679" s="9"/>
      <c r="E679" s="29"/>
      <c r="F679" s="17"/>
      <c r="H679" s="9"/>
      <c r="I679" s="9"/>
    </row>
    <row r="680" spans="1:9" s="2" customFormat="1">
      <c r="A680" s="27"/>
      <c r="B680" s="5"/>
      <c r="C680" s="9"/>
      <c r="D680" s="9"/>
      <c r="E680" s="29"/>
      <c r="F680" s="17"/>
      <c r="H680" s="9"/>
      <c r="I680" s="9"/>
    </row>
    <row r="681" spans="1:9" s="2" customFormat="1">
      <c r="A681" s="27"/>
      <c r="B681" s="5"/>
      <c r="C681" s="9"/>
      <c r="D681" s="9"/>
      <c r="E681" s="29"/>
      <c r="F681" s="17"/>
      <c r="H681" s="9"/>
      <c r="I681" s="9"/>
    </row>
    <row r="682" spans="1:9" s="2" customFormat="1">
      <c r="A682" s="27"/>
      <c r="B682" s="5"/>
      <c r="C682" s="9"/>
      <c r="D682" s="9"/>
      <c r="E682" s="29"/>
      <c r="F682" s="17"/>
      <c r="H682" s="9"/>
      <c r="I682" s="9"/>
    </row>
    <row r="683" spans="1:9" s="2" customFormat="1">
      <c r="A683" s="27"/>
      <c r="B683" s="5"/>
      <c r="C683" s="9"/>
      <c r="D683" s="9"/>
      <c r="E683" s="29"/>
      <c r="F683" s="17"/>
      <c r="H683" s="9"/>
      <c r="I683" s="9"/>
    </row>
    <row r="684" spans="1:9" s="2" customFormat="1">
      <c r="A684" s="27"/>
      <c r="B684" s="5"/>
      <c r="C684" s="9"/>
      <c r="D684" s="9"/>
      <c r="E684" s="29"/>
      <c r="F684" s="17"/>
      <c r="H684" s="9"/>
      <c r="I684" s="9"/>
    </row>
    <row r="685" spans="1:9" s="2" customFormat="1">
      <c r="A685" s="27"/>
      <c r="B685" s="5"/>
      <c r="C685" s="9"/>
      <c r="D685" s="9"/>
      <c r="E685" s="29"/>
      <c r="F685" s="17"/>
      <c r="H685" s="9"/>
      <c r="I685" s="9"/>
    </row>
    <row r="686" spans="1:9" s="2" customFormat="1">
      <c r="A686" s="27"/>
      <c r="B686" s="5"/>
      <c r="C686" s="9"/>
      <c r="D686" s="9"/>
      <c r="E686" s="29"/>
      <c r="F686" s="17"/>
      <c r="H686" s="9"/>
      <c r="I686" s="9"/>
    </row>
    <row r="687" spans="1:9" s="2" customFormat="1">
      <c r="A687" s="27"/>
      <c r="B687" s="5"/>
      <c r="C687" s="9"/>
      <c r="D687" s="9"/>
      <c r="E687" s="29"/>
      <c r="F687" s="17"/>
      <c r="H687" s="9"/>
      <c r="I687" s="9"/>
    </row>
    <row r="688" spans="1:9" s="2" customFormat="1">
      <c r="A688" s="27"/>
      <c r="B688" s="5"/>
      <c r="C688" s="9"/>
      <c r="D688" s="9"/>
      <c r="E688" s="29"/>
      <c r="F688" s="17"/>
      <c r="H688" s="9"/>
      <c r="I688" s="9"/>
    </row>
    <row r="689" spans="1:9" s="2" customFormat="1">
      <c r="A689" s="27"/>
      <c r="B689" s="5"/>
      <c r="C689" s="9"/>
      <c r="D689" s="9"/>
      <c r="E689" s="29"/>
      <c r="F689" s="17"/>
      <c r="H689" s="9"/>
      <c r="I689" s="9"/>
    </row>
    <row r="690" spans="1:9" s="2" customFormat="1">
      <c r="A690" s="27"/>
      <c r="B690" s="5"/>
      <c r="C690" s="9"/>
      <c r="D690" s="9"/>
      <c r="E690" s="29"/>
      <c r="F690" s="17"/>
      <c r="H690" s="9"/>
      <c r="I690" s="9"/>
    </row>
    <row r="691" spans="1:9" s="2" customFormat="1">
      <c r="A691" s="27"/>
      <c r="B691" s="5"/>
      <c r="C691" s="9"/>
      <c r="D691" s="9"/>
      <c r="E691" s="29"/>
      <c r="F691" s="17"/>
      <c r="H691" s="9"/>
      <c r="I691" s="9"/>
    </row>
    <row r="692" spans="1:9" s="2" customFormat="1">
      <c r="A692" s="27"/>
      <c r="B692" s="5"/>
      <c r="C692" s="9"/>
      <c r="D692" s="9"/>
      <c r="E692" s="29"/>
      <c r="F692" s="17"/>
      <c r="H692" s="9"/>
      <c r="I692" s="9"/>
    </row>
    <row r="693" spans="1:9" s="2" customFormat="1">
      <c r="A693" s="27"/>
      <c r="B693" s="5"/>
      <c r="C693" s="9"/>
      <c r="D693" s="9"/>
      <c r="E693" s="29"/>
      <c r="F693" s="17"/>
      <c r="H693" s="9"/>
      <c r="I693" s="9"/>
    </row>
    <row r="694" spans="1:9" s="2" customFormat="1">
      <c r="A694" s="27"/>
      <c r="B694" s="5"/>
      <c r="C694" s="9"/>
      <c r="D694" s="9"/>
      <c r="E694" s="29"/>
      <c r="F694" s="17"/>
      <c r="H694" s="9"/>
      <c r="I694" s="9"/>
    </row>
    <row r="695" spans="1:9" s="2" customFormat="1">
      <c r="A695" s="27"/>
      <c r="B695" s="5"/>
      <c r="C695" s="9"/>
      <c r="D695" s="9"/>
      <c r="E695" s="29"/>
      <c r="F695" s="17"/>
      <c r="H695" s="9"/>
      <c r="I695" s="9"/>
    </row>
    <row r="696" spans="1:9" s="2" customFormat="1">
      <c r="A696" s="27"/>
      <c r="B696" s="5"/>
      <c r="C696" s="9"/>
      <c r="D696" s="9"/>
      <c r="E696" s="29"/>
      <c r="F696" s="17"/>
      <c r="H696" s="9"/>
      <c r="I696" s="9"/>
    </row>
    <row r="697" spans="1:9" s="2" customFormat="1">
      <c r="A697" s="27"/>
      <c r="B697" s="5"/>
      <c r="C697" s="9"/>
      <c r="D697" s="9"/>
      <c r="E697" s="29"/>
      <c r="F697" s="17"/>
      <c r="H697" s="9"/>
      <c r="I697" s="9"/>
    </row>
    <row r="698" spans="1:9" s="2" customFormat="1">
      <c r="A698" s="27"/>
      <c r="B698" s="5"/>
      <c r="C698" s="9"/>
      <c r="D698" s="9"/>
      <c r="E698" s="29"/>
      <c r="F698" s="17"/>
      <c r="H698" s="9"/>
      <c r="I698" s="9"/>
    </row>
    <row r="699" spans="1:9" s="2" customFormat="1">
      <c r="A699" s="27"/>
      <c r="B699" s="5"/>
      <c r="C699" s="9"/>
      <c r="D699" s="9"/>
      <c r="E699" s="29"/>
      <c r="F699" s="17"/>
      <c r="H699" s="9"/>
      <c r="I699" s="9"/>
    </row>
    <row r="700" spans="1:9" s="2" customFormat="1">
      <c r="A700" s="27"/>
      <c r="B700" s="5"/>
      <c r="C700" s="9"/>
      <c r="D700" s="9"/>
      <c r="E700" s="29"/>
      <c r="F700" s="17"/>
      <c r="H700" s="9"/>
      <c r="I700" s="9"/>
    </row>
    <row r="701" spans="1:9" s="2" customFormat="1">
      <c r="A701" s="27"/>
      <c r="B701" s="5"/>
      <c r="C701" s="9"/>
      <c r="D701" s="9"/>
      <c r="E701" s="29"/>
      <c r="F701" s="17"/>
      <c r="H701" s="9"/>
      <c r="I701" s="9"/>
    </row>
    <row r="702" spans="1:9" s="2" customFormat="1">
      <c r="A702" s="27"/>
      <c r="B702" s="5"/>
      <c r="C702" s="9"/>
      <c r="D702" s="9"/>
      <c r="E702" s="29"/>
      <c r="F702" s="17"/>
      <c r="H702" s="9"/>
      <c r="I702" s="9"/>
    </row>
    <row r="703" spans="1:9" s="2" customFormat="1">
      <c r="A703" s="27"/>
      <c r="B703" s="5"/>
      <c r="C703" s="9"/>
      <c r="D703" s="9"/>
      <c r="E703" s="29"/>
      <c r="F703" s="17"/>
      <c r="H703" s="9"/>
      <c r="I703" s="9"/>
    </row>
    <row r="704" spans="1:9" s="2" customFormat="1">
      <c r="A704" s="27"/>
      <c r="B704" s="5"/>
      <c r="C704" s="9"/>
      <c r="D704" s="9"/>
      <c r="E704" s="29"/>
      <c r="F704" s="17"/>
      <c r="H704" s="9"/>
      <c r="I704" s="9"/>
    </row>
    <row r="705" spans="1:9" s="2" customFormat="1">
      <c r="A705" s="27"/>
      <c r="B705" s="5"/>
      <c r="C705" s="9"/>
      <c r="D705" s="9"/>
      <c r="E705" s="29"/>
      <c r="F705" s="17"/>
      <c r="H705" s="9"/>
      <c r="I705" s="9"/>
    </row>
    <row r="706" spans="1:9" s="2" customFormat="1">
      <c r="A706" s="27"/>
      <c r="B706" s="5"/>
      <c r="C706" s="9"/>
      <c r="D706" s="9"/>
      <c r="E706" s="29"/>
      <c r="F706" s="17"/>
      <c r="H706" s="9"/>
      <c r="I706" s="9"/>
    </row>
    <row r="707" spans="1:9" s="2" customFormat="1">
      <c r="A707" s="27"/>
      <c r="B707" s="5"/>
      <c r="C707" s="9"/>
      <c r="D707" s="9"/>
      <c r="E707" s="29"/>
      <c r="F707" s="17"/>
      <c r="H707" s="9"/>
      <c r="I707" s="9"/>
    </row>
    <row r="708" spans="1:9" s="2" customFormat="1">
      <c r="A708" s="27"/>
      <c r="B708" s="5"/>
      <c r="C708" s="9"/>
      <c r="D708" s="9"/>
      <c r="E708" s="29"/>
      <c r="F708" s="17"/>
      <c r="H708" s="9"/>
      <c r="I708" s="9"/>
    </row>
    <row r="709" spans="1:9" s="2" customFormat="1">
      <c r="A709" s="27"/>
      <c r="B709" s="5"/>
      <c r="C709" s="9"/>
      <c r="D709" s="9"/>
      <c r="E709" s="29"/>
      <c r="F709" s="17"/>
      <c r="H709" s="9"/>
      <c r="I709" s="9"/>
    </row>
    <row r="710" spans="1:9" s="2" customFormat="1">
      <c r="A710" s="27"/>
      <c r="B710" s="5"/>
      <c r="C710" s="9"/>
      <c r="D710" s="9"/>
      <c r="E710" s="29"/>
      <c r="F710" s="17"/>
      <c r="H710" s="9"/>
      <c r="I710" s="9"/>
    </row>
    <row r="711" spans="1:9" s="2" customFormat="1">
      <c r="A711" s="27"/>
      <c r="B711" s="5"/>
      <c r="C711" s="9"/>
      <c r="D711" s="9"/>
      <c r="E711" s="29"/>
      <c r="F711" s="17"/>
      <c r="H711" s="9"/>
      <c r="I711" s="9"/>
    </row>
    <row r="712" spans="1:9" s="2" customFormat="1">
      <c r="A712" s="27"/>
      <c r="B712" s="5"/>
      <c r="C712" s="9"/>
      <c r="D712" s="9"/>
      <c r="E712" s="29"/>
      <c r="F712" s="17"/>
      <c r="H712" s="9"/>
      <c r="I712" s="9"/>
    </row>
    <row r="713" spans="1:9" s="2" customFormat="1">
      <c r="A713" s="27"/>
      <c r="B713" s="5"/>
      <c r="C713" s="9"/>
      <c r="D713" s="9"/>
      <c r="E713" s="29"/>
      <c r="F713" s="17"/>
      <c r="H713" s="9"/>
      <c r="I713" s="9"/>
    </row>
    <row r="714" spans="1:9" s="2" customFormat="1">
      <c r="A714" s="27"/>
      <c r="B714" s="5"/>
      <c r="C714" s="9"/>
      <c r="D714" s="9"/>
      <c r="E714" s="29"/>
      <c r="F714" s="17"/>
      <c r="H714" s="9"/>
      <c r="I714" s="9"/>
    </row>
    <row r="715" spans="1:9" s="2" customFormat="1">
      <c r="A715" s="27"/>
      <c r="B715" s="5"/>
      <c r="C715" s="9"/>
      <c r="D715" s="9"/>
      <c r="E715" s="29"/>
      <c r="F715" s="17"/>
      <c r="H715" s="9"/>
      <c r="I715" s="9"/>
    </row>
    <row r="716" spans="1:9" s="2" customFormat="1">
      <c r="A716" s="27"/>
      <c r="B716" s="5"/>
      <c r="C716" s="9"/>
      <c r="D716" s="9"/>
      <c r="E716" s="29"/>
      <c r="F716" s="17"/>
      <c r="H716" s="9"/>
      <c r="I716" s="9"/>
    </row>
  </sheetData>
  <pageMargins left="0.74803149606299213" right="0.74803149606299213" top="1.5748031496062993" bottom="0.98425196850393704" header="0.51181102362204722" footer="0.51181102362204722"/>
  <pageSetup scale="86" orientation="portrait" horizontalDpi="300" verticalDpi="300" r:id="rId1"/>
  <headerFooter alignWithMargins="0">
    <oddHeader xml:space="preserve">&amp;RToronto Hydro-Electric System Limited
EB-2009-0139
Exhibit R1
Tab 3
Schedule 13
Appendix A
Filed:  2009 Nov 30
Page &amp;P of 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BOMA#13_b</vt:lpstr>
      <vt:lpstr>BOMA#13_c</vt:lpstr>
      <vt:lpstr>BOMA#13_d</vt:lpstr>
      <vt:lpstr>BOMA#13_e</vt:lpstr>
      <vt:lpstr>BOMA#13_f</vt:lpstr>
      <vt:lpstr>'BOMA#13_c'!Print_Area</vt:lpstr>
      <vt:lpstr>'BOMA#13_d'!Print_Area</vt:lpstr>
      <vt:lpstr>'BOMA#13_e'!Print_Area</vt:lpstr>
    </vt:vector>
  </TitlesOfParts>
  <Company>Toronto Hydro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atubina</dc:creator>
  <cp:lastModifiedBy>Jack Lenartowicz</cp:lastModifiedBy>
  <cp:lastPrinted>2009-11-25T17:30:13Z</cp:lastPrinted>
  <dcterms:created xsi:type="dcterms:W3CDTF">2008-09-17T20:08:16Z</dcterms:created>
  <dcterms:modified xsi:type="dcterms:W3CDTF">2009-11-25T17:31:10Z</dcterms:modified>
</cp:coreProperties>
</file>