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5440" windowHeight="12480" activeTab="0"/>
  </bookViews>
  <sheets>
    <sheet name="OEB Table 17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<sst xmlns="http://schemas.openxmlformats.org/spreadsheetml/2006/main" count="82" uniqueCount="32">
  <si>
    <t>Employee Costs</t>
  </si>
  <si>
    <t>Number of Employees (FTEs including Part-Time)</t>
  </si>
  <si>
    <t>Executive</t>
  </si>
  <si>
    <t>Management</t>
  </si>
  <si>
    <t>Non-Union</t>
  </si>
  <si>
    <t>Union</t>
  </si>
  <si>
    <t>Total</t>
  </si>
  <si>
    <t>Total Salary and Wages</t>
  </si>
  <si>
    <t>Compensation - Average Yearly Base Wages</t>
  </si>
  <si>
    <t>Compensation - Average Yearly Overtime</t>
  </si>
  <si>
    <t>Compensation - Average Yearly Incentive Pay</t>
  </si>
  <si>
    <t>Compensation - Average Yearly Benefits</t>
  </si>
  <si>
    <t>Total Compensation</t>
  </si>
  <si>
    <t>Total Compensation Charged to OM&amp;A</t>
  </si>
  <si>
    <t>Total Compensation Capitalized</t>
  </si>
  <si>
    <t>File Number:</t>
  </si>
  <si>
    <t>Exhibit:</t>
  </si>
  <si>
    <t>Tab:</t>
  </si>
  <si>
    <t>Schedule:</t>
  </si>
  <si>
    <t>Page:</t>
  </si>
  <si>
    <t>Date:</t>
  </si>
  <si>
    <t>Number of Part-Time Employees</t>
  </si>
  <si>
    <t>Current Benefits</t>
  </si>
  <si>
    <t>Accrued Pension and Post-Retirement Benefits</t>
  </si>
  <si>
    <t>Total Benefits (Current + Accrued)</t>
  </si>
  <si>
    <t>Total Compensation (Salary, Wages, &amp; Benefits)</t>
  </si>
  <si>
    <t>Last Rebasing Year 2006</t>
  </si>
  <si>
    <t>Historical Year (Bridge Year - 1) 2009</t>
  </si>
  <si>
    <t>Bridge Year 2010</t>
  </si>
  <si>
    <t>Test Year 2011</t>
  </si>
  <si>
    <t>Description</t>
  </si>
  <si>
    <t>EB-2010-0144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</si>
</sst>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* #,##0.0_);_(* \(#,##0.0\);_(* &quot;-&quot;??_);_(@_)"/>
    <numFmt numFmtId="173" formatCode="_-* #,##0_-;\-* #,##0_-;_-* &quot;-&quot;??_-;_-@_-"/>
    <numFmt numFmtId="174" formatCode="0.0%"/>
    <numFmt numFmtId="175" formatCode="_(* #,##0.0_);_(* \(#,##0.0\);_(* &quot;-&quot;?_);_(@_)"/>
    <numFmt numFmtId="176" formatCode="_-&quot;$&quot;* #,##0_-;\-&quot;$&quot;* #,##0_-;_-&quot;$&quot;* &quot;-&quot;??_-;_-@_-"/>
    <numFmt numFmtId="177" formatCode="_-* #,##0.0_-;\-* #,##0.0_-;_-* &quot;-&quot;??_-;_-@_-"/>
  </numFmts>
  <fonts count="23">
    <font>
      <sz val="12"/>
      <name val="Arial"/>
      <family val="0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24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24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4" fillId="24" borderId="12" xfId="0" applyFont="1" applyFill="1" applyBorder="1" applyAlignment="1">
      <alignment horizontal="center" vertical="center"/>
    </xf>
    <xf numFmtId="0" fontId="3" fillId="24" borderId="13" xfId="0" applyFont="1" applyFill="1" applyBorder="1" applyAlignment="1">
      <alignment/>
    </xf>
    <xf numFmtId="0" fontId="4" fillId="24" borderId="12" xfId="0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/>
    </xf>
    <xf numFmtId="177" fontId="2" fillId="0" borderId="10" xfId="42" applyNumberFormat="1" applyFont="1" applyBorder="1" applyAlignment="1">
      <alignment/>
    </xf>
    <xf numFmtId="173" fontId="2" fillId="0" borderId="10" xfId="42" applyNumberFormat="1" applyFont="1" applyBorder="1" applyAlignment="1">
      <alignment/>
    </xf>
    <xf numFmtId="176" fontId="2" fillId="0" borderId="10" xfId="44" applyNumberFormat="1" applyFont="1" applyBorder="1" applyAlignment="1">
      <alignment/>
    </xf>
    <xf numFmtId="176" fontId="2" fillId="0" borderId="10" xfId="44" applyNumberFormat="1" applyFont="1" applyFill="1" applyBorder="1" applyAlignment="1">
      <alignment/>
    </xf>
    <xf numFmtId="176" fontId="2" fillId="0" borderId="11" xfId="44" applyNumberFormat="1" applyFont="1" applyBorder="1" applyAlignment="1">
      <alignment/>
    </xf>
    <xf numFmtId="0" fontId="4" fillId="24" borderId="14" xfId="0" applyFont="1" applyFill="1" applyBorder="1" applyAlignment="1">
      <alignment horizontal="center" vertical="center" wrapText="1"/>
    </xf>
    <xf numFmtId="0" fontId="2" fillId="24" borderId="15" xfId="0" applyFont="1" applyFill="1" applyBorder="1" applyAlignment="1">
      <alignment/>
    </xf>
    <xf numFmtId="177" fontId="2" fillId="0" borderId="16" xfId="42" applyNumberFormat="1" applyFont="1" applyBorder="1" applyAlignment="1">
      <alignment/>
    </xf>
    <xf numFmtId="0" fontId="2" fillId="24" borderId="16" xfId="0" applyFont="1" applyFill="1" applyBorder="1" applyAlignment="1">
      <alignment/>
    </xf>
    <xf numFmtId="173" fontId="2" fillId="0" borderId="16" xfId="42" applyNumberFormat="1" applyFont="1" applyBorder="1" applyAlignment="1">
      <alignment/>
    </xf>
    <xf numFmtId="176" fontId="2" fillId="0" borderId="16" xfId="44" applyNumberFormat="1" applyFont="1" applyBorder="1" applyAlignment="1">
      <alignment/>
    </xf>
    <xf numFmtId="176" fontId="2" fillId="0" borderId="16" xfId="44" applyNumberFormat="1" applyFont="1" applyFill="1" applyBorder="1" applyAlignment="1">
      <alignment/>
    </xf>
    <xf numFmtId="176" fontId="2" fillId="0" borderId="17" xfId="44" applyNumberFormat="1" applyFont="1" applyBorder="1" applyAlignment="1">
      <alignment/>
    </xf>
    <xf numFmtId="0" fontId="4" fillId="24" borderId="18" xfId="0" applyFont="1" applyFill="1" applyBorder="1" applyAlignment="1">
      <alignment horizontal="center" vertical="center" wrapText="1"/>
    </xf>
    <xf numFmtId="0" fontId="2" fillId="24" borderId="19" xfId="0" applyFont="1" applyFill="1" applyBorder="1" applyAlignment="1">
      <alignment/>
    </xf>
    <xf numFmtId="177" fontId="2" fillId="0" borderId="20" xfId="42" applyNumberFormat="1" applyFont="1" applyBorder="1" applyAlignment="1">
      <alignment/>
    </xf>
    <xf numFmtId="0" fontId="2" fillId="24" borderId="20" xfId="0" applyFont="1" applyFill="1" applyBorder="1" applyAlignment="1">
      <alignment/>
    </xf>
    <xf numFmtId="173" fontId="2" fillId="0" borderId="20" xfId="42" applyNumberFormat="1" applyFont="1" applyBorder="1" applyAlignment="1">
      <alignment/>
    </xf>
    <xf numFmtId="176" fontId="2" fillId="0" borderId="20" xfId="44" applyNumberFormat="1" applyFont="1" applyBorder="1" applyAlignment="1">
      <alignment/>
    </xf>
    <xf numFmtId="176" fontId="2" fillId="0" borderId="20" xfId="44" applyNumberFormat="1" applyFont="1" applyFill="1" applyBorder="1" applyAlignment="1">
      <alignment/>
    </xf>
    <xf numFmtId="176" fontId="2" fillId="0" borderId="21" xfId="44" applyNumberFormat="1" applyFont="1" applyBorder="1" applyAlignment="1">
      <alignment/>
    </xf>
    <xf numFmtId="0" fontId="2" fillId="25" borderId="0" xfId="0" applyFont="1" applyFill="1" applyAlignment="1">
      <alignment/>
    </xf>
    <xf numFmtId="0" fontId="3" fillId="0" borderId="0" xfId="0" applyFont="1" applyAlignment="1">
      <alignment horizontal="center"/>
    </xf>
    <xf numFmtId="15" fontId="2" fillId="25" borderId="0" xfId="0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1"/>
  <sheetViews>
    <sheetView showGridLines="0" tabSelected="1" zoomScalePageLayoutView="0" workbookViewId="0" topLeftCell="A1">
      <pane xSplit="1" ySplit="12" topLeftCell="B66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B85" sqref="B85:E86"/>
    </sheetView>
  </sheetViews>
  <sheetFormatPr defaultColWidth="8.88671875" defaultRowHeight="15"/>
  <cols>
    <col min="1" max="1" width="40.21484375" style="1" bestFit="1" customWidth="1"/>
    <col min="2" max="5" width="12.77734375" style="1" customWidth="1"/>
    <col min="6" max="16384" width="8.88671875" style="1" customWidth="1"/>
  </cols>
  <sheetData>
    <row r="1" spans="4:5" ht="14.25">
      <c r="D1" s="1" t="s">
        <v>15</v>
      </c>
      <c r="E1" s="1" t="s">
        <v>31</v>
      </c>
    </row>
    <row r="2" spans="4:5" ht="14.25">
      <c r="D2" s="1" t="s">
        <v>16</v>
      </c>
      <c r="E2" s="1">
        <v>4</v>
      </c>
    </row>
    <row r="3" ht="14.25">
      <c r="D3" s="1" t="s">
        <v>17</v>
      </c>
    </row>
    <row r="4" ht="14.25">
      <c r="D4" s="1" t="s">
        <v>18</v>
      </c>
    </row>
    <row r="5" spans="4:5" ht="14.25">
      <c r="D5" s="1" t="s">
        <v>19</v>
      </c>
      <c r="E5" s="35"/>
    </row>
    <row r="6" ht="9" customHeight="1"/>
    <row r="7" spans="4:5" ht="14.25">
      <c r="D7" s="1" t="s">
        <v>20</v>
      </c>
      <c r="E7" s="37">
        <v>40417</v>
      </c>
    </row>
    <row r="8" ht="9" customHeight="1"/>
    <row r="9" spans="1:5" ht="15">
      <c r="A9" s="36" t="s">
        <v>0</v>
      </c>
      <c r="B9" s="36"/>
      <c r="C9" s="36"/>
      <c r="D9" s="36"/>
      <c r="E9" s="36"/>
    </row>
    <row r="10" ht="9" customHeight="1" thickBot="1"/>
    <row r="11" spans="1:6" ht="66.75" thickBot="1">
      <c r="A11" s="10" t="s">
        <v>30</v>
      </c>
      <c r="B11" s="12" t="s">
        <v>26</v>
      </c>
      <c r="C11" s="19" t="s">
        <v>27</v>
      </c>
      <c r="D11" s="12" t="s">
        <v>28</v>
      </c>
      <c r="E11" s="27" t="s">
        <v>29</v>
      </c>
      <c r="F11" s="2"/>
    </row>
    <row r="12" spans="1:5" ht="15">
      <c r="A12" s="11" t="s">
        <v>1</v>
      </c>
      <c r="B12" s="13"/>
      <c r="C12" s="20"/>
      <c r="D12" s="13"/>
      <c r="E12" s="28"/>
    </row>
    <row r="13" spans="1:5" ht="14.25">
      <c r="A13" s="4" t="s">
        <v>2</v>
      </c>
      <c r="B13" s="14">
        <v>6</v>
      </c>
      <c r="C13" s="21">
        <v>5.4</v>
      </c>
      <c r="D13" s="14">
        <v>5</v>
      </c>
      <c r="E13" s="29">
        <v>5</v>
      </c>
    </row>
    <row r="14" spans="1:5" ht="14.25">
      <c r="A14" s="4" t="s">
        <v>3</v>
      </c>
      <c r="B14" s="14">
        <v>19.2</v>
      </c>
      <c r="C14" s="21">
        <v>15</v>
      </c>
      <c r="D14" s="14">
        <v>16.7</v>
      </c>
      <c r="E14" s="29">
        <v>17</v>
      </c>
    </row>
    <row r="15" spans="1:5" ht="14.25">
      <c r="A15" s="4" t="s">
        <v>4</v>
      </c>
      <c r="B15" s="14">
        <v>11</v>
      </c>
      <c r="C15" s="21">
        <v>11.12</v>
      </c>
      <c r="D15" s="14">
        <v>12.4</v>
      </c>
      <c r="E15" s="29">
        <v>13</v>
      </c>
    </row>
    <row r="16" spans="1:5" ht="14.25">
      <c r="A16" s="4" t="s">
        <v>5</v>
      </c>
      <c r="B16" s="14">
        <v>74</v>
      </c>
      <c r="C16" s="21">
        <v>78.83</v>
      </c>
      <c r="D16" s="14">
        <v>82.8</v>
      </c>
      <c r="E16" s="29">
        <v>85.5</v>
      </c>
    </row>
    <row r="17" spans="1:5" ht="14.25">
      <c r="A17" s="4" t="s">
        <v>6</v>
      </c>
      <c r="B17" s="14">
        <f>SUM(B13:B16)</f>
        <v>110.2</v>
      </c>
      <c r="C17" s="21">
        <f>SUM(C13:C16)</f>
        <v>110.35</v>
      </c>
      <c r="D17" s="14">
        <f>SUM(D13:D16)</f>
        <v>116.9</v>
      </c>
      <c r="E17" s="29">
        <f>SUM(E13:E16)</f>
        <v>120.5</v>
      </c>
    </row>
    <row r="18" spans="1:5" ht="15">
      <c r="A18" s="5" t="s">
        <v>21</v>
      </c>
      <c r="B18" s="7"/>
      <c r="C18" s="22"/>
      <c r="D18" s="7"/>
      <c r="E18" s="30"/>
    </row>
    <row r="19" spans="1:5" ht="14.25">
      <c r="A19" s="4" t="s">
        <v>2</v>
      </c>
      <c r="B19" s="15"/>
      <c r="C19" s="23"/>
      <c r="D19" s="15"/>
      <c r="E19" s="31"/>
    </row>
    <row r="20" spans="1:5" ht="14.25">
      <c r="A20" s="4" t="s">
        <v>3</v>
      </c>
      <c r="B20" s="15"/>
      <c r="C20" s="23"/>
      <c r="D20" s="15"/>
      <c r="E20" s="31"/>
    </row>
    <row r="21" spans="1:5" ht="14.25">
      <c r="A21" s="4" t="s">
        <v>4</v>
      </c>
      <c r="B21" s="15"/>
      <c r="C21" s="23"/>
      <c r="D21" s="15"/>
      <c r="E21" s="31"/>
    </row>
    <row r="22" spans="1:5" ht="14.25">
      <c r="A22" s="4" t="s">
        <v>5</v>
      </c>
      <c r="B22" s="15">
        <v>0</v>
      </c>
      <c r="C22" s="23">
        <v>2</v>
      </c>
      <c r="D22" s="15">
        <v>1</v>
      </c>
      <c r="E22" s="31">
        <v>1</v>
      </c>
    </row>
    <row r="23" spans="1:5" ht="14.25">
      <c r="A23" s="4" t="s">
        <v>6</v>
      </c>
      <c r="B23" s="15">
        <f>SUM(B19:B22)</f>
        <v>0</v>
      </c>
      <c r="C23" s="23">
        <f>SUM(C19:C22)</f>
        <v>2</v>
      </c>
      <c r="D23" s="15">
        <f>SUM(D19:D22)</f>
        <v>1</v>
      </c>
      <c r="E23" s="31">
        <f>SUM(E19:E22)</f>
        <v>1</v>
      </c>
    </row>
    <row r="24" spans="1:5" ht="15">
      <c r="A24" s="5" t="s">
        <v>7</v>
      </c>
      <c r="B24" s="7"/>
      <c r="C24" s="22"/>
      <c r="D24" s="7"/>
      <c r="E24" s="30"/>
    </row>
    <row r="25" spans="1:5" ht="14.25">
      <c r="A25" s="4" t="s">
        <v>2</v>
      </c>
      <c r="B25" s="16">
        <v>657149.85</v>
      </c>
      <c r="C25" s="24">
        <v>711124.72</v>
      </c>
      <c r="D25" s="16">
        <v>664433.224</v>
      </c>
      <c r="E25" s="32">
        <v>684366.2207200001</v>
      </c>
    </row>
    <row r="26" spans="1:5" ht="14.25">
      <c r="A26" s="4" t="s">
        <v>3</v>
      </c>
      <c r="B26" s="16">
        <v>1294590.65</v>
      </c>
      <c r="C26" s="24">
        <v>1159650.72</v>
      </c>
      <c r="D26" s="16">
        <v>1412938.9096</v>
      </c>
      <c r="E26" s="32">
        <v>1478681.2296099998</v>
      </c>
    </row>
    <row r="27" spans="1:5" ht="14.25">
      <c r="A27" s="4" t="s">
        <v>4</v>
      </c>
      <c r="B27" s="16">
        <v>729440.14</v>
      </c>
      <c r="C27" s="24">
        <v>823490.91</v>
      </c>
      <c r="D27" s="16">
        <v>885494.04762</v>
      </c>
      <c r="E27" s="32">
        <v>915457.4169286</v>
      </c>
    </row>
    <row r="28" spans="1:5" ht="14.25">
      <c r="A28" s="4" t="s">
        <v>5</v>
      </c>
      <c r="B28" s="16">
        <v>4039481.98</v>
      </c>
      <c r="C28" s="25">
        <v>4802737.93</v>
      </c>
      <c r="D28" s="16">
        <v>5123375.29105</v>
      </c>
      <c r="E28" s="32">
        <v>5297211.635289501</v>
      </c>
    </row>
    <row r="29" spans="1:5" ht="14.25">
      <c r="A29" s="4" t="s">
        <v>6</v>
      </c>
      <c r="B29" s="16">
        <f>SUM(B25:B28)</f>
        <v>6720662.62</v>
      </c>
      <c r="C29" s="24">
        <f>SUM(C25:C28)</f>
        <v>7497004.279999999</v>
      </c>
      <c r="D29" s="16">
        <f>SUM(D25:D28)</f>
        <v>8086241.47227</v>
      </c>
      <c r="E29" s="32">
        <f>SUM(E25:E28)</f>
        <v>8375716.502548101</v>
      </c>
    </row>
    <row r="30" spans="1:5" ht="15">
      <c r="A30" s="5" t="s">
        <v>22</v>
      </c>
      <c r="B30" s="7"/>
      <c r="C30" s="22"/>
      <c r="D30" s="7"/>
      <c r="E30" s="30"/>
    </row>
    <row r="31" spans="1:5" ht="14.25">
      <c r="A31" s="4" t="s">
        <v>2</v>
      </c>
      <c r="B31" s="16">
        <v>43546.17</v>
      </c>
      <c r="C31" s="24">
        <v>38289.87</v>
      </c>
      <c r="D31" s="16">
        <v>39707.17191328738</v>
      </c>
      <c r="E31" s="32">
        <v>40070.98179068599</v>
      </c>
    </row>
    <row r="32" spans="1:5" ht="14.25">
      <c r="A32" s="4" t="s">
        <v>3</v>
      </c>
      <c r="B32" s="16">
        <v>110508.06</v>
      </c>
      <c r="C32" s="24">
        <v>84699.69</v>
      </c>
      <c r="D32" s="16">
        <v>115881.05851756589</v>
      </c>
      <c r="E32" s="32">
        <v>117080.96366573367</v>
      </c>
    </row>
    <row r="33" spans="1:5" ht="14.25">
      <c r="A33" s="4" t="s">
        <v>4</v>
      </c>
      <c r="B33" s="16">
        <v>68467.22</v>
      </c>
      <c r="C33" s="24">
        <v>66981.44</v>
      </c>
      <c r="D33" s="16">
        <v>74086.97369466315</v>
      </c>
      <c r="E33" s="32">
        <v>74597.56699386696</v>
      </c>
    </row>
    <row r="34" spans="1:5" ht="14.25">
      <c r="A34" s="4" t="s">
        <v>5</v>
      </c>
      <c r="B34" s="16">
        <v>413178.580000001</v>
      </c>
      <c r="C34" s="24">
        <v>431927.5</v>
      </c>
      <c r="D34" s="16">
        <v>501097.4745517314</v>
      </c>
      <c r="E34" s="32">
        <v>507775.8732851539</v>
      </c>
    </row>
    <row r="35" spans="1:5" ht="14.25">
      <c r="A35" s="4" t="s">
        <v>6</v>
      </c>
      <c r="B35" s="16">
        <f>SUM(B31:B34)</f>
        <v>635700.030000001</v>
      </c>
      <c r="C35" s="24">
        <f>SUM(C31:C34)</f>
        <v>621898.5</v>
      </c>
      <c r="D35" s="16">
        <f>SUM(D31:D34)</f>
        <v>730772.6786772478</v>
      </c>
      <c r="E35" s="32">
        <f>SUM(E31:E34)</f>
        <v>739525.3857354405</v>
      </c>
    </row>
    <row r="36" spans="1:5" ht="15">
      <c r="A36" s="5" t="s">
        <v>23</v>
      </c>
      <c r="B36" s="7"/>
      <c r="C36" s="22"/>
      <c r="D36" s="7"/>
      <c r="E36" s="30"/>
    </row>
    <row r="37" spans="1:5" ht="14.25">
      <c r="A37" s="4" t="s">
        <v>2</v>
      </c>
      <c r="B37" s="16">
        <v>75506.95495784427</v>
      </c>
      <c r="C37" s="24">
        <v>125033.13437108917</v>
      </c>
      <c r="D37" s="16">
        <v>93579.87911698819</v>
      </c>
      <c r="E37" s="32">
        <v>95410.62273624865</v>
      </c>
    </row>
    <row r="38" spans="1:5" ht="14.25">
      <c r="A38" s="4" t="s">
        <v>3</v>
      </c>
      <c r="B38" s="16">
        <v>136018.31337049653</v>
      </c>
      <c r="C38" s="24">
        <v>193347.14606530446</v>
      </c>
      <c r="D38" s="16">
        <v>189272.00917605392</v>
      </c>
      <c r="E38" s="32">
        <v>196497.71169086522</v>
      </c>
    </row>
    <row r="39" spans="1:6" ht="14.25">
      <c r="A39" s="6" t="s">
        <v>4</v>
      </c>
      <c r="B39" s="17">
        <v>74710.5169991006</v>
      </c>
      <c r="C39" s="25">
        <v>135042.0348494842</v>
      </c>
      <c r="D39" s="17">
        <v>111739.55174886454</v>
      </c>
      <c r="E39" s="33">
        <v>114340.53114490418</v>
      </c>
      <c r="F39" s="3"/>
    </row>
    <row r="40" spans="1:5" ht="14.25">
      <c r="A40" s="4" t="s">
        <v>5</v>
      </c>
      <c r="B40" s="16">
        <v>408993.1346725585</v>
      </c>
      <c r="C40" s="24">
        <v>796278.5847141221</v>
      </c>
      <c r="D40" s="16">
        <v>645944.7426156334</v>
      </c>
      <c r="E40" s="32">
        <v>664287.057332274</v>
      </c>
    </row>
    <row r="41" spans="1:5" ht="14.25">
      <c r="A41" s="4" t="s">
        <v>6</v>
      </c>
      <c r="B41" s="16">
        <f>SUM(B37:B40)</f>
        <v>695228.9199999999</v>
      </c>
      <c r="C41" s="24">
        <f>SUM(C37:C40)</f>
        <v>1249700.9</v>
      </c>
      <c r="D41" s="16">
        <f>SUM(D37:D40)</f>
        <v>1040536.1826575401</v>
      </c>
      <c r="E41" s="32">
        <f>SUM(E37:E40)</f>
        <v>1070535.9229042921</v>
      </c>
    </row>
    <row r="42" spans="1:5" ht="15">
      <c r="A42" s="5" t="s">
        <v>24</v>
      </c>
      <c r="B42" s="7"/>
      <c r="C42" s="22"/>
      <c r="D42" s="7"/>
      <c r="E42" s="30"/>
    </row>
    <row r="43" spans="1:5" ht="14.25">
      <c r="A43" s="4" t="s">
        <v>2</v>
      </c>
      <c r="B43" s="16">
        <f>B31+B37</f>
        <v>119053.12495784427</v>
      </c>
      <c r="C43" s="24">
        <f>C31+C37</f>
        <v>163323.00437108916</v>
      </c>
      <c r="D43" s="16">
        <f>D31+D37</f>
        <v>133287.05103027556</v>
      </c>
      <c r="E43" s="32">
        <f>E31+E37</f>
        <v>135481.60452693465</v>
      </c>
    </row>
    <row r="44" spans="1:5" ht="14.25">
      <c r="A44" s="4" t="s">
        <v>3</v>
      </c>
      <c r="B44" s="16">
        <f aca="true" t="shared" si="0" ref="B44:E47">B32+B38</f>
        <v>246526.37337049653</v>
      </c>
      <c r="C44" s="24">
        <f t="shared" si="0"/>
        <v>278046.83606530447</v>
      </c>
      <c r="D44" s="16">
        <f t="shared" si="0"/>
        <v>305153.0676936198</v>
      </c>
      <c r="E44" s="32">
        <f t="shared" si="0"/>
        <v>313578.6753565989</v>
      </c>
    </row>
    <row r="45" spans="1:5" ht="14.25">
      <c r="A45" s="4" t="s">
        <v>4</v>
      </c>
      <c r="B45" s="16">
        <f t="shared" si="0"/>
        <v>143177.7369991006</v>
      </c>
      <c r="C45" s="24">
        <f t="shared" si="0"/>
        <v>202023.4748494842</v>
      </c>
      <c r="D45" s="16">
        <f t="shared" si="0"/>
        <v>185826.52544352767</v>
      </c>
      <c r="E45" s="32">
        <f t="shared" si="0"/>
        <v>188938.09813877114</v>
      </c>
    </row>
    <row r="46" spans="1:5" ht="14.25">
      <c r="A46" s="4" t="s">
        <v>5</v>
      </c>
      <c r="B46" s="16">
        <f t="shared" si="0"/>
        <v>822171.7146725595</v>
      </c>
      <c r="C46" s="24">
        <f t="shared" si="0"/>
        <v>1228206.0847141221</v>
      </c>
      <c r="D46" s="16">
        <f t="shared" si="0"/>
        <v>1147042.217167365</v>
      </c>
      <c r="E46" s="32">
        <f t="shared" si="0"/>
        <v>1172062.930617428</v>
      </c>
    </row>
    <row r="47" spans="1:5" ht="14.25">
      <c r="A47" s="4" t="s">
        <v>6</v>
      </c>
      <c r="B47" s="16">
        <f>B35+B41</f>
        <v>1330928.950000001</v>
      </c>
      <c r="C47" s="24">
        <f t="shared" si="0"/>
        <v>1871599.4</v>
      </c>
      <c r="D47" s="16">
        <f t="shared" si="0"/>
        <v>1771308.861334788</v>
      </c>
      <c r="E47" s="32">
        <f>E35+E41</f>
        <v>1810061.3086397327</v>
      </c>
    </row>
    <row r="48" spans="1:5" ht="15">
      <c r="A48" s="5" t="s">
        <v>25</v>
      </c>
      <c r="B48" s="7"/>
      <c r="C48" s="22"/>
      <c r="D48" s="7"/>
      <c r="E48" s="30"/>
    </row>
    <row r="49" spans="1:5" ht="14.25">
      <c r="A49" s="4" t="s">
        <v>2</v>
      </c>
      <c r="B49" s="16">
        <f aca="true" t="shared" si="1" ref="B49:E53">B25+B43</f>
        <v>776202.9749578442</v>
      </c>
      <c r="C49" s="24">
        <f t="shared" si="1"/>
        <v>874447.7243710891</v>
      </c>
      <c r="D49" s="16">
        <f t="shared" si="1"/>
        <v>797720.2750302756</v>
      </c>
      <c r="E49" s="32">
        <f t="shared" si="1"/>
        <v>819847.8252469348</v>
      </c>
    </row>
    <row r="50" spans="1:5" ht="14.25">
      <c r="A50" s="4" t="s">
        <v>3</v>
      </c>
      <c r="B50" s="16">
        <f t="shared" si="1"/>
        <v>1541117.0233704965</v>
      </c>
      <c r="C50" s="24">
        <f t="shared" si="1"/>
        <v>1437697.5560653044</v>
      </c>
      <c r="D50" s="16">
        <f t="shared" si="1"/>
        <v>1718091.9772936197</v>
      </c>
      <c r="E50" s="32">
        <f t="shared" si="1"/>
        <v>1792259.9049665988</v>
      </c>
    </row>
    <row r="51" spans="1:5" ht="14.25">
      <c r="A51" s="4" t="s">
        <v>4</v>
      </c>
      <c r="B51" s="16">
        <f t="shared" si="1"/>
        <v>872617.8769991007</v>
      </c>
      <c r="C51" s="24">
        <f t="shared" si="1"/>
        <v>1025514.3848494842</v>
      </c>
      <c r="D51" s="16">
        <f t="shared" si="1"/>
        <v>1071320.5730635277</v>
      </c>
      <c r="E51" s="32">
        <f t="shared" si="1"/>
        <v>1104395.515067371</v>
      </c>
    </row>
    <row r="52" spans="1:5" ht="14.25">
      <c r="A52" s="4" t="s">
        <v>5</v>
      </c>
      <c r="B52" s="16">
        <f t="shared" si="1"/>
        <v>4861653.694672559</v>
      </c>
      <c r="C52" s="24">
        <f t="shared" si="1"/>
        <v>6030944.014714122</v>
      </c>
      <c r="D52" s="16">
        <f t="shared" si="1"/>
        <v>6270417.508217365</v>
      </c>
      <c r="E52" s="32">
        <f t="shared" si="1"/>
        <v>6469274.565906929</v>
      </c>
    </row>
    <row r="53" spans="1:5" ht="14.25">
      <c r="A53" s="4" t="s">
        <v>6</v>
      </c>
      <c r="B53" s="16">
        <f t="shared" si="1"/>
        <v>8051591.570000001</v>
      </c>
      <c r="C53" s="24">
        <f t="shared" si="1"/>
        <v>9368603.68</v>
      </c>
      <c r="D53" s="16">
        <f t="shared" si="1"/>
        <v>9857550.333604788</v>
      </c>
      <c r="E53" s="32">
        <f t="shared" si="1"/>
        <v>10185777.811187834</v>
      </c>
    </row>
    <row r="54" spans="1:5" ht="15">
      <c r="A54" s="5" t="s">
        <v>8</v>
      </c>
      <c r="B54" s="7"/>
      <c r="C54" s="22"/>
      <c r="D54" s="7"/>
      <c r="E54" s="30"/>
    </row>
    <row r="55" spans="1:5" ht="14.25">
      <c r="A55" s="4" t="s">
        <v>2</v>
      </c>
      <c r="B55" s="16">
        <f>+B25/B13</f>
        <v>109524.97499999999</v>
      </c>
      <c r="C55" s="24">
        <f>+C25/C13</f>
        <v>131689.76296296294</v>
      </c>
      <c r="D55" s="16">
        <f>+D25/D13</f>
        <v>132886.6448</v>
      </c>
      <c r="E55" s="32">
        <f>+E25/E13</f>
        <v>136873.24414400003</v>
      </c>
    </row>
    <row r="56" spans="1:5" ht="14.25">
      <c r="A56" s="4" t="s">
        <v>3</v>
      </c>
      <c r="B56" s="16">
        <f aca="true" t="shared" si="2" ref="B56:E58">+B26/B14</f>
        <v>67426.59635416667</v>
      </c>
      <c r="C56" s="24">
        <f t="shared" si="2"/>
        <v>77310.048</v>
      </c>
      <c r="D56" s="16">
        <f t="shared" si="2"/>
        <v>84607.12033532934</v>
      </c>
      <c r="E56" s="32">
        <f t="shared" si="2"/>
        <v>86981.24880058822</v>
      </c>
    </row>
    <row r="57" spans="1:5" ht="14.25">
      <c r="A57" s="4" t="s">
        <v>4</v>
      </c>
      <c r="B57" s="16">
        <f t="shared" si="2"/>
        <v>66312.74</v>
      </c>
      <c r="C57" s="24">
        <f t="shared" si="2"/>
        <v>74054.9379496403</v>
      </c>
      <c r="D57" s="16">
        <f t="shared" si="2"/>
        <v>71410.81029193549</v>
      </c>
      <c r="E57" s="32">
        <f t="shared" si="2"/>
        <v>70419.80130220001</v>
      </c>
    </row>
    <row r="58" spans="1:5" ht="14.25">
      <c r="A58" s="4" t="s">
        <v>5</v>
      </c>
      <c r="B58" s="16">
        <f t="shared" si="2"/>
        <v>54587.594324324324</v>
      </c>
      <c r="C58" s="24">
        <f t="shared" si="2"/>
        <v>60925.25599391095</v>
      </c>
      <c r="D58" s="16">
        <f t="shared" si="2"/>
        <v>61876.51317693237</v>
      </c>
      <c r="E58" s="32">
        <f t="shared" si="2"/>
        <v>61955.69164081288</v>
      </c>
    </row>
    <row r="59" spans="1:5" ht="14.25">
      <c r="A59" s="4" t="s">
        <v>6</v>
      </c>
      <c r="B59" s="16">
        <f>+B29/B17</f>
        <v>60986.04918330308</v>
      </c>
      <c r="C59" s="24">
        <f>+C29/C17</f>
        <v>67938.41667421839</v>
      </c>
      <c r="D59" s="16">
        <f>+D29/D17</f>
        <v>69172.29659769032</v>
      </c>
      <c r="E59" s="32">
        <f>+E29/E17</f>
        <v>69508.02076803404</v>
      </c>
    </row>
    <row r="60" spans="1:5" ht="15">
      <c r="A60" s="5" t="s">
        <v>9</v>
      </c>
      <c r="B60" s="7"/>
      <c r="C60" s="22"/>
      <c r="D60" s="7"/>
      <c r="E60" s="30"/>
    </row>
    <row r="61" spans="1:5" ht="14.25">
      <c r="A61" s="4" t="s">
        <v>2</v>
      </c>
      <c r="B61" s="16">
        <v>0</v>
      </c>
      <c r="C61" s="24">
        <v>0</v>
      </c>
      <c r="D61" s="16">
        <v>0</v>
      </c>
      <c r="E61" s="32">
        <v>0</v>
      </c>
    </row>
    <row r="62" spans="1:5" ht="14.25">
      <c r="A62" s="4" t="s">
        <v>3</v>
      </c>
      <c r="B62" s="16">
        <v>2691.80625</v>
      </c>
      <c r="C62" s="24">
        <v>6184.493333333333</v>
      </c>
      <c r="D62" s="16">
        <v>783.2934131736528</v>
      </c>
      <c r="E62" s="32">
        <v>786.6470588235294</v>
      </c>
    </row>
    <row r="63" spans="1:5" ht="14.25">
      <c r="A63" s="4" t="s">
        <v>4</v>
      </c>
      <c r="B63" s="16">
        <v>2142.688181818182</v>
      </c>
      <c r="C63" s="24">
        <v>1087.6492805755397</v>
      </c>
      <c r="D63" s="16">
        <v>640.4032258064516</v>
      </c>
      <c r="E63" s="32">
        <v>724.8461538461538</v>
      </c>
    </row>
    <row r="64" spans="1:5" ht="14.25">
      <c r="A64" s="4" t="s">
        <v>5</v>
      </c>
      <c r="B64" s="16">
        <v>5716.750135135136</v>
      </c>
      <c r="C64" s="24">
        <v>8325.540910820753</v>
      </c>
      <c r="D64" s="16">
        <v>3165.326086956522</v>
      </c>
      <c r="E64" s="32">
        <v>3605.309941520468</v>
      </c>
    </row>
    <row r="65" spans="1:5" ht="14.25">
      <c r="A65" s="4" t="s">
        <v>6</v>
      </c>
      <c r="B65" s="16">
        <v>4521.703811252269</v>
      </c>
      <c r="C65" s="24">
        <v>6897.7294970548255</v>
      </c>
      <c r="D65" s="16">
        <v>2421.8220701454234</v>
      </c>
      <c r="E65" s="32">
        <v>2747.302904564315</v>
      </c>
    </row>
    <row r="66" spans="1:5" ht="15">
      <c r="A66" s="5" t="s">
        <v>10</v>
      </c>
      <c r="B66" s="7"/>
      <c r="C66" s="22"/>
      <c r="D66" s="7"/>
      <c r="E66" s="30"/>
    </row>
    <row r="67" spans="1:5" ht="14.25">
      <c r="A67" s="4" t="s">
        <v>2</v>
      </c>
      <c r="B67" s="16">
        <v>2816.6666666666665</v>
      </c>
      <c r="C67" s="24">
        <v>6000</v>
      </c>
      <c r="D67" s="16">
        <v>6480</v>
      </c>
      <c r="E67" s="32">
        <v>7480</v>
      </c>
    </row>
    <row r="68" spans="1:5" ht="14.25">
      <c r="A68" s="4" t="s">
        <v>3</v>
      </c>
      <c r="B68" s="16">
        <v>0</v>
      </c>
      <c r="C68" s="24">
        <v>0</v>
      </c>
      <c r="D68" s="16">
        <v>0</v>
      </c>
      <c r="E68" s="32">
        <v>0</v>
      </c>
    </row>
    <row r="69" spans="1:5" ht="14.25">
      <c r="A69" s="4" t="s">
        <v>4</v>
      </c>
      <c r="B69" s="16">
        <v>0</v>
      </c>
      <c r="C69" s="24">
        <v>0</v>
      </c>
      <c r="D69" s="16">
        <v>0</v>
      </c>
      <c r="E69" s="32">
        <v>0</v>
      </c>
    </row>
    <row r="70" spans="1:5" ht="14.25">
      <c r="A70" s="4" t="s">
        <v>5</v>
      </c>
      <c r="B70" s="16">
        <v>0</v>
      </c>
      <c r="C70" s="24">
        <v>0</v>
      </c>
      <c r="D70" s="16">
        <v>0</v>
      </c>
      <c r="E70" s="32">
        <v>0</v>
      </c>
    </row>
    <row r="71" spans="1:5" ht="14.25">
      <c r="A71" s="4" t="s">
        <v>6</v>
      </c>
      <c r="B71" s="16">
        <v>153.35753176043556</v>
      </c>
      <c r="C71" s="24">
        <v>293.6112369732669</v>
      </c>
      <c r="D71" s="16">
        <v>269.2147901952638</v>
      </c>
      <c r="E71" s="32">
        <v>304.0403219250467</v>
      </c>
    </row>
    <row r="72" spans="1:5" ht="15">
      <c r="A72" s="5" t="s">
        <v>11</v>
      </c>
      <c r="B72" s="7"/>
      <c r="C72" s="22"/>
      <c r="D72" s="7"/>
      <c r="E72" s="30"/>
    </row>
    <row r="73" spans="1:5" ht="14.25">
      <c r="A73" s="4" t="s">
        <v>2</v>
      </c>
      <c r="B73" s="16">
        <f>+B43/B13</f>
        <v>19842.187492974044</v>
      </c>
      <c r="C73" s="24">
        <f>+C43/C13</f>
        <v>30245.000809460955</v>
      </c>
      <c r="D73" s="16">
        <f>+D43/D13</f>
        <v>26657.410206055112</v>
      </c>
      <c r="E73" s="32">
        <f>+E43/E13</f>
        <v>27096.32090538693</v>
      </c>
    </row>
    <row r="74" spans="1:5" ht="14.25">
      <c r="A74" s="4" t="s">
        <v>3</v>
      </c>
      <c r="B74" s="16">
        <f aca="true" t="shared" si="3" ref="B74:E76">+B44/B14</f>
        <v>12839.915279713361</v>
      </c>
      <c r="C74" s="24">
        <f t="shared" si="3"/>
        <v>18536.455737686963</v>
      </c>
      <c r="D74" s="16">
        <f t="shared" si="3"/>
        <v>18272.63878404909</v>
      </c>
      <c r="E74" s="32">
        <f t="shared" si="3"/>
        <v>18445.80443274111</v>
      </c>
    </row>
    <row r="75" spans="1:5" ht="14.25">
      <c r="A75" s="4" t="s">
        <v>4</v>
      </c>
      <c r="B75" s="16">
        <f t="shared" si="3"/>
        <v>13016.157909009145</v>
      </c>
      <c r="C75" s="24">
        <f t="shared" si="3"/>
        <v>18167.578673514767</v>
      </c>
      <c r="D75" s="16">
        <f t="shared" si="3"/>
        <v>14986.010116413521</v>
      </c>
      <c r="E75" s="32">
        <f t="shared" si="3"/>
        <v>14533.699856828549</v>
      </c>
    </row>
    <row r="76" spans="1:5" ht="14.25">
      <c r="A76" s="4" t="s">
        <v>5</v>
      </c>
      <c r="B76" s="16">
        <f t="shared" si="3"/>
        <v>11110.42857665621</v>
      </c>
      <c r="C76" s="24">
        <f t="shared" si="3"/>
        <v>15580.439993836384</v>
      </c>
      <c r="D76" s="16">
        <f t="shared" si="3"/>
        <v>13853.166874001992</v>
      </c>
      <c r="E76" s="32">
        <f t="shared" si="3"/>
        <v>13708.33836979448</v>
      </c>
    </row>
    <row r="77" spans="1:5" ht="14.25">
      <c r="A77" s="4" t="s">
        <v>6</v>
      </c>
      <c r="B77" s="16">
        <f>+B47/B17</f>
        <v>12077.395190562622</v>
      </c>
      <c r="C77" s="24">
        <f>+C47/C17</f>
        <v>16960.574535568645</v>
      </c>
      <c r="D77" s="16">
        <f>+D47/D17</f>
        <v>15152.34269747466</v>
      </c>
      <c r="E77" s="32">
        <f>+E47/E17</f>
        <v>15021.255673358777</v>
      </c>
    </row>
    <row r="78" spans="1:5" ht="14.25">
      <c r="A78" s="7"/>
      <c r="B78" s="7"/>
      <c r="C78" s="22"/>
      <c r="D78" s="7"/>
      <c r="E78" s="30"/>
    </row>
    <row r="79" spans="1:5" ht="15">
      <c r="A79" s="8" t="s">
        <v>12</v>
      </c>
      <c r="B79" s="16">
        <f>SUM(B49:B53)</f>
        <v>16103183.14</v>
      </c>
      <c r="C79" s="24">
        <f>SUM(C49:C53)</f>
        <v>18737207.36</v>
      </c>
      <c r="D79" s="16">
        <f>SUM(D49:D53)</f>
        <v>19715100.667209573</v>
      </c>
      <c r="E79" s="32">
        <f>SUM(E49:E53)</f>
        <v>20371555.622375667</v>
      </c>
    </row>
    <row r="80" spans="1:5" ht="15">
      <c r="A80" s="8" t="s">
        <v>13</v>
      </c>
      <c r="B80" s="16">
        <v>10283492.753204</v>
      </c>
      <c r="C80" s="24">
        <v>10622122.852384</v>
      </c>
      <c r="D80" s="17">
        <v>11949322.514395721</v>
      </c>
      <c r="E80" s="33">
        <v>13013349.731573576</v>
      </c>
    </row>
    <row r="81" spans="1:5" ht="15.75" thickBot="1">
      <c r="A81" s="9" t="s">
        <v>14</v>
      </c>
      <c r="B81" s="18">
        <v>5819690.386796001</v>
      </c>
      <c r="C81" s="26">
        <v>8115084.507616</v>
      </c>
      <c r="D81" s="18">
        <v>7765778.152813852</v>
      </c>
      <c r="E81" s="34">
        <v>7358205.890802091</v>
      </c>
    </row>
  </sheetData>
  <sheetProtection/>
  <mergeCells count="1">
    <mergeCell ref="A9:E9"/>
  </mergeCells>
  <printOptions/>
  <pageMargins left="0.8" right="0.56" top="0.46" bottom="0.35" header="0.25" footer="0.25"/>
  <pageSetup fitToHeight="1" fitToWidth="1" horizontalDpi="600" verticalDpi="600" orientation="portrait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Waterloo North 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amos</dc:creator>
  <cp:keywords/>
  <dc:description/>
  <cp:lastModifiedBy>amos</cp:lastModifiedBy>
  <cp:lastPrinted>2010-08-08T23:06:24Z</cp:lastPrinted>
  <dcterms:created xsi:type="dcterms:W3CDTF">2010-07-17T14:20:52Z</dcterms:created>
  <dcterms:modified xsi:type="dcterms:W3CDTF">2010-08-27T08:25:09Z</dcterms:modified>
  <cp:category/>
  <cp:version/>
  <cp:contentType/>
  <cp:contentStatus/>
</cp:coreProperties>
</file>