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305" firstSheet="4" activeTab="4"/>
  </bookViews>
  <sheets>
    <sheet name="Residential" sheetId="1" r:id="rId1"/>
    <sheet name="Residential -Non RPP " sheetId="2" r:id="rId2"/>
    <sheet name="General Service Less Than 50 kW" sheetId="3" r:id="rId3"/>
    <sheet name="General Service Less Than50 kW2" sheetId="4" r:id="rId4"/>
    <sheet name="General Service 50 to 999 kW" sheetId="5" r:id="rId5"/>
    <sheet name="General Service 1,000 to 4,999 " sheetId="6" r:id="rId6"/>
    <sheet name="Large Use" sheetId="7" r:id="rId7"/>
    <sheet name="Unmetered Scattered Load" sheetId="8" r:id="rId8"/>
    <sheet name="Street Lighting" sheetId="9" r:id="rId9"/>
  </sheets>
  <definedNames>
    <definedName name="_xlnm.Print_Area" localSheetId="5">'General Service 1,000 to 4,999 '!$A$1:$L$109</definedName>
    <definedName name="_xlnm.Print_Area" localSheetId="4">'General Service 50 to 999 kW'!$A$1:$L$109</definedName>
    <definedName name="_xlnm.Print_Area" localSheetId="2">'General Service Less Than 50 kW'!$A$1:$L$109</definedName>
    <definedName name="_xlnm.Print_Area" localSheetId="3">'General Service Less Than50 kW2'!$A$1:$L$109</definedName>
    <definedName name="_xlnm.Print_Area" localSheetId="6">'Large Use'!$A$1:$L$109</definedName>
    <definedName name="_xlnm.Print_Area" localSheetId="0">'Residential'!$A$1:$L$109</definedName>
    <definedName name="_xlnm.Print_Area" localSheetId="1">'Residential -Non RPP '!$A$1:$L$109</definedName>
    <definedName name="_xlnm.Print_Area" localSheetId="8">'Street Lighting'!$A$1:$L$109</definedName>
    <definedName name="_xlnm.Print_Area" localSheetId="7">'Unmetered Scattered Load'!$A$1:$L$108</definedName>
  </definedNames>
  <calcPr fullCalcOnLoad="1"/>
</workbook>
</file>

<file path=xl/sharedStrings.xml><?xml version="1.0" encoding="utf-8"?>
<sst xmlns="http://schemas.openxmlformats.org/spreadsheetml/2006/main" count="1199" uniqueCount="72">
  <si>
    <t>Residential</t>
  </si>
  <si>
    <t>Monthly Rates and Charges</t>
  </si>
  <si>
    <t>Metric</t>
  </si>
  <si>
    <t>Current Rate</t>
  </si>
  <si>
    <t>Applied For Rate</t>
  </si>
  <si>
    <t>Service Charge</t>
  </si>
  <si>
    <t>$</t>
  </si>
  <si>
    <t>Service Charge Rate Adder(s)</t>
  </si>
  <si>
    <t>Service Charge Rate Rider(s)</t>
  </si>
  <si>
    <t>Distribution Volumetric Rate</t>
  </si>
  <si>
    <t>Distribution Volumetric Rate Adder(s)</t>
  </si>
  <si>
    <t>Low Voltage Volumetric Rate</t>
  </si>
  <si>
    <t>Distribution Volumetric Rate Rider(s)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</si>
  <si>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</si>
  <si>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</si>
  <si>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</si>
  <si>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$/kWh</t>
  </si>
  <si>
    <t>Rural Rate Protection Charge</t>
  </si>
  <si>
    <t>Special Purpose Charge</t>
  </si>
  <si>
    <t>Standard Supply Service – Administration Charge (if applicable)</t>
  </si>
  <si>
    <t>Consumption</t>
  </si>
  <si>
    <t>kWh</t>
  </si>
  <si>
    <t>kW</t>
  </si>
  <si>
    <t>Loss Factor</t>
  </si>
  <si>
    <t>RPP Tier One</t>
  </si>
  <si>
    <t>Load Factor</t>
  </si>
  <si>
    <t>Volume</t>
  </si>
  <si>
    <t>RATE                             $</t>
  </si>
  <si>
    <t>CHARGE
$</t>
  </si>
  <si>
    <t>%</t>
  </si>
  <si>
    <t>% of Total Bill</t>
  </si>
  <si>
    <t>Energy First Tier (kWh)</t>
  </si>
  <si>
    <t>Energy Second Tier (kWh)</t>
  </si>
  <si>
    <t>Sub-Total:  Energy</t>
  </si>
  <si>
    <t>Total:  Distribution</t>
  </si>
  <si>
    <t>Total:    Retail Transmission</t>
  </si>
  <si>
    <t>Sub-Total:  Delivery (Distribution and Retail Transmission)</t>
  </si>
  <si>
    <t>Sub-Total:  Regulatory</t>
  </si>
  <si>
    <t>Debt Retirement Charge (DRC)</t>
  </si>
  <si>
    <t>Total Bill before Taxes</t>
  </si>
  <si>
    <t>HST</t>
  </si>
  <si>
    <t>Total Bill</t>
  </si>
  <si>
    <t>Rate Class Threshold Test</t>
  </si>
  <si>
    <t>Loss Factor Adjusted kWh</t>
  </si>
  <si>
    <t>Energy</t>
  </si>
  <si>
    <t>Applied For Bill</t>
  </si>
  <si>
    <t>Current Bill</t>
  </si>
  <si>
    <t>$ Impact</t>
  </si>
  <si>
    <t>% Impact</t>
  </si>
  <si>
    <t>Distribution</t>
  </si>
  <si>
    <t>Retail Transmission</t>
  </si>
  <si>
    <t>Delivery (Distribution and Retail Transmission)</t>
  </si>
  <si>
    <t>Regulatory</t>
  </si>
  <si>
    <t>Debt Retirement Charge</t>
  </si>
  <si>
    <t>GST</t>
  </si>
  <si>
    <t>Name of LDC:       Cambridge and North Dumfries Hydro Inc.</t>
  </si>
  <si>
    <t>File Number:          EB-2010-0068</t>
  </si>
  <si>
    <t>Effective Date:       Sunday, May 01, 2011</t>
  </si>
  <si>
    <t>Version : 2.0</t>
  </si>
  <si>
    <t/>
  </si>
  <si>
    <t>General Service Less Than 50 kW</t>
  </si>
  <si>
    <t>General Service 50 to 999 kW</t>
  </si>
  <si>
    <t>$/kW</t>
  </si>
  <si>
    <t>General Service 1,000 to 4,999 kW</t>
  </si>
  <si>
    <t>Large Use</t>
  </si>
  <si>
    <t>Unmetered Scattered Load</t>
  </si>
  <si>
    <t>Street Lighting</t>
  </si>
  <si>
    <t>Global Adjustment Charge</t>
  </si>
  <si>
    <t>Residential - Non RPP Customers</t>
  </si>
  <si>
    <t>General Service Less Than 50 kW - RPP Customers</t>
  </si>
  <si>
    <t>General Service Less Than 50 kW - Non RPP Customers</t>
  </si>
  <si>
    <t>Residential - RPP Customers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</si>
</sst>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_-* #,##0.00_-;\-* #,##0.00_-;_-* &quot;-&quot;??_-;_-@_-"/>
    <numFmt numFmtId="166" formatCode="_-* #,##0.0000_-;\-* #,##0.0000_-;_-* &quot;-&quot;??_-;_-@_-"/>
    <numFmt numFmtId="167" formatCode="_-* #,##0_-"/>
    <numFmt numFmtId="168" formatCode="0.0000"/>
    <numFmt numFmtId="169" formatCode="0.0%"/>
    <numFmt numFmtId="170" formatCode="0.0%;\(0.0\)%"/>
    <numFmt numFmtId="171" formatCode="#,##0.00_ ;\-#,##0.00\ "/>
    <numFmt numFmtId="172" formatCode="_-&quot;$&quot;* #,##0.00_-;\-&quot;$&quot;* #,##0.00_-;_-&quot;$&quot;* &quot;-&quot;??_-;_-@_-"/>
    <numFmt numFmtId="173" formatCode="#,##0.00000"/>
    <numFmt numFmtId="174" formatCode="_-* #,##0_-;\-* #,##0_-;_-* &quot;-&quot;??_-;_-@_-"/>
    <numFmt numFmtId="175" formatCode="#,##0.00\ ;\(##,#00.00\)"/>
  </numFmts>
  <fonts count="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i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/>
    </xf>
    <xf numFmtId="164" fontId="2" fillId="3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43" fontId="0" fillId="4" borderId="4" xfId="15" applyFont="1" applyFill="1" applyBorder="1" applyAlignment="1" applyProtection="1">
      <alignment horizontal="center"/>
      <protection/>
    </xf>
    <xf numFmtId="43" fontId="0" fillId="4" borderId="3" xfId="15" applyFont="1" applyFill="1" applyBorder="1" applyAlignment="1" applyProtection="1">
      <alignment horizontal="center"/>
      <protection/>
    </xf>
    <xf numFmtId="0" fontId="0" fillId="5" borderId="5" xfId="0" applyFont="1" applyFill="1" applyBorder="1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horizontal="center"/>
      <protection/>
    </xf>
    <xf numFmtId="43" fontId="0" fillId="4" borderId="6" xfId="15" applyFont="1" applyFill="1" applyBorder="1" applyAlignment="1" applyProtection="1">
      <alignment horizontal="center"/>
      <protection/>
    </xf>
    <xf numFmtId="43" fontId="0" fillId="4" borderId="5" xfId="15" applyFont="1" applyFill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/>
      <protection/>
    </xf>
    <xf numFmtId="166" fontId="0" fillId="4" borderId="5" xfId="15" applyNumberFormat="1" applyFont="1" applyFill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/>
      <protection/>
    </xf>
    <xf numFmtId="166" fontId="0" fillId="4" borderId="7" xfId="15" applyNumberFormat="1" applyFont="1" applyFill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43" fontId="0" fillId="4" borderId="8" xfId="15" applyFont="1" applyFill="1" applyBorder="1" applyAlignment="1" applyProtection="1">
      <alignment horizontal="center"/>
      <protection/>
    </xf>
    <xf numFmtId="0" fontId="3" fillId="5" borderId="9" xfId="0" applyFont="1" applyFill="1" applyBorder="1" applyAlignment="1" applyProtection="1">
      <alignment vertical="center"/>
      <protection/>
    </xf>
    <xf numFmtId="3" fontId="4" fillId="6" borderId="9" xfId="0" applyNumberFormat="1" applyFont="1" applyFill="1" applyBorder="1" applyAlignment="1" applyProtection="1">
      <alignment horizontal="center" vertical="center"/>
      <protection locked="0"/>
    </xf>
    <xf numFmtId="3" fontId="4" fillId="5" borderId="10" xfId="0" applyNumberFormat="1" applyFont="1" applyFill="1" applyBorder="1" applyAlignment="1" applyProtection="1">
      <alignment horizontal="center" vertical="center"/>
      <protection/>
    </xf>
    <xf numFmtId="167" fontId="4" fillId="0" borderId="11" xfId="15" applyNumberFormat="1" applyFont="1" applyFill="1" applyBorder="1" applyAlignment="1" applyProtection="1">
      <alignment vertical="center"/>
      <protection/>
    </xf>
    <xf numFmtId="3" fontId="4" fillId="5" borderId="12" xfId="0" applyNumberFormat="1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8" fontId="3" fillId="4" borderId="10" xfId="0" applyNumberFormat="1" applyFont="1" applyFill="1" applyBorder="1" applyAlignment="1" applyProtection="1">
      <alignment vertical="center"/>
      <protection/>
    </xf>
    <xf numFmtId="3" fontId="4" fillId="4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right" vertical="center"/>
      <protection/>
    </xf>
    <xf numFmtId="169" fontId="3" fillId="0" borderId="10" xfId="20" applyNumberFormat="1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/>
      <protection/>
    </xf>
    <xf numFmtId="0" fontId="2" fillId="5" borderId="14" xfId="0" applyFont="1" applyFill="1" applyBorder="1" applyAlignment="1" applyProtection="1">
      <alignment horizontal="center" vertical="center" wrapText="1"/>
      <protection/>
    </xf>
    <xf numFmtId="0" fontId="2" fillId="5" borderId="15" xfId="0" applyFont="1" applyFill="1" applyBorder="1" applyAlignment="1" applyProtection="1">
      <alignment horizontal="center" vertical="center" wrapText="1"/>
      <protection/>
    </xf>
    <xf numFmtId="2" fontId="2" fillId="5" borderId="16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Font="1" applyFill="1" applyBorder="1" applyAlignment="1" applyProtection="1">
      <alignment horizontal="center" vertical="center" wrapText="1"/>
      <protection/>
    </xf>
    <xf numFmtId="170" fontId="2" fillId="5" borderId="17" xfId="20" applyNumberFormat="1" applyFont="1" applyFill="1" applyBorder="1" applyAlignment="1" applyProtection="1">
      <alignment horizontal="center" vertical="center" wrapText="1"/>
      <protection/>
    </xf>
    <xf numFmtId="2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left" vertical="center" wrapText="1" indent="1"/>
      <protection/>
    </xf>
    <xf numFmtId="3" fontId="0" fillId="5" borderId="3" xfId="0" applyNumberFormat="1" applyFont="1" applyFill="1" applyBorder="1" applyAlignment="1" applyProtection="1">
      <alignment horizontal="center" vertical="center"/>
      <protection/>
    </xf>
    <xf numFmtId="164" fontId="0" fillId="4" borderId="18" xfId="17" applyNumberFormat="1" applyFont="1" applyFill="1" applyBorder="1" applyAlignment="1" applyProtection="1">
      <alignment horizontal="center" vertical="center"/>
      <protection/>
    </xf>
    <xf numFmtId="171" fontId="0" fillId="5" borderId="3" xfId="0" applyNumberFormat="1" applyFont="1" applyFill="1" applyBorder="1" applyAlignment="1" applyProtection="1">
      <alignment horizontal="center" vertical="center"/>
      <protection/>
    </xf>
    <xf numFmtId="164" fontId="0" fillId="0" borderId="18" xfId="17" applyNumberFormat="1" applyFont="1" applyFill="1" applyBorder="1" applyAlignment="1" applyProtection="1">
      <alignment horizontal="center" vertical="center"/>
      <protection/>
    </xf>
    <xf numFmtId="170" fontId="0" fillId="5" borderId="19" xfId="20" applyNumberFormat="1" applyFont="1" applyFill="1" applyBorder="1" applyAlignment="1" applyProtection="1">
      <alignment horizontal="center" vertical="center"/>
      <protection/>
    </xf>
    <xf numFmtId="10" fontId="0" fillId="5" borderId="19" xfId="20" applyNumberFormat="1" applyFont="1" applyFill="1" applyBorder="1" applyAlignment="1" applyProtection="1">
      <alignment horizontal="center" vertical="center"/>
      <protection/>
    </xf>
    <xf numFmtId="0" fontId="0" fillId="5" borderId="5" xfId="0" applyFont="1" applyFill="1" applyBorder="1" applyAlignment="1" applyProtection="1">
      <alignment horizontal="left" vertical="center" wrapText="1" indent="1"/>
      <protection/>
    </xf>
    <xf numFmtId="3" fontId="0" fillId="5" borderId="8" xfId="0" applyNumberFormat="1" applyFont="1" applyFill="1" applyBorder="1" applyAlignment="1" applyProtection="1">
      <alignment horizontal="center" vertical="center"/>
      <protection/>
    </xf>
    <xf numFmtId="164" fontId="0" fillId="4" borderId="8" xfId="17" applyNumberFormat="1" applyFont="1" applyFill="1" applyBorder="1" applyAlignment="1" applyProtection="1">
      <alignment horizontal="center" vertical="center"/>
      <protection/>
    </xf>
    <xf numFmtId="171" fontId="0" fillId="5" borderId="8" xfId="0" applyNumberFormat="1" applyFont="1" applyFill="1" applyBorder="1" applyAlignment="1" applyProtection="1">
      <alignment horizontal="center" vertical="center"/>
      <protection/>
    </xf>
    <xf numFmtId="164" fontId="0" fillId="0" borderId="8" xfId="17" applyNumberFormat="1" applyFont="1" applyFill="1" applyBorder="1" applyAlignment="1" applyProtection="1">
      <alignment horizontal="center" vertical="center"/>
      <protection/>
    </xf>
    <xf numFmtId="170" fontId="0" fillId="5" borderId="20" xfId="20" applyNumberFormat="1" applyFont="1" applyFill="1" applyBorder="1" applyAlignment="1" applyProtection="1">
      <alignment horizontal="center" vertical="center"/>
      <protection/>
    </xf>
    <xf numFmtId="164" fontId="2" fillId="3" borderId="2" xfId="0" applyNumberFormat="1" applyFont="1" applyFill="1" applyBorder="1" applyAlignment="1" applyProtection="1">
      <alignment horizontal="left" vertical="center"/>
      <protection/>
    </xf>
    <xf numFmtId="171" fontId="2" fillId="3" borderId="2" xfId="19" applyNumberFormat="1" applyFont="1" applyFill="1" applyBorder="1" applyAlignment="1" applyProtection="1">
      <alignment horizontal="center" vertical="center"/>
      <protection/>
    </xf>
    <xf numFmtId="170" fontId="2" fillId="3" borderId="10" xfId="20" applyNumberFormat="1" applyFont="1" applyFill="1" applyBorder="1" applyAlignment="1" applyProtection="1">
      <alignment horizontal="center" vertical="center"/>
      <protection/>
    </xf>
    <xf numFmtId="10" fontId="2" fillId="3" borderId="10" xfId="2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left" indent="1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4" fontId="0" fillId="0" borderId="3" xfId="17" applyNumberFormat="1" applyFont="1" applyFill="1" applyBorder="1" applyAlignment="1" applyProtection="1">
      <alignment horizontal="center" vertical="center"/>
      <protection/>
    </xf>
    <xf numFmtId="171" fontId="0" fillId="5" borderId="3" xfId="19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4" fontId="0" fillId="0" borderId="6" xfId="17" applyNumberFormat="1" applyFont="1" applyFill="1" applyBorder="1" applyAlignment="1" applyProtection="1">
      <alignment horizontal="center" vertical="center"/>
      <protection/>
    </xf>
    <xf numFmtId="171" fontId="0" fillId="5" borderId="5" xfId="19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171" fontId="0" fillId="5" borderId="6" xfId="19" applyNumberFormat="1" applyFont="1" applyFill="1" applyBorder="1" applyAlignment="1" applyProtection="1">
      <alignment horizontal="center" vertical="center"/>
      <protection/>
    </xf>
    <xf numFmtId="3" fontId="0" fillId="0" borderId="5" xfId="0" applyNumberFormat="1" applyFont="1" applyFill="1" applyBorder="1" applyAlignment="1" applyProtection="1">
      <alignment horizontal="center" vertical="center"/>
      <protection/>
    </xf>
    <xf numFmtId="4" fontId="0" fillId="0" borderId="5" xfId="17" applyNumberFormat="1" applyFont="1" applyFill="1" applyBorder="1" applyAlignment="1" applyProtection="1">
      <alignment horizontal="center" vertical="center"/>
      <protection/>
    </xf>
    <xf numFmtId="3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left" indent="1"/>
      <protection/>
    </xf>
    <xf numFmtId="3" fontId="0" fillId="5" borderId="5" xfId="0" applyNumberFormat="1" applyFont="1" applyFill="1" applyBorder="1" applyAlignment="1" applyProtection="1">
      <alignment horizontal="center" vertical="center"/>
      <protection/>
    </xf>
    <xf numFmtId="164" fontId="0" fillId="0" borderId="5" xfId="17" applyNumberFormat="1" applyFont="1" applyFill="1" applyBorder="1" applyAlignment="1" applyProtection="1">
      <alignment horizontal="center" vertical="center"/>
      <protection/>
    </xf>
    <xf numFmtId="3" fontId="0" fillId="5" borderId="22" xfId="0" applyNumberFormat="1" applyFont="1" applyFill="1" applyBorder="1" applyAlignment="1" applyProtection="1">
      <alignment horizontal="center" vertical="center"/>
      <protection/>
    </xf>
    <xf numFmtId="3" fontId="0" fillId="5" borderId="7" xfId="0" applyNumberFormat="1" applyFont="1" applyFill="1" applyBorder="1" applyAlignment="1" applyProtection="1">
      <alignment horizontal="center" vertical="center"/>
      <protection/>
    </xf>
    <xf numFmtId="164" fontId="0" fillId="0" borderId="7" xfId="17" applyNumberFormat="1" applyFont="1" applyFill="1" applyBorder="1" applyAlignment="1" applyProtection="1">
      <alignment horizontal="center" vertical="center"/>
      <protection/>
    </xf>
    <xf numFmtId="3" fontId="0" fillId="5" borderId="23" xfId="0" applyNumberFormat="1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left" indent="1"/>
      <protection/>
    </xf>
    <xf numFmtId="171" fontId="0" fillId="5" borderId="8" xfId="19" applyNumberFormat="1" applyFont="1" applyFill="1" applyBorder="1" applyAlignment="1" applyProtection="1">
      <alignment horizontal="center" vertical="center"/>
      <protection/>
    </xf>
    <xf numFmtId="164" fontId="2" fillId="7" borderId="2" xfId="0" applyNumberFormat="1" applyFont="1" applyFill="1" applyBorder="1" applyAlignment="1" applyProtection="1">
      <alignment horizontal="left" vertical="center"/>
      <protection/>
    </xf>
    <xf numFmtId="3" fontId="2" fillId="7" borderId="2" xfId="0" applyNumberFormat="1" applyFont="1" applyFill="1" applyBorder="1" applyAlignment="1" applyProtection="1">
      <alignment horizontal="left" vertical="center"/>
      <protection/>
    </xf>
    <xf numFmtId="171" fontId="2" fillId="7" borderId="2" xfId="19" applyNumberFormat="1" applyFont="1" applyFill="1" applyBorder="1" applyAlignment="1" applyProtection="1">
      <alignment horizontal="center" vertical="center"/>
      <protection/>
    </xf>
    <xf numFmtId="170" fontId="2" fillId="7" borderId="10" xfId="20" applyNumberFormat="1" applyFont="1" applyFill="1" applyBorder="1" applyAlignment="1" applyProtection="1">
      <alignment horizontal="center" vertical="center"/>
      <protection/>
    </xf>
    <xf numFmtId="10" fontId="2" fillId="7" borderId="10" xfId="20" applyNumberFormat="1" applyFont="1" applyFill="1" applyBorder="1" applyAlignment="1" applyProtection="1">
      <alignment horizontal="center" vertical="center"/>
      <protection/>
    </xf>
    <xf numFmtId="3" fontId="0" fillId="5" borderId="6" xfId="0" applyNumberFormat="1" applyFont="1" applyFill="1" applyBorder="1" applyAlignment="1" applyProtection="1">
      <alignment horizontal="center" vertical="center"/>
      <protection/>
    </xf>
    <xf numFmtId="164" fontId="0" fillId="0" borderId="6" xfId="17" applyNumberFormat="1" applyFont="1" applyFill="1" applyBorder="1" applyAlignment="1" applyProtection="1">
      <alignment horizontal="center" vertical="center"/>
      <protection/>
    </xf>
    <xf numFmtId="171" fontId="0" fillId="5" borderId="7" xfId="19" applyNumberFormat="1" applyFont="1" applyFill="1" applyBorder="1" applyAlignment="1" applyProtection="1">
      <alignment horizontal="center" vertical="center"/>
      <protection/>
    </xf>
    <xf numFmtId="10" fontId="0" fillId="5" borderId="21" xfId="20" applyNumberFormat="1" applyFont="1" applyFill="1" applyBorder="1" applyAlignment="1" applyProtection="1">
      <alignment horizontal="center" vertical="center"/>
      <protection/>
    </xf>
    <xf numFmtId="171" fontId="0" fillId="5" borderId="5" xfId="0" applyNumberFormat="1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4" fontId="0" fillId="0" borderId="8" xfId="15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left" vertical="center" indent="1"/>
      <protection/>
    </xf>
    <xf numFmtId="3" fontId="0" fillId="5" borderId="2" xfId="0" applyNumberFormat="1" applyFont="1" applyFill="1" applyBorder="1" applyAlignment="1" applyProtection="1">
      <alignment horizontal="center" vertical="center"/>
      <protection/>
    </xf>
    <xf numFmtId="173" fontId="0" fillId="4" borderId="2" xfId="17" applyNumberFormat="1" applyFont="1" applyFill="1" applyBorder="1" applyAlignment="1" applyProtection="1">
      <alignment horizontal="center" vertical="center"/>
      <protection/>
    </xf>
    <xf numFmtId="171" fontId="2" fillId="0" borderId="13" xfId="19" applyNumberFormat="1" applyFont="1" applyFill="1" applyBorder="1" applyAlignment="1" applyProtection="1">
      <alignment horizontal="center" vertical="center"/>
      <protection/>
    </xf>
    <xf numFmtId="173" fontId="0" fillId="0" borderId="2" xfId="17" applyNumberFormat="1" applyFont="1" applyFill="1" applyBorder="1" applyAlignment="1" applyProtection="1">
      <alignment horizontal="center" vertical="center"/>
      <protection/>
    </xf>
    <xf numFmtId="171" fontId="2" fillId="0" borderId="2" xfId="19" applyNumberFormat="1" applyFont="1" applyFill="1" applyBorder="1" applyAlignment="1" applyProtection="1">
      <alignment horizontal="center" vertical="center"/>
      <protection/>
    </xf>
    <xf numFmtId="170" fontId="2" fillId="0" borderId="10" xfId="20" applyNumberFormat="1" applyFont="1" applyFill="1" applyBorder="1" applyAlignment="1" applyProtection="1">
      <alignment horizontal="center" vertical="center"/>
      <protection/>
    </xf>
    <xf numFmtId="10" fontId="2" fillId="0" borderId="10" xfId="20" applyNumberFormat="1" applyFont="1" applyFill="1" applyBorder="1" applyAlignment="1" applyProtection="1">
      <alignment horizontal="center" vertical="center"/>
      <protection/>
    </xf>
    <xf numFmtId="164" fontId="2" fillId="3" borderId="2" xfId="0" applyNumberFormat="1" applyFont="1" applyFill="1" applyBorder="1" applyAlignment="1" applyProtection="1">
      <alignment horizontal="left" vertical="center" indent="1"/>
      <protection/>
    </xf>
    <xf numFmtId="171" fontId="0" fillId="5" borderId="2" xfId="17" applyNumberFormat="1" applyFont="1" applyFill="1" applyBorder="1" applyAlignment="1" applyProtection="1">
      <alignment horizontal="center" vertical="center"/>
      <protection/>
    </xf>
    <xf numFmtId="9" fontId="0" fillId="4" borderId="2" xfId="20" applyFont="1" applyFill="1" applyBorder="1" applyAlignment="1" applyProtection="1">
      <alignment horizontal="center" vertical="center"/>
      <protection/>
    </xf>
    <xf numFmtId="171" fontId="2" fillId="3" borderId="13" xfId="19" applyNumberFormat="1" applyFont="1" applyFill="1" applyBorder="1" applyAlignment="1" applyProtection="1">
      <alignment horizontal="center" vertical="center"/>
      <protection/>
    </xf>
    <xf numFmtId="9" fontId="0" fillId="0" borderId="2" xfId="20" applyFont="1" applyFill="1" applyBorder="1" applyAlignment="1" applyProtection="1">
      <alignment horizontal="center" vertical="center"/>
      <protection/>
    </xf>
    <xf numFmtId="171" fontId="2" fillId="3" borderId="2" xfId="19" applyNumberFormat="1" applyFont="1" applyFill="1" applyBorder="1" applyAlignment="1" applyProtection="1">
      <alignment horizontal="center" vertical="center"/>
      <protection/>
    </xf>
    <xf numFmtId="170" fontId="2" fillId="3" borderId="10" xfId="20" applyNumberFormat="1" applyFont="1" applyFill="1" applyBorder="1" applyAlignment="1" applyProtection="1">
      <alignment horizontal="center" vertical="center"/>
      <protection/>
    </xf>
    <xf numFmtId="10" fontId="2" fillId="3" borderId="10" xfId="20" applyNumberFormat="1" applyFont="1" applyFill="1" applyBorder="1" applyAlignment="1" applyProtection="1">
      <alignment horizontal="center" vertical="center"/>
      <protection/>
    </xf>
    <xf numFmtId="0" fontId="6" fillId="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4" fontId="7" fillId="0" borderId="0" xfId="15" applyNumberFormat="1" applyAlignment="1" applyProtection="1">
      <alignment horizontal="right"/>
      <protection/>
    </xf>
    <xf numFmtId="3" fontId="7" fillId="3" borderId="0" xfId="15" applyNumberFormat="1" applyFill="1" applyAlignment="1" applyProtection="1">
      <alignment horizontal="center"/>
      <protection/>
    </xf>
    <xf numFmtId="174" fontId="7" fillId="0" borderId="0" xfId="15" applyNumberFormat="1" applyFont="1" applyAlignment="1" applyProtection="1">
      <alignment horizontal="right"/>
      <protection/>
    </xf>
    <xf numFmtId="3" fontId="7" fillId="0" borderId="0" xfId="15" applyNumberFormat="1" applyAlignment="1" applyProtection="1">
      <alignment horizontal="center"/>
      <protection/>
    </xf>
    <xf numFmtId="169" fontId="7" fillId="0" borderId="0" xfId="20" applyNumberForma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4" fontId="0" fillId="3" borderId="0" xfId="17" applyFill="1" applyAlignment="1" applyProtection="1">
      <alignment/>
      <protection/>
    </xf>
    <xf numFmtId="44" fontId="0" fillId="0" borderId="0" xfId="17" applyAlignment="1" applyProtection="1">
      <alignment/>
      <protection/>
    </xf>
    <xf numFmtId="172" fontId="0" fillId="0" borderId="24" xfId="0" applyNumberFormat="1" applyBorder="1" applyAlignment="1" applyProtection="1">
      <alignment/>
      <protection/>
    </xf>
    <xf numFmtId="169" fontId="0" fillId="0" borderId="0" xfId="20" applyNumberFormat="1" applyAlignment="1" applyProtection="1">
      <alignment/>
      <protection/>
    </xf>
    <xf numFmtId="44" fontId="0" fillId="7" borderId="0" xfId="17" applyFill="1" applyAlignment="1" applyProtection="1">
      <alignment/>
      <protection/>
    </xf>
    <xf numFmtId="172" fontId="0" fillId="3" borderId="0" xfId="0" applyNumberFormat="1" applyFill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67" fontId="4" fillId="6" borderId="11" xfId="15" applyNumberFormat="1" applyFont="1" applyFill="1" applyBorder="1" applyAlignment="1" applyProtection="1">
      <alignment vertical="center"/>
      <protection locked="0"/>
    </xf>
    <xf numFmtId="43" fontId="4" fillId="6" borderId="11" xfId="15" applyFont="1" applyFill="1" applyBorder="1" applyAlignment="1" applyProtection="1">
      <alignment vertical="center"/>
      <protection locked="0"/>
    </xf>
    <xf numFmtId="175" fontId="0" fillId="5" borderId="5" xfId="0" applyNumberFormat="1" applyFont="1" applyFill="1" applyBorder="1" applyAlignment="1" applyProtection="1">
      <alignment horizontal="center" vertical="center"/>
      <protection/>
    </xf>
    <xf numFmtId="175" fontId="0" fillId="5" borderId="22" xfId="0" applyNumberFormat="1" applyFont="1" applyFill="1" applyBorder="1" applyAlignment="1" applyProtection="1">
      <alignment horizontal="center" vertical="center"/>
      <protection/>
    </xf>
    <xf numFmtId="175" fontId="0" fillId="5" borderId="7" xfId="0" applyNumberFormat="1" applyFont="1" applyFill="1" applyBorder="1" applyAlignment="1" applyProtection="1">
      <alignment horizontal="center" vertical="center"/>
      <protection/>
    </xf>
    <xf numFmtId="175" fontId="0" fillId="5" borderId="23" xfId="0" applyNumberFormat="1" applyFont="1" applyFill="1" applyBorder="1" applyAlignment="1" applyProtection="1">
      <alignment horizontal="center" vertical="center"/>
      <protection/>
    </xf>
    <xf numFmtId="175" fontId="0" fillId="5" borderId="6" xfId="0" applyNumberFormat="1" applyFont="1" applyFill="1" applyBorder="1" applyAlignment="1" applyProtection="1">
      <alignment horizontal="center" vertical="center"/>
      <protection/>
    </xf>
    <xf numFmtId="175" fontId="7" fillId="0" borderId="0" xfId="15" applyNumberFormat="1" applyAlignment="1" applyProtection="1">
      <alignment horizontal="center"/>
      <protection/>
    </xf>
    <xf numFmtId="10" fontId="0" fillId="0" borderId="0" xfId="20" applyNumberFormat="1" applyAlignment="1" applyProtection="1">
      <alignment/>
      <protection/>
    </xf>
    <xf numFmtId="44" fontId="0" fillId="3" borderId="0" xfId="17" applyFill="1" applyAlignment="1" applyProtection="1">
      <alignment/>
      <protection/>
    </xf>
    <xf numFmtId="44" fontId="0" fillId="0" borderId="0" xfId="17" applyAlignment="1" applyProtection="1">
      <alignment/>
      <protection/>
    </xf>
    <xf numFmtId="169" fontId="0" fillId="0" borderId="0" xfId="20" applyNumberFormat="1" applyAlignment="1" applyProtection="1">
      <alignment/>
      <protection/>
    </xf>
    <xf numFmtId="44" fontId="0" fillId="7" borderId="0" xfId="17" applyFill="1" applyAlignment="1" applyProtection="1">
      <alignment/>
      <protection/>
    </xf>
    <xf numFmtId="0" fontId="1" fillId="2" borderId="0" xfId="0" applyFont="1" applyFill="1" applyAlignment="1" applyProtection="1" quotePrefix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Currency_Final - 2004 RAM for rate schedule - milton_2008_IRM_Model_Final Model_Version2.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showGridLines="0" workbookViewId="0" topLeftCell="A2">
      <selection activeCell="C8" sqref="C8"/>
    </sheetView>
  </sheetViews>
  <sheetFormatPr defaultColWidth="9.140625" defaultRowHeight="12.75"/>
  <cols>
    <col min="3" max="3" width="82.00390625" style="0" bestFit="1" customWidth="1"/>
    <col min="4" max="4" width="8.00390625" style="0" bestFit="1" customWidth="1"/>
    <col min="5" max="5" width="12.421875" style="0" bestFit="1" customWidth="1"/>
    <col min="6" max="6" width="18.421875" style="0" bestFit="1" customWidth="1"/>
    <col min="7" max="8" width="8.7109375" style="0" bestFit="1" customWidth="1"/>
    <col min="9" max="9" width="18.28125" style="0" bestFit="1" customWidth="1"/>
    <col min="10" max="10" width="10.7109375" style="0" bestFit="1" customWidth="1"/>
    <col min="11" max="11" width="7.28125" style="0" bestFit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1"/>
      <c r="C2" s="2" t="s">
        <v>55</v>
      </c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"/>
      <c r="B3" s="1"/>
      <c r="C3" s="2" t="s">
        <v>56</v>
      </c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1"/>
      <c r="C4" s="2" t="s">
        <v>57</v>
      </c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1"/>
      <c r="B5" s="1"/>
      <c r="C5" s="2" t="s">
        <v>58</v>
      </c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">
      <c r="A7" s="1"/>
      <c r="B7" s="1"/>
      <c r="C7" s="134" t="s">
        <v>71</v>
      </c>
      <c r="D7" s="1"/>
      <c r="E7" s="1"/>
      <c r="F7" s="1"/>
      <c r="G7" s="1"/>
      <c r="H7" s="1"/>
      <c r="I7" s="1"/>
      <c r="J7" s="1"/>
      <c r="K7" s="1"/>
      <c r="L7" s="1"/>
    </row>
    <row r="8" spans="1:12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 thickBot="1">
      <c r="A9" s="1"/>
      <c r="B9" s="1"/>
      <c r="C9" s="4" t="s">
        <v>1</v>
      </c>
      <c r="D9" s="5" t="s">
        <v>2</v>
      </c>
      <c r="E9" s="5" t="s">
        <v>3</v>
      </c>
      <c r="F9" s="5" t="s">
        <v>4</v>
      </c>
      <c r="G9" s="1"/>
      <c r="H9" s="1"/>
      <c r="I9" s="1"/>
      <c r="J9" s="1"/>
      <c r="K9" s="1"/>
      <c r="L9" s="1"/>
    </row>
    <row r="10" spans="1:12" ht="12.75">
      <c r="A10" s="1"/>
      <c r="B10" s="1"/>
      <c r="C10" s="6" t="s">
        <v>5</v>
      </c>
      <c r="D10" s="7" t="s">
        <v>6</v>
      </c>
      <c r="E10" s="8">
        <v>9.93</v>
      </c>
      <c r="F10" s="9">
        <v>9.95</v>
      </c>
      <c r="G10" s="1"/>
      <c r="H10" s="1"/>
      <c r="I10" s="1"/>
      <c r="J10" s="1"/>
      <c r="K10" s="1"/>
      <c r="L10" s="1"/>
    </row>
    <row r="11" spans="1:12" ht="12.75">
      <c r="A11" s="1"/>
      <c r="B11" s="1"/>
      <c r="C11" s="10" t="s">
        <v>7</v>
      </c>
      <c r="D11" s="11" t="s">
        <v>6</v>
      </c>
      <c r="E11" s="12">
        <v>1</v>
      </c>
      <c r="F11" s="12">
        <v>2.8</v>
      </c>
      <c r="G11" s="1"/>
      <c r="H11" s="1"/>
      <c r="I11" s="1"/>
      <c r="J11" s="1"/>
      <c r="K11" s="1"/>
      <c r="L11" s="1"/>
    </row>
    <row r="12" spans="1:12" ht="12.75">
      <c r="A12" s="1"/>
      <c r="B12" s="1"/>
      <c r="C12" s="10" t="s">
        <v>8</v>
      </c>
      <c r="D12" s="11" t="s">
        <v>6</v>
      </c>
      <c r="E12" s="13">
        <v>0</v>
      </c>
      <c r="F12" s="13">
        <v>0</v>
      </c>
      <c r="G12" s="1"/>
      <c r="H12" s="1"/>
      <c r="I12" s="1"/>
      <c r="J12" s="1"/>
      <c r="K12" s="1"/>
      <c r="L12" s="1"/>
    </row>
    <row r="13" spans="1:12" ht="12.75">
      <c r="A13" s="1"/>
      <c r="B13" s="1"/>
      <c r="C13" s="14" t="s">
        <v>9</v>
      </c>
      <c r="D13" s="11" t="s">
        <v>16</v>
      </c>
      <c r="E13" s="15">
        <v>0.0161</v>
      </c>
      <c r="F13" s="15">
        <v>0.0161</v>
      </c>
      <c r="G13" s="1"/>
      <c r="H13" s="1"/>
      <c r="I13" s="1"/>
      <c r="J13" s="1"/>
      <c r="K13" s="1"/>
      <c r="L13" s="1"/>
    </row>
    <row r="14" spans="1:12" ht="12.75">
      <c r="A14" s="1"/>
      <c r="B14" s="1"/>
      <c r="C14" s="10" t="s">
        <v>10</v>
      </c>
      <c r="D14" s="11" t="s">
        <v>16</v>
      </c>
      <c r="E14" s="15">
        <v>0</v>
      </c>
      <c r="F14" s="15">
        <v>0</v>
      </c>
      <c r="G14" s="1"/>
      <c r="H14" s="1"/>
      <c r="I14" s="1"/>
      <c r="J14" s="1"/>
      <c r="K14" s="1"/>
      <c r="L14" s="1"/>
    </row>
    <row r="15" spans="1:12" ht="12.75">
      <c r="A15" s="1"/>
      <c r="B15" s="1"/>
      <c r="C15" s="14" t="s">
        <v>11</v>
      </c>
      <c r="D15" s="11" t="s">
        <v>16</v>
      </c>
      <c r="E15" s="15">
        <v>0.0001</v>
      </c>
      <c r="F15" s="15">
        <v>0.0001</v>
      </c>
      <c r="G15" s="1"/>
      <c r="H15" s="1"/>
      <c r="I15" s="1"/>
      <c r="J15" s="1"/>
      <c r="K15" s="1"/>
      <c r="L15" s="1"/>
    </row>
    <row r="16" spans="1:12" ht="12.75">
      <c r="A16" s="1"/>
      <c r="B16" s="1"/>
      <c r="C16" s="10" t="s">
        <v>12</v>
      </c>
      <c r="D16" s="11" t="s">
        <v>16</v>
      </c>
      <c r="E16" s="15">
        <v>-0.004</v>
      </c>
      <c r="F16" s="15">
        <v>-0.00616</v>
      </c>
      <c r="G16" s="1"/>
      <c r="H16" s="1"/>
      <c r="I16" s="1"/>
      <c r="J16" s="1"/>
      <c r="K16" s="1"/>
      <c r="L16" s="1"/>
    </row>
    <row r="17" spans="1:12" ht="12.75">
      <c r="A17" s="1"/>
      <c r="B17" s="1"/>
      <c r="C17" s="14" t="s">
        <v>13</v>
      </c>
      <c r="D17" s="11" t="s">
        <v>16</v>
      </c>
      <c r="E17" s="15">
        <v>0.0045</v>
      </c>
      <c r="F17" s="15">
        <v>0.0046</v>
      </c>
      <c r="G17" s="1"/>
      <c r="H17" s="1"/>
      <c r="I17" s="1"/>
      <c r="J17" s="1"/>
      <c r="K17" s="1"/>
      <c r="L17" s="1"/>
    </row>
    <row r="18" spans="1:12" ht="12.75">
      <c r="A18" s="1"/>
      <c r="B18" s="1"/>
      <c r="C18" s="14" t="s">
        <v>14</v>
      </c>
      <c r="D18" s="11" t="s">
        <v>16</v>
      </c>
      <c r="E18" s="15">
        <v>0.0032</v>
      </c>
      <c r="F18" s="15">
        <v>0.0035</v>
      </c>
      <c r="G18" s="1"/>
      <c r="H18" s="1"/>
      <c r="I18" s="1"/>
      <c r="J18" s="1"/>
      <c r="K18" s="1"/>
      <c r="L18" s="1"/>
    </row>
    <row r="19" spans="1:12" ht="12.75">
      <c r="A19" s="1"/>
      <c r="B19" s="1"/>
      <c r="C19" s="14" t="s">
        <v>15</v>
      </c>
      <c r="D19" s="11" t="s">
        <v>16</v>
      </c>
      <c r="E19" s="15">
        <v>0.005200000014156103</v>
      </c>
      <c r="F19" s="15">
        <v>0.0052</v>
      </c>
      <c r="G19" s="1"/>
      <c r="H19" s="1"/>
      <c r="I19" s="1"/>
      <c r="J19" s="1"/>
      <c r="K19" s="1"/>
      <c r="L19" s="1"/>
    </row>
    <row r="20" spans="1:12" ht="12.75">
      <c r="A20" s="1"/>
      <c r="B20" s="1"/>
      <c r="C20" s="14" t="s">
        <v>17</v>
      </c>
      <c r="D20" s="11" t="s">
        <v>16</v>
      </c>
      <c r="E20" s="15">
        <v>0.0013000000035390258</v>
      </c>
      <c r="F20" s="15">
        <v>0.0013</v>
      </c>
      <c r="G20" s="1"/>
      <c r="H20" s="1"/>
      <c r="I20" s="1"/>
      <c r="J20" s="1"/>
      <c r="K20" s="1"/>
      <c r="L20" s="1"/>
    </row>
    <row r="21" spans="1:12" ht="12.75">
      <c r="A21" s="1"/>
      <c r="B21" s="1"/>
      <c r="C21" s="16" t="s">
        <v>18</v>
      </c>
      <c r="D21" s="11" t="s">
        <v>16</v>
      </c>
      <c r="E21" s="17">
        <v>0.0004</v>
      </c>
      <c r="F21" s="17">
        <v>0.0004</v>
      </c>
      <c r="G21" s="1"/>
      <c r="H21" s="1"/>
      <c r="I21" s="1"/>
      <c r="J21" s="1"/>
      <c r="K21" s="1"/>
      <c r="L21" s="1"/>
    </row>
    <row r="22" spans="1:12" ht="13.5" thickBot="1">
      <c r="A22" s="1"/>
      <c r="B22" s="1"/>
      <c r="C22" s="18" t="s">
        <v>19</v>
      </c>
      <c r="D22" s="19" t="s">
        <v>16</v>
      </c>
      <c r="E22" s="20">
        <v>0.25</v>
      </c>
      <c r="F22" s="20">
        <v>0.25</v>
      </c>
      <c r="G22" s="1"/>
      <c r="H22" s="1"/>
      <c r="I22" s="1"/>
      <c r="J22" s="1"/>
      <c r="K22" s="1"/>
      <c r="L22" s="1"/>
    </row>
    <row r="23" spans="1:12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9.5" thickBot="1">
      <c r="A24" s="1"/>
      <c r="B24" s="1"/>
      <c r="C24" s="21" t="s">
        <v>20</v>
      </c>
      <c r="D24" s="22">
        <v>800</v>
      </c>
      <c r="E24" s="23" t="s">
        <v>21</v>
      </c>
      <c r="F24" s="24">
        <v>0</v>
      </c>
      <c r="G24" s="25" t="s">
        <v>22</v>
      </c>
      <c r="H24" s="1"/>
      <c r="I24" s="26" t="s">
        <v>23</v>
      </c>
      <c r="J24" s="27">
        <v>1.0286</v>
      </c>
      <c r="K24" s="1"/>
      <c r="L24" s="1"/>
    </row>
    <row r="25" spans="1:12" ht="19.5" thickBot="1">
      <c r="A25" s="1"/>
      <c r="B25" s="1"/>
      <c r="C25" s="21" t="s">
        <v>24</v>
      </c>
      <c r="D25" s="28">
        <v>600</v>
      </c>
      <c r="E25" s="23" t="s">
        <v>21</v>
      </c>
      <c r="F25" s="29" t="s">
        <v>25</v>
      </c>
      <c r="G25" s="30" t="s">
        <v>59</v>
      </c>
      <c r="H25" s="1"/>
      <c r="I25" s="1"/>
      <c r="J25" s="1"/>
      <c r="K25" s="1"/>
      <c r="L25" s="1"/>
    </row>
    <row r="26" spans="1:12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7" thickBot="1">
      <c r="A27" s="1"/>
      <c r="B27" s="1"/>
      <c r="C27" s="31" t="s">
        <v>0</v>
      </c>
      <c r="D27" s="32" t="s">
        <v>26</v>
      </c>
      <c r="E27" s="33" t="s">
        <v>27</v>
      </c>
      <c r="F27" s="34" t="s">
        <v>28</v>
      </c>
      <c r="G27" s="33" t="s">
        <v>26</v>
      </c>
      <c r="H27" s="33" t="s">
        <v>27</v>
      </c>
      <c r="I27" s="34" t="s">
        <v>28</v>
      </c>
      <c r="J27" s="35" t="s">
        <v>6</v>
      </c>
      <c r="K27" s="36" t="s">
        <v>29</v>
      </c>
      <c r="L27" s="37" t="s">
        <v>30</v>
      </c>
    </row>
    <row r="28" spans="1:12" ht="12.75">
      <c r="A28" s="1"/>
      <c r="B28" s="1"/>
      <c r="C28" s="38" t="s">
        <v>31</v>
      </c>
      <c r="D28" s="39">
        <v>600</v>
      </c>
      <c r="E28" s="40">
        <v>0.065</v>
      </c>
      <c r="F28" s="41">
        <v>39</v>
      </c>
      <c r="G28" s="39">
        <v>600</v>
      </c>
      <c r="H28" s="42">
        <v>0.065</v>
      </c>
      <c r="I28" s="41">
        <v>39</v>
      </c>
      <c r="J28" s="41">
        <v>0</v>
      </c>
      <c r="K28" s="43">
        <v>0</v>
      </c>
      <c r="L28" s="44">
        <v>0.3645200486026731</v>
      </c>
    </row>
    <row r="29" spans="1:12" ht="13.5" thickBot="1">
      <c r="A29" s="1"/>
      <c r="B29" s="1"/>
      <c r="C29" s="45" t="s">
        <v>32</v>
      </c>
      <c r="D29" s="46">
        <v>223</v>
      </c>
      <c r="E29" s="47">
        <v>0.075</v>
      </c>
      <c r="F29" s="48">
        <v>16.73</v>
      </c>
      <c r="G29" s="46">
        <v>223</v>
      </c>
      <c r="H29" s="49">
        <v>0.075</v>
      </c>
      <c r="I29" s="48">
        <v>16.73</v>
      </c>
      <c r="J29" s="48">
        <v>0</v>
      </c>
      <c r="K29" s="50">
        <v>0</v>
      </c>
      <c r="L29" s="44">
        <v>0.15636975418263388</v>
      </c>
    </row>
    <row r="30" spans="1:12" ht="13.5" thickBot="1">
      <c r="A30" s="1"/>
      <c r="B30" s="1"/>
      <c r="C30" s="51" t="s">
        <v>33</v>
      </c>
      <c r="D30" s="51"/>
      <c r="E30" s="51"/>
      <c r="F30" s="52">
        <v>55.73</v>
      </c>
      <c r="G30" s="51"/>
      <c r="H30" s="51"/>
      <c r="I30" s="52">
        <v>55.73</v>
      </c>
      <c r="J30" s="52">
        <v>0</v>
      </c>
      <c r="K30" s="53">
        <v>0</v>
      </c>
      <c r="L30" s="54">
        <v>0.520889802785307</v>
      </c>
    </row>
    <row r="31" spans="1:12" ht="12.75">
      <c r="A31" s="1"/>
      <c r="B31" s="1"/>
      <c r="C31" s="55" t="s">
        <v>5</v>
      </c>
      <c r="D31" s="56">
        <v>1</v>
      </c>
      <c r="E31" s="57">
        <v>9.93</v>
      </c>
      <c r="F31" s="58">
        <v>9.93</v>
      </c>
      <c r="G31" s="59">
        <v>1</v>
      </c>
      <c r="H31" s="57">
        <v>9.95</v>
      </c>
      <c r="I31" s="58">
        <v>9.95</v>
      </c>
      <c r="J31" s="58">
        <v>0.019999999999999574</v>
      </c>
      <c r="K31" s="43">
        <v>0.002014098690835808</v>
      </c>
      <c r="L31" s="44">
        <v>0.09299934573324609</v>
      </c>
    </row>
    <row r="32" spans="1:12" ht="12.75">
      <c r="A32" s="1"/>
      <c r="B32" s="1"/>
      <c r="C32" s="45" t="s">
        <v>7</v>
      </c>
      <c r="D32" s="60">
        <v>1</v>
      </c>
      <c r="E32" s="61">
        <v>1</v>
      </c>
      <c r="F32" s="62">
        <v>1</v>
      </c>
      <c r="G32" s="63">
        <v>1</v>
      </c>
      <c r="H32" s="61">
        <v>2.8</v>
      </c>
      <c r="I32" s="64">
        <v>2.8</v>
      </c>
      <c r="J32" s="64">
        <v>1.8</v>
      </c>
      <c r="K32" s="43">
        <v>1.8</v>
      </c>
      <c r="L32" s="44">
        <v>0.02617067015608935</v>
      </c>
    </row>
    <row r="33" spans="1:12" ht="12.75">
      <c r="A33" s="1"/>
      <c r="B33" s="1"/>
      <c r="C33" s="45" t="s">
        <v>8</v>
      </c>
      <c r="D33" s="65">
        <v>1</v>
      </c>
      <c r="E33" s="66">
        <v>0</v>
      </c>
      <c r="F33" s="62">
        <v>0</v>
      </c>
      <c r="G33" s="67">
        <v>1</v>
      </c>
      <c r="H33" s="66">
        <v>0</v>
      </c>
      <c r="I33" s="62">
        <v>0</v>
      </c>
      <c r="J33" s="62">
        <v>0</v>
      </c>
      <c r="K33" s="43">
        <v>0</v>
      </c>
      <c r="L33" s="44">
        <v>0</v>
      </c>
    </row>
    <row r="34" spans="1:12" ht="12.75">
      <c r="A34" s="1"/>
      <c r="B34" s="1"/>
      <c r="C34" s="68" t="s">
        <v>9</v>
      </c>
      <c r="D34" s="69">
        <v>800</v>
      </c>
      <c r="E34" s="70">
        <v>0.0161</v>
      </c>
      <c r="F34" s="62">
        <v>12.88</v>
      </c>
      <c r="G34" s="71">
        <v>800</v>
      </c>
      <c r="H34" s="70">
        <v>0.0161</v>
      </c>
      <c r="I34" s="62">
        <v>12.88</v>
      </c>
      <c r="J34" s="62">
        <v>0</v>
      </c>
      <c r="K34" s="43">
        <v>0</v>
      </c>
      <c r="L34" s="44">
        <v>0.12038508271801103</v>
      </c>
    </row>
    <row r="35" spans="1:12" ht="12.75">
      <c r="A35" s="1"/>
      <c r="B35" s="1"/>
      <c r="C35" s="45" t="s">
        <v>10</v>
      </c>
      <c r="D35" s="72">
        <v>800</v>
      </c>
      <c r="E35" s="73">
        <v>0</v>
      </c>
      <c r="F35" s="62">
        <v>0</v>
      </c>
      <c r="G35" s="74">
        <v>800</v>
      </c>
      <c r="H35" s="73">
        <v>0</v>
      </c>
      <c r="I35" s="62">
        <v>0</v>
      </c>
      <c r="J35" s="62">
        <v>0</v>
      </c>
      <c r="K35" s="43">
        <v>0</v>
      </c>
      <c r="L35" s="44">
        <v>0</v>
      </c>
    </row>
    <row r="36" spans="1:12" ht="12.75">
      <c r="A36" s="1"/>
      <c r="B36" s="1"/>
      <c r="C36" s="75" t="s">
        <v>11</v>
      </c>
      <c r="D36" s="72">
        <v>800</v>
      </c>
      <c r="E36" s="73">
        <v>0.0001</v>
      </c>
      <c r="F36" s="62">
        <v>0.08</v>
      </c>
      <c r="G36" s="74">
        <v>800</v>
      </c>
      <c r="H36" s="73">
        <v>0.0001</v>
      </c>
      <c r="I36" s="62">
        <v>0.08</v>
      </c>
      <c r="J36" s="62">
        <v>0</v>
      </c>
      <c r="K36" s="43">
        <v>0</v>
      </c>
      <c r="L36" s="44">
        <v>0.0007477334330311244</v>
      </c>
    </row>
    <row r="37" spans="1:12" ht="13.5" thickBot="1">
      <c r="A37" s="1"/>
      <c r="B37" s="1"/>
      <c r="C37" s="45" t="s">
        <v>12</v>
      </c>
      <c r="D37" s="72">
        <v>800</v>
      </c>
      <c r="E37" s="49">
        <v>-0.004</v>
      </c>
      <c r="F37" s="76">
        <v>-3.2</v>
      </c>
      <c r="G37" s="74">
        <v>800</v>
      </c>
      <c r="H37" s="73">
        <v>-0.0062</v>
      </c>
      <c r="I37" s="62">
        <v>-4.96</v>
      </c>
      <c r="J37" s="62">
        <v>-1.76</v>
      </c>
      <c r="K37" s="43">
        <v>0.55</v>
      </c>
      <c r="L37" s="44">
        <v>-0.04635947284792971</v>
      </c>
    </row>
    <row r="38" spans="1:12" ht="13.5" thickBot="1">
      <c r="A38" s="1"/>
      <c r="B38" s="1"/>
      <c r="C38" s="77" t="s">
        <v>34</v>
      </c>
      <c r="D38" s="78"/>
      <c r="E38" s="77"/>
      <c r="F38" s="79">
        <v>20.69</v>
      </c>
      <c r="G38" s="78"/>
      <c r="H38" s="77"/>
      <c r="I38" s="79">
        <v>20.75</v>
      </c>
      <c r="J38" s="79">
        <v>0.05999999999999961</v>
      </c>
      <c r="K38" s="80">
        <v>0.00289995166747219</v>
      </c>
      <c r="L38" s="81">
        <v>0.19394335919244787</v>
      </c>
    </row>
    <row r="39" spans="1:12" ht="12.75">
      <c r="A39" s="1"/>
      <c r="B39" s="1"/>
      <c r="C39" s="68" t="s">
        <v>13</v>
      </c>
      <c r="D39" s="82">
        <v>823</v>
      </c>
      <c r="E39" s="83">
        <v>0.0045</v>
      </c>
      <c r="F39" s="62">
        <v>3.7</v>
      </c>
      <c r="G39" s="82">
        <v>823</v>
      </c>
      <c r="H39" s="83">
        <v>0.0046</v>
      </c>
      <c r="I39" s="62">
        <v>3.79</v>
      </c>
      <c r="J39" s="62">
        <v>0.08999999999999986</v>
      </c>
      <c r="K39" s="43">
        <v>0.024324324324324284</v>
      </c>
      <c r="L39" s="44">
        <v>0.035423871389849516</v>
      </c>
    </row>
    <row r="40" spans="1:12" ht="13.5" thickBot="1">
      <c r="A40" s="1"/>
      <c r="B40" s="1"/>
      <c r="C40" s="68" t="s">
        <v>14</v>
      </c>
      <c r="D40" s="69">
        <v>823</v>
      </c>
      <c r="E40" s="70">
        <v>0.0032</v>
      </c>
      <c r="F40" s="84">
        <v>2.63</v>
      </c>
      <c r="G40" s="69">
        <v>823</v>
      </c>
      <c r="H40" s="70">
        <v>0.0035</v>
      </c>
      <c r="I40" s="84">
        <v>2.88</v>
      </c>
      <c r="J40" s="84">
        <v>0.25</v>
      </c>
      <c r="K40" s="43">
        <v>0.09505703422053233</v>
      </c>
      <c r="L40" s="44">
        <v>0.026918403589120475</v>
      </c>
    </row>
    <row r="41" spans="1:12" ht="13.5" thickBot="1">
      <c r="A41" s="1"/>
      <c r="B41" s="1"/>
      <c r="C41" s="77" t="s">
        <v>35</v>
      </c>
      <c r="D41" s="77"/>
      <c r="E41" s="77"/>
      <c r="F41" s="79">
        <v>6.33</v>
      </c>
      <c r="G41" s="77"/>
      <c r="H41" s="77"/>
      <c r="I41" s="79">
        <v>6.67</v>
      </c>
      <c r="J41" s="79">
        <v>0.34</v>
      </c>
      <c r="K41" s="80">
        <v>0.05371248025276459</v>
      </c>
      <c r="L41" s="81">
        <v>0.06234227497896999</v>
      </c>
    </row>
    <row r="42" spans="1:12" ht="13.5" thickBot="1">
      <c r="A42" s="1"/>
      <c r="B42" s="1"/>
      <c r="C42" s="51" t="s">
        <v>36</v>
      </c>
      <c r="D42" s="51"/>
      <c r="E42" s="51"/>
      <c r="F42" s="52">
        <v>27.02</v>
      </c>
      <c r="G42" s="51"/>
      <c r="H42" s="51"/>
      <c r="I42" s="52">
        <v>27.42</v>
      </c>
      <c r="J42" s="52">
        <v>0.39999999999999947</v>
      </c>
      <c r="K42" s="53">
        <v>0.014803849000740171</v>
      </c>
      <c r="L42" s="54">
        <v>0.25628563417141786</v>
      </c>
    </row>
    <row r="43" spans="1:12" ht="12.75">
      <c r="A43" s="1"/>
      <c r="B43" s="1"/>
      <c r="C43" s="45" t="s">
        <v>15</v>
      </c>
      <c r="D43" s="82">
        <v>823</v>
      </c>
      <c r="E43" s="83">
        <v>0.0052</v>
      </c>
      <c r="F43" s="41">
        <v>4.28</v>
      </c>
      <c r="G43" s="82">
        <v>823</v>
      </c>
      <c r="H43" s="83">
        <v>0.0052</v>
      </c>
      <c r="I43" s="41">
        <v>4.28</v>
      </c>
      <c r="J43" s="41">
        <v>0</v>
      </c>
      <c r="K43" s="43">
        <v>0</v>
      </c>
      <c r="L43" s="85">
        <v>0.040003738667165153</v>
      </c>
    </row>
    <row r="44" spans="1:12" ht="12.75">
      <c r="A44" s="1"/>
      <c r="B44" s="1"/>
      <c r="C44" s="45" t="s">
        <v>17</v>
      </c>
      <c r="D44" s="69">
        <v>823</v>
      </c>
      <c r="E44" s="70">
        <v>0.0013</v>
      </c>
      <c r="F44" s="86">
        <v>1.07</v>
      </c>
      <c r="G44" s="69">
        <v>823</v>
      </c>
      <c r="H44" s="70">
        <v>0.0013</v>
      </c>
      <c r="I44" s="86">
        <v>1.07</v>
      </c>
      <c r="J44" s="86">
        <v>0</v>
      </c>
      <c r="K44" s="43">
        <v>0</v>
      </c>
      <c r="L44" s="44">
        <v>0.010000934666791288</v>
      </c>
    </row>
    <row r="45" spans="1:12" ht="12.75">
      <c r="A45" s="1"/>
      <c r="B45" s="1"/>
      <c r="C45" s="45" t="s">
        <v>18</v>
      </c>
      <c r="D45" s="69">
        <v>823</v>
      </c>
      <c r="E45" s="70">
        <v>0.0004</v>
      </c>
      <c r="F45" s="86">
        <v>0.33</v>
      </c>
      <c r="G45" s="69">
        <v>823</v>
      </c>
      <c r="H45" s="70">
        <v>0.0004</v>
      </c>
      <c r="I45" s="86">
        <v>0.33</v>
      </c>
      <c r="J45" s="86">
        <v>0</v>
      </c>
      <c r="K45" s="43">
        <v>0</v>
      </c>
      <c r="L45" s="44">
        <v>0.003084400411253388</v>
      </c>
    </row>
    <row r="46" spans="1:12" ht="13.5" thickBot="1">
      <c r="A46" s="1"/>
      <c r="B46" s="1"/>
      <c r="C46" s="45" t="s">
        <v>19</v>
      </c>
      <c r="D46" s="87">
        <v>1</v>
      </c>
      <c r="E46" s="66">
        <v>0.25</v>
      </c>
      <c r="F46" s="76">
        <v>0.25</v>
      </c>
      <c r="G46" s="87">
        <v>1</v>
      </c>
      <c r="H46" s="88">
        <v>0.25</v>
      </c>
      <c r="I46" s="76">
        <v>0.25</v>
      </c>
      <c r="J46" s="76">
        <v>0</v>
      </c>
      <c r="K46" s="43">
        <v>0</v>
      </c>
      <c r="L46" s="44">
        <v>0.0023366669782222634</v>
      </c>
    </row>
    <row r="47" spans="1:12" ht="13.5" thickBot="1">
      <c r="A47" s="1"/>
      <c r="B47" s="1"/>
      <c r="C47" s="51" t="s">
        <v>37</v>
      </c>
      <c r="D47" s="51"/>
      <c r="E47" s="51"/>
      <c r="F47" s="52">
        <v>5.93</v>
      </c>
      <c r="G47" s="51"/>
      <c r="H47" s="51"/>
      <c r="I47" s="52">
        <v>5.93</v>
      </c>
      <c r="J47" s="52">
        <v>0</v>
      </c>
      <c r="K47" s="53">
        <v>0</v>
      </c>
      <c r="L47" s="54">
        <v>0.0554257407234321</v>
      </c>
    </row>
    <row r="48" spans="1:12" ht="13.5" thickBot="1">
      <c r="A48" s="1"/>
      <c r="B48" s="1"/>
      <c r="C48" s="89" t="s">
        <v>38</v>
      </c>
      <c r="D48" s="90">
        <v>800</v>
      </c>
      <c r="E48" s="91">
        <v>0.007</v>
      </c>
      <c r="F48" s="92">
        <v>5.6</v>
      </c>
      <c r="G48" s="90">
        <v>800</v>
      </c>
      <c r="H48" s="93">
        <v>0.007</v>
      </c>
      <c r="I48" s="92">
        <v>5.6</v>
      </c>
      <c r="J48" s="94">
        <v>0</v>
      </c>
      <c r="K48" s="95">
        <v>0</v>
      </c>
      <c r="L48" s="96">
        <v>0.0523413403121787</v>
      </c>
    </row>
    <row r="49" spans="1:12" ht="13.5" thickBot="1">
      <c r="A49" s="1"/>
      <c r="B49" s="1"/>
      <c r="C49" s="89" t="s">
        <v>67</v>
      </c>
      <c r="D49" s="90">
        <f>D45</f>
        <v>823</v>
      </c>
      <c r="E49" s="91">
        <v>0</v>
      </c>
      <c r="F49" s="92">
        <f>D49*E49</f>
        <v>0</v>
      </c>
      <c r="G49" s="90">
        <f>G45</f>
        <v>823</v>
      </c>
      <c r="H49" s="93"/>
      <c r="I49" s="92">
        <f>G49*H49</f>
        <v>0</v>
      </c>
      <c r="J49" s="94">
        <f>I49-F49</f>
        <v>0</v>
      </c>
      <c r="K49" s="95"/>
      <c r="L49" s="96"/>
    </row>
    <row r="50" spans="1:12" ht="13.5" thickBot="1">
      <c r="A50" s="1"/>
      <c r="B50" s="1"/>
      <c r="C50" s="51" t="s">
        <v>39</v>
      </c>
      <c r="D50" s="51"/>
      <c r="E50" s="51"/>
      <c r="F50" s="52">
        <f>F30+F42+F47+F48+F49</f>
        <v>94.28</v>
      </c>
      <c r="G50" s="51"/>
      <c r="H50" s="51"/>
      <c r="I50" s="52">
        <f>I30+I42+I47+I48+I49</f>
        <v>94.68</v>
      </c>
      <c r="J50" s="52">
        <f>I50-F50</f>
        <v>0.4000000000000057</v>
      </c>
      <c r="K50" s="53">
        <f>J50/F50</f>
        <v>0.004242681374628825</v>
      </c>
      <c r="L50" s="54">
        <f>I50/I52</f>
        <v>0.8849557522123893</v>
      </c>
    </row>
    <row r="51" spans="1:12" ht="13.5" thickBot="1">
      <c r="A51" s="1"/>
      <c r="B51" s="1"/>
      <c r="C51" s="97" t="s">
        <v>40</v>
      </c>
      <c r="D51" s="98">
        <v>94.28</v>
      </c>
      <c r="E51" s="99">
        <v>0.13</v>
      </c>
      <c r="F51" s="100">
        <f>F50*E51</f>
        <v>12.256400000000001</v>
      </c>
      <c r="G51" s="98">
        <v>94.68</v>
      </c>
      <c r="H51" s="101">
        <v>0.13</v>
      </c>
      <c r="I51" s="100">
        <f>I50*H51</f>
        <v>12.3084</v>
      </c>
      <c r="J51" s="52">
        <f>I51-F51</f>
        <v>0.0519999999999996</v>
      </c>
      <c r="K51" s="53">
        <f>J51/F51</f>
        <v>0.004242681374628732</v>
      </c>
      <c r="L51" s="54">
        <f>I51/I52</f>
        <v>0.11504424778761062</v>
      </c>
    </row>
    <row r="52" spans="1:12" ht="13.5" thickBot="1">
      <c r="A52" s="1"/>
      <c r="B52" s="1"/>
      <c r="C52" s="51" t="s">
        <v>41</v>
      </c>
      <c r="D52" s="1"/>
      <c r="E52" s="1"/>
      <c r="F52" s="102">
        <f>F50+F51</f>
        <v>106.5364</v>
      </c>
      <c r="G52" s="1"/>
      <c r="H52" s="1"/>
      <c r="I52" s="102">
        <f>I50+I51</f>
        <v>106.98840000000001</v>
      </c>
      <c r="J52" s="102">
        <f>I52-F52</f>
        <v>0.4520000000000124</v>
      </c>
      <c r="K52" s="103">
        <f>J52/F52</f>
        <v>0.004242681374628882</v>
      </c>
      <c r="L52" s="104">
        <v>1</v>
      </c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05" t="s">
        <v>42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ht="18">
      <c r="A55" s="1"/>
      <c r="B55" s="1"/>
      <c r="C55" s="106" t="s">
        <v>0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07" t="s">
        <v>21</v>
      </c>
      <c r="D56" s="108">
        <v>250</v>
      </c>
      <c r="E56" s="108">
        <v>600</v>
      </c>
      <c r="F56" s="108">
        <v>800</v>
      </c>
      <c r="G56" s="108">
        <v>1400</v>
      </c>
      <c r="H56" s="108">
        <v>2250</v>
      </c>
      <c r="I56" s="1"/>
      <c r="J56" s="1"/>
      <c r="K56" s="1"/>
      <c r="L56" s="1"/>
    </row>
    <row r="57" spans="1:12" ht="15">
      <c r="A57" s="1"/>
      <c r="B57" s="1"/>
      <c r="C57" s="109" t="s">
        <v>43</v>
      </c>
      <c r="D57" s="110">
        <v>258</v>
      </c>
      <c r="E57" s="110">
        <v>618</v>
      </c>
      <c r="F57" s="110">
        <v>823</v>
      </c>
      <c r="G57" s="110">
        <v>1441</v>
      </c>
      <c r="H57" s="110">
        <v>2315</v>
      </c>
      <c r="I57" s="1"/>
      <c r="J57" s="1"/>
      <c r="K57" s="1"/>
      <c r="L57" s="1"/>
    </row>
    <row r="58" spans="1:12" ht="15">
      <c r="A58" s="1"/>
      <c r="B58" s="1"/>
      <c r="C58" s="107" t="s">
        <v>22</v>
      </c>
      <c r="D58" s="110"/>
      <c r="E58" s="110"/>
      <c r="F58" s="110"/>
      <c r="G58" s="110"/>
      <c r="H58" s="110"/>
      <c r="I58" s="1"/>
      <c r="J58" s="1"/>
      <c r="K58" s="1"/>
      <c r="L58" s="1"/>
    </row>
    <row r="59" spans="1:12" ht="15">
      <c r="A59" s="1"/>
      <c r="B59" s="1"/>
      <c r="C59" s="107" t="s">
        <v>25</v>
      </c>
      <c r="D59" s="111" t="s">
        <v>59</v>
      </c>
      <c r="E59" s="111" t="s">
        <v>59</v>
      </c>
      <c r="F59" s="111" t="s">
        <v>59</v>
      </c>
      <c r="G59" s="111" t="s">
        <v>59</v>
      </c>
      <c r="H59" s="111" t="s">
        <v>59</v>
      </c>
      <c r="I59" s="1"/>
      <c r="J59" s="1"/>
      <c r="K59" s="1"/>
      <c r="L59" s="1"/>
    </row>
    <row r="60" spans="1:12" ht="15.75">
      <c r="A60" s="1"/>
      <c r="B60" s="1"/>
      <c r="C60" s="112" t="s">
        <v>44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13" t="s">
        <v>45</v>
      </c>
      <c r="D61" s="114">
        <v>16.77</v>
      </c>
      <c r="E61" s="114">
        <v>40.35</v>
      </c>
      <c r="F61" s="114">
        <v>55.73</v>
      </c>
      <c r="G61" s="114">
        <v>102.08</v>
      </c>
      <c r="H61" s="114">
        <v>167.63</v>
      </c>
      <c r="I61" s="1"/>
      <c r="J61" s="1"/>
      <c r="K61" s="1"/>
      <c r="L61" s="1"/>
    </row>
    <row r="62" spans="1:12" ht="12.75">
      <c r="A62" s="1"/>
      <c r="B62" s="1"/>
      <c r="C62" s="113" t="s">
        <v>46</v>
      </c>
      <c r="D62" s="115">
        <v>16.77</v>
      </c>
      <c r="E62" s="115">
        <v>40.35</v>
      </c>
      <c r="F62" s="115">
        <v>55.73</v>
      </c>
      <c r="G62" s="115">
        <v>102.08</v>
      </c>
      <c r="H62" s="115">
        <v>167.63</v>
      </c>
      <c r="I62" s="1"/>
      <c r="J62" s="1"/>
      <c r="K62" s="1"/>
      <c r="L62" s="1"/>
    </row>
    <row r="63" spans="1:12" ht="12.75">
      <c r="A63" s="1"/>
      <c r="B63" s="1"/>
      <c r="C63" s="113" t="s">
        <v>47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"/>
      <c r="J63" s="1"/>
      <c r="K63" s="1"/>
      <c r="L63" s="1"/>
    </row>
    <row r="64" spans="1:12" ht="12.75">
      <c r="A64" s="1"/>
      <c r="B64" s="1"/>
      <c r="C64" s="113" t="s">
        <v>48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"/>
      <c r="J64" s="1"/>
      <c r="K64" s="1"/>
      <c r="L64" s="1"/>
    </row>
    <row r="65" spans="1:12" ht="12.75">
      <c r="A65" s="1"/>
      <c r="B65" s="1"/>
      <c r="C65" s="113" t="s">
        <v>30</v>
      </c>
      <c r="D65" s="117">
        <v>0.39154798038757876</v>
      </c>
      <c r="E65" s="117">
        <v>0.49027946537059536</v>
      </c>
      <c r="F65" s="117">
        <v>0.5207437862081854</v>
      </c>
      <c r="G65" s="117">
        <v>0.5626722522323889</v>
      </c>
      <c r="H65" s="117">
        <v>0.5847286172736151</v>
      </c>
      <c r="I65" s="1"/>
      <c r="J65" s="1"/>
      <c r="K65" s="1"/>
      <c r="L65" s="1"/>
    </row>
    <row r="66" spans="1:12" ht="15.75">
      <c r="A66" s="1"/>
      <c r="B66" s="1"/>
      <c r="C66" s="112" t="s">
        <v>49</v>
      </c>
      <c r="D66" s="117"/>
      <c r="E66" s="117"/>
      <c r="F66" s="117"/>
      <c r="G66" s="117"/>
      <c r="H66" s="117"/>
      <c r="I66" s="1"/>
      <c r="J66" s="1"/>
      <c r="K66" s="1"/>
      <c r="L66" s="1"/>
    </row>
    <row r="67" spans="1:12" ht="12.75">
      <c r="A67" s="1"/>
      <c r="B67" s="1"/>
      <c r="C67" s="113" t="s">
        <v>45</v>
      </c>
      <c r="D67" s="118">
        <v>15.26</v>
      </c>
      <c r="E67" s="118">
        <v>18.77</v>
      </c>
      <c r="F67" s="118">
        <v>20.78</v>
      </c>
      <c r="G67" s="118">
        <v>26.81</v>
      </c>
      <c r="H67" s="118">
        <v>35.34</v>
      </c>
      <c r="I67" s="1"/>
      <c r="J67" s="1"/>
      <c r="K67" s="1"/>
      <c r="L67" s="1"/>
    </row>
    <row r="68" spans="1:12" ht="12.75">
      <c r="A68" s="1"/>
      <c r="B68" s="1"/>
      <c r="C68" s="113" t="s">
        <v>46</v>
      </c>
      <c r="D68" s="115">
        <v>13.98</v>
      </c>
      <c r="E68" s="115">
        <v>18.25</v>
      </c>
      <c r="F68" s="115">
        <v>20.69</v>
      </c>
      <c r="G68" s="115">
        <v>28.01</v>
      </c>
      <c r="H68" s="115">
        <v>38.38</v>
      </c>
      <c r="I68" s="1"/>
      <c r="J68" s="1"/>
      <c r="K68" s="1"/>
      <c r="L68" s="1"/>
    </row>
    <row r="69" spans="1:12" ht="12.75">
      <c r="A69" s="1"/>
      <c r="B69" s="1"/>
      <c r="C69" s="113" t="s">
        <v>47</v>
      </c>
      <c r="D69" s="116">
        <v>1.28</v>
      </c>
      <c r="E69" s="116">
        <v>0.52</v>
      </c>
      <c r="F69" s="116">
        <v>0.08999999999999986</v>
      </c>
      <c r="G69" s="116">
        <v>-1.2</v>
      </c>
      <c r="H69" s="116">
        <v>-3.04</v>
      </c>
      <c r="I69" s="1"/>
      <c r="J69" s="1"/>
      <c r="K69" s="1"/>
      <c r="L69" s="1"/>
    </row>
    <row r="70" spans="1:12" ht="12.75">
      <c r="A70" s="1"/>
      <c r="B70" s="1"/>
      <c r="C70" s="113" t="s">
        <v>48</v>
      </c>
      <c r="D70" s="117">
        <v>0.09155937052932757</v>
      </c>
      <c r="E70" s="117">
        <v>0.028493150684931485</v>
      </c>
      <c r="F70" s="117">
        <v>0.004349927501208306</v>
      </c>
      <c r="G70" s="117">
        <v>-0.042841842199214664</v>
      </c>
      <c r="H70" s="117">
        <v>-0.07920792079207918</v>
      </c>
      <c r="I70" s="1"/>
      <c r="J70" s="1"/>
      <c r="K70" s="1"/>
      <c r="L70" s="1"/>
    </row>
    <row r="71" spans="1:12" ht="12.75">
      <c r="A71" s="1"/>
      <c r="B71" s="1"/>
      <c r="C71" s="113" t="s">
        <v>30</v>
      </c>
      <c r="D71" s="117">
        <v>0.35629231846836323</v>
      </c>
      <c r="E71" s="117">
        <v>0.2280680437424058</v>
      </c>
      <c r="F71" s="117">
        <v>0.19416931414688848</v>
      </c>
      <c r="G71" s="117">
        <v>0.1477786352111123</v>
      </c>
      <c r="H71" s="117">
        <v>0.12327333612390122</v>
      </c>
      <c r="I71" s="1"/>
      <c r="J71" s="1"/>
      <c r="K71" s="1"/>
      <c r="L71" s="1"/>
    </row>
    <row r="72" spans="1:12" ht="15.75">
      <c r="A72" s="1"/>
      <c r="B72" s="1"/>
      <c r="C72" s="112" t="s">
        <v>50</v>
      </c>
      <c r="D72" s="117"/>
      <c r="E72" s="117"/>
      <c r="F72" s="117"/>
      <c r="G72" s="117"/>
      <c r="H72" s="117"/>
      <c r="I72" s="1"/>
      <c r="J72" s="1"/>
      <c r="K72" s="1"/>
      <c r="L72" s="1"/>
    </row>
    <row r="73" spans="1:12" ht="12.75">
      <c r="A73" s="1"/>
      <c r="B73" s="1"/>
      <c r="C73" s="113" t="s">
        <v>45</v>
      </c>
      <c r="D73" s="118">
        <v>2.09</v>
      </c>
      <c r="E73" s="118">
        <v>5</v>
      </c>
      <c r="F73" s="118">
        <v>6.67</v>
      </c>
      <c r="G73" s="118">
        <v>11.67</v>
      </c>
      <c r="H73" s="118">
        <v>18.75</v>
      </c>
      <c r="I73" s="1"/>
      <c r="J73" s="1"/>
      <c r="K73" s="1"/>
      <c r="L73" s="1"/>
    </row>
    <row r="74" spans="1:12" ht="12.75">
      <c r="A74" s="1"/>
      <c r="B74" s="1"/>
      <c r="C74" s="113" t="s">
        <v>46</v>
      </c>
      <c r="D74" s="115">
        <v>1.99</v>
      </c>
      <c r="E74" s="115">
        <v>4.76</v>
      </c>
      <c r="F74" s="115">
        <v>6.33</v>
      </c>
      <c r="G74" s="115">
        <v>11.09</v>
      </c>
      <c r="H74" s="115">
        <v>17.83</v>
      </c>
      <c r="I74" s="1"/>
      <c r="J74" s="1"/>
      <c r="K74" s="1"/>
      <c r="L74" s="1"/>
    </row>
    <row r="75" spans="1:12" ht="12.75">
      <c r="A75" s="1"/>
      <c r="B75" s="1"/>
      <c r="C75" s="113" t="s">
        <v>47</v>
      </c>
      <c r="D75" s="116">
        <v>0.09999999999999987</v>
      </c>
      <c r="E75" s="116">
        <v>0.24</v>
      </c>
      <c r="F75" s="116">
        <v>0.34</v>
      </c>
      <c r="G75" s="116">
        <v>0.58</v>
      </c>
      <c r="H75" s="116">
        <v>0.9200000000000017</v>
      </c>
      <c r="I75" s="1"/>
      <c r="J75" s="1"/>
      <c r="K75" s="1"/>
      <c r="L75" s="1"/>
    </row>
    <row r="76" spans="1:12" ht="12.75">
      <c r="A76" s="1"/>
      <c r="B76" s="1"/>
      <c r="C76" s="113" t="s">
        <v>48</v>
      </c>
      <c r="D76" s="117">
        <v>0.05025125628140697</v>
      </c>
      <c r="E76" s="117">
        <v>0.05042016806722694</v>
      </c>
      <c r="F76" s="117">
        <v>0.05371248025276459</v>
      </c>
      <c r="G76" s="117">
        <v>0.05229936880072138</v>
      </c>
      <c r="H76" s="117">
        <v>0.05159842961301188</v>
      </c>
      <c r="I76" s="1"/>
      <c r="J76" s="1"/>
      <c r="K76" s="1"/>
      <c r="L76" s="1"/>
    </row>
    <row r="77" spans="1:12" ht="12.75">
      <c r="A77" s="1"/>
      <c r="B77" s="1"/>
      <c r="C77" s="113" t="s">
        <v>30</v>
      </c>
      <c r="D77" s="117">
        <v>0.04879757179547046</v>
      </c>
      <c r="E77" s="117">
        <v>0.06075334143377885</v>
      </c>
      <c r="F77" s="117">
        <v>0.062324799102971416</v>
      </c>
      <c r="G77" s="117">
        <v>0.06432587366332267</v>
      </c>
      <c r="H77" s="117">
        <v>0.0654039347007116</v>
      </c>
      <c r="I77" s="1"/>
      <c r="J77" s="1"/>
      <c r="K77" s="1"/>
      <c r="L77" s="1"/>
    </row>
    <row r="78" spans="1:12" ht="15.75">
      <c r="A78" s="1"/>
      <c r="B78" s="1"/>
      <c r="C78" s="112" t="s">
        <v>51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13" t="s">
        <v>45</v>
      </c>
      <c r="D79" s="114">
        <v>17.35</v>
      </c>
      <c r="E79" s="114">
        <v>23.77</v>
      </c>
      <c r="F79" s="114">
        <v>27.45</v>
      </c>
      <c r="G79" s="114">
        <v>38.48</v>
      </c>
      <c r="H79" s="114">
        <v>54.09</v>
      </c>
      <c r="I79" s="1"/>
      <c r="J79" s="1"/>
      <c r="K79" s="1"/>
      <c r="L79" s="1"/>
    </row>
    <row r="80" spans="1:12" ht="12.75">
      <c r="A80" s="1"/>
      <c r="B80" s="1"/>
      <c r="C80" s="113" t="s">
        <v>46</v>
      </c>
      <c r="D80" s="115">
        <v>15.97</v>
      </c>
      <c r="E80" s="115">
        <v>23.01</v>
      </c>
      <c r="F80" s="115">
        <v>27.02</v>
      </c>
      <c r="G80" s="115">
        <v>39.1</v>
      </c>
      <c r="H80" s="115">
        <v>56.21</v>
      </c>
      <c r="I80" s="1"/>
      <c r="J80" s="1"/>
      <c r="K80" s="1"/>
      <c r="L80" s="1"/>
    </row>
    <row r="81" spans="1:12" ht="12.75">
      <c r="A81" s="1"/>
      <c r="B81" s="1"/>
      <c r="C81" s="113" t="s">
        <v>47</v>
      </c>
      <c r="D81" s="116">
        <v>1.38</v>
      </c>
      <c r="E81" s="116">
        <v>0.759999999999998</v>
      </c>
      <c r="F81" s="116">
        <v>0.43</v>
      </c>
      <c r="G81" s="116">
        <v>-0.6200000000000045</v>
      </c>
      <c r="H81" s="116">
        <v>-2.12</v>
      </c>
      <c r="I81" s="1"/>
      <c r="J81" s="1"/>
      <c r="K81" s="1"/>
      <c r="L81" s="1"/>
    </row>
    <row r="82" spans="1:12" ht="12.75">
      <c r="A82" s="1"/>
      <c r="B82" s="1"/>
      <c r="C82" s="113" t="s">
        <v>48</v>
      </c>
      <c r="D82" s="117">
        <v>0.08641202254226679</v>
      </c>
      <c r="E82" s="117">
        <v>0.0330291177748804</v>
      </c>
      <c r="F82" s="117">
        <v>0.015914137675795696</v>
      </c>
      <c r="G82" s="117">
        <v>-0.015856777493606256</v>
      </c>
      <c r="H82" s="117">
        <v>-0.03771570894858561</v>
      </c>
      <c r="I82" s="1"/>
      <c r="J82" s="1"/>
      <c r="K82" s="1"/>
      <c r="L82" s="1"/>
    </row>
    <row r="83" spans="1:12" ht="12.75">
      <c r="A83" s="1"/>
      <c r="B83" s="1"/>
      <c r="C83" s="113" t="s">
        <v>30</v>
      </c>
      <c r="D83" s="117">
        <v>0.40508989026383374</v>
      </c>
      <c r="E83" s="117">
        <v>0.28882138517618466</v>
      </c>
      <c r="F83" s="117">
        <v>0.2564941132498599</v>
      </c>
      <c r="G83" s="117">
        <v>0.21210450887443497</v>
      </c>
      <c r="H83" s="117">
        <v>0.1886772708246128</v>
      </c>
      <c r="I83" s="1"/>
      <c r="J83" s="1"/>
      <c r="K83" s="1"/>
      <c r="L83" s="1"/>
    </row>
    <row r="84" spans="1:12" ht="15.75">
      <c r="A84" s="1"/>
      <c r="B84" s="1"/>
      <c r="C84" s="112" t="s">
        <v>52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13" t="s">
        <v>45</v>
      </c>
      <c r="D85" s="114">
        <v>2.03</v>
      </c>
      <c r="E85" s="114">
        <v>4.51</v>
      </c>
      <c r="F85" s="114">
        <v>5.93</v>
      </c>
      <c r="G85" s="114">
        <v>10.19</v>
      </c>
      <c r="H85" s="114">
        <v>16.23</v>
      </c>
      <c r="I85" s="1"/>
      <c r="J85" s="1"/>
      <c r="K85" s="1"/>
      <c r="L85" s="1"/>
    </row>
    <row r="86" spans="1:12" ht="12.75">
      <c r="A86" s="1"/>
      <c r="B86" s="1"/>
      <c r="C86" s="113" t="s">
        <v>46</v>
      </c>
      <c r="D86" s="115">
        <v>2.03</v>
      </c>
      <c r="E86" s="115">
        <v>4.51</v>
      </c>
      <c r="F86" s="115">
        <v>5.93</v>
      </c>
      <c r="G86" s="115">
        <v>10.19</v>
      </c>
      <c r="H86" s="115">
        <v>16.23</v>
      </c>
      <c r="I86" s="1"/>
      <c r="J86" s="1"/>
      <c r="K86" s="1"/>
      <c r="L86" s="1"/>
    </row>
    <row r="87" spans="1:12" ht="12.75">
      <c r="A87" s="1"/>
      <c r="B87" s="1"/>
      <c r="C87" s="113" t="s">
        <v>47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"/>
      <c r="J87" s="1"/>
      <c r="K87" s="1"/>
      <c r="L87" s="1"/>
    </row>
    <row r="88" spans="1:12" ht="12.75">
      <c r="A88" s="1"/>
      <c r="B88" s="1"/>
      <c r="C88" s="113" t="s">
        <v>48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"/>
      <c r="J88" s="1"/>
      <c r="K88" s="1"/>
      <c r="L88" s="1"/>
    </row>
    <row r="89" spans="1:12" ht="12.75">
      <c r="A89" s="1"/>
      <c r="B89" s="1"/>
      <c r="C89" s="113" t="s">
        <v>30</v>
      </c>
      <c r="D89" s="117">
        <v>0.047396684566892354</v>
      </c>
      <c r="E89" s="117">
        <v>0.05479951397326852</v>
      </c>
      <c r="F89" s="117">
        <v>0.05541020370024295</v>
      </c>
      <c r="G89" s="117">
        <v>0.05616800793738286</v>
      </c>
      <c r="H89" s="117">
        <v>0.05661364587693596</v>
      </c>
      <c r="I89" s="1"/>
      <c r="J89" s="1"/>
      <c r="K89" s="1"/>
      <c r="L89" s="1"/>
    </row>
    <row r="90" spans="1:12" ht="15.75">
      <c r="A90" s="1"/>
      <c r="B90" s="1"/>
      <c r="C90" s="112" t="s">
        <v>53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13" t="s">
        <v>45</v>
      </c>
      <c r="D91" s="114">
        <v>1.75</v>
      </c>
      <c r="E91" s="114">
        <v>4.2</v>
      </c>
      <c r="F91" s="114">
        <v>5.6</v>
      </c>
      <c r="G91" s="114">
        <v>9.8</v>
      </c>
      <c r="H91" s="114">
        <v>15.75</v>
      </c>
      <c r="I91" s="1"/>
      <c r="J91" s="1"/>
      <c r="K91" s="1"/>
      <c r="L91" s="1"/>
    </row>
    <row r="92" spans="1:12" ht="12.75">
      <c r="A92" s="1"/>
      <c r="B92" s="1"/>
      <c r="C92" s="113" t="s">
        <v>46</v>
      </c>
      <c r="D92" s="115">
        <v>1.75</v>
      </c>
      <c r="E92" s="115">
        <v>4.2</v>
      </c>
      <c r="F92" s="115">
        <v>5.6</v>
      </c>
      <c r="G92" s="115">
        <v>9.8</v>
      </c>
      <c r="H92" s="115">
        <v>15.75</v>
      </c>
      <c r="I92" s="1"/>
      <c r="J92" s="1"/>
      <c r="K92" s="1"/>
      <c r="L92" s="1"/>
    </row>
    <row r="93" spans="1:12" ht="12.75">
      <c r="A93" s="1"/>
      <c r="B93" s="1"/>
      <c r="C93" s="113" t="s">
        <v>47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  <c r="I93" s="1"/>
      <c r="J93" s="1"/>
      <c r="K93" s="1"/>
      <c r="L93" s="1"/>
    </row>
    <row r="94" spans="1:12" ht="12.75">
      <c r="A94" s="1"/>
      <c r="B94" s="1"/>
      <c r="C94" s="113" t="s">
        <v>48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"/>
      <c r="J94" s="1"/>
      <c r="K94" s="1"/>
      <c r="L94" s="1"/>
    </row>
    <row r="95" spans="1:12" ht="12.75">
      <c r="A95" s="1"/>
      <c r="B95" s="1"/>
      <c r="C95" s="113" t="s">
        <v>30</v>
      </c>
      <c r="D95" s="117">
        <v>0.04085921083352789</v>
      </c>
      <c r="E95" s="117">
        <v>0.051032806804374234</v>
      </c>
      <c r="F95" s="117">
        <v>0.05232666791253972</v>
      </c>
      <c r="G95" s="117">
        <v>0.054018300077169</v>
      </c>
      <c r="H95" s="117">
        <v>0.05493930514859774</v>
      </c>
      <c r="I95" s="1"/>
      <c r="J95" s="1"/>
      <c r="K95" s="1"/>
      <c r="L95" s="1"/>
    </row>
    <row r="96" spans="1:12" ht="15.75">
      <c r="A96" s="1"/>
      <c r="B96" s="1"/>
      <c r="C96" s="112" t="s">
        <v>54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13" t="s">
        <v>45</v>
      </c>
      <c r="D97" s="119">
        <v>4.93</v>
      </c>
      <c r="E97" s="119">
        <v>9.47</v>
      </c>
      <c r="F97" s="119">
        <v>12.31</v>
      </c>
      <c r="G97" s="119">
        <v>20.87</v>
      </c>
      <c r="H97" s="119">
        <v>32.98</v>
      </c>
      <c r="I97" s="1"/>
      <c r="J97" s="1"/>
      <c r="K97" s="1"/>
      <c r="L97" s="1"/>
    </row>
    <row r="98" spans="1:12" ht="12.75">
      <c r="A98" s="1"/>
      <c r="B98" s="1"/>
      <c r="C98" s="113" t="s">
        <v>46</v>
      </c>
      <c r="D98" s="120">
        <v>4.75</v>
      </c>
      <c r="E98" s="120">
        <v>9.37</v>
      </c>
      <c r="F98" s="120">
        <v>12.26</v>
      </c>
      <c r="G98" s="120">
        <v>20.95</v>
      </c>
      <c r="H98" s="120">
        <v>33.26</v>
      </c>
      <c r="I98" s="1"/>
      <c r="J98" s="1"/>
      <c r="K98" s="1"/>
      <c r="L98" s="1"/>
    </row>
    <row r="99" spans="1:12" ht="12.75">
      <c r="A99" s="1"/>
      <c r="B99" s="1"/>
      <c r="C99" s="113" t="s">
        <v>47</v>
      </c>
      <c r="D99" s="116">
        <v>0.18</v>
      </c>
      <c r="E99" s="116">
        <v>0.10000000000000142</v>
      </c>
      <c r="F99" s="116">
        <v>0.05000000000000071</v>
      </c>
      <c r="G99" s="116">
        <v>-0.0799999999999983</v>
      </c>
      <c r="H99" s="116">
        <v>-0.28000000000000114</v>
      </c>
      <c r="I99" s="1"/>
      <c r="J99" s="1"/>
      <c r="K99" s="1"/>
      <c r="L99" s="1"/>
    </row>
    <row r="100" spans="1:12" ht="12.75">
      <c r="A100" s="1"/>
      <c r="B100" s="1"/>
      <c r="C100" s="113" t="s">
        <v>48</v>
      </c>
      <c r="D100" s="117">
        <v>0.0378947368421052</v>
      </c>
      <c r="E100" s="117">
        <v>0.010672358591248819</v>
      </c>
      <c r="F100" s="117">
        <v>0.004078303425774935</v>
      </c>
      <c r="G100" s="117">
        <v>-0.0038186157517898947</v>
      </c>
      <c r="H100" s="117">
        <v>-0.008418520745640444</v>
      </c>
      <c r="I100" s="1"/>
      <c r="J100" s="1"/>
      <c r="K100" s="1"/>
      <c r="L100" s="1"/>
    </row>
    <row r="101" spans="1:12" ht="12.75">
      <c r="A101" s="1"/>
      <c r="B101" s="1"/>
      <c r="C101" s="113" t="s">
        <v>30</v>
      </c>
      <c r="D101" s="117">
        <v>0.11510623394816716</v>
      </c>
      <c r="E101" s="117">
        <v>0.11506682867557715</v>
      </c>
      <c r="F101" s="117">
        <v>0.11502522892917214</v>
      </c>
      <c r="G101" s="117">
        <v>0.11503693087862418</v>
      </c>
      <c r="H101" s="117">
        <v>0.11504116087623831</v>
      </c>
      <c r="I101" s="1"/>
      <c r="J101" s="1"/>
      <c r="K101" s="1"/>
      <c r="L101" s="1"/>
    </row>
    <row r="102" spans="1:12" ht="15.75">
      <c r="A102" s="1"/>
      <c r="B102" s="1"/>
      <c r="C102" s="112" t="s">
        <v>41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13" t="s">
        <v>45</v>
      </c>
      <c r="D103" s="119">
        <v>42.83</v>
      </c>
      <c r="E103" s="119">
        <v>82.3</v>
      </c>
      <c r="F103" s="119">
        <v>107.02</v>
      </c>
      <c r="G103" s="119">
        <v>181.42</v>
      </c>
      <c r="H103" s="119">
        <v>286.68</v>
      </c>
      <c r="I103" s="1"/>
      <c r="J103" s="1"/>
      <c r="K103" s="1"/>
      <c r="L103" s="1"/>
    </row>
    <row r="104" spans="1:12" ht="12.75">
      <c r="A104" s="1"/>
      <c r="B104" s="1"/>
      <c r="C104" s="113" t="s">
        <v>46</v>
      </c>
      <c r="D104" s="120">
        <v>41.27</v>
      </c>
      <c r="E104" s="120">
        <v>81.44</v>
      </c>
      <c r="F104" s="120">
        <v>106.54</v>
      </c>
      <c r="G104" s="120">
        <v>182.12</v>
      </c>
      <c r="H104" s="120">
        <v>289.08</v>
      </c>
      <c r="I104" s="1"/>
      <c r="J104" s="1"/>
      <c r="K104" s="1"/>
      <c r="L104" s="1"/>
    </row>
    <row r="105" spans="1:12" ht="12.75">
      <c r="A105" s="1"/>
      <c r="B105" s="1"/>
      <c r="C105" s="113" t="s">
        <v>47</v>
      </c>
      <c r="D105" s="116">
        <v>1.56</v>
      </c>
      <c r="E105" s="116">
        <v>0.8599999999999994</v>
      </c>
      <c r="F105" s="116">
        <v>0.47999999999997556</v>
      </c>
      <c r="G105" s="116">
        <v>-0.6999999999999886</v>
      </c>
      <c r="H105" s="116">
        <v>-2.3999999999999773</v>
      </c>
      <c r="I105" s="1"/>
      <c r="J105" s="1"/>
      <c r="K105" s="1"/>
      <c r="L105" s="1"/>
    </row>
    <row r="106" spans="1:12" ht="12.75">
      <c r="A106" s="1"/>
      <c r="B106" s="1"/>
      <c r="C106" s="113" t="s">
        <v>48</v>
      </c>
      <c r="D106" s="117">
        <v>0.03779985461594384</v>
      </c>
      <c r="E106" s="117">
        <v>0.010559921414538301</v>
      </c>
      <c r="F106" s="117">
        <v>0.004505350103247377</v>
      </c>
      <c r="G106" s="117">
        <v>-0.003843619591478084</v>
      </c>
      <c r="H106" s="117">
        <v>-0.008302200083021922</v>
      </c>
      <c r="I106" s="1"/>
      <c r="J106" s="1"/>
      <c r="K106" s="1"/>
      <c r="L106" s="1"/>
    </row>
  </sheetData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61" r:id="rId1"/>
  <rowBreaks count="1" manualBreakCount="1">
    <brk id="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showGridLines="0" workbookViewId="0" topLeftCell="A10">
      <selection activeCell="C59" sqref="C59"/>
    </sheetView>
  </sheetViews>
  <sheetFormatPr defaultColWidth="9.140625" defaultRowHeight="12.75"/>
  <cols>
    <col min="3" max="3" width="82.00390625" style="0" bestFit="1" customWidth="1"/>
    <col min="4" max="4" width="8.00390625" style="0" bestFit="1" customWidth="1"/>
    <col min="5" max="5" width="12.421875" style="0" bestFit="1" customWidth="1"/>
    <col min="6" max="6" width="18.421875" style="0" bestFit="1" customWidth="1"/>
    <col min="7" max="8" width="8.7109375" style="0" bestFit="1" customWidth="1"/>
    <col min="9" max="9" width="18.28125" style="0" bestFit="1" customWidth="1"/>
    <col min="10" max="10" width="10.7109375" style="0" bestFit="1" customWidth="1"/>
    <col min="11" max="11" width="7.28125" style="0" bestFit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1"/>
      <c r="C2" s="2" t="s">
        <v>55</v>
      </c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"/>
      <c r="B3" s="1"/>
      <c r="C3" s="2" t="s">
        <v>56</v>
      </c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1"/>
      <c r="C4" s="2" t="s">
        <v>57</v>
      </c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1"/>
      <c r="B5" s="1"/>
      <c r="C5" s="2" t="s">
        <v>58</v>
      </c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">
      <c r="A7" s="1"/>
      <c r="B7" s="1"/>
      <c r="C7" s="134" t="s">
        <v>68</v>
      </c>
      <c r="D7" s="1"/>
      <c r="E7" s="1"/>
      <c r="F7" s="1"/>
      <c r="G7" s="1"/>
      <c r="H7" s="1"/>
      <c r="I7" s="1"/>
      <c r="J7" s="1"/>
      <c r="K7" s="1"/>
      <c r="L7" s="1"/>
    </row>
    <row r="8" spans="1:12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 thickBot="1">
      <c r="A9" s="1"/>
      <c r="B9" s="1"/>
      <c r="C9" s="4" t="s">
        <v>1</v>
      </c>
      <c r="D9" s="5" t="s">
        <v>2</v>
      </c>
      <c r="E9" s="5" t="s">
        <v>3</v>
      </c>
      <c r="F9" s="5" t="s">
        <v>4</v>
      </c>
      <c r="G9" s="1"/>
      <c r="H9" s="1"/>
      <c r="I9" s="1"/>
      <c r="J9" s="1"/>
      <c r="K9" s="1"/>
      <c r="L9" s="1"/>
    </row>
    <row r="10" spans="1:12" ht="12.75">
      <c r="A10" s="1"/>
      <c r="B10" s="1"/>
      <c r="C10" s="6" t="s">
        <v>5</v>
      </c>
      <c r="D10" s="7" t="s">
        <v>6</v>
      </c>
      <c r="E10" s="8">
        <v>9.93</v>
      </c>
      <c r="F10" s="9">
        <v>9.95</v>
      </c>
      <c r="G10" s="1"/>
      <c r="H10" s="1"/>
      <c r="I10" s="1"/>
      <c r="J10" s="1"/>
      <c r="K10" s="1"/>
      <c r="L10" s="1"/>
    </row>
    <row r="11" spans="1:12" ht="12.75">
      <c r="A11" s="1"/>
      <c r="B11" s="1"/>
      <c r="C11" s="10" t="s">
        <v>7</v>
      </c>
      <c r="D11" s="11" t="s">
        <v>6</v>
      </c>
      <c r="E11" s="12">
        <v>1</v>
      </c>
      <c r="F11" s="12">
        <v>2.8</v>
      </c>
      <c r="G11" s="1"/>
      <c r="H11" s="1"/>
      <c r="I11" s="1"/>
      <c r="J11" s="1"/>
      <c r="K11" s="1"/>
      <c r="L11" s="1"/>
    </row>
    <row r="12" spans="1:12" ht="12.75">
      <c r="A12" s="1"/>
      <c r="B12" s="1"/>
      <c r="C12" s="10" t="s">
        <v>8</v>
      </c>
      <c r="D12" s="11" t="s">
        <v>6</v>
      </c>
      <c r="E12" s="13">
        <v>0</v>
      </c>
      <c r="F12" s="13">
        <v>0</v>
      </c>
      <c r="G12" s="1"/>
      <c r="H12" s="1"/>
      <c r="I12" s="1"/>
      <c r="J12" s="1"/>
      <c r="K12" s="1"/>
      <c r="L12" s="1"/>
    </row>
    <row r="13" spans="1:12" ht="12.75">
      <c r="A13" s="1"/>
      <c r="B13" s="1"/>
      <c r="C13" s="14" t="s">
        <v>9</v>
      </c>
      <c r="D13" s="11" t="s">
        <v>16</v>
      </c>
      <c r="E13" s="15">
        <v>0.0161</v>
      </c>
      <c r="F13" s="15">
        <v>0.0161</v>
      </c>
      <c r="G13" s="1"/>
      <c r="H13" s="1"/>
      <c r="I13" s="1"/>
      <c r="J13" s="1"/>
      <c r="K13" s="1"/>
      <c r="L13" s="1"/>
    </row>
    <row r="14" spans="1:12" ht="12.75">
      <c r="A14" s="1"/>
      <c r="B14" s="1"/>
      <c r="C14" s="10" t="s">
        <v>10</v>
      </c>
      <c r="D14" s="11" t="s">
        <v>16</v>
      </c>
      <c r="E14" s="15">
        <v>0</v>
      </c>
      <c r="F14" s="15">
        <v>0</v>
      </c>
      <c r="G14" s="1"/>
      <c r="H14" s="1"/>
      <c r="I14" s="1"/>
      <c r="J14" s="1"/>
      <c r="K14" s="1"/>
      <c r="L14" s="1"/>
    </row>
    <row r="15" spans="1:12" ht="12.75">
      <c r="A15" s="1"/>
      <c r="B15" s="1"/>
      <c r="C15" s="14" t="s">
        <v>11</v>
      </c>
      <c r="D15" s="11" t="s">
        <v>16</v>
      </c>
      <c r="E15" s="15">
        <v>0.0001</v>
      </c>
      <c r="F15" s="15">
        <v>0.0001</v>
      </c>
      <c r="G15" s="1"/>
      <c r="H15" s="1"/>
      <c r="I15" s="1"/>
      <c r="J15" s="1"/>
      <c r="K15" s="1"/>
      <c r="L15" s="1"/>
    </row>
    <row r="16" spans="1:12" ht="12.75">
      <c r="A16" s="1"/>
      <c r="B16" s="1"/>
      <c r="C16" s="10" t="s">
        <v>12</v>
      </c>
      <c r="D16" s="11" t="s">
        <v>16</v>
      </c>
      <c r="E16" s="15">
        <v>-0.004</v>
      </c>
      <c r="F16" s="15">
        <v>-0.00616</v>
      </c>
      <c r="G16" s="1"/>
      <c r="H16" s="1"/>
      <c r="I16" s="1"/>
      <c r="J16" s="1"/>
      <c r="K16" s="1"/>
      <c r="L16" s="1"/>
    </row>
    <row r="17" spans="1:12" ht="12.75">
      <c r="A17" s="1"/>
      <c r="B17" s="1"/>
      <c r="C17" s="14" t="s">
        <v>13</v>
      </c>
      <c r="D17" s="11" t="s">
        <v>16</v>
      </c>
      <c r="E17" s="15">
        <v>0.0045</v>
      </c>
      <c r="F17" s="15">
        <v>0.0046</v>
      </c>
      <c r="G17" s="1"/>
      <c r="H17" s="1"/>
      <c r="I17" s="1"/>
      <c r="J17" s="1"/>
      <c r="K17" s="1"/>
      <c r="L17" s="1"/>
    </row>
    <row r="18" spans="1:12" ht="12.75">
      <c r="A18" s="1"/>
      <c r="B18" s="1"/>
      <c r="C18" s="14" t="s">
        <v>14</v>
      </c>
      <c r="D18" s="11" t="s">
        <v>16</v>
      </c>
      <c r="E18" s="15">
        <v>0.0032</v>
      </c>
      <c r="F18" s="15">
        <v>0.0035</v>
      </c>
      <c r="G18" s="1"/>
      <c r="H18" s="1"/>
      <c r="I18" s="1"/>
      <c r="J18" s="1"/>
      <c r="K18" s="1"/>
      <c r="L18" s="1"/>
    </row>
    <row r="19" spans="1:12" ht="12.75">
      <c r="A19" s="1"/>
      <c r="B19" s="1"/>
      <c r="C19" s="14" t="s">
        <v>15</v>
      </c>
      <c r="D19" s="11" t="s">
        <v>16</v>
      </c>
      <c r="E19" s="15">
        <v>0.005200000014156103</v>
      </c>
      <c r="F19" s="15">
        <v>0.0052</v>
      </c>
      <c r="G19" s="1"/>
      <c r="H19" s="1"/>
      <c r="I19" s="1"/>
      <c r="J19" s="1"/>
      <c r="K19" s="1"/>
      <c r="L19" s="1"/>
    </row>
    <row r="20" spans="1:12" ht="12.75">
      <c r="A20" s="1"/>
      <c r="B20" s="1"/>
      <c r="C20" s="14" t="s">
        <v>17</v>
      </c>
      <c r="D20" s="11" t="s">
        <v>16</v>
      </c>
      <c r="E20" s="15">
        <v>0.0013000000035390258</v>
      </c>
      <c r="F20" s="15">
        <v>0.0013</v>
      </c>
      <c r="G20" s="1"/>
      <c r="H20" s="1"/>
      <c r="I20" s="1"/>
      <c r="J20" s="1"/>
      <c r="K20" s="1"/>
      <c r="L20" s="1"/>
    </row>
    <row r="21" spans="1:12" ht="12.75">
      <c r="A21" s="1"/>
      <c r="B21" s="1"/>
      <c r="C21" s="16" t="s">
        <v>18</v>
      </c>
      <c r="D21" s="11" t="s">
        <v>16</v>
      </c>
      <c r="E21" s="17">
        <v>0.0004</v>
      </c>
      <c r="F21" s="17">
        <v>0.0004</v>
      </c>
      <c r="G21" s="1"/>
      <c r="H21" s="1"/>
      <c r="I21" s="1"/>
      <c r="J21" s="1"/>
      <c r="K21" s="1"/>
      <c r="L21" s="1"/>
    </row>
    <row r="22" spans="1:12" ht="13.5" thickBot="1">
      <c r="A22" s="1"/>
      <c r="B22" s="1"/>
      <c r="C22" s="18" t="s">
        <v>19</v>
      </c>
      <c r="D22" s="19" t="s">
        <v>16</v>
      </c>
      <c r="E22" s="20">
        <v>0.25</v>
      </c>
      <c r="F22" s="20">
        <v>0.25</v>
      </c>
      <c r="G22" s="1"/>
      <c r="H22" s="1"/>
      <c r="I22" s="1"/>
      <c r="J22" s="1"/>
      <c r="K22" s="1"/>
      <c r="L22" s="1"/>
    </row>
    <row r="23" spans="1:12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9.5" thickBot="1">
      <c r="A24" s="1"/>
      <c r="B24" s="1"/>
      <c r="C24" s="21" t="s">
        <v>20</v>
      </c>
      <c r="D24" s="22">
        <v>800</v>
      </c>
      <c r="E24" s="23" t="s">
        <v>21</v>
      </c>
      <c r="F24" s="24">
        <v>0</v>
      </c>
      <c r="G24" s="25" t="s">
        <v>22</v>
      </c>
      <c r="H24" s="1"/>
      <c r="I24" s="26" t="s">
        <v>23</v>
      </c>
      <c r="J24" s="27">
        <v>1.0286</v>
      </c>
      <c r="K24" s="1"/>
      <c r="L24" s="1"/>
    </row>
    <row r="25" spans="1:12" ht="19.5" thickBot="1">
      <c r="A25" s="1"/>
      <c r="B25" s="1"/>
      <c r="C25" s="21" t="s">
        <v>24</v>
      </c>
      <c r="D25" s="28">
        <v>600</v>
      </c>
      <c r="E25" s="23" t="s">
        <v>21</v>
      </c>
      <c r="F25" s="29" t="s">
        <v>25</v>
      </c>
      <c r="G25" s="30" t="s">
        <v>59</v>
      </c>
      <c r="H25" s="1"/>
      <c r="I25" s="1"/>
      <c r="J25" s="1"/>
      <c r="K25" s="1"/>
      <c r="L25" s="1"/>
    </row>
    <row r="26" spans="1:12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7" thickBot="1">
      <c r="A27" s="1"/>
      <c r="B27" s="1"/>
      <c r="C27" s="31" t="s">
        <v>0</v>
      </c>
      <c r="D27" s="32" t="s">
        <v>26</v>
      </c>
      <c r="E27" s="33" t="s">
        <v>27</v>
      </c>
      <c r="F27" s="34" t="s">
        <v>28</v>
      </c>
      <c r="G27" s="33" t="s">
        <v>26</v>
      </c>
      <c r="H27" s="33" t="s">
        <v>27</v>
      </c>
      <c r="I27" s="34" t="s">
        <v>28</v>
      </c>
      <c r="J27" s="35" t="s">
        <v>6</v>
      </c>
      <c r="K27" s="36" t="s">
        <v>29</v>
      </c>
      <c r="L27" s="37" t="s">
        <v>30</v>
      </c>
    </row>
    <row r="28" spans="1:12" ht="12.75">
      <c r="A28" s="1"/>
      <c r="B28" s="1"/>
      <c r="C28" s="38" t="s">
        <v>31</v>
      </c>
      <c r="D28" s="39">
        <v>600</v>
      </c>
      <c r="E28" s="40">
        <v>0.065</v>
      </c>
      <c r="F28" s="41">
        <v>39</v>
      </c>
      <c r="G28" s="39">
        <v>600</v>
      </c>
      <c r="H28" s="42">
        <v>0.065</v>
      </c>
      <c r="I28" s="41">
        <v>39</v>
      </c>
      <c r="J28" s="41">
        <v>0</v>
      </c>
      <c r="K28" s="43">
        <v>0</v>
      </c>
      <c r="L28" s="44">
        <v>0.3645200486026731</v>
      </c>
    </row>
    <row r="29" spans="1:12" ht="13.5" thickBot="1">
      <c r="A29" s="1"/>
      <c r="B29" s="1"/>
      <c r="C29" s="45" t="s">
        <v>32</v>
      </c>
      <c r="D29" s="46">
        <v>223</v>
      </c>
      <c r="E29" s="47">
        <v>0.075</v>
      </c>
      <c r="F29" s="48">
        <v>16.73</v>
      </c>
      <c r="G29" s="46">
        <v>223</v>
      </c>
      <c r="H29" s="49">
        <v>0.075</v>
      </c>
      <c r="I29" s="48">
        <v>16.73</v>
      </c>
      <c r="J29" s="48">
        <v>0</v>
      </c>
      <c r="K29" s="50">
        <v>0</v>
      </c>
      <c r="L29" s="44">
        <v>0.15636975418263388</v>
      </c>
    </row>
    <row r="30" spans="1:12" ht="13.5" thickBot="1">
      <c r="A30" s="1"/>
      <c r="B30" s="1"/>
      <c r="C30" s="51" t="s">
        <v>33</v>
      </c>
      <c r="D30" s="51"/>
      <c r="E30" s="51"/>
      <c r="F30" s="52">
        <v>55.73</v>
      </c>
      <c r="G30" s="51"/>
      <c r="H30" s="51"/>
      <c r="I30" s="52">
        <v>55.73</v>
      </c>
      <c r="J30" s="52">
        <v>0</v>
      </c>
      <c r="K30" s="53">
        <v>0</v>
      </c>
      <c r="L30" s="54">
        <v>0.520889802785307</v>
      </c>
    </row>
    <row r="31" spans="1:12" ht="12.75">
      <c r="A31" s="1"/>
      <c r="B31" s="1"/>
      <c r="C31" s="55" t="s">
        <v>5</v>
      </c>
      <c r="D31" s="56">
        <v>1</v>
      </c>
      <c r="E31" s="57">
        <v>9.93</v>
      </c>
      <c r="F31" s="58">
        <v>9.93</v>
      </c>
      <c r="G31" s="59">
        <v>1</v>
      </c>
      <c r="H31" s="57">
        <v>9.95</v>
      </c>
      <c r="I31" s="58">
        <v>9.95</v>
      </c>
      <c r="J31" s="58">
        <v>0.019999999999999574</v>
      </c>
      <c r="K31" s="43">
        <v>0.002014098690835808</v>
      </c>
      <c r="L31" s="44">
        <v>0.09299934573324609</v>
      </c>
    </row>
    <row r="32" spans="1:12" ht="12.75">
      <c r="A32" s="1"/>
      <c r="B32" s="1"/>
      <c r="C32" s="45" t="s">
        <v>7</v>
      </c>
      <c r="D32" s="60">
        <v>1</v>
      </c>
      <c r="E32" s="61">
        <v>1</v>
      </c>
      <c r="F32" s="62">
        <v>1</v>
      </c>
      <c r="G32" s="63">
        <v>1</v>
      </c>
      <c r="H32" s="61">
        <v>2.8</v>
      </c>
      <c r="I32" s="64">
        <v>2.8</v>
      </c>
      <c r="J32" s="64">
        <v>1.8</v>
      </c>
      <c r="K32" s="43">
        <v>1.8</v>
      </c>
      <c r="L32" s="44">
        <v>0.02617067015608935</v>
      </c>
    </row>
    <row r="33" spans="1:12" ht="12.75">
      <c r="A33" s="1"/>
      <c r="B33" s="1"/>
      <c r="C33" s="45" t="s">
        <v>8</v>
      </c>
      <c r="D33" s="65">
        <v>1</v>
      </c>
      <c r="E33" s="66">
        <v>0</v>
      </c>
      <c r="F33" s="62">
        <v>0</v>
      </c>
      <c r="G33" s="67">
        <v>1</v>
      </c>
      <c r="H33" s="66">
        <v>0</v>
      </c>
      <c r="I33" s="62">
        <v>0</v>
      </c>
      <c r="J33" s="62">
        <v>0</v>
      </c>
      <c r="K33" s="43">
        <v>0</v>
      </c>
      <c r="L33" s="44">
        <v>0</v>
      </c>
    </row>
    <row r="34" spans="1:12" ht="12.75">
      <c r="A34" s="1"/>
      <c r="B34" s="1"/>
      <c r="C34" s="68" t="s">
        <v>9</v>
      </c>
      <c r="D34" s="69">
        <v>800</v>
      </c>
      <c r="E34" s="70">
        <v>0.0161</v>
      </c>
      <c r="F34" s="62">
        <v>12.88</v>
      </c>
      <c r="G34" s="71">
        <v>800</v>
      </c>
      <c r="H34" s="70">
        <v>0.0161</v>
      </c>
      <c r="I34" s="62">
        <v>12.88</v>
      </c>
      <c r="J34" s="62">
        <v>0</v>
      </c>
      <c r="K34" s="43">
        <v>0</v>
      </c>
      <c r="L34" s="44">
        <v>0.12038508271801103</v>
      </c>
    </row>
    <row r="35" spans="1:12" ht="12.75">
      <c r="A35" s="1"/>
      <c r="B35" s="1"/>
      <c r="C35" s="45" t="s">
        <v>10</v>
      </c>
      <c r="D35" s="72">
        <v>800</v>
      </c>
      <c r="E35" s="73">
        <v>0</v>
      </c>
      <c r="F35" s="62">
        <v>0</v>
      </c>
      <c r="G35" s="74">
        <v>800</v>
      </c>
      <c r="H35" s="73">
        <v>0</v>
      </c>
      <c r="I35" s="62">
        <v>0</v>
      </c>
      <c r="J35" s="62">
        <v>0</v>
      </c>
      <c r="K35" s="43">
        <v>0</v>
      </c>
      <c r="L35" s="44">
        <v>0</v>
      </c>
    </row>
    <row r="36" spans="1:12" ht="12.75">
      <c r="A36" s="1"/>
      <c r="B36" s="1"/>
      <c r="C36" s="75" t="s">
        <v>11</v>
      </c>
      <c r="D36" s="72">
        <v>800</v>
      </c>
      <c r="E36" s="73">
        <v>0.0001</v>
      </c>
      <c r="F36" s="62">
        <v>0.08</v>
      </c>
      <c r="G36" s="74">
        <v>800</v>
      </c>
      <c r="H36" s="73">
        <v>0.0001</v>
      </c>
      <c r="I36" s="62">
        <v>0.08</v>
      </c>
      <c r="J36" s="62">
        <v>0</v>
      </c>
      <c r="K36" s="43">
        <v>0</v>
      </c>
      <c r="L36" s="44">
        <v>0.0007477334330311244</v>
      </c>
    </row>
    <row r="37" spans="1:12" ht="13.5" thickBot="1">
      <c r="A37" s="1"/>
      <c r="B37" s="1"/>
      <c r="C37" s="45" t="s">
        <v>12</v>
      </c>
      <c r="D37" s="72">
        <v>800</v>
      </c>
      <c r="E37" s="49">
        <v>-0.004</v>
      </c>
      <c r="F37" s="76">
        <v>-3.2</v>
      </c>
      <c r="G37" s="74">
        <v>800</v>
      </c>
      <c r="H37" s="73">
        <v>-0.0062</v>
      </c>
      <c r="I37" s="62">
        <v>-4.96</v>
      </c>
      <c r="J37" s="62">
        <v>-1.76</v>
      </c>
      <c r="K37" s="43">
        <v>0.55</v>
      </c>
      <c r="L37" s="44">
        <v>-0.04635947284792971</v>
      </c>
    </row>
    <row r="38" spans="1:12" ht="13.5" thickBot="1">
      <c r="A38" s="1"/>
      <c r="B38" s="1"/>
      <c r="C38" s="77" t="s">
        <v>34</v>
      </c>
      <c r="D38" s="78"/>
      <c r="E38" s="77"/>
      <c r="F38" s="79">
        <v>20.69</v>
      </c>
      <c r="G38" s="78"/>
      <c r="H38" s="77"/>
      <c r="I38" s="79">
        <v>20.75</v>
      </c>
      <c r="J38" s="79">
        <v>0.05999999999999961</v>
      </c>
      <c r="K38" s="80">
        <v>0.00289995166747219</v>
      </c>
      <c r="L38" s="81">
        <v>0.19394335919244787</v>
      </c>
    </row>
    <row r="39" spans="1:12" ht="12.75">
      <c r="A39" s="1"/>
      <c r="B39" s="1"/>
      <c r="C39" s="68" t="s">
        <v>13</v>
      </c>
      <c r="D39" s="82">
        <v>823</v>
      </c>
      <c r="E39" s="83">
        <v>0.0045</v>
      </c>
      <c r="F39" s="62">
        <v>3.7</v>
      </c>
      <c r="G39" s="82">
        <v>823</v>
      </c>
      <c r="H39" s="83">
        <v>0.0046</v>
      </c>
      <c r="I39" s="62">
        <v>3.79</v>
      </c>
      <c r="J39" s="62">
        <v>0.08999999999999986</v>
      </c>
      <c r="K39" s="43">
        <v>0.024324324324324284</v>
      </c>
      <c r="L39" s="44">
        <v>0.035423871389849516</v>
      </c>
    </row>
    <row r="40" spans="1:12" ht="13.5" thickBot="1">
      <c r="A40" s="1"/>
      <c r="B40" s="1"/>
      <c r="C40" s="68" t="s">
        <v>14</v>
      </c>
      <c r="D40" s="69">
        <v>823</v>
      </c>
      <c r="E40" s="70">
        <v>0.0032</v>
      </c>
      <c r="F40" s="84">
        <v>2.63</v>
      </c>
      <c r="G40" s="69">
        <v>823</v>
      </c>
      <c r="H40" s="70">
        <v>0.0035</v>
      </c>
      <c r="I40" s="84">
        <v>2.88</v>
      </c>
      <c r="J40" s="84">
        <v>0.25</v>
      </c>
      <c r="K40" s="43">
        <v>0.09505703422053233</v>
      </c>
      <c r="L40" s="44">
        <v>0.026918403589120475</v>
      </c>
    </row>
    <row r="41" spans="1:12" ht="13.5" thickBot="1">
      <c r="A41" s="1"/>
      <c r="B41" s="1"/>
      <c r="C41" s="77" t="s">
        <v>35</v>
      </c>
      <c r="D41" s="77"/>
      <c r="E41" s="77"/>
      <c r="F41" s="79">
        <v>6.33</v>
      </c>
      <c r="G41" s="77"/>
      <c r="H41" s="77"/>
      <c r="I41" s="79">
        <v>6.67</v>
      </c>
      <c r="J41" s="79">
        <v>0.34</v>
      </c>
      <c r="K41" s="80">
        <v>0.05371248025276459</v>
      </c>
      <c r="L41" s="81">
        <v>0.06234227497896999</v>
      </c>
    </row>
    <row r="42" spans="1:12" ht="13.5" thickBot="1">
      <c r="A42" s="1"/>
      <c r="B42" s="1"/>
      <c r="C42" s="51" t="s">
        <v>36</v>
      </c>
      <c r="D42" s="51"/>
      <c r="E42" s="51"/>
      <c r="F42" s="52">
        <v>27.02</v>
      </c>
      <c r="G42" s="51"/>
      <c r="H42" s="51"/>
      <c r="I42" s="52">
        <v>27.42</v>
      </c>
      <c r="J42" s="52">
        <v>0.39999999999999947</v>
      </c>
      <c r="K42" s="53">
        <v>0.014803849000740171</v>
      </c>
      <c r="L42" s="54">
        <v>0.25628563417141786</v>
      </c>
    </row>
    <row r="43" spans="1:12" ht="12.75">
      <c r="A43" s="1"/>
      <c r="B43" s="1"/>
      <c r="C43" s="45" t="s">
        <v>15</v>
      </c>
      <c r="D43" s="82">
        <v>823</v>
      </c>
      <c r="E43" s="83">
        <v>0.0052</v>
      </c>
      <c r="F43" s="41">
        <v>4.28</v>
      </c>
      <c r="G43" s="82">
        <v>823</v>
      </c>
      <c r="H43" s="83">
        <v>0.0052</v>
      </c>
      <c r="I43" s="41">
        <v>4.28</v>
      </c>
      <c r="J43" s="41">
        <v>0</v>
      </c>
      <c r="K43" s="43">
        <v>0</v>
      </c>
      <c r="L43" s="85">
        <v>0.040003738667165153</v>
      </c>
    </row>
    <row r="44" spans="1:12" ht="12.75">
      <c r="A44" s="1"/>
      <c r="B44" s="1"/>
      <c r="C44" s="45" t="s">
        <v>17</v>
      </c>
      <c r="D44" s="69">
        <v>823</v>
      </c>
      <c r="E44" s="70">
        <v>0.0013</v>
      </c>
      <c r="F44" s="86">
        <v>1.07</v>
      </c>
      <c r="G44" s="69">
        <v>823</v>
      </c>
      <c r="H44" s="70">
        <v>0.0013</v>
      </c>
      <c r="I44" s="86">
        <v>1.07</v>
      </c>
      <c r="J44" s="86">
        <v>0</v>
      </c>
      <c r="K44" s="43">
        <v>0</v>
      </c>
      <c r="L44" s="44">
        <v>0.010000934666791288</v>
      </c>
    </row>
    <row r="45" spans="1:12" ht="12.75">
      <c r="A45" s="1"/>
      <c r="B45" s="1"/>
      <c r="C45" s="45" t="s">
        <v>18</v>
      </c>
      <c r="D45" s="69">
        <v>823</v>
      </c>
      <c r="E45" s="70">
        <v>0.0004</v>
      </c>
      <c r="F45" s="86">
        <v>0.33</v>
      </c>
      <c r="G45" s="69">
        <v>823</v>
      </c>
      <c r="H45" s="70">
        <v>0.0004</v>
      </c>
      <c r="I45" s="86">
        <v>0.33</v>
      </c>
      <c r="J45" s="86">
        <v>0</v>
      </c>
      <c r="K45" s="43">
        <v>0</v>
      </c>
      <c r="L45" s="44">
        <v>0.003084400411253388</v>
      </c>
    </row>
    <row r="46" spans="1:12" ht="13.5" thickBot="1">
      <c r="A46" s="1"/>
      <c r="B46" s="1"/>
      <c r="C46" s="45" t="s">
        <v>19</v>
      </c>
      <c r="D46" s="87">
        <v>1</v>
      </c>
      <c r="E46" s="66">
        <v>0.25</v>
      </c>
      <c r="F46" s="76">
        <v>0.25</v>
      </c>
      <c r="G46" s="87">
        <v>1</v>
      </c>
      <c r="H46" s="88">
        <v>0.25</v>
      </c>
      <c r="I46" s="76">
        <v>0.25</v>
      </c>
      <c r="J46" s="76">
        <v>0</v>
      </c>
      <c r="K46" s="43">
        <v>0</v>
      </c>
      <c r="L46" s="44">
        <v>0.0023366669782222634</v>
      </c>
    </row>
    <row r="47" spans="1:12" ht="13.5" thickBot="1">
      <c r="A47" s="1"/>
      <c r="B47" s="1"/>
      <c r="C47" s="51" t="s">
        <v>37</v>
      </c>
      <c r="D47" s="51"/>
      <c r="E47" s="51"/>
      <c r="F47" s="52">
        <v>5.93</v>
      </c>
      <c r="G47" s="51"/>
      <c r="H47" s="51"/>
      <c r="I47" s="52">
        <v>5.93</v>
      </c>
      <c r="J47" s="52">
        <v>0</v>
      </c>
      <c r="K47" s="53">
        <v>0</v>
      </c>
      <c r="L47" s="54">
        <v>0.0554257407234321</v>
      </c>
    </row>
    <row r="48" spans="1:12" ht="13.5" thickBot="1">
      <c r="A48" s="1"/>
      <c r="B48" s="1"/>
      <c r="C48" s="89" t="s">
        <v>38</v>
      </c>
      <c r="D48" s="90">
        <v>800</v>
      </c>
      <c r="E48" s="91">
        <v>0.007</v>
      </c>
      <c r="F48" s="92">
        <v>5.6</v>
      </c>
      <c r="G48" s="90">
        <v>800</v>
      </c>
      <c r="H48" s="93">
        <v>0.007</v>
      </c>
      <c r="I48" s="92">
        <v>5.6</v>
      </c>
      <c r="J48" s="94">
        <v>0</v>
      </c>
      <c r="K48" s="95">
        <v>0</v>
      </c>
      <c r="L48" s="96">
        <v>0.0523413403121787</v>
      </c>
    </row>
    <row r="49" spans="1:12" ht="13.5" thickBot="1">
      <c r="A49" s="1"/>
      <c r="B49" s="1"/>
      <c r="C49" s="89" t="s">
        <v>67</v>
      </c>
      <c r="D49" s="90">
        <f>D45</f>
        <v>823</v>
      </c>
      <c r="E49" s="91">
        <v>0</v>
      </c>
      <c r="F49" s="92">
        <f>D49*E49</f>
        <v>0</v>
      </c>
      <c r="G49" s="90">
        <f>G45</f>
        <v>823</v>
      </c>
      <c r="H49" s="93">
        <v>0.00819</v>
      </c>
      <c r="I49" s="92">
        <f>G49*H49</f>
        <v>6.7403699999999995</v>
      </c>
      <c r="J49" s="94">
        <f>I49-F49</f>
        <v>6.7403699999999995</v>
      </c>
      <c r="K49" s="95"/>
      <c r="L49" s="96"/>
    </row>
    <row r="50" spans="1:12" ht="13.5" thickBot="1">
      <c r="A50" s="1"/>
      <c r="B50" s="1"/>
      <c r="C50" s="51" t="s">
        <v>39</v>
      </c>
      <c r="D50" s="51"/>
      <c r="E50" s="51"/>
      <c r="F50" s="52">
        <f>F30+F42+F47+F48+F49</f>
        <v>94.28</v>
      </c>
      <c r="G50" s="51"/>
      <c r="H50" s="51"/>
      <c r="I50" s="52">
        <f>I30+I42+I47+I48+I49</f>
        <v>101.42037</v>
      </c>
      <c r="J50" s="52">
        <f>I50-F50</f>
        <v>7.140370000000004</v>
      </c>
      <c r="K50" s="53">
        <f>J50/F50</f>
        <v>0.07573578701739504</v>
      </c>
      <c r="L50" s="54">
        <f>I50/I52</f>
        <v>0.8849557522123893</v>
      </c>
    </row>
    <row r="51" spans="1:12" ht="13.5" thickBot="1">
      <c r="A51" s="1"/>
      <c r="B51" s="1"/>
      <c r="C51" s="97" t="s">
        <v>40</v>
      </c>
      <c r="D51" s="98">
        <v>94.28</v>
      </c>
      <c r="E51" s="99">
        <v>0.13</v>
      </c>
      <c r="F51" s="100">
        <f>F50*E51</f>
        <v>12.256400000000001</v>
      </c>
      <c r="G51" s="98">
        <v>94.68</v>
      </c>
      <c r="H51" s="101">
        <v>0.13</v>
      </c>
      <c r="I51" s="100">
        <f>I50*H51</f>
        <v>13.1846481</v>
      </c>
      <c r="J51" s="52">
        <f>I51-F51</f>
        <v>0.9282480999999994</v>
      </c>
      <c r="K51" s="53">
        <f>J51/F51</f>
        <v>0.07573578701739493</v>
      </c>
      <c r="L51" s="54">
        <f>I51/I52</f>
        <v>0.11504424778761062</v>
      </c>
    </row>
    <row r="52" spans="1:12" ht="13.5" thickBot="1">
      <c r="A52" s="1"/>
      <c r="B52" s="1"/>
      <c r="C52" s="51" t="s">
        <v>41</v>
      </c>
      <c r="D52" s="1"/>
      <c r="E52" s="1"/>
      <c r="F52" s="102">
        <f>F50+F51</f>
        <v>106.5364</v>
      </c>
      <c r="G52" s="1"/>
      <c r="H52" s="1"/>
      <c r="I52" s="102">
        <f>I50+I51</f>
        <v>114.60501810000001</v>
      </c>
      <c r="J52" s="102">
        <f>I52-F52</f>
        <v>8.068618100000009</v>
      </c>
      <c r="K52" s="103">
        <f>J52/F52</f>
        <v>0.07573578701739508</v>
      </c>
      <c r="L52" s="104">
        <v>1</v>
      </c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05" t="s">
        <v>42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ht="18">
      <c r="A55" s="1"/>
      <c r="B55" s="1"/>
      <c r="C55" s="106" t="s">
        <v>0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07" t="s">
        <v>21</v>
      </c>
      <c r="D56" s="108">
        <v>250</v>
      </c>
      <c r="E56" s="108">
        <v>600</v>
      </c>
      <c r="F56" s="108">
        <v>800</v>
      </c>
      <c r="G56" s="108">
        <v>1400</v>
      </c>
      <c r="H56" s="108">
        <v>2250</v>
      </c>
      <c r="I56" s="1"/>
      <c r="J56" s="1"/>
      <c r="K56" s="1"/>
      <c r="L56" s="1"/>
    </row>
    <row r="57" spans="1:12" ht="15">
      <c r="A57" s="1"/>
      <c r="B57" s="1"/>
      <c r="C57" s="109" t="s">
        <v>43</v>
      </c>
      <c r="D57" s="110">
        <v>258</v>
      </c>
      <c r="E57" s="110">
        <v>618</v>
      </c>
      <c r="F57" s="110">
        <v>823</v>
      </c>
      <c r="G57" s="110">
        <v>1441</v>
      </c>
      <c r="H57" s="110">
        <v>2315</v>
      </c>
      <c r="I57" s="1"/>
      <c r="J57" s="1"/>
      <c r="K57" s="1"/>
      <c r="L57" s="1"/>
    </row>
    <row r="58" spans="1:12" ht="15">
      <c r="A58" s="1"/>
      <c r="B58" s="1"/>
      <c r="C58" s="107" t="s">
        <v>22</v>
      </c>
      <c r="D58" s="110"/>
      <c r="E58" s="110"/>
      <c r="F58" s="110"/>
      <c r="G58" s="110"/>
      <c r="H58" s="110"/>
      <c r="I58" s="1"/>
      <c r="J58" s="1"/>
      <c r="K58" s="1"/>
      <c r="L58" s="1"/>
    </row>
    <row r="59" spans="1:12" ht="15">
      <c r="A59" s="1"/>
      <c r="B59" s="1"/>
      <c r="C59" s="107" t="s">
        <v>25</v>
      </c>
      <c r="D59" s="111" t="s">
        <v>59</v>
      </c>
      <c r="E59" s="111" t="s">
        <v>59</v>
      </c>
      <c r="F59" s="111" t="s">
        <v>59</v>
      </c>
      <c r="G59" s="111" t="s">
        <v>59</v>
      </c>
      <c r="H59" s="111" t="s">
        <v>59</v>
      </c>
      <c r="I59" s="1"/>
      <c r="J59" s="1"/>
      <c r="K59" s="1"/>
      <c r="L59" s="1"/>
    </row>
    <row r="60" spans="1:12" ht="15.75">
      <c r="A60" s="1"/>
      <c r="B60" s="1"/>
      <c r="C60" s="112" t="s">
        <v>44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13" t="s">
        <v>45</v>
      </c>
      <c r="D61" s="130">
        <v>16.77</v>
      </c>
      <c r="E61" s="130">
        <v>40.35</v>
      </c>
      <c r="F61" s="130">
        <v>55.73</v>
      </c>
      <c r="G61" s="130">
        <v>102.08</v>
      </c>
      <c r="H61" s="130">
        <v>167.63</v>
      </c>
      <c r="I61" s="1"/>
      <c r="J61" s="1"/>
      <c r="K61" s="1"/>
      <c r="L61" s="1"/>
    </row>
    <row r="62" spans="1:12" ht="12.75">
      <c r="A62" s="1"/>
      <c r="B62" s="1"/>
      <c r="C62" s="113" t="s">
        <v>46</v>
      </c>
      <c r="D62" s="131">
        <v>16.77</v>
      </c>
      <c r="E62" s="131">
        <v>40.35</v>
      </c>
      <c r="F62" s="131">
        <v>55.73</v>
      </c>
      <c r="G62" s="131">
        <v>102.08</v>
      </c>
      <c r="H62" s="131">
        <v>167.63</v>
      </c>
      <c r="I62" s="1"/>
      <c r="J62" s="1"/>
      <c r="K62" s="1"/>
      <c r="L62" s="1"/>
    </row>
    <row r="63" spans="1:12" ht="12.75">
      <c r="A63" s="1"/>
      <c r="B63" s="1"/>
      <c r="C63" s="113" t="s">
        <v>47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"/>
      <c r="J63" s="1"/>
      <c r="K63" s="1"/>
      <c r="L63" s="1"/>
    </row>
    <row r="64" spans="1:12" ht="12.75">
      <c r="A64" s="1"/>
      <c r="B64" s="1"/>
      <c r="C64" s="113" t="s">
        <v>48</v>
      </c>
      <c r="D64" s="132">
        <v>0</v>
      </c>
      <c r="E64" s="132">
        <v>0</v>
      </c>
      <c r="F64" s="132">
        <v>0</v>
      </c>
      <c r="G64" s="132">
        <v>0</v>
      </c>
      <c r="H64" s="132">
        <v>0</v>
      </c>
      <c r="I64" s="1"/>
      <c r="J64" s="1"/>
      <c r="K64" s="1"/>
      <c r="L64" s="1"/>
    </row>
    <row r="65" spans="1:12" ht="12.75">
      <c r="A65" s="1"/>
      <c r="B65" s="1"/>
      <c r="C65" s="113" t="s">
        <v>30</v>
      </c>
      <c r="D65" s="132">
        <v>0.39154798038757876</v>
      </c>
      <c r="E65" s="132">
        <v>0.49027946537059536</v>
      </c>
      <c r="F65" s="132">
        <v>0.5207437862081854</v>
      </c>
      <c r="G65" s="132">
        <v>0.5626722522323889</v>
      </c>
      <c r="H65" s="132">
        <v>0.5847286172736151</v>
      </c>
      <c r="I65" s="1"/>
      <c r="J65" s="1"/>
      <c r="K65" s="1"/>
      <c r="L65" s="1"/>
    </row>
    <row r="66" spans="1:12" ht="15.75">
      <c r="A66" s="1"/>
      <c r="B66" s="1"/>
      <c r="C66" s="112" t="s">
        <v>49</v>
      </c>
      <c r="D66" s="132"/>
      <c r="E66" s="132"/>
      <c r="F66" s="132"/>
      <c r="G66" s="132"/>
      <c r="H66" s="132"/>
      <c r="I66" s="1"/>
      <c r="J66" s="1"/>
      <c r="K66" s="1"/>
      <c r="L66" s="1"/>
    </row>
    <row r="67" spans="1:12" ht="12.75">
      <c r="A67" s="1"/>
      <c r="B67" s="1"/>
      <c r="C67" s="113" t="s">
        <v>45</v>
      </c>
      <c r="D67" s="133">
        <v>15.26</v>
      </c>
      <c r="E67" s="133">
        <v>18.77</v>
      </c>
      <c r="F67" s="133">
        <v>20.78</v>
      </c>
      <c r="G67" s="133">
        <v>26.81</v>
      </c>
      <c r="H67" s="133">
        <v>35.34</v>
      </c>
      <c r="I67" s="1"/>
      <c r="J67" s="1"/>
      <c r="K67" s="1"/>
      <c r="L67" s="1"/>
    </row>
    <row r="68" spans="1:12" ht="12.75">
      <c r="A68" s="1"/>
      <c r="B68" s="1"/>
      <c r="C68" s="113" t="s">
        <v>46</v>
      </c>
      <c r="D68" s="131">
        <v>13.98</v>
      </c>
      <c r="E68" s="131">
        <v>18.25</v>
      </c>
      <c r="F68" s="131">
        <v>20.69</v>
      </c>
      <c r="G68" s="131">
        <v>28.01</v>
      </c>
      <c r="H68" s="131">
        <v>38.38</v>
      </c>
      <c r="I68" s="1"/>
      <c r="J68" s="1"/>
      <c r="K68" s="1"/>
      <c r="L68" s="1"/>
    </row>
    <row r="69" spans="1:12" ht="12.75">
      <c r="A69" s="1"/>
      <c r="B69" s="1"/>
      <c r="C69" s="113" t="s">
        <v>47</v>
      </c>
      <c r="D69" s="116">
        <v>1.28</v>
      </c>
      <c r="E69" s="116">
        <v>0.52</v>
      </c>
      <c r="F69" s="116">
        <v>0.08999999999999986</v>
      </c>
      <c r="G69" s="116">
        <v>-1.2</v>
      </c>
      <c r="H69" s="116">
        <v>-3.04</v>
      </c>
      <c r="I69" s="1"/>
      <c r="J69" s="1"/>
      <c r="K69" s="1"/>
      <c r="L69" s="1"/>
    </row>
    <row r="70" spans="1:12" ht="12.75">
      <c r="A70" s="1"/>
      <c r="B70" s="1"/>
      <c r="C70" s="113" t="s">
        <v>48</v>
      </c>
      <c r="D70" s="132">
        <v>0.09155937052932757</v>
      </c>
      <c r="E70" s="132">
        <v>0.028493150684931485</v>
      </c>
      <c r="F70" s="132">
        <v>0.004349927501208306</v>
      </c>
      <c r="G70" s="132">
        <v>-0.042841842199214664</v>
      </c>
      <c r="H70" s="132">
        <v>-0.07920792079207918</v>
      </c>
      <c r="I70" s="1"/>
      <c r="J70" s="1"/>
      <c r="K70" s="1"/>
      <c r="L70" s="1"/>
    </row>
    <row r="71" spans="1:12" ht="12.75">
      <c r="A71" s="1"/>
      <c r="B71" s="1"/>
      <c r="C71" s="113" t="s">
        <v>30</v>
      </c>
      <c r="D71" s="132">
        <v>0.35629231846836323</v>
      </c>
      <c r="E71" s="132">
        <v>0.2280680437424058</v>
      </c>
      <c r="F71" s="132">
        <v>0.19416931414688848</v>
      </c>
      <c r="G71" s="132">
        <v>0.1477786352111123</v>
      </c>
      <c r="H71" s="132">
        <v>0.12327333612390122</v>
      </c>
      <c r="I71" s="1"/>
      <c r="J71" s="1"/>
      <c r="K71" s="1"/>
      <c r="L71" s="1"/>
    </row>
    <row r="72" spans="1:12" ht="15.75">
      <c r="A72" s="1"/>
      <c r="B72" s="1"/>
      <c r="C72" s="112" t="s">
        <v>50</v>
      </c>
      <c r="D72" s="132"/>
      <c r="E72" s="132"/>
      <c r="F72" s="132"/>
      <c r="G72" s="132"/>
      <c r="H72" s="132"/>
      <c r="I72" s="1"/>
      <c r="J72" s="1"/>
      <c r="K72" s="1"/>
      <c r="L72" s="1"/>
    </row>
    <row r="73" spans="1:12" ht="12.75">
      <c r="A73" s="1"/>
      <c r="B73" s="1"/>
      <c r="C73" s="113" t="s">
        <v>45</v>
      </c>
      <c r="D73" s="133">
        <v>2.09</v>
      </c>
      <c r="E73" s="133">
        <v>5</v>
      </c>
      <c r="F73" s="133">
        <v>6.67</v>
      </c>
      <c r="G73" s="133">
        <v>11.67</v>
      </c>
      <c r="H73" s="133">
        <v>18.75</v>
      </c>
      <c r="I73" s="1"/>
      <c r="J73" s="1"/>
      <c r="K73" s="1"/>
      <c r="L73" s="1"/>
    </row>
    <row r="74" spans="1:12" ht="12.75">
      <c r="A74" s="1"/>
      <c r="B74" s="1"/>
      <c r="C74" s="113" t="s">
        <v>46</v>
      </c>
      <c r="D74" s="131">
        <v>1.99</v>
      </c>
      <c r="E74" s="131">
        <v>4.76</v>
      </c>
      <c r="F74" s="131">
        <v>6.33</v>
      </c>
      <c r="G74" s="131">
        <v>11.09</v>
      </c>
      <c r="H74" s="131">
        <v>17.83</v>
      </c>
      <c r="I74" s="1"/>
      <c r="J74" s="1"/>
      <c r="K74" s="1"/>
      <c r="L74" s="1"/>
    </row>
    <row r="75" spans="1:12" ht="12.75">
      <c r="A75" s="1"/>
      <c r="B75" s="1"/>
      <c r="C75" s="113" t="s">
        <v>47</v>
      </c>
      <c r="D75" s="116">
        <v>0.09999999999999987</v>
      </c>
      <c r="E75" s="116">
        <v>0.24</v>
      </c>
      <c r="F75" s="116">
        <v>0.34</v>
      </c>
      <c r="G75" s="116">
        <v>0.58</v>
      </c>
      <c r="H75" s="116">
        <v>0.9200000000000017</v>
      </c>
      <c r="I75" s="1"/>
      <c r="J75" s="1"/>
      <c r="K75" s="1"/>
      <c r="L75" s="1"/>
    </row>
    <row r="76" spans="1:12" ht="12.75">
      <c r="A76" s="1"/>
      <c r="B76" s="1"/>
      <c r="C76" s="113" t="s">
        <v>48</v>
      </c>
      <c r="D76" s="132">
        <v>0.05025125628140697</v>
      </c>
      <c r="E76" s="132">
        <v>0.05042016806722694</v>
      </c>
      <c r="F76" s="132">
        <v>0.05371248025276459</v>
      </c>
      <c r="G76" s="132">
        <v>0.05229936880072138</v>
      </c>
      <c r="H76" s="132">
        <v>0.05159842961301188</v>
      </c>
      <c r="I76" s="1"/>
      <c r="J76" s="1"/>
      <c r="K76" s="1"/>
      <c r="L76" s="1"/>
    </row>
    <row r="77" spans="1:12" ht="12.75">
      <c r="A77" s="1"/>
      <c r="B77" s="1"/>
      <c r="C77" s="113" t="s">
        <v>30</v>
      </c>
      <c r="D77" s="132">
        <v>0.04879757179547046</v>
      </c>
      <c r="E77" s="132">
        <v>0.06075334143377885</v>
      </c>
      <c r="F77" s="132">
        <v>0.062324799102971416</v>
      </c>
      <c r="G77" s="132">
        <v>0.06432587366332267</v>
      </c>
      <c r="H77" s="132">
        <v>0.0654039347007116</v>
      </c>
      <c r="I77" s="1"/>
      <c r="J77" s="1"/>
      <c r="K77" s="1"/>
      <c r="L77" s="1"/>
    </row>
    <row r="78" spans="1:12" ht="15.75">
      <c r="A78" s="1"/>
      <c r="B78" s="1"/>
      <c r="C78" s="112" t="s">
        <v>51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13" t="s">
        <v>45</v>
      </c>
      <c r="D79" s="130">
        <v>17.35</v>
      </c>
      <c r="E79" s="130">
        <v>23.77</v>
      </c>
      <c r="F79" s="130">
        <v>27.45</v>
      </c>
      <c r="G79" s="130">
        <v>38.48</v>
      </c>
      <c r="H79" s="130">
        <v>54.09</v>
      </c>
      <c r="I79" s="1"/>
      <c r="J79" s="1"/>
      <c r="K79" s="1"/>
      <c r="L79" s="1"/>
    </row>
    <row r="80" spans="1:12" ht="12.75">
      <c r="A80" s="1"/>
      <c r="B80" s="1"/>
      <c r="C80" s="113" t="s">
        <v>46</v>
      </c>
      <c r="D80" s="131">
        <v>15.97</v>
      </c>
      <c r="E80" s="131">
        <v>23.01</v>
      </c>
      <c r="F80" s="131">
        <v>27.02</v>
      </c>
      <c r="G80" s="131">
        <v>39.1</v>
      </c>
      <c r="H80" s="131">
        <v>56.21</v>
      </c>
      <c r="I80" s="1"/>
      <c r="J80" s="1"/>
      <c r="K80" s="1"/>
      <c r="L80" s="1"/>
    </row>
    <row r="81" spans="1:12" ht="12.75">
      <c r="A81" s="1"/>
      <c r="B81" s="1"/>
      <c r="C81" s="113" t="s">
        <v>47</v>
      </c>
      <c r="D81" s="116">
        <v>1.38</v>
      </c>
      <c r="E81" s="116">
        <v>0.759999999999998</v>
      </c>
      <c r="F81" s="116">
        <v>0.43</v>
      </c>
      <c r="G81" s="116">
        <v>-0.6200000000000045</v>
      </c>
      <c r="H81" s="116">
        <v>-2.12</v>
      </c>
      <c r="I81" s="1"/>
      <c r="J81" s="1"/>
      <c r="K81" s="1"/>
      <c r="L81" s="1"/>
    </row>
    <row r="82" spans="1:12" ht="12.75">
      <c r="A82" s="1"/>
      <c r="B82" s="1"/>
      <c r="C82" s="113" t="s">
        <v>48</v>
      </c>
      <c r="D82" s="132">
        <v>0.08641202254226679</v>
      </c>
      <c r="E82" s="132">
        <v>0.0330291177748804</v>
      </c>
      <c r="F82" s="132">
        <v>0.015914137675795696</v>
      </c>
      <c r="G82" s="132">
        <v>-0.015856777493606256</v>
      </c>
      <c r="H82" s="132">
        <v>-0.03771570894858561</v>
      </c>
      <c r="I82" s="1"/>
      <c r="J82" s="1"/>
      <c r="K82" s="1"/>
      <c r="L82" s="1"/>
    </row>
    <row r="83" spans="1:12" ht="12.75">
      <c r="A83" s="1"/>
      <c r="B83" s="1"/>
      <c r="C83" s="113" t="s">
        <v>30</v>
      </c>
      <c r="D83" s="132">
        <v>0.40508989026383374</v>
      </c>
      <c r="E83" s="132">
        <v>0.28882138517618466</v>
      </c>
      <c r="F83" s="132">
        <v>0.2564941132498599</v>
      </c>
      <c r="G83" s="132">
        <v>0.21210450887443497</v>
      </c>
      <c r="H83" s="132">
        <v>0.1886772708246128</v>
      </c>
      <c r="I83" s="1"/>
      <c r="J83" s="1"/>
      <c r="K83" s="1"/>
      <c r="L83" s="1"/>
    </row>
    <row r="84" spans="1:12" ht="15.75">
      <c r="A84" s="1"/>
      <c r="B84" s="1"/>
      <c r="C84" s="112" t="s">
        <v>52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13" t="s">
        <v>45</v>
      </c>
      <c r="D85" s="130">
        <v>2.03</v>
      </c>
      <c r="E85" s="130">
        <v>4.51</v>
      </c>
      <c r="F85" s="130">
        <v>5.93</v>
      </c>
      <c r="G85" s="130">
        <v>10.19</v>
      </c>
      <c r="H85" s="130">
        <v>16.23</v>
      </c>
      <c r="I85" s="1"/>
      <c r="J85" s="1"/>
      <c r="K85" s="1"/>
      <c r="L85" s="1"/>
    </row>
    <row r="86" spans="1:12" ht="12.75">
      <c r="A86" s="1"/>
      <c r="B86" s="1"/>
      <c r="C86" s="113" t="s">
        <v>46</v>
      </c>
      <c r="D86" s="131">
        <v>2.03</v>
      </c>
      <c r="E86" s="131">
        <v>4.51</v>
      </c>
      <c r="F86" s="131">
        <v>5.93</v>
      </c>
      <c r="G86" s="131">
        <v>10.19</v>
      </c>
      <c r="H86" s="131">
        <v>16.23</v>
      </c>
      <c r="I86" s="1"/>
      <c r="J86" s="1"/>
      <c r="K86" s="1"/>
      <c r="L86" s="1"/>
    </row>
    <row r="87" spans="1:12" ht="12.75">
      <c r="A87" s="1"/>
      <c r="B87" s="1"/>
      <c r="C87" s="113" t="s">
        <v>47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"/>
      <c r="J87" s="1"/>
      <c r="K87" s="1"/>
      <c r="L87" s="1"/>
    </row>
    <row r="88" spans="1:12" ht="12.75">
      <c r="A88" s="1"/>
      <c r="B88" s="1"/>
      <c r="C88" s="113" t="s">
        <v>48</v>
      </c>
      <c r="D88" s="132">
        <v>0</v>
      </c>
      <c r="E88" s="132">
        <v>0</v>
      </c>
      <c r="F88" s="132">
        <v>0</v>
      </c>
      <c r="G88" s="132">
        <v>0</v>
      </c>
      <c r="H88" s="132">
        <v>0</v>
      </c>
      <c r="I88" s="1"/>
      <c r="J88" s="1"/>
      <c r="K88" s="1"/>
      <c r="L88" s="1"/>
    </row>
    <row r="89" spans="1:12" ht="12.75">
      <c r="A89" s="1"/>
      <c r="B89" s="1"/>
      <c r="C89" s="113" t="s">
        <v>30</v>
      </c>
      <c r="D89" s="132">
        <v>0.047396684566892354</v>
      </c>
      <c r="E89" s="132">
        <v>0.05479951397326852</v>
      </c>
      <c r="F89" s="132">
        <v>0.05541020370024295</v>
      </c>
      <c r="G89" s="132">
        <v>0.05616800793738286</v>
      </c>
      <c r="H89" s="132">
        <v>0.05661364587693596</v>
      </c>
      <c r="I89" s="1"/>
      <c r="J89" s="1"/>
      <c r="K89" s="1"/>
      <c r="L89" s="1"/>
    </row>
    <row r="90" spans="1:12" ht="15.75">
      <c r="A90" s="1"/>
      <c r="B90" s="1"/>
      <c r="C90" s="112" t="s">
        <v>53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13" t="s">
        <v>45</v>
      </c>
      <c r="D91" s="130">
        <v>1.75</v>
      </c>
      <c r="E91" s="130">
        <v>4.2</v>
      </c>
      <c r="F91" s="130">
        <v>5.6</v>
      </c>
      <c r="G91" s="130">
        <v>9.8</v>
      </c>
      <c r="H91" s="130">
        <v>15.75</v>
      </c>
      <c r="I91" s="1"/>
      <c r="J91" s="1"/>
      <c r="K91" s="1"/>
      <c r="L91" s="1"/>
    </row>
    <row r="92" spans="1:12" ht="12.75">
      <c r="A92" s="1"/>
      <c r="B92" s="1"/>
      <c r="C92" s="113" t="s">
        <v>46</v>
      </c>
      <c r="D92" s="131">
        <v>1.75</v>
      </c>
      <c r="E92" s="131">
        <v>4.2</v>
      </c>
      <c r="F92" s="131">
        <v>5.6</v>
      </c>
      <c r="G92" s="131">
        <v>9.8</v>
      </c>
      <c r="H92" s="131">
        <v>15.75</v>
      </c>
      <c r="I92" s="1"/>
      <c r="J92" s="1"/>
      <c r="K92" s="1"/>
      <c r="L92" s="1"/>
    </row>
    <row r="93" spans="1:12" ht="12.75">
      <c r="A93" s="1"/>
      <c r="B93" s="1"/>
      <c r="C93" s="113" t="s">
        <v>47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  <c r="I93" s="1"/>
      <c r="J93" s="1"/>
      <c r="K93" s="1"/>
      <c r="L93" s="1"/>
    </row>
    <row r="94" spans="1:12" ht="12.75">
      <c r="A94" s="1"/>
      <c r="B94" s="1"/>
      <c r="C94" s="113" t="s">
        <v>48</v>
      </c>
      <c r="D94" s="132">
        <v>0</v>
      </c>
      <c r="E94" s="132">
        <v>0</v>
      </c>
      <c r="F94" s="132">
        <v>0</v>
      </c>
      <c r="G94" s="132">
        <v>0</v>
      </c>
      <c r="H94" s="132">
        <v>0</v>
      </c>
      <c r="I94" s="1"/>
      <c r="J94" s="1"/>
      <c r="K94" s="1"/>
      <c r="L94" s="1"/>
    </row>
    <row r="95" spans="1:12" ht="12.75">
      <c r="A95" s="1"/>
      <c r="B95" s="1"/>
      <c r="C95" s="113" t="s">
        <v>30</v>
      </c>
      <c r="D95" s="132">
        <v>0.04085921083352789</v>
      </c>
      <c r="E95" s="132">
        <v>0.051032806804374234</v>
      </c>
      <c r="F95" s="132">
        <v>0.05232666791253972</v>
      </c>
      <c r="G95" s="132">
        <v>0.054018300077169</v>
      </c>
      <c r="H95" s="132">
        <v>0.05493930514859774</v>
      </c>
      <c r="I95" s="1"/>
      <c r="J95" s="1"/>
      <c r="K95" s="1"/>
      <c r="L95" s="1"/>
    </row>
    <row r="96" spans="1:12" ht="15.75">
      <c r="A96" s="1"/>
      <c r="B96" s="1"/>
      <c r="C96" s="112" t="s">
        <v>54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13" t="s">
        <v>45</v>
      </c>
      <c r="D97" s="119">
        <v>4.93</v>
      </c>
      <c r="E97" s="119">
        <v>9.47</v>
      </c>
      <c r="F97" s="119">
        <v>12.31</v>
      </c>
      <c r="G97" s="119">
        <v>20.87</v>
      </c>
      <c r="H97" s="119">
        <v>32.98</v>
      </c>
      <c r="I97" s="1"/>
      <c r="J97" s="1"/>
      <c r="K97" s="1"/>
      <c r="L97" s="1"/>
    </row>
    <row r="98" spans="1:12" ht="12.75">
      <c r="A98" s="1"/>
      <c r="B98" s="1"/>
      <c r="C98" s="113" t="s">
        <v>46</v>
      </c>
      <c r="D98" s="120">
        <v>4.75</v>
      </c>
      <c r="E98" s="120">
        <v>9.37</v>
      </c>
      <c r="F98" s="120">
        <v>12.26</v>
      </c>
      <c r="G98" s="120">
        <v>20.95</v>
      </c>
      <c r="H98" s="120">
        <v>33.26</v>
      </c>
      <c r="I98" s="1"/>
      <c r="J98" s="1"/>
      <c r="K98" s="1"/>
      <c r="L98" s="1"/>
    </row>
    <row r="99" spans="1:12" ht="12.75">
      <c r="A99" s="1"/>
      <c r="B99" s="1"/>
      <c r="C99" s="113" t="s">
        <v>47</v>
      </c>
      <c r="D99" s="116">
        <v>0.18</v>
      </c>
      <c r="E99" s="116">
        <v>0.10000000000000142</v>
      </c>
      <c r="F99" s="116">
        <v>0.05000000000000071</v>
      </c>
      <c r="G99" s="116">
        <v>-0.0799999999999983</v>
      </c>
      <c r="H99" s="116">
        <v>-0.28000000000000114</v>
      </c>
      <c r="I99" s="1"/>
      <c r="J99" s="1"/>
      <c r="K99" s="1"/>
      <c r="L99" s="1"/>
    </row>
    <row r="100" spans="1:12" ht="12.75">
      <c r="A100" s="1"/>
      <c r="B100" s="1"/>
      <c r="C100" s="113" t="s">
        <v>48</v>
      </c>
      <c r="D100" s="132">
        <v>0.0378947368421052</v>
      </c>
      <c r="E100" s="132">
        <v>0.010672358591248819</v>
      </c>
      <c r="F100" s="132">
        <v>0.004078303425774935</v>
      </c>
      <c r="G100" s="132">
        <v>-0.0038186157517898947</v>
      </c>
      <c r="H100" s="132">
        <v>-0.008418520745640444</v>
      </c>
      <c r="I100" s="1"/>
      <c r="J100" s="1"/>
      <c r="K100" s="1"/>
      <c r="L100" s="1"/>
    </row>
    <row r="101" spans="1:12" ht="12.75">
      <c r="A101" s="1"/>
      <c r="B101" s="1"/>
      <c r="C101" s="113" t="s">
        <v>30</v>
      </c>
      <c r="D101" s="132">
        <v>0.11510623394816716</v>
      </c>
      <c r="E101" s="132">
        <v>0.11506682867557715</v>
      </c>
      <c r="F101" s="132">
        <v>0.11502522892917214</v>
      </c>
      <c r="G101" s="132">
        <v>0.11503693087862418</v>
      </c>
      <c r="H101" s="132">
        <v>0.11504116087623831</v>
      </c>
      <c r="I101" s="1"/>
      <c r="J101" s="1"/>
      <c r="K101" s="1"/>
      <c r="L101" s="1"/>
    </row>
    <row r="102" spans="1:12" ht="15.75">
      <c r="A102" s="1"/>
      <c r="B102" s="1"/>
      <c r="C102" s="112" t="s">
        <v>41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13" t="s">
        <v>45</v>
      </c>
      <c r="D103" s="119">
        <v>42.83</v>
      </c>
      <c r="E103" s="119">
        <v>82.3</v>
      </c>
      <c r="F103" s="119">
        <v>107.02</v>
      </c>
      <c r="G103" s="119">
        <v>181.42</v>
      </c>
      <c r="H103" s="119">
        <v>286.68</v>
      </c>
      <c r="I103" s="1"/>
      <c r="J103" s="1"/>
      <c r="K103" s="1"/>
      <c r="L103" s="1"/>
    </row>
    <row r="104" spans="1:12" ht="12.75">
      <c r="A104" s="1"/>
      <c r="B104" s="1"/>
      <c r="C104" s="113" t="s">
        <v>46</v>
      </c>
      <c r="D104" s="120">
        <v>41.27</v>
      </c>
      <c r="E104" s="120">
        <v>81.44</v>
      </c>
      <c r="F104" s="120">
        <v>106.54</v>
      </c>
      <c r="G104" s="120">
        <v>182.12</v>
      </c>
      <c r="H104" s="120">
        <v>289.08</v>
      </c>
      <c r="I104" s="1"/>
      <c r="J104" s="1"/>
      <c r="K104" s="1"/>
      <c r="L104" s="1"/>
    </row>
    <row r="105" spans="1:12" ht="12.75">
      <c r="A105" s="1"/>
      <c r="B105" s="1"/>
      <c r="C105" s="113" t="s">
        <v>47</v>
      </c>
      <c r="D105" s="116">
        <v>1.56</v>
      </c>
      <c r="E105" s="116">
        <v>0.8599999999999994</v>
      </c>
      <c r="F105" s="116">
        <v>0.47999999999997556</v>
      </c>
      <c r="G105" s="116">
        <v>-0.6999999999999886</v>
      </c>
      <c r="H105" s="116">
        <v>-2.3999999999999773</v>
      </c>
      <c r="I105" s="1"/>
      <c r="J105" s="1"/>
      <c r="K105" s="1"/>
      <c r="L105" s="1"/>
    </row>
    <row r="106" spans="1:12" ht="12.75">
      <c r="A106" s="1"/>
      <c r="B106" s="1"/>
      <c r="C106" s="113" t="s">
        <v>48</v>
      </c>
      <c r="D106" s="132">
        <v>0.03779985461594384</v>
      </c>
      <c r="E106" s="132">
        <v>0.010559921414538301</v>
      </c>
      <c r="F106" s="132">
        <v>0.004505350103247377</v>
      </c>
      <c r="G106" s="132">
        <v>-0.003843619591478084</v>
      </c>
      <c r="H106" s="132">
        <v>-0.008302200083021922</v>
      </c>
      <c r="I106" s="1"/>
      <c r="J106" s="1"/>
      <c r="K106" s="1"/>
      <c r="L106" s="1"/>
    </row>
  </sheetData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61" r:id="rId1"/>
  <rowBreaks count="1" manualBreakCount="1">
    <brk id="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6"/>
  <sheetViews>
    <sheetView showGridLines="0" workbookViewId="0" topLeftCell="A13">
      <selection activeCell="J49" sqref="J49"/>
    </sheetView>
  </sheetViews>
  <sheetFormatPr defaultColWidth="9.140625" defaultRowHeight="12.75"/>
  <cols>
    <col min="3" max="3" width="82.00390625" style="0" bestFit="1" customWidth="1"/>
    <col min="4" max="4" width="8.8515625" style="0" bestFit="1" customWidth="1"/>
    <col min="5" max="5" width="12.57421875" style="0" bestFit="1" customWidth="1"/>
    <col min="6" max="6" width="18.57421875" style="0" bestFit="1" customWidth="1"/>
    <col min="7" max="8" width="10.421875" style="0" bestFit="1" customWidth="1"/>
    <col min="9" max="9" width="18.421875" style="0" bestFit="1" customWidth="1"/>
    <col min="10" max="10" width="10.8515625" style="0" bestFit="1" customWidth="1"/>
    <col min="11" max="11" width="7.421875" style="0" bestFit="1" customWidth="1"/>
    <col min="12" max="12" width="9.421875" style="0" bestFit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1"/>
      <c r="C2" s="2" t="s">
        <v>55</v>
      </c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"/>
      <c r="B3" s="1"/>
      <c r="C3" s="2" t="s">
        <v>56</v>
      </c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1"/>
      <c r="C4" s="2" t="s">
        <v>57</v>
      </c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1"/>
      <c r="B5" s="1"/>
      <c r="C5" s="2" t="s">
        <v>58</v>
      </c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">
      <c r="A7" s="1"/>
      <c r="B7" s="1"/>
      <c r="C7" s="134" t="s">
        <v>69</v>
      </c>
      <c r="D7" s="1"/>
      <c r="E7" s="1"/>
      <c r="F7" s="1"/>
      <c r="G7" s="1"/>
      <c r="H7" s="1"/>
      <c r="I7" s="1"/>
      <c r="J7" s="1"/>
      <c r="K7" s="1"/>
      <c r="L7" s="1"/>
    </row>
    <row r="8" spans="1:12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 thickBot="1">
      <c r="A9" s="1"/>
      <c r="B9" s="1"/>
      <c r="C9" s="4" t="s">
        <v>1</v>
      </c>
      <c r="D9" s="5" t="s">
        <v>2</v>
      </c>
      <c r="E9" s="5" t="s">
        <v>3</v>
      </c>
      <c r="F9" s="5" t="s">
        <v>4</v>
      </c>
      <c r="G9" s="1"/>
      <c r="H9" s="1"/>
      <c r="I9" s="1"/>
      <c r="J9" s="1"/>
      <c r="K9" s="1"/>
      <c r="L9" s="1"/>
    </row>
    <row r="10" spans="1:12" ht="12.75">
      <c r="A10" s="1"/>
      <c r="B10" s="1"/>
      <c r="C10" s="6" t="s">
        <v>5</v>
      </c>
      <c r="D10" s="7" t="s">
        <v>6</v>
      </c>
      <c r="E10" s="8">
        <v>12.33</v>
      </c>
      <c r="F10" s="9">
        <v>11.76</v>
      </c>
      <c r="G10" s="1"/>
      <c r="H10" s="1"/>
      <c r="I10" s="1"/>
      <c r="J10" s="1"/>
      <c r="K10" s="1"/>
      <c r="L10" s="1"/>
    </row>
    <row r="11" spans="1:12" ht="12.75">
      <c r="A11" s="1"/>
      <c r="B11" s="1"/>
      <c r="C11" s="10" t="s">
        <v>7</v>
      </c>
      <c r="D11" s="11" t="s">
        <v>6</v>
      </c>
      <c r="E11" s="12">
        <v>1</v>
      </c>
      <c r="F11" s="12">
        <v>2.8</v>
      </c>
      <c r="G11" s="1"/>
      <c r="H11" s="1"/>
      <c r="I11" s="1"/>
      <c r="J11" s="1"/>
      <c r="K11" s="1"/>
      <c r="L11" s="1"/>
    </row>
    <row r="12" spans="1:12" ht="12.75">
      <c r="A12" s="1"/>
      <c r="B12" s="1"/>
      <c r="C12" s="10" t="s">
        <v>8</v>
      </c>
      <c r="D12" s="11" t="s">
        <v>6</v>
      </c>
      <c r="E12" s="13">
        <v>0</v>
      </c>
      <c r="F12" s="13">
        <v>0</v>
      </c>
      <c r="G12" s="1"/>
      <c r="H12" s="1"/>
      <c r="I12" s="1"/>
      <c r="J12" s="1"/>
      <c r="K12" s="1"/>
      <c r="L12" s="1"/>
    </row>
    <row r="13" spans="1:12" ht="12.75">
      <c r="A13" s="1"/>
      <c r="B13" s="1"/>
      <c r="C13" s="14" t="s">
        <v>9</v>
      </c>
      <c r="D13" s="11" t="s">
        <v>16</v>
      </c>
      <c r="E13" s="15">
        <v>0.0131</v>
      </c>
      <c r="F13" s="15">
        <v>0.0125</v>
      </c>
      <c r="G13" s="1"/>
      <c r="H13" s="1"/>
      <c r="I13" s="1"/>
      <c r="J13" s="1"/>
      <c r="K13" s="1"/>
      <c r="L13" s="1"/>
    </row>
    <row r="14" spans="1:12" ht="12.75">
      <c r="A14" s="1"/>
      <c r="B14" s="1"/>
      <c r="C14" s="10" t="s">
        <v>10</v>
      </c>
      <c r="D14" s="11" t="s">
        <v>16</v>
      </c>
      <c r="E14" s="15">
        <v>0</v>
      </c>
      <c r="F14" s="15">
        <v>0</v>
      </c>
      <c r="G14" s="1"/>
      <c r="H14" s="1"/>
      <c r="I14" s="1"/>
      <c r="J14" s="1"/>
      <c r="K14" s="1"/>
      <c r="L14" s="1"/>
    </row>
    <row r="15" spans="1:12" ht="12.75">
      <c r="A15" s="1"/>
      <c r="B15" s="1"/>
      <c r="C15" s="14" t="s">
        <v>11</v>
      </c>
      <c r="D15" s="11" t="s">
        <v>16</v>
      </c>
      <c r="E15" s="15">
        <v>0</v>
      </c>
      <c r="F15" s="15">
        <v>0</v>
      </c>
      <c r="G15" s="1"/>
      <c r="H15" s="1"/>
      <c r="I15" s="1"/>
      <c r="J15" s="1"/>
      <c r="K15" s="1"/>
      <c r="L15" s="1"/>
    </row>
    <row r="16" spans="1:12" ht="12.75">
      <c r="A16" s="1"/>
      <c r="B16" s="1"/>
      <c r="C16" s="10" t="s">
        <v>12</v>
      </c>
      <c r="D16" s="11" t="s">
        <v>16</v>
      </c>
      <c r="E16" s="15">
        <v>-0.0036</v>
      </c>
      <c r="F16" s="15">
        <v>-0.00564</v>
      </c>
      <c r="G16" s="1"/>
      <c r="H16" s="1"/>
      <c r="I16" s="1"/>
      <c r="J16" s="1"/>
      <c r="K16" s="1"/>
      <c r="L16" s="1"/>
    </row>
    <row r="17" spans="1:12" ht="12.75">
      <c r="A17" s="1"/>
      <c r="B17" s="1"/>
      <c r="C17" s="14" t="s">
        <v>13</v>
      </c>
      <c r="D17" s="11" t="s">
        <v>16</v>
      </c>
      <c r="E17" s="15">
        <v>0.004</v>
      </c>
      <c r="F17" s="15">
        <v>0.0041</v>
      </c>
      <c r="G17" s="1"/>
      <c r="H17" s="1"/>
      <c r="I17" s="1"/>
      <c r="J17" s="1"/>
      <c r="K17" s="1"/>
      <c r="L17" s="1"/>
    </row>
    <row r="18" spans="1:12" ht="12.75">
      <c r="A18" s="1"/>
      <c r="B18" s="1"/>
      <c r="C18" s="14" t="s">
        <v>14</v>
      </c>
      <c r="D18" s="11" t="s">
        <v>16</v>
      </c>
      <c r="E18" s="15">
        <v>0.003</v>
      </c>
      <c r="F18" s="15">
        <v>0.0033</v>
      </c>
      <c r="G18" s="1"/>
      <c r="H18" s="1"/>
      <c r="I18" s="1"/>
      <c r="J18" s="1"/>
      <c r="K18" s="1"/>
      <c r="L18" s="1"/>
    </row>
    <row r="19" spans="1:12" ht="12.75">
      <c r="A19" s="1"/>
      <c r="B19" s="1"/>
      <c r="C19" s="14" t="s">
        <v>15</v>
      </c>
      <c r="D19" s="11" t="s">
        <v>16</v>
      </c>
      <c r="E19" s="15">
        <v>0.005200000014156103</v>
      </c>
      <c r="F19" s="15">
        <v>0.0052</v>
      </c>
      <c r="G19" s="1"/>
      <c r="H19" s="1"/>
      <c r="I19" s="1"/>
      <c r="J19" s="1"/>
      <c r="K19" s="1"/>
      <c r="L19" s="1"/>
    </row>
    <row r="20" spans="1:12" ht="12.75">
      <c r="A20" s="1"/>
      <c r="B20" s="1"/>
      <c r="C20" s="14" t="s">
        <v>17</v>
      </c>
      <c r="D20" s="11" t="s">
        <v>16</v>
      </c>
      <c r="E20" s="15">
        <v>0.0013000000035390258</v>
      </c>
      <c r="F20" s="15">
        <v>0.0013</v>
      </c>
      <c r="G20" s="1"/>
      <c r="H20" s="1"/>
      <c r="I20" s="1"/>
      <c r="J20" s="1"/>
      <c r="K20" s="1"/>
      <c r="L20" s="1"/>
    </row>
    <row r="21" spans="1:12" ht="12.75">
      <c r="A21" s="1"/>
      <c r="B21" s="1"/>
      <c r="C21" s="16" t="s">
        <v>18</v>
      </c>
      <c r="D21" s="11" t="s">
        <v>16</v>
      </c>
      <c r="E21" s="17">
        <v>0.0004</v>
      </c>
      <c r="F21" s="17">
        <v>0.0004</v>
      </c>
      <c r="G21" s="1"/>
      <c r="H21" s="1"/>
      <c r="I21" s="1"/>
      <c r="J21" s="1"/>
      <c r="K21" s="1"/>
      <c r="L21" s="1"/>
    </row>
    <row r="22" spans="1:12" ht="13.5" thickBot="1">
      <c r="A22" s="1"/>
      <c r="B22" s="1"/>
      <c r="C22" s="18" t="s">
        <v>19</v>
      </c>
      <c r="D22" s="19" t="s">
        <v>16</v>
      </c>
      <c r="E22" s="20">
        <v>0.25</v>
      </c>
      <c r="F22" s="20">
        <v>0.25</v>
      </c>
      <c r="G22" s="1"/>
      <c r="H22" s="1"/>
      <c r="I22" s="1"/>
      <c r="J22" s="1"/>
      <c r="K22" s="1"/>
      <c r="L22" s="1"/>
    </row>
    <row r="23" spans="1:12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9.5" thickBot="1">
      <c r="A24" s="1"/>
      <c r="B24" s="1"/>
      <c r="C24" s="21" t="s">
        <v>20</v>
      </c>
      <c r="D24" s="22">
        <v>2000</v>
      </c>
      <c r="E24" s="23" t="s">
        <v>21</v>
      </c>
      <c r="F24" s="24">
        <v>0</v>
      </c>
      <c r="G24" s="25" t="s">
        <v>22</v>
      </c>
      <c r="H24" s="1"/>
      <c r="I24" s="26" t="s">
        <v>23</v>
      </c>
      <c r="J24" s="27">
        <v>1.0286</v>
      </c>
      <c r="K24" s="1"/>
      <c r="L24" s="1"/>
    </row>
    <row r="25" spans="1:12" ht="19.5" thickBot="1">
      <c r="A25" s="1"/>
      <c r="B25" s="1"/>
      <c r="C25" s="21" t="s">
        <v>24</v>
      </c>
      <c r="D25" s="28">
        <v>750</v>
      </c>
      <c r="E25" s="23" t="s">
        <v>21</v>
      </c>
      <c r="F25" s="29" t="s">
        <v>25</v>
      </c>
      <c r="G25" s="30" t="s">
        <v>59</v>
      </c>
      <c r="H25" s="1"/>
      <c r="I25" s="1"/>
      <c r="J25" s="1"/>
      <c r="K25" s="1"/>
      <c r="L25" s="1"/>
    </row>
    <row r="26" spans="1:12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7" thickBot="1">
      <c r="A27" s="1"/>
      <c r="B27" s="1"/>
      <c r="C27" s="31" t="s">
        <v>60</v>
      </c>
      <c r="D27" s="32" t="s">
        <v>26</v>
      </c>
      <c r="E27" s="33" t="s">
        <v>27</v>
      </c>
      <c r="F27" s="34" t="s">
        <v>28</v>
      </c>
      <c r="G27" s="33" t="s">
        <v>26</v>
      </c>
      <c r="H27" s="33" t="s">
        <v>27</v>
      </c>
      <c r="I27" s="34" t="s">
        <v>28</v>
      </c>
      <c r="J27" s="35" t="s">
        <v>6</v>
      </c>
      <c r="K27" s="36" t="s">
        <v>29</v>
      </c>
      <c r="L27" s="37" t="s">
        <v>30</v>
      </c>
    </row>
    <row r="28" spans="1:12" ht="12.75">
      <c r="A28" s="1"/>
      <c r="B28" s="1"/>
      <c r="C28" s="38" t="s">
        <v>31</v>
      </c>
      <c r="D28" s="39">
        <v>750</v>
      </c>
      <c r="E28" s="40">
        <v>0.065</v>
      </c>
      <c r="F28" s="41">
        <v>48.75</v>
      </c>
      <c r="G28" s="39">
        <v>750</v>
      </c>
      <c r="H28" s="42">
        <v>0.065</v>
      </c>
      <c r="I28" s="41">
        <v>48.75</v>
      </c>
      <c r="J28" s="41">
        <v>0</v>
      </c>
      <c r="K28" s="43">
        <v>0</v>
      </c>
      <c r="L28" s="44">
        <v>0.19708914493632504</v>
      </c>
    </row>
    <row r="29" spans="1:12" ht="13.5" thickBot="1">
      <c r="A29" s="1"/>
      <c r="B29" s="1"/>
      <c r="C29" s="45" t="s">
        <v>32</v>
      </c>
      <c r="D29" s="46">
        <v>1308</v>
      </c>
      <c r="E29" s="47">
        <v>0.075</v>
      </c>
      <c r="F29" s="48">
        <v>98.1</v>
      </c>
      <c r="G29" s="46">
        <v>1308</v>
      </c>
      <c r="H29" s="49">
        <v>0.075</v>
      </c>
      <c r="I29" s="48">
        <v>98.1</v>
      </c>
      <c r="J29" s="48">
        <v>0</v>
      </c>
      <c r="K29" s="50">
        <v>0</v>
      </c>
      <c r="L29" s="44">
        <v>0.39660400242571253</v>
      </c>
    </row>
    <row r="30" spans="1:12" ht="13.5" thickBot="1">
      <c r="A30" s="1"/>
      <c r="B30" s="1"/>
      <c r="C30" s="51" t="s">
        <v>33</v>
      </c>
      <c r="D30" s="51"/>
      <c r="E30" s="51"/>
      <c r="F30" s="52">
        <v>146.85</v>
      </c>
      <c r="G30" s="51"/>
      <c r="H30" s="51"/>
      <c r="I30" s="52">
        <v>146.85</v>
      </c>
      <c r="J30" s="52">
        <v>0</v>
      </c>
      <c r="K30" s="53">
        <v>0</v>
      </c>
      <c r="L30" s="54">
        <v>0.5936931473620376</v>
      </c>
    </row>
    <row r="31" spans="1:12" ht="12.75">
      <c r="A31" s="1"/>
      <c r="B31" s="1"/>
      <c r="C31" s="55" t="s">
        <v>5</v>
      </c>
      <c r="D31" s="56">
        <v>1</v>
      </c>
      <c r="E31" s="57">
        <v>12.33</v>
      </c>
      <c r="F31" s="58">
        <v>12.33</v>
      </c>
      <c r="G31" s="59">
        <v>1</v>
      </c>
      <c r="H31" s="57">
        <v>11.76</v>
      </c>
      <c r="I31" s="58">
        <v>11.76</v>
      </c>
      <c r="J31" s="58">
        <v>-0.57</v>
      </c>
      <c r="K31" s="43">
        <v>-0.046228710462287124</v>
      </c>
      <c r="L31" s="44">
        <v>0.047543966040024255</v>
      </c>
    </row>
    <row r="32" spans="1:12" ht="12.75">
      <c r="A32" s="1"/>
      <c r="B32" s="1"/>
      <c r="C32" s="45" t="s">
        <v>7</v>
      </c>
      <c r="D32" s="60">
        <v>1</v>
      </c>
      <c r="E32" s="61">
        <v>1</v>
      </c>
      <c r="F32" s="62">
        <v>1</v>
      </c>
      <c r="G32" s="63">
        <v>1</v>
      </c>
      <c r="H32" s="61">
        <v>2.8</v>
      </c>
      <c r="I32" s="64">
        <v>2.8</v>
      </c>
      <c r="J32" s="64">
        <v>1.8</v>
      </c>
      <c r="K32" s="43">
        <v>1.8</v>
      </c>
      <c r="L32" s="44">
        <v>0.01131999191429149</v>
      </c>
    </row>
    <row r="33" spans="1:12" ht="12.75">
      <c r="A33" s="1"/>
      <c r="B33" s="1"/>
      <c r="C33" s="45" t="s">
        <v>8</v>
      </c>
      <c r="D33" s="65">
        <v>1</v>
      </c>
      <c r="E33" s="66">
        <v>0</v>
      </c>
      <c r="F33" s="62">
        <v>0</v>
      </c>
      <c r="G33" s="67">
        <v>1</v>
      </c>
      <c r="H33" s="66">
        <v>0</v>
      </c>
      <c r="I33" s="62">
        <v>0</v>
      </c>
      <c r="J33" s="62">
        <v>0</v>
      </c>
      <c r="K33" s="43">
        <v>0</v>
      </c>
      <c r="L33" s="44">
        <v>0</v>
      </c>
    </row>
    <row r="34" spans="1:12" ht="12.75">
      <c r="A34" s="1"/>
      <c r="B34" s="1"/>
      <c r="C34" s="68" t="s">
        <v>9</v>
      </c>
      <c r="D34" s="69">
        <v>2000</v>
      </c>
      <c r="E34" s="70">
        <v>0.0131</v>
      </c>
      <c r="F34" s="62">
        <v>26.2</v>
      </c>
      <c r="G34" s="71">
        <v>2000</v>
      </c>
      <c r="H34" s="70">
        <v>0.0125</v>
      </c>
      <c r="I34" s="62">
        <v>25</v>
      </c>
      <c r="J34" s="62">
        <v>-1.2</v>
      </c>
      <c r="K34" s="43">
        <v>-0.045801526717557224</v>
      </c>
      <c r="L34" s="44">
        <v>0.10107135637760259</v>
      </c>
    </row>
    <row r="35" spans="1:12" ht="12.75">
      <c r="A35" s="1"/>
      <c r="B35" s="1"/>
      <c r="C35" s="45" t="s">
        <v>10</v>
      </c>
      <c r="D35" s="72">
        <v>2000</v>
      </c>
      <c r="E35" s="73">
        <v>0</v>
      </c>
      <c r="F35" s="62">
        <v>0</v>
      </c>
      <c r="G35" s="74">
        <v>2000</v>
      </c>
      <c r="H35" s="73">
        <v>0</v>
      </c>
      <c r="I35" s="62">
        <v>0</v>
      </c>
      <c r="J35" s="62">
        <v>0</v>
      </c>
      <c r="K35" s="43">
        <v>0</v>
      </c>
      <c r="L35" s="44">
        <v>0</v>
      </c>
    </row>
    <row r="36" spans="1:12" ht="12.75">
      <c r="A36" s="1"/>
      <c r="B36" s="1"/>
      <c r="C36" s="75" t="s">
        <v>11</v>
      </c>
      <c r="D36" s="72">
        <v>2000</v>
      </c>
      <c r="E36" s="73">
        <v>0</v>
      </c>
      <c r="F36" s="62">
        <v>0</v>
      </c>
      <c r="G36" s="74">
        <v>2000</v>
      </c>
      <c r="H36" s="73">
        <v>0</v>
      </c>
      <c r="I36" s="62">
        <v>0</v>
      </c>
      <c r="J36" s="62">
        <v>0</v>
      </c>
      <c r="K36" s="43">
        <v>0</v>
      </c>
      <c r="L36" s="44">
        <v>0</v>
      </c>
    </row>
    <row r="37" spans="1:12" ht="13.5" thickBot="1">
      <c r="A37" s="1"/>
      <c r="B37" s="1"/>
      <c r="C37" s="45" t="s">
        <v>12</v>
      </c>
      <c r="D37" s="72">
        <v>2000</v>
      </c>
      <c r="E37" s="49">
        <v>-0.0036</v>
      </c>
      <c r="F37" s="76">
        <v>-7.2</v>
      </c>
      <c r="G37" s="74">
        <v>2000</v>
      </c>
      <c r="H37" s="73">
        <v>-0.0056</v>
      </c>
      <c r="I37" s="62">
        <v>-11.2</v>
      </c>
      <c r="J37" s="62">
        <v>-4</v>
      </c>
      <c r="K37" s="43">
        <v>0.5555555555555555</v>
      </c>
      <c r="L37" s="44">
        <v>-0.04527996765716596</v>
      </c>
    </row>
    <row r="38" spans="1:12" ht="13.5" thickBot="1">
      <c r="A38" s="1"/>
      <c r="B38" s="1"/>
      <c r="C38" s="77" t="s">
        <v>34</v>
      </c>
      <c r="D38" s="78"/>
      <c r="E38" s="77"/>
      <c r="F38" s="79">
        <v>32.33</v>
      </c>
      <c r="G38" s="78"/>
      <c r="H38" s="77"/>
      <c r="I38" s="79">
        <v>28.36</v>
      </c>
      <c r="J38" s="79">
        <v>-3.97</v>
      </c>
      <c r="K38" s="80">
        <v>-0.12279616455304668</v>
      </c>
      <c r="L38" s="81">
        <v>0.11465534667475238</v>
      </c>
    </row>
    <row r="39" spans="1:12" ht="12.75">
      <c r="A39" s="1"/>
      <c r="B39" s="1"/>
      <c r="C39" s="68" t="s">
        <v>13</v>
      </c>
      <c r="D39" s="82">
        <v>2058</v>
      </c>
      <c r="E39" s="83">
        <v>0.004</v>
      </c>
      <c r="F39" s="62">
        <v>8.23</v>
      </c>
      <c r="G39" s="82">
        <v>2058</v>
      </c>
      <c r="H39" s="83">
        <v>0.0041</v>
      </c>
      <c r="I39" s="62">
        <v>8.44</v>
      </c>
      <c r="J39" s="62">
        <v>0.20999999999999908</v>
      </c>
      <c r="K39" s="43">
        <v>0.025516403402187006</v>
      </c>
      <c r="L39" s="44">
        <v>0.03412168991307863</v>
      </c>
    </row>
    <row r="40" spans="1:12" ht="13.5" thickBot="1">
      <c r="A40" s="1"/>
      <c r="B40" s="1"/>
      <c r="C40" s="68" t="s">
        <v>14</v>
      </c>
      <c r="D40" s="69">
        <v>2058</v>
      </c>
      <c r="E40" s="70">
        <v>0.003</v>
      </c>
      <c r="F40" s="84">
        <v>6.17</v>
      </c>
      <c r="G40" s="69">
        <v>2058</v>
      </c>
      <c r="H40" s="70">
        <v>0.0033</v>
      </c>
      <c r="I40" s="84">
        <v>6.79</v>
      </c>
      <c r="J40" s="84">
        <v>0.62</v>
      </c>
      <c r="K40" s="43">
        <v>0.10048622366288494</v>
      </c>
      <c r="L40" s="44">
        <v>0.027450980392156862</v>
      </c>
    </row>
    <row r="41" spans="1:12" ht="13.5" thickBot="1">
      <c r="A41" s="1"/>
      <c r="B41" s="1"/>
      <c r="C41" s="77" t="s">
        <v>35</v>
      </c>
      <c r="D41" s="77"/>
      <c r="E41" s="77"/>
      <c r="F41" s="79">
        <v>14.4</v>
      </c>
      <c r="G41" s="77"/>
      <c r="H41" s="77"/>
      <c r="I41" s="79">
        <v>15.23</v>
      </c>
      <c r="J41" s="79">
        <v>0.8299999999999992</v>
      </c>
      <c r="K41" s="80">
        <v>0.05763888888888883</v>
      </c>
      <c r="L41" s="81">
        <v>0.0615726703052355</v>
      </c>
    </row>
    <row r="42" spans="1:12" ht="13.5" thickBot="1">
      <c r="A42" s="1"/>
      <c r="B42" s="1"/>
      <c r="C42" s="51" t="s">
        <v>36</v>
      </c>
      <c r="D42" s="51"/>
      <c r="E42" s="51"/>
      <c r="F42" s="52">
        <v>46.73</v>
      </c>
      <c r="G42" s="51"/>
      <c r="H42" s="51"/>
      <c r="I42" s="52">
        <v>43.59</v>
      </c>
      <c r="J42" s="52">
        <v>-3.14</v>
      </c>
      <c r="K42" s="53">
        <v>-0.06719452172052215</v>
      </c>
      <c r="L42" s="54">
        <v>0.17622801697998788</v>
      </c>
    </row>
    <row r="43" spans="1:12" ht="12.75">
      <c r="A43" s="1"/>
      <c r="B43" s="1"/>
      <c r="C43" s="45" t="s">
        <v>15</v>
      </c>
      <c r="D43" s="82">
        <v>2058</v>
      </c>
      <c r="E43" s="83">
        <v>0.0052</v>
      </c>
      <c r="F43" s="41">
        <v>10.7</v>
      </c>
      <c r="G43" s="82">
        <v>2058</v>
      </c>
      <c r="H43" s="83">
        <v>0.0052</v>
      </c>
      <c r="I43" s="41">
        <v>10.7</v>
      </c>
      <c r="J43" s="41">
        <v>0</v>
      </c>
      <c r="K43" s="43">
        <v>0</v>
      </c>
      <c r="L43" s="85">
        <v>0.043258540529613906</v>
      </c>
    </row>
    <row r="44" spans="1:12" ht="12.75">
      <c r="A44" s="1"/>
      <c r="B44" s="1"/>
      <c r="C44" s="45" t="s">
        <v>17</v>
      </c>
      <c r="D44" s="69">
        <v>2058</v>
      </c>
      <c r="E44" s="70">
        <v>0.0013</v>
      </c>
      <c r="F44" s="86">
        <v>2.68</v>
      </c>
      <c r="G44" s="69">
        <v>2058</v>
      </c>
      <c r="H44" s="70">
        <v>0.0013</v>
      </c>
      <c r="I44" s="86">
        <v>2.68</v>
      </c>
      <c r="J44" s="86">
        <v>0</v>
      </c>
      <c r="K44" s="43">
        <v>0</v>
      </c>
      <c r="L44" s="44">
        <v>0.010834849403678999</v>
      </c>
    </row>
    <row r="45" spans="1:12" ht="12.75">
      <c r="A45" s="1"/>
      <c r="B45" s="1"/>
      <c r="C45" s="45" t="s">
        <v>18</v>
      </c>
      <c r="D45" s="69">
        <v>2058</v>
      </c>
      <c r="E45" s="70">
        <v>0.0004</v>
      </c>
      <c r="F45" s="86">
        <v>0.82</v>
      </c>
      <c r="G45" s="69">
        <v>2058</v>
      </c>
      <c r="H45" s="70">
        <v>0.0004</v>
      </c>
      <c r="I45" s="86">
        <v>0.82</v>
      </c>
      <c r="J45" s="86">
        <v>0</v>
      </c>
      <c r="K45" s="43">
        <v>0</v>
      </c>
      <c r="L45" s="44">
        <v>0.003315140489185365</v>
      </c>
    </row>
    <row r="46" spans="1:12" ht="13.5" thickBot="1">
      <c r="A46" s="1"/>
      <c r="B46" s="1"/>
      <c r="C46" s="45" t="s">
        <v>19</v>
      </c>
      <c r="D46" s="87">
        <v>1</v>
      </c>
      <c r="E46" s="66">
        <v>0.25</v>
      </c>
      <c r="F46" s="76">
        <v>0.25</v>
      </c>
      <c r="G46" s="87">
        <v>1</v>
      </c>
      <c r="H46" s="88">
        <v>0.25</v>
      </c>
      <c r="I46" s="76">
        <v>0.25</v>
      </c>
      <c r="J46" s="76">
        <v>0</v>
      </c>
      <c r="K46" s="43">
        <v>0</v>
      </c>
      <c r="L46" s="44">
        <v>0.001010713563776026</v>
      </c>
    </row>
    <row r="47" spans="1:12" ht="13.5" thickBot="1">
      <c r="A47" s="1"/>
      <c r="B47" s="1"/>
      <c r="C47" s="51" t="s">
        <v>37</v>
      </c>
      <c r="D47" s="51"/>
      <c r="E47" s="51"/>
      <c r="F47" s="52">
        <v>14.45</v>
      </c>
      <c r="G47" s="51"/>
      <c r="H47" s="51"/>
      <c r="I47" s="52">
        <v>14.45</v>
      </c>
      <c r="J47" s="52">
        <v>0</v>
      </c>
      <c r="K47" s="53">
        <v>0</v>
      </c>
      <c r="L47" s="54">
        <v>0.058419243986254296</v>
      </c>
    </row>
    <row r="48" spans="1:12" ht="13.5" thickBot="1">
      <c r="A48" s="1"/>
      <c r="B48" s="1"/>
      <c r="C48" s="89" t="s">
        <v>38</v>
      </c>
      <c r="D48" s="90">
        <v>2000</v>
      </c>
      <c r="E48" s="91">
        <v>0.007</v>
      </c>
      <c r="F48" s="92">
        <v>14</v>
      </c>
      <c r="G48" s="90">
        <v>2000</v>
      </c>
      <c r="H48" s="93">
        <v>0.007</v>
      </c>
      <c r="I48" s="92">
        <v>14</v>
      </c>
      <c r="J48" s="94">
        <v>0</v>
      </c>
      <c r="K48" s="95">
        <v>0</v>
      </c>
      <c r="L48" s="96">
        <v>0.05659995957145745</v>
      </c>
    </row>
    <row r="49" spans="1:12" ht="13.5" thickBot="1">
      <c r="A49" s="1"/>
      <c r="B49" s="1"/>
      <c r="C49" s="89" t="s">
        <v>67</v>
      </c>
      <c r="D49" s="90">
        <f>D45</f>
        <v>2058</v>
      </c>
      <c r="E49" s="91">
        <v>0</v>
      </c>
      <c r="F49" s="92">
        <f>D49*E49</f>
        <v>0</v>
      </c>
      <c r="G49" s="90">
        <f>G45</f>
        <v>2058</v>
      </c>
      <c r="H49" s="93">
        <v>0</v>
      </c>
      <c r="I49" s="92">
        <f>G49*H49</f>
        <v>0</v>
      </c>
      <c r="J49" s="94">
        <f>I49-F49</f>
        <v>0</v>
      </c>
      <c r="K49" s="95"/>
      <c r="L49" s="96"/>
    </row>
    <row r="50" spans="1:12" ht="13.5" thickBot="1">
      <c r="A50" s="1"/>
      <c r="B50" s="1"/>
      <c r="C50" s="51" t="s">
        <v>39</v>
      </c>
      <c r="D50" s="51"/>
      <c r="E50" s="51"/>
      <c r="F50" s="52">
        <f>F30+F42+F47+F48+F49</f>
        <v>222.02999999999997</v>
      </c>
      <c r="G50" s="51"/>
      <c r="H50" s="51"/>
      <c r="I50" s="52">
        <f>I30+I42+I47+I48+I49</f>
        <v>218.89</v>
      </c>
      <c r="J50" s="52">
        <f>I50-F50</f>
        <v>-3.1399999999999864</v>
      </c>
      <c r="K50" s="53">
        <f>J50/F50</f>
        <v>-0.01414223303157225</v>
      </c>
      <c r="L50" s="54">
        <f>I50/I52</f>
        <v>0.8849557522123893</v>
      </c>
    </row>
    <row r="51" spans="1:12" ht="13.5" thickBot="1">
      <c r="A51" s="1"/>
      <c r="B51" s="1"/>
      <c r="C51" s="97" t="s">
        <v>40</v>
      </c>
      <c r="D51" s="98">
        <v>94.28</v>
      </c>
      <c r="E51" s="99">
        <v>0.13</v>
      </c>
      <c r="F51" s="100">
        <f>F50*E51</f>
        <v>28.863899999999997</v>
      </c>
      <c r="G51" s="98">
        <v>94.68</v>
      </c>
      <c r="H51" s="101">
        <v>0.13</v>
      </c>
      <c r="I51" s="100">
        <f>I50*H51</f>
        <v>28.4557</v>
      </c>
      <c r="J51" s="52">
        <f>I51-F51</f>
        <v>-0.40819999999999723</v>
      </c>
      <c r="K51" s="53">
        <f>J51/F51</f>
        <v>-0.014142233031572216</v>
      </c>
      <c r="L51" s="54">
        <f>I51/I52</f>
        <v>0.11504424778761062</v>
      </c>
    </row>
    <row r="52" spans="1:12" ht="13.5" thickBot="1">
      <c r="A52" s="1"/>
      <c r="B52" s="1"/>
      <c r="C52" s="51" t="s">
        <v>41</v>
      </c>
      <c r="D52" s="1"/>
      <c r="E52" s="1"/>
      <c r="F52" s="102">
        <f>F50+F51</f>
        <v>250.89389999999997</v>
      </c>
      <c r="G52" s="1"/>
      <c r="H52" s="1"/>
      <c r="I52" s="102">
        <f>I50+I51</f>
        <v>247.3457</v>
      </c>
      <c r="J52" s="102">
        <f>I52-F52</f>
        <v>-3.54819999999998</v>
      </c>
      <c r="K52" s="103">
        <f>J52/F52</f>
        <v>-0.014142233031572232</v>
      </c>
      <c r="L52" s="104">
        <v>1</v>
      </c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05" t="s">
        <v>42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ht="18">
      <c r="A55" s="1"/>
      <c r="B55" s="1"/>
      <c r="C55" s="106" t="s">
        <v>60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07" t="s">
        <v>21</v>
      </c>
      <c r="D56" s="108">
        <v>1000</v>
      </c>
      <c r="E56" s="108">
        <v>2000</v>
      </c>
      <c r="F56" s="108">
        <v>7500</v>
      </c>
      <c r="G56" s="108">
        <v>15000</v>
      </c>
      <c r="H56" s="108">
        <v>20000</v>
      </c>
      <c r="I56" s="1"/>
      <c r="J56" s="1"/>
      <c r="K56" s="1"/>
      <c r="L56" s="1"/>
    </row>
    <row r="57" spans="1:12" ht="15">
      <c r="A57" s="1"/>
      <c r="B57" s="1"/>
      <c r="C57" s="109" t="s">
        <v>43</v>
      </c>
      <c r="D57" s="110">
        <v>1029</v>
      </c>
      <c r="E57" s="110">
        <v>2058</v>
      </c>
      <c r="F57" s="110">
        <v>7715</v>
      </c>
      <c r="G57" s="110">
        <v>15429</v>
      </c>
      <c r="H57" s="110">
        <v>20572</v>
      </c>
      <c r="I57" s="1"/>
      <c r="J57" s="1"/>
      <c r="K57" s="1"/>
      <c r="L57" s="1"/>
    </row>
    <row r="58" spans="1:12" ht="15">
      <c r="A58" s="1"/>
      <c r="B58" s="1"/>
      <c r="C58" s="107" t="s">
        <v>22</v>
      </c>
      <c r="D58" s="110"/>
      <c r="E58" s="110"/>
      <c r="F58" s="110"/>
      <c r="G58" s="110"/>
      <c r="H58" s="110"/>
      <c r="I58" s="1"/>
      <c r="J58" s="1"/>
      <c r="K58" s="1"/>
      <c r="L58" s="1"/>
    </row>
    <row r="59" spans="1:12" ht="15">
      <c r="A59" s="1"/>
      <c r="B59" s="1"/>
      <c r="C59" s="107" t="s">
        <v>25</v>
      </c>
      <c r="D59" s="111" t="s">
        <v>59</v>
      </c>
      <c r="E59" s="111" t="s">
        <v>59</v>
      </c>
      <c r="F59" s="111" t="s">
        <v>59</v>
      </c>
      <c r="G59" s="111" t="s">
        <v>59</v>
      </c>
      <c r="H59" s="111" t="s">
        <v>59</v>
      </c>
      <c r="I59" s="1"/>
      <c r="J59" s="1"/>
      <c r="K59" s="1"/>
      <c r="L59" s="1"/>
    </row>
    <row r="60" spans="1:12" ht="15.75">
      <c r="A60" s="1"/>
      <c r="B60" s="1"/>
      <c r="C60" s="112" t="s">
        <v>44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13" t="s">
        <v>45</v>
      </c>
      <c r="D61" s="114">
        <v>69.68</v>
      </c>
      <c r="E61" s="114">
        <v>146.85</v>
      </c>
      <c r="F61" s="114">
        <v>571.13</v>
      </c>
      <c r="G61" s="114">
        <v>1149.68</v>
      </c>
      <c r="H61" s="114">
        <v>1535.4</v>
      </c>
      <c r="I61" s="1"/>
      <c r="J61" s="1"/>
      <c r="K61" s="1"/>
      <c r="L61" s="1"/>
    </row>
    <row r="62" spans="1:12" ht="12.75">
      <c r="A62" s="1"/>
      <c r="B62" s="1"/>
      <c r="C62" s="113" t="s">
        <v>46</v>
      </c>
      <c r="D62" s="115">
        <v>69.68</v>
      </c>
      <c r="E62" s="115">
        <v>146.85</v>
      </c>
      <c r="F62" s="115">
        <v>571.13</v>
      </c>
      <c r="G62" s="115">
        <v>1149.68</v>
      </c>
      <c r="H62" s="115">
        <v>1535.4</v>
      </c>
      <c r="I62" s="1"/>
      <c r="J62" s="1"/>
      <c r="K62" s="1"/>
      <c r="L62" s="1"/>
    </row>
    <row r="63" spans="1:12" ht="12.75">
      <c r="A63" s="1"/>
      <c r="B63" s="1"/>
      <c r="C63" s="113" t="s">
        <v>47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"/>
      <c r="J63" s="1"/>
      <c r="K63" s="1"/>
      <c r="L63" s="1"/>
    </row>
    <row r="64" spans="1:12" ht="12.75">
      <c r="A64" s="1"/>
      <c r="B64" s="1"/>
      <c r="C64" s="113" t="s">
        <v>48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"/>
      <c r="J64" s="1"/>
      <c r="K64" s="1"/>
      <c r="L64" s="1"/>
    </row>
    <row r="65" spans="1:12" ht="12.75">
      <c r="A65" s="1"/>
      <c r="B65" s="1"/>
      <c r="C65" s="113" t="s">
        <v>30</v>
      </c>
      <c r="D65" s="117">
        <v>0.5453549346481961</v>
      </c>
      <c r="E65" s="117">
        <v>0.5939092453288037</v>
      </c>
      <c r="F65" s="117">
        <v>0.6316063035664916</v>
      </c>
      <c r="G65" s="117">
        <v>0.6386685332088972</v>
      </c>
      <c r="H65" s="117">
        <v>0.6404438141319764</v>
      </c>
      <c r="I65" s="1"/>
      <c r="J65" s="1"/>
      <c r="K65" s="1"/>
      <c r="L65" s="1"/>
    </row>
    <row r="66" spans="1:12" ht="15.75">
      <c r="A66" s="1"/>
      <c r="B66" s="1"/>
      <c r="C66" s="112" t="s">
        <v>49</v>
      </c>
      <c r="D66" s="117"/>
      <c r="E66" s="117"/>
      <c r="F66" s="117"/>
      <c r="G66" s="117"/>
      <c r="H66" s="117"/>
      <c r="I66" s="1"/>
      <c r="J66" s="1"/>
      <c r="K66" s="1"/>
      <c r="L66" s="1"/>
    </row>
    <row r="67" spans="1:12" ht="12.75">
      <c r="A67" s="1"/>
      <c r="B67" s="1"/>
      <c r="C67" s="113" t="s">
        <v>45</v>
      </c>
      <c r="D67" s="118">
        <v>21.42</v>
      </c>
      <c r="E67" s="118">
        <v>28.28</v>
      </c>
      <c r="F67" s="118">
        <v>66.01</v>
      </c>
      <c r="G67" s="118">
        <v>117.46</v>
      </c>
      <c r="H67" s="118">
        <v>151.76</v>
      </c>
      <c r="I67" s="1"/>
      <c r="J67" s="1"/>
      <c r="K67" s="1"/>
      <c r="L67" s="1"/>
    </row>
    <row r="68" spans="1:12" ht="12.75">
      <c r="A68" s="1"/>
      <c r="B68" s="1"/>
      <c r="C68" s="113" t="s">
        <v>46</v>
      </c>
      <c r="D68" s="115">
        <v>22.83</v>
      </c>
      <c r="E68" s="115">
        <v>32.33</v>
      </c>
      <c r="F68" s="115">
        <v>84.58</v>
      </c>
      <c r="G68" s="115">
        <v>155.83</v>
      </c>
      <c r="H68" s="115">
        <v>203.33</v>
      </c>
      <c r="I68" s="1"/>
      <c r="J68" s="1"/>
      <c r="K68" s="1"/>
      <c r="L68" s="1"/>
    </row>
    <row r="69" spans="1:12" ht="12.75">
      <c r="A69" s="1"/>
      <c r="B69" s="1"/>
      <c r="C69" s="113" t="s">
        <v>47</v>
      </c>
      <c r="D69" s="116">
        <v>-1.41</v>
      </c>
      <c r="E69" s="116">
        <v>-4.05</v>
      </c>
      <c r="F69" s="116">
        <v>-18.57</v>
      </c>
      <c r="G69" s="116">
        <v>-38.37</v>
      </c>
      <c r="H69" s="116">
        <v>-51.57</v>
      </c>
      <c r="I69" s="1"/>
      <c r="J69" s="1"/>
      <c r="K69" s="1"/>
      <c r="L69" s="1"/>
    </row>
    <row r="70" spans="1:12" ht="12.75">
      <c r="A70" s="1"/>
      <c r="B70" s="1"/>
      <c r="C70" s="113" t="s">
        <v>48</v>
      </c>
      <c r="D70" s="117">
        <v>-0.0617608409986858</v>
      </c>
      <c r="E70" s="117">
        <v>-0.1252706464583977</v>
      </c>
      <c r="F70" s="117">
        <v>-0.21955545046110184</v>
      </c>
      <c r="G70" s="117">
        <v>-0.24622986587948414</v>
      </c>
      <c r="H70" s="117">
        <v>-0.25362710864112537</v>
      </c>
      <c r="I70" s="1"/>
      <c r="J70" s="1"/>
      <c r="K70" s="1"/>
      <c r="L70" s="1"/>
    </row>
    <row r="71" spans="1:12" ht="12.75">
      <c r="A71" s="1"/>
      <c r="B71" s="1"/>
      <c r="C71" s="113" t="s">
        <v>30</v>
      </c>
      <c r="D71" s="117">
        <v>0.16764498708617048</v>
      </c>
      <c r="E71" s="117">
        <v>0.11437353393189358</v>
      </c>
      <c r="F71" s="117">
        <v>0.07299972352778546</v>
      </c>
      <c r="G71" s="117">
        <v>0.06525120547519053</v>
      </c>
      <c r="H71" s="117">
        <v>0.0633019104029365</v>
      </c>
      <c r="I71" s="1"/>
      <c r="J71" s="1"/>
      <c r="K71" s="1"/>
      <c r="L71" s="1"/>
    </row>
    <row r="72" spans="1:12" ht="15.75">
      <c r="A72" s="1"/>
      <c r="B72" s="1"/>
      <c r="C72" s="112" t="s">
        <v>50</v>
      </c>
      <c r="D72" s="117"/>
      <c r="E72" s="117"/>
      <c r="F72" s="117"/>
      <c r="G72" s="117"/>
      <c r="H72" s="117"/>
      <c r="I72" s="1"/>
      <c r="J72" s="1"/>
      <c r="K72" s="1"/>
      <c r="L72" s="1"/>
    </row>
    <row r="73" spans="1:12" ht="12.75">
      <c r="A73" s="1"/>
      <c r="B73" s="1"/>
      <c r="C73" s="113" t="s">
        <v>45</v>
      </c>
      <c r="D73" s="118">
        <v>7.62</v>
      </c>
      <c r="E73" s="118">
        <v>15.23</v>
      </c>
      <c r="F73" s="118">
        <v>57.09</v>
      </c>
      <c r="G73" s="118">
        <v>114.18</v>
      </c>
      <c r="H73" s="118">
        <v>152.24</v>
      </c>
      <c r="I73" s="1"/>
      <c r="J73" s="1"/>
      <c r="K73" s="1"/>
      <c r="L73" s="1"/>
    </row>
    <row r="74" spans="1:12" ht="12.75">
      <c r="A74" s="1"/>
      <c r="B74" s="1"/>
      <c r="C74" s="113" t="s">
        <v>46</v>
      </c>
      <c r="D74" s="115">
        <v>7.21</v>
      </c>
      <c r="E74" s="115">
        <v>14.4</v>
      </c>
      <c r="F74" s="115">
        <v>54.01</v>
      </c>
      <c r="G74" s="115">
        <v>108.01</v>
      </c>
      <c r="H74" s="115">
        <v>144.01</v>
      </c>
      <c r="I74" s="1"/>
      <c r="J74" s="1"/>
      <c r="K74" s="1"/>
      <c r="L74" s="1"/>
    </row>
    <row r="75" spans="1:12" ht="12.75">
      <c r="A75" s="1"/>
      <c r="B75" s="1"/>
      <c r="C75" s="113" t="s">
        <v>47</v>
      </c>
      <c r="D75" s="116">
        <v>0.41</v>
      </c>
      <c r="E75" s="116">
        <v>0.83</v>
      </c>
      <c r="F75" s="116">
        <v>3.0800000000000054</v>
      </c>
      <c r="G75" s="116">
        <v>6.17</v>
      </c>
      <c r="H75" s="116">
        <v>8.230000000000018</v>
      </c>
      <c r="I75" s="1"/>
      <c r="J75" s="1"/>
      <c r="K75" s="1"/>
      <c r="L75" s="1"/>
    </row>
    <row r="76" spans="1:12" ht="12.75">
      <c r="A76" s="1"/>
      <c r="B76" s="1"/>
      <c r="C76" s="113" t="s">
        <v>48</v>
      </c>
      <c r="D76" s="117">
        <v>0.05686546463245495</v>
      </c>
      <c r="E76" s="117">
        <v>0.05763888888888889</v>
      </c>
      <c r="F76" s="117">
        <v>0.057026476578411506</v>
      </c>
      <c r="G76" s="117">
        <v>0.05712434033885753</v>
      </c>
      <c r="H76" s="117">
        <v>0.057148809110478566</v>
      </c>
      <c r="I76" s="1"/>
      <c r="J76" s="1"/>
      <c r="K76" s="1"/>
      <c r="L76" s="1"/>
    </row>
    <row r="77" spans="1:12" ht="12.75">
      <c r="A77" s="1"/>
      <c r="B77" s="1"/>
      <c r="C77" s="113" t="s">
        <v>30</v>
      </c>
      <c r="D77" s="117">
        <v>0.0596384127729514</v>
      </c>
      <c r="E77" s="117">
        <v>0.06159508209981397</v>
      </c>
      <c r="F77" s="117">
        <v>0.06313519491291125</v>
      </c>
      <c r="G77" s="117">
        <v>0.06342910472635158</v>
      </c>
      <c r="H77" s="117">
        <v>0.06350212730457996</v>
      </c>
      <c r="I77" s="1"/>
      <c r="J77" s="1"/>
      <c r="K77" s="1"/>
      <c r="L77" s="1"/>
    </row>
    <row r="78" spans="1:12" ht="15.75">
      <c r="A78" s="1"/>
      <c r="B78" s="1"/>
      <c r="C78" s="112" t="s">
        <v>51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13" t="s">
        <v>45</v>
      </c>
      <c r="D79" s="114">
        <v>29.04</v>
      </c>
      <c r="E79" s="114">
        <v>43.51</v>
      </c>
      <c r="F79" s="114">
        <v>123.1</v>
      </c>
      <c r="G79" s="114">
        <v>231.64</v>
      </c>
      <c r="H79" s="114">
        <v>304</v>
      </c>
      <c r="I79" s="1"/>
      <c r="J79" s="1"/>
      <c r="K79" s="1"/>
      <c r="L79" s="1"/>
    </row>
    <row r="80" spans="1:12" ht="12.75">
      <c r="A80" s="1"/>
      <c r="B80" s="1"/>
      <c r="C80" s="113" t="s">
        <v>46</v>
      </c>
      <c r="D80" s="115">
        <v>30.04</v>
      </c>
      <c r="E80" s="115">
        <v>46.73</v>
      </c>
      <c r="F80" s="115">
        <v>138.59</v>
      </c>
      <c r="G80" s="115">
        <v>263.84</v>
      </c>
      <c r="H80" s="115">
        <v>347.34</v>
      </c>
      <c r="I80" s="1"/>
      <c r="J80" s="1"/>
      <c r="K80" s="1"/>
      <c r="L80" s="1"/>
    </row>
    <row r="81" spans="1:12" ht="12.75">
      <c r="A81" s="1"/>
      <c r="B81" s="1"/>
      <c r="C81" s="113" t="s">
        <v>47</v>
      </c>
      <c r="D81" s="116">
        <v>-1</v>
      </c>
      <c r="E81" s="116">
        <v>-3.22</v>
      </c>
      <c r="F81" s="116">
        <v>-15.49</v>
      </c>
      <c r="G81" s="116">
        <v>-32.2</v>
      </c>
      <c r="H81" s="116">
        <v>-43.34</v>
      </c>
      <c r="I81" s="1"/>
      <c r="J81" s="1"/>
      <c r="K81" s="1"/>
      <c r="L81" s="1"/>
    </row>
    <row r="82" spans="1:12" ht="12.75">
      <c r="A82" s="1"/>
      <c r="B82" s="1"/>
      <c r="C82" s="113" t="s">
        <v>48</v>
      </c>
      <c r="D82" s="117">
        <v>-0.033288948069241014</v>
      </c>
      <c r="E82" s="117">
        <v>-0.06890648405735073</v>
      </c>
      <c r="F82" s="117">
        <v>-0.11176852586766728</v>
      </c>
      <c r="G82" s="117">
        <v>-0.1220436628259551</v>
      </c>
      <c r="H82" s="117">
        <v>-0.124776875683768</v>
      </c>
      <c r="I82" s="1"/>
      <c r="J82" s="1"/>
      <c r="K82" s="1"/>
      <c r="L82" s="1"/>
    </row>
    <row r="83" spans="1:12" ht="12.75">
      <c r="A83" s="1"/>
      <c r="B83" s="1"/>
      <c r="C83" s="113" t="s">
        <v>30</v>
      </c>
      <c r="D83" s="117">
        <v>0.22728339985912185</v>
      </c>
      <c r="E83" s="117">
        <v>0.17596861603170752</v>
      </c>
      <c r="F83" s="117">
        <v>0.1361349184406967</v>
      </c>
      <c r="G83" s="117">
        <v>0.1286803102015421</v>
      </c>
      <c r="H83" s="117">
        <v>0.12680403770751647</v>
      </c>
      <c r="I83" s="1"/>
      <c r="J83" s="1"/>
      <c r="K83" s="1"/>
      <c r="L83" s="1"/>
    </row>
    <row r="84" spans="1:12" ht="15.75">
      <c r="A84" s="1"/>
      <c r="B84" s="1"/>
      <c r="C84" s="112" t="s">
        <v>52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13" t="s">
        <v>45</v>
      </c>
      <c r="D85" s="114">
        <v>7.35</v>
      </c>
      <c r="E85" s="114">
        <v>14.45</v>
      </c>
      <c r="F85" s="114">
        <v>53.49</v>
      </c>
      <c r="G85" s="114">
        <v>106.71</v>
      </c>
      <c r="H85" s="114">
        <v>142.19</v>
      </c>
      <c r="I85" s="1"/>
      <c r="J85" s="1"/>
      <c r="K85" s="1"/>
      <c r="L85" s="1"/>
    </row>
    <row r="86" spans="1:12" ht="12.75">
      <c r="A86" s="1"/>
      <c r="B86" s="1"/>
      <c r="C86" s="113" t="s">
        <v>46</v>
      </c>
      <c r="D86" s="115">
        <v>7.35</v>
      </c>
      <c r="E86" s="115">
        <v>14.45</v>
      </c>
      <c r="F86" s="115">
        <v>53.49</v>
      </c>
      <c r="G86" s="115">
        <v>106.71</v>
      </c>
      <c r="H86" s="115">
        <v>142.19</v>
      </c>
      <c r="I86" s="1"/>
      <c r="J86" s="1"/>
      <c r="K86" s="1"/>
      <c r="L86" s="1"/>
    </row>
    <row r="87" spans="1:12" ht="12.75">
      <c r="A87" s="1"/>
      <c r="B87" s="1"/>
      <c r="C87" s="113" t="s">
        <v>47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"/>
      <c r="J87" s="1"/>
      <c r="K87" s="1"/>
      <c r="L87" s="1"/>
    </row>
    <row r="88" spans="1:12" ht="12.75">
      <c r="A88" s="1"/>
      <c r="B88" s="1"/>
      <c r="C88" s="113" t="s">
        <v>48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"/>
      <c r="J88" s="1"/>
      <c r="K88" s="1"/>
      <c r="L88" s="1"/>
    </row>
    <row r="89" spans="1:12" ht="12.75">
      <c r="A89" s="1"/>
      <c r="B89" s="1"/>
      <c r="C89" s="113" t="s">
        <v>30</v>
      </c>
      <c r="D89" s="117">
        <v>0.0575252406668232</v>
      </c>
      <c r="E89" s="117">
        <v>0.05844050796732185</v>
      </c>
      <c r="F89" s="117">
        <v>0.05915399502350014</v>
      </c>
      <c r="G89" s="117">
        <v>0.05927938137457502</v>
      </c>
      <c r="H89" s="117">
        <v>0.059310085926420286</v>
      </c>
      <c r="I89" s="1"/>
      <c r="J89" s="1"/>
      <c r="K89" s="1"/>
      <c r="L89" s="1"/>
    </row>
    <row r="90" spans="1:12" ht="15.75">
      <c r="A90" s="1"/>
      <c r="B90" s="1"/>
      <c r="C90" s="112" t="s">
        <v>53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13" t="s">
        <v>45</v>
      </c>
      <c r="D91" s="114">
        <v>7</v>
      </c>
      <c r="E91" s="114">
        <v>14</v>
      </c>
      <c r="F91" s="114">
        <v>52.5</v>
      </c>
      <c r="G91" s="114">
        <v>105</v>
      </c>
      <c r="H91" s="114">
        <v>140</v>
      </c>
      <c r="I91" s="1"/>
      <c r="J91" s="1"/>
      <c r="K91" s="1"/>
      <c r="L91" s="1"/>
    </row>
    <row r="92" spans="1:12" ht="12.75">
      <c r="A92" s="1"/>
      <c r="B92" s="1"/>
      <c r="C92" s="113" t="s">
        <v>46</v>
      </c>
      <c r="D92" s="115">
        <v>7</v>
      </c>
      <c r="E92" s="115">
        <v>14</v>
      </c>
      <c r="F92" s="115">
        <v>52.5</v>
      </c>
      <c r="G92" s="115">
        <v>105</v>
      </c>
      <c r="H92" s="115">
        <v>140</v>
      </c>
      <c r="I92" s="1"/>
      <c r="J92" s="1"/>
      <c r="K92" s="1"/>
      <c r="L92" s="1"/>
    </row>
    <row r="93" spans="1:12" ht="12.75">
      <c r="A93" s="1"/>
      <c r="B93" s="1"/>
      <c r="C93" s="113" t="s">
        <v>47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  <c r="I93" s="1"/>
      <c r="J93" s="1"/>
      <c r="K93" s="1"/>
      <c r="L93" s="1"/>
    </row>
    <row r="94" spans="1:12" ht="12.75">
      <c r="A94" s="1"/>
      <c r="B94" s="1"/>
      <c r="C94" s="113" t="s">
        <v>48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"/>
      <c r="J94" s="1"/>
      <c r="K94" s="1"/>
      <c r="L94" s="1"/>
    </row>
    <row r="95" spans="1:12" ht="12.75">
      <c r="A95" s="1"/>
      <c r="B95" s="1"/>
      <c r="C95" s="113" t="s">
        <v>30</v>
      </c>
      <c r="D95" s="117">
        <v>0.05478594349221257</v>
      </c>
      <c r="E95" s="117">
        <v>0.05662056135242256</v>
      </c>
      <c r="F95" s="117">
        <v>0.05805916505391208</v>
      </c>
      <c r="G95" s="117">
        <v>0.058329444703686416</v>
      </c>
      <c r="H95" s="117">
        <v>0.05839659631267206</v>
      </c>
      <c r="I95" s="1"/>
      <c r="J95" s="1"/>
      <c r="K95" s="1"/>
      <c r="L95" s="1"/>
    </row>
    <row r="96" spans="1:12" ht="15.75">
      <c r="A96" s="1"/>
      <c r="B96" s="1"/>
      <c r="C96" s="112" t="s">
        <v>54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13" t="s">
        <v>45</v>
      </c>
      <c r="D97" s="119">
        <v>14.7</v>
      </c>
      <c r="E97" s="119">
        <v>28.45</v>
      </c>
      <c r="F97" s="119">
        <v>104.03</v>
      </c>
      <c r="G97" s="119">
        <v>207.09</v>
      </c>
      <c r="H97" s="119">
        <v>275.81</v>
      </c>
      <c r="I97" s="1"/>
      <c r="J97" s="1"/>
      <c r="K97" s="1"/>
      <c r="L97" s="1"/>
    </row>
    <row r="98" spans="1:12" ht="12.75">
      <c r="A98" s="1"/>
      <c r="B98" s="1"/>
      <c r="C98" s="113" t="s">
        <v>46</v>
      </c>
      <c r="D98" s="120">
        <v>14.83</v>
      </c>
      <c r="E98" s="120">
        <v>28.86</v>
      </c>
      <c r="F98" s="120">
        <v>106.04</v>
      </c>
      <c r="G98" s="120">
        <v>211.28</v>
      </c>
      <c r="H98" s="120">
        <v>281.44</v>
      </c>
      <c r="I98" s="1"/>
      <c r="J98" s="1"/>
      <c r="K98" s="1"/>
      <c r="L98" s="1"/>
    </row>
    <row r="99" spans="1:12" ht="12.75">
      <c r="A99" s="1"/>
      <c r="B99" s="1"/>
      <c r="C99" s="113" t="s">
        <v>47</v>
      </c>
      <c r="D99" s="116">
        <v>-0.13000000000000078</v>
      </c>
      <c r="E99" s="116">
        <v>-0.41</v>
      </c>
      <c r="F99" s="116">
        <v>-2.010000000000005</v>
      </c>
      <c r="G99" s="116">
        <v>-4.19</v>
      </c>
      <c r="H99" s="116">
        <v>-5.63</v>
      </c>
      <c r="I99" s="1"/>
      <c r="J99" s="1"/>
      <c r="K99" s="1"/>
      <c r="L99" s="1"/>
    </row>
    <row r="100" spans="1:12" ht="12.75">
      <c r="A100" s="1"/>
      <c r="B100" s="1"/>
      <c r="C100" s="113" t="s">
        <v>48</v>
      </c>
      <c r="D100" s="117">
        <v>-0.008766014834794389</v>
      </c>
      <c r="E100" s="117">
        <v>-0.014206514206514212</v>
      </c>
      <c r="F100" s="117">
        <v>-0.018955111278762777</v>
      </c>
      <c r="G100" s="117">
        <v>-0.019831503218477837</v>
      </c>
      <c r="H100" s="117">
        <v>-0.020004263786242166</v>
      </c>
      <c r="I100" s="1"/>
      <c r="J100" s="1"/>
      <c r="K100" s="1"/>
      <c r="L100" s="1"/>
    </row>
    <row r="101" spans="1:12" ht="12.75">
      <c r="A101" s="1"/>
      <c r="B101" s="1"/>
      <c r="C101" s="113" t="s">
        <v>30</v>
      </c>
      <c r="D101" s="117">
        <v>0.1150504813336464</v>
      </c>
      <c r="E101" s="117">
        <v>0.11506106931974441</v>
      </c>
      <c r="F101" s="117">
        <v>0.11504561791539951</v>
      </c>
      <c r="G101" s="117">
        <v>0.11504233051129924</v>
      </c>
      <c r="H101" s="117">
        <v>0.11504546592141486</v>
      </c>
      <c r="I101" s="1"/>
      <c r="J101" s="1"/>
      <c r="K101" s="1"/>
      <c r="L101" s="1"/>
    </row>
    <row r="102" spans="1:12" ht="15.75">
      <c r="A102" s="1"/>
      <c r="B102" s="1"/>
      <c r="C102" s="112" t="s">
        <v>41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13" t="s">
        <v>45</v>
      </c>
      <c r="D103" s="119">
        <v>127.77</v>
      </c>
      <c r="E103" s="119">
        <v>247.26</v>
      </c>
      <c r="F103" s="119">
        <v>904.25</v>
      </c>
      <c r="G103" s="119">
        <v>1800.12</v>
      </c>
      <c r="H103" s="119">
        <v>2397.4</v>
      </c>
      <c r="I103" s="1"/>
      <c r="J103" s="1"/>
      <c r="K103" s="1"/>
      <c r="L103" s="1"/>
    </row>
    <row r="104" spans="1:12" ht="12.75">
      <c r="A104" s="1"/>
      <c r="B104" s="1"/>
      <c r="C104" s="113" t="s">
        <v>46</v>
      </c>
      <c r="D104" s="120">
        <v>128.9</v>
      </c>
      <c r="E104" s="120">
        <v>250.89</v>
      </c>
      <c r="F104" s="120">
        <v>921.75</v>
      </c>
      <c r="G104" s="120">
        <v>1836.51</v>
      </c>
      <c r="H104" s="120">
        <v>2446.37</v>
      </c>
      <c r="I104" s="1"/>
      <c r="J104" s="1"/>
      <c r="K104" s="1"/>
      <c r="L104" s="1"/>
    </row>
    <row r="105" spans="1:12" ht="12.75">
      <c r="A105" s="1"/>
      <c r="B105" s="1"/>
      <c r="C105" s="113" t="s">
        <v>47</v>
      </c>
      <c r="D105" s="116">
        <v>-1.1300000000000097</v>
      </c>
      <c r="E105" s="116">
        <v>-3.630000000000024</v>
      </c>
      <c r="F105" s="116">
        <v>-17.5</v>
      </c>
      <c r="G105" s="116">
        <v>-36.38999999999987</v>
      </c>
      <c r="H105" s="116">
        <v>-48.970000000000255</v>
      </c>
      <c r="I105" s="1"/>
      <c r="J105" s="1"/>
      <c r="K105" s="1"/>
      <c r="L105" s="1"/>
    </row>
    <row r="106" spans="1:12" ht="12.75">
      <c r="A106" s="1"/>
      <c r="B106" s="1"/>
      <c r="C106" s="113" t="s">
        <v>48</v>
      </c>
      <c r="D106" s="117">
        <v>-0.008766485647789058</v>
      </c>
      <c r="E106" s="117">
        <v>-0.014468492167882435</v>
      </c>
      <c r="F106" s="117">
        <v>-0.01898562516951451</v>
      </c>
      <c r="G106" s="117">
        <v>-0.019814757338647692</v>
      </c>
      <c r="H106" s="117">
        <v>-0.020017413555594717</v>
      </c>
      <c r="I106" s="1"/>
      <c r="J106" s="1"/>
      <c r="K106" s="1"/>
      <c r="L106" s="1"/>
    </row>
  </sheetData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59" r:id="rId1"/>
  <rowBreaks count="1" manualBreakCount="1">
    <brk id="5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6"/>
  <sheetViews>
    <sheetView showGridLines="0" workbookViewId="0" topLeftCell="A1">
      <selection activeCell="D6" sqref="D6"/>
    </sheetView>
  </sheetViews>
  <sheetFormatPr defaultColWidth="9.140625" defaultRowHeight="12.75"/>
  <cols>
    <col min="3" max="3" width="82.00390625" style="0" bestFit="1" customWidth="1"/>
    <col min="4" max="4" width="8.8515625" style="0" bestFit="1" customWidth="1"/>
    <col min="5" max="5" width="12.57421875" style="0" bestFit="1" customWidth="1"/>
    <col min="6" max="6" width="18.57421875" style="0" bestFit="1" customWidth="1"/>
    <col min="7" max="8" width="10.421875" style="0" bestFit="1" customWidth="1"/>
    <col min="9" max="9" width="18.421875" style="0" bestFit="1" customWidth="1"/>
    <col min="10" max="10" width="10.8515625" style="0" bestFit="1" customWidth="1"/>
    <col min="11" max="11" width="7.421875" style="0" bestFit="1" customWidth="1"/>
    <col min="12" max="12" width="9.421875" style="0" bestFit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1"/>
      <c r="C2" s="2" t="s">
        <v>55</v>
      </c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"/>
      <c r="B3" s="1"/>
      <c r="C3" s="2" t="s">
        <v>56</v>
      </c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1"/>
      <c r="C4" s="2" t="s">
        <v>57</v>
      </c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1"/>
      <c r="B5" s="1"/>
      <c r="C5" s="2" t="s">
        <v>58</v>
      </c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">
      <c r="A7" s="1"/>
      <c r="B7" s="1"/>
      <c r="C7" s="134" t="s">
        <v>70</v>
      </c>
      <c r="D7" s="1"/>
      <c r="E7" s="1"/>
      <c r="F7" s="1"/>
      <c r="G7" s="1"/>
      <c r="H7" s="1"/>
      <c r="I7" s="1"/>
      <c r="J7" s="1"/>
      <c r="K7" s="1"/>
      <c r="L7" s="1"/>
    </row>
    <row r="8" spans="1:12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 thickBot="1">
      <c r="A9" s="1"/>
      <c r="B9" s="1"/>
      <c r="C9" s="4" t="s">
        <v>1</v>
      </c>
      <c r="D9" s="5" t="s">
        <v>2</v>
      </c>
      <c r="E9" s="5" t="s">
        <v>3</v>
      </c>
      <c r="F9" s="5" t="s">
        <v>4</v>
      </c>
      <c r="G9" s="1"/>
      <c r="H9" s="1"/>
      <c r="I9" s="1"/>
      <c r="J9" s="1"/>
      <c r="K9" s="1"/>
      <c r="L9" s="1"/>
    </row>
    <row r="10" spans="1:12" ht="12.75">
      <c r="A10" s="1"/>
      <c r="B10" s="1"/>
      <c r="C10" s="6" t="s">
        <v>5</v>
      </c>
      <c r="D10" s="7" t="s">
        <v>6</v>
      </c>
      <c r="E10" s="8">
        <v>12.33</v>
      </c>
      <c r="F10" s="9">
        <v>11.76</v>
      </c>
      <c r="G10" s="1"/>
      <c r="H10" s="1"/>
      <c r="I10" s="1"/>
      <c r="J10" s="1"/>
      <c r="K10" s="1"/>
      <c r="L10" s="1"/>
    </row>
    <row r="11" spans="1:12" ht="12.75">
      <c r="A11" s="1"/>
      <c r="B11" s="1"/>
      <c r="C11" s="10" t="s">
        <v>7</v>
      </c>
      <c r="D11" s="11" t="s">
        <v>6</v>
      </c>
      <c r="E11" s="12">
        <v>1</v>
      </c>
      <c r="F11" s="12">
        <v>2.8</v>
      </c>
      <c r="G11" s="1"/>
      <c r="H11" s="1"/>
      <c r="I11" s="1"/>
      <c r="J11" s="1"/>
      <c r="K11" s="1"/>
      <c r="L11" s="1"/>
    </row>
    <row r="12" spans="1:12" ht="12.75">
      <c r="A12" s="1"/>
      <c r="B12" s="1"/>
      <c r="C12" s="10" t="s">
        <v>8</v>
      </c>
      <c r="D12" s="11" t="s">
        <v>6</v>
      </c>
      <c r="E12" s="13">
        <v>0</v>
      </c>
      <c r="F12" s="13">
        <v>0</v>
      </c>
      <c r="G12" s="1"/>
      <c r="H12" s="1"/>
      <c r="I12" s="1"/>
      <c r="J12" s="1"/>
      <c r="K12" s="1"/>
      <c r="L12" s="1"/>
    </row>
    <row r="13" spans="1:12" ht="12.75">
      <c r="A13" s="1"/>
      <c r="B13" s="1"/>
      <c r="C13" s="14" t="s">
        <v>9</v>
      </c>
      <c r="D13" s="11" t="s">
        <v>16</v>
      </c>
      <c r="E13" s="15">
        <v>0.0131</v>
      </c>
      <c r="F13" s="15">
        <v>0.0125</v>
      </c>
      <c r="G13" s="1"/>
      <c r="H13" s="1"/>
      <c r="I13" s="1"/>
      <c r="J13" s="1"/>
      <c r="K13" s="1"/>
      <c r="L13" s="1"/>
    </row>
    <row r="14" spans="1:12" ht="12.75">
      <c r="A14" s="1"/>
      <c r="B14" s="1"/>
      <c r="C14" s="10" t="s">
        <v>10</v>
      </c>
      <c r="D14" s="11" t="s">
        <v>16</v>
      </c>
      <c r="E14" s="15">
        <v>0</v>
      </c>
      <c r="F14" s="15">
        <v>0</v>
      </c>
      <c r="G14" s="1"/>
      <c r="H14" s="1"/>
      <c r="I14" s="1"/>
      <c r="J14" s="1"/>
      <c r="K14" s="1"/>
      <c r="L14" s="1"/>
    </row>
    <row r="15" spans="1:12" ht="12.75">
      <c r="A15" s="1"/>
      <c r="B15" s="1"/>
      <c r="C15" s="14" t="s">
        <v>11</v>
      </c>
      <c r="D15" s="11" t="s">
        <v>16</v>
      </c>
      <c r="E15" s="15">
        <v>0</v>
      </c>
      <c r="F15" s="15">
        <v>0</v>
      </c>
      <c r="G15" s="1"/>
      <c r="H15" s="1"/>
      <c r="I15" s="1"/>
      <c r="J15" s="1"/>
      <c r="K15" s="1"/>
      <c r="L15" s="1"/>
    </row>
    <row r="16" spans="1:12" ht="12.75">
      <c r="A16" s="1"/>
      <c r="B16" s="1"/>
      <c r="C16" s="10" t="s">
        <v>12</v>
      </c>
      <c r="D16" s="11" t="s">
        <v>16</v>
      </c>
      <c r="E16" s="15">
        <v>-0.0036</v>
      </c>
      <c r="F16" s="15">
        <v>-0.00564</v>
      </c>
      <c r="G16" s="1"/>
      <c r="H16" s="1"/>
      <c r="I16" s="1"/>
      <c r="J16" s="1"/>
      <c r="K16" s="1"/>
      <c r="L16" s="1"/>
    </row>
    <row r="17" spans="1:12" ht="12.75">
      <c r="A17" s="1"/>
      <c r="B17" s="1"/>
      <c r="C17" s="14" t="s">
        <v>13</v>
      </c>
      <c r="D17" s="11" t="s">
        <v>16</v>
      </c>
      <c r="E17" s="15">
        <v>0.004</v>
      </c>
      <c r="F17" s="15">
        <v>0.0041</v>
      </c>
      <c r="G17" s="1"/>
      <c r="H17" s="1"/>
      <c r="I17" s="1"/>
      <c r="J17" s="1"/>
      <c r="K17" s="1"/>
      <c r="L17" s="1"/>
    </row>
    <row r="18" spans="1:12" ht="12.75">
      <c r="A18" s="1"/>
      <c r="B18" s="1"/>
      <c r="C18" s="14" t="s">
        <v>14</v>
      </c>
      <c r="D18" s="11" t="s">
        <v>16</v>
      </c>
      <c r="E18" s="15">
        <v>0.003</v>
      </c>
      <c r="F18" s="15">
        <v>0.0033</v>
      </c>
      <c r="G18" s="1"/>
      <c r="H18" s="1"/>
      <c r="I18" s="1"/>
      <c r="J18" s="1"/>
      <c r="K18" s="1"/>
      <c r="L18" s="1"/>
    </row>
    <row r="19" spans="1:12" ht="12.75">
      <c r="A19" s="1"/>
      <c r="B19" s="1"/>
      <c r="C19" s="14" t="s">
        <v>15</v>
      </c>
      <c r="D19" s="11" t="s">
        <v>16</v>
      </c>
      <c r="E19" s="15">
        <v>0.005200000014156103</v>
      </c>
      <c r="F19" s="15">
        <v>0.0052</v>
      </c>
      <c r="G19" s="1"/>
      <c r="H19" s="1"/>
      <c r="I19" s="1"/>
      <c r="J19" s="1"/>
      <c r="K19" s="1"/>
      <c r="L19" s="1"/>
    </row>
    <row r="20" spans="1:12" ht="12.75">
      <c r="A20" s="1"/>
      <c r="B20" s="1"/>
      <c r="C20" s="14" t="s">
        <v>17</v>
      </c>
      <c r="D20" s="11" t="s">
        <v>16</v>
      </c>
      <c r="E20" s="15">
        <v>0.0013000000035390258</v>
      </c>
      <c r="F20" s="15">
        <v>0.0013</v>
      </c>
      <c r="G20" s="1"/>
      <c r="H20" s="1"/>
      <c r="I20" s="1"/>
      <c r="J20" s="1"/>
      <c r="K20" s="1"/>
      <c r="L20" s="1"/>
    </row>
    <row r="21" spans="1:12" ht="12.75">
      <c r="A21" s="1"/>
      <c r="B21" s="1"/>
      <c r="C21" s="16" t="s">
        <v>18</v>
      </c>
      <c r="D21" s="11" t="s">
        <v>16</v>
      </c>
      <c r="E21" s="17">
        <v>0.0004</v>
      </c>
      <c r="F21" s="17">
        <v>0.0004</v>
      </c>
      <c r="G21" s="1"/>
      <c r="H21" s="1"/>
      <c r="I21" s="1"/>
      <c r="J21" s="1"/>
      <c r="K21" s="1"/>
      <c r="L21" s="1"/>
    </row>
    <row r="22" spans="1:12" ht="13.5" thickBot="1">
      <c r="A22" s="1"/>
      <c r="B22" s="1"/>
      <c r="C22" s="18" t="s">
        <v>19</v>
      </c>
      <c r="D22" s="19" t="s">
        <v>16</v>
      </c>
      <c r="E22" s="20">
        <v>0.25</v>
      </c>
      <c r="F22" s="20">
        <v>0.25</v>
      </c>
      <c r="G22" s="1"/>
      <c r="H22" s="1"/>
      <c r="I22" s="1"/>
      <c r="J22" s="1"/>
      <c r="K22" s="1"/>
      <c r="L22" s="1"/>
    </row>
    <row r="23" spans="1:12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9.5" thickBot="1">
      <c r="A24" s="1"/>
      <c r="B24" s="1"/>
      <c r="C24" s="21" t="s">
        <v>20</v>
      </c>
      <c r="D24" s="22">
        <v>2000</v>
      </c>
      <c r="E24" s="23" t="s">
        <v>21</v>
      </c>
      <c r="F24" s="24">
        <v>0</v>
      </c>
      <c r="G24" s="25" t="s">
        <v>22</v>
      </c>
      <c r="H24" s="1"/>
      <c r="I24" s="26" t="s">
        <v>23</v>
      </c>
      <c r="J24" s="27">
        <v>1.0286</v>
      </c>
      <c r="K24" s="1"/>
      <c r="L24" s="1"/>
    </row>
    <row r="25" spans="1:12" ht="19.5" thickBot="1">
      <c r="A25" s="1"/>
      <c r="B25" s="1"/>
      <c r="C25" s="21" t="s">
        <v>24</v>
      </c>
      <c r="D25" s="28">
        <v>750</v>
      </c>
      <c r="E25" s="23" t="s">
        <v>21</v>
      </c>
      <c r="F25" s="29" t="s">
        <v>25</v>
      </c>
      <c r="G25" s="30" t="s">
        <v>59</v>
      </c>
      <c r="H25" s="1"/>
      <c r="I25" s="1"/>
      <c r="J25" s="1"/>
      <c r="K25" s="1"/>
      <c r="L25" s="1"/>
    </row>
    <row r="26" spans="1:12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7" thickBot="1">
      <c r="A27" s="1"/>
      <c r="B27" s="1"/>
      <c r="C27" s="31" t="s">
        <v>60</v>
      </c>
      <c r="D27" s="32" t="s">
        <v>26</v>
      </c>
      <c r="E27" s="33" t="s">
        <v>27</v>
      </c>
      <c r="F27" s="34" t="s">
        <v>28</v>
      </c>
      <c r="G27" s="33" t="s">
        <v>26</v>
      </c>
      <c r="H27" s="33" t="s">
        <v>27</v>
      </c>
      <c r="I27" s="34" t="s">
        <v>28</v>
      </c>
      <c r="J27" s="35" t="s">
        <v>6</v>
      </c>
      <c r="K27" s="36" t="s">
        <v>29</v>
      </c>
      <c r="L27" s="37" t="s">
        <v>30</v>
      </c>
    </row>
    <row r="28" spans="1:12" ht="12.75">
      <c r="A28" s="1"/>
      <c r="B28" s="1"/>
      <c r="C28" s="38" t="s">
        <v>31</v>
      </c>
      <c r="D28" s="39">
        <v>750</v>
      </c>
      <c r="E28" s="40">
        <v>0.065</v>
      </c>
      <c r="F28" s="41">
        <v>48.75</v>
      </c>
      <c r="G28" s="39">
        <v>750</v>
      </c>
      <c r="H28" s="42">
        <v>0.065</v>
      </c>
      <c r="I28" s="41">
        <v>48.75</v>
      </c>
      <c r="J28" s="41">
        <v>0</v>
      </c>
      <c r="K28" s="43">
        <v>0</v>
      </c>
      <c r="L28" s="44">
        <v>0.19708914493632504</v>
      </c>
    </row>
    <row r="29" spans="1:12" ht="13.5" thickBot="1">
      <c r="A29" s="1"/>
      <c r="B29" s="1"/>
      <c r="C29" s="45" t="s">
        <v>32</v>
      </c>
      <c r="D29" s="46">
        <v>1308</v>
      </c>
      <c r="E29" s="47">
        <v>0.075</v>
      </c>
      <c r="F29" s="48">
        <v>98.1</v>
      </c>
      <c r="G29" s="46">
        <v>1308</v>
      </c>
      <c r="H29" s="49">
        <v>0.075</v>
      </c>
      <c r="I29" s="48">
        <v>98.1</v>
      </c>
      <c r="J29" s="48">
        <v>0</v>
      </c>
      <c r="K29" s="50">
        <v>0</v>
      </c>
      <c r="L29" s="44">
        <v>0.39660400242571253</v>
      </c>
    </row>
    <row r="30" spans="1:12" ht="13.5" thickBot="1">
      <c r="A30" s="1"/>
      <c r="B30" s="1"/>
      <c r="C30" s="51" t="s">
        <v>33</v>
      </c>
      <c r="D30" s="51"/>
      <c r="E30" s="51"/>
      <c r="F30" s="52">
        <v>146.85</v>
      </c>
      <c r="G30" s="51"/>
      <c r="H30" s="51"/>
      <c r="I30" s="52">
        <v>146.85</v>
      </c>
      <c r="J30" s="52">
        <v>0</v>
      </c>
      <c r="K30" s="53">
        <v>0</v>
      </c>
      <c r="L30" s="54">
        <v>0.5936931473620376</v>
      </c>
    </row>
    <row r="31" spans="1:12" ht="12.75">
      <c r="A31" s="1"/>
      <c r="B31" s="1"/>
      <c r="C31" s="55" t="s">
        <v>5</v>
      </c>
      <c r="D31" s="56">
        <v>1</v>
      </c>
      <c r="E31" s="57">
        <v>12.33</v>
      </c>
      <c r="F31" s="58">
        <v>12.33</v>
      </c>
      <c r="G31" s="59">
        <v>1</v>
      </c>
      <c r="H31" s="57">
        <v>11.76</v>
      </c>
      <c r="I31" s="58">
        <v>11.76</v>
      </c>
      <c r="J31" s="58">
        <v>-0.57</v>
      </c>
      <c r="K31" s="43">
        <v>-0.046228710462287124</v>
      </c>
      <c r="L31" s="44">
        <v>0.047543966040024255</v>
      </c>
    </row>
    <row r="32" spans="1:12" ht="12.75">
      <c r="A32" s="1"/>
      <c r="B32" s="1"/>
      <c r="C32" s="45" t="s">
        <v>7</v>
      </c>
      <c r="D32" s="60">
        <v>1</v>
      </c>
      <c r="E32" s="61">
        <v>1</v>
      </c>
      <c r="F32" s="62">
        <v>1</v>
      </c>
      <c r="G32" s="63">
        <v>1</v>
      </c>
      <c r="H32" s="61">
        <v>2.8</v>
      </c>
      <c r="I32" s="64">
        <v>2.8</v>
      </c>
      <c r="J32" s="64">
        <v>1.8</v>
      </c>
      <c r="K32" s="43">
        <v>1.8</v>
      </c>
      <c r="L32" s="44">
        <v>0.01131999191429149</v>
      </c>
    </row>
    <row r="33" spans="1:12" ht="12.75">
      <c r="A33" s="1"/>
      <c r="B33" s="1"/>
      <c r="C33" s="45" t="s">
        <v>8</v>
      </c>
      <c r="D33" s="65">
        <v>1</v>
      </c>
      <c r="E33" s="66">
        <v>0</v>
      </c>
      <c r="F33" s="62">
        <v>0</v>
      </c>
      <c r="G33" s="67">
        <v>1</v>
      </c>
      <c r="H33" s="66">
        <v>0</v>
      </c>
      <c r="I33" s="62">
        <v>0</v>
      </c>
      <c r="J33" s="62">
        <v>0</v>
      </c>
      <c r="K33" s="43">
        <v>0</v>
      </c>
      <c r="L33" s="44">
        <v>0</v>
      </c>
    </row>
    <row r="34" spans="1:12" ht="12.75">
      <c r="A34" s="1"/>
      <c r="B34" s="1"/>
      <c r="C34" s="68" t="s">
        <v>9</v>
      </c>
      <c r="D34" s="69">
        <v>2000</v>
      </c>
      <c r="E34" s="70">
        <v>0.0131</v>
      </c>
      <c r="F34" s="62">
        <v>26.2</v>
      </c>
      <c r="G34" s="71">
        <v>2000</v>
      </c>
      <c r="H34" s="70">
        <v>0.0125</v>
      </c>
      <c r="I34" s="62">
        <v>25</v>
      </c>
      <c r="J34" s="62">
        <v>-1.2</v>
      </c>
      <c r="K34" s="43">
        <v>-0.045801526717557224</v>
      </c>
      <c r="L34" s="44">
        <v>0.10107135637760259</v>
      </c>
    </row>
    <row r="35" spans="1:12" ht="12.75">
      <c r="A35" s="1"/>
      <c r="B35" s="1"/>
      <c r="C35" s="45" t="s">
        <v>10</v>
      </c>
      <c r="D35" s="72">
        <v>2000</v>
      </c>
      <c r="E35" s="73">
        <v>0</v>
      </c>
      <c r="F35" s="62">
        <v>0</v>
      </c>
      <c r="G35" s="74">
        <v>2000</v>
      </c>
      <c r="H35" s="73">
        <v>0</v>
      </c>
      <c r="I35" s="62">
        <v>0</v>
      </c>
      <c r="J35" s="62">
        <v>0</v>
      </c>
      <c r="K35" s="43">
        <v>0</v>
      </c>
      <c r="L35" s="44">
        <v>0</v>
      </c>
    </row>
    <row r="36" spans="1:12" ht="12.75">
      <c r="A36" s="1"/>
      <c r="B36" s="1"/>
      <c r="C36" s="75" t="s">
        <v>11</v>
      </c>
      <c r="D36" s="72">
        <v>2000</v>
      </c>
      <c r="E36" s="73">
        <v>0</v>
      </c>
      <c r="F36" s="62">
        <v>0</v>
      </c>
      <c r="G36" s="74">
        <v>2000</v>
      </c>
      <c r="H36" s="73">
        <v>0</v>
      </c>
      <c r="I36" s="62">
        <v>0</v>
      </c>
      <c r="J36" s="62">
        <v>0</v>
      </c>
      <c r="K36" s="43">
        <v>0</v>
      </c>
      <c r="L36" s="44">
        <v>0</v>
      </c>
    </row>
    <row r="37" spans="1:12" ht="13.5" thickBot="1">
      <c r="A37" s="1"/>
      <c r="B37" s="1"/>
      <c r="C37" s="45" t="s">
        <v>12</v>
      </c>
      <c r="D37" s="72">
        <v>2000</v>
      </c>
      <c r="E37" s="49">
        <v>-0.0036</v>
      </c>
      <c r="F37" s="76">
        <v>-7.2</v>
      </c>
      <c r="G37" s="74">
        <v>2000</v>
      </c>
      <c r="H37" s="73">
        <v>-0.0056</v>
      </c>
      <c r="I37" s="62">
        <v>-11.2</v>
      </c>
      <c r="J37" s="62">
        <v>-4</v>
      </c>
      <c r="K37" s="43">
        <v>0.5555555555555555</v>
      </c>
      <c r="L37" s="44">
        <v>-0.04527996765716596</v>
      </c>
    </row>
    <row r="38" spans="1:12" ht="13.5" thickBot="1">
      <c r="A38" s="1"/>
      <c r="B38" s="1"/>
      <c r="C38" s="77" t="s">
        <v>34</v>
      </c>
      <c r="D38" s="78"/>
      <c r="E38" s="77"/>
      <c r="F38" s="79">
        <v>32.33</v>
      </c>
      <c r="G38" s="78"/>
      <c r="H38" s="77"/>
      <c r="I38" s="79">
        <v>28.36</v>
      </c>
      <c r="J38" s="79">
        <v>-3.97</v>
      </c>
      <c r="K38" s="80">
        <v>-0.12279616455304668</v>
      </c>
      <c r="L38" s="81">
        <v>0.11465534667475238</v>
      </c>
    </row>
    <row r="39" spans="1:12" ht="12.75">
      <c r="A39" s="1"/>
      <c r="B39" s="1"/>
      <c r="C39" s="68" t="s">
        <v>13</v>
      </c>
      <c r="D39" s="82">
        <v>2058</v>
      </c>
      <c r="E39" s="83">
        <v>0.004</v>
      </c>
      <c r="F39" s="62">
        <v>8.23</v>
      </c>
      <c r="G39" s="82">
        <v>2058</v>
      </c>
      <c r="H39" s="83">
        <v>0.0041</v>
      </c>
      <c r="I39" s="62">
        <v>8.44</v>
      </c>
      <c r="J39" s="62">
        <v>0.20999999999999908</v>
      </c>
      <c r="K39" s="43">
        <v>0.025516403402187006</v>
      </c>
      <c r="L39" s="44">
        <v>0.03412168991307863</v>
      </c>
    </row>
    <row r="40" spans="1:12" ht="13.5" thickBot="1">
      <c r="A40" s="1"/>
      <c r="B40" s="1"/>
      <c r="C40" s="68" t="s">
        <v>14</v>
      </c>
      <c r="D40" s="69">
        <v>2058</v>
      </c>
      <c r="E40" s="70">
        <v>0.003</v>
      </c>
      <c r="F40" s="84">
        <v>6.17</v>
      </c>
      <c r="G40" s="69">
        <v>2058</v>
      </c>
      <c r="H40" s="70">
        <v>0.0033</v>
      </c>
      <c r="I40" s="84">
        <v>6.79</v>
      </c>
      <c r="J40" s="84">
        <v>0.62</v>
      </c>
      <c r="K40" s="43">
        <v>0.10048622366288494</v>
      </c>
      <c r="L40" s="44">
        <v>0.027450980392156862</v>
      </c>
    </row>
    <row r="41" spans="1:12" ht="13.5" thickBot="1">
      <c r="A41" s="1"/>
      <c r="B41" s="1"/>
      <c r="C41" s="77" t="s">
        <v>35</v>
      </c>
      <c r="D41" s="77"/>
      <c r="E41" s="77"/>
      <c r="F41" s="79">
        <v>14.4</v>
      </c>
      <c r="G41" s="77"/>
      <c r="H41" s="77"/>
      <c r="I41" s="79">
        <v>15.23</v>
      </c>
      <c r="J41" s="79">
        <v>0.8299999999999992</v>
      </c>
      <c r="K41" s="80">
        <v>0.05763888888888883</v>
      </c>
      <c r="L41" s="81">
        <v>0.0615726703052355</v>
      </c>
    </row>
    <row r="42" spans="1:12" ht="13.5" thickBot="1">
      <c r="A42" s="1"/>
      <c r="B42" s="1"/>
      <c r="C42" s="51" t="s">
        <v>36</v>
      </c>
      <c r="D42" s="51"/>
      <c r="E42" s="51"/>
      <c r="F42" s="52">
        <v>46.73</v>
      </c>
      <c r="G42" s="51"/>
      <c r="H42" s="51"/>
      <c r="I42" s="52">
        <v>43.59</v>
      </c>
      <c r="J42" s="52">
        <v>-3.14</v>
      </c>
      <c r="K42" s="53">
        <v>-0.06719452172052215</v>
      </c>
      <c r="L42" s="54">
        <v>0.17622801697998788</v>
      </c>
    </row>
    <row r="43" spans="1:12" ht="12.75">
      <c r="A43" s="1"/>
      <c r="B43" s="1"/>
      <c r="C43" s="45" t="s">
        <v>15</v>
      </c>
      <c r="D43" s="82">
        <v>2058</v>
      </c>
      <c r="E43" s="83">
        <v>0.0052</v>
      </c>
      <c r="F43" s="41">
        <v>10.7</v>
      </c>
      <c r="G43" s="82">
        <v>2058</v>
      </c>
      <c r="H43" s="83">
        <v>0.0052</v>
      </c>
      <c r="I43" s="41">
        <v>10.7</v>
      </c>
      <c r="J43" s="41">
        <v>0</v>
      </c>
      <c r="K43" s="43">
        <v>0</v>
      </c>
      <c r="L43" s="85">
        <v>0.043258540529613906</v>
      </c>
    </row>
    <row r="44" spans="1:12" ht="12.75">
      <c r="A44" s="1"/>
      <c r="B44" s="1"/>
      <c r="C44" s="45" t="s">
        <v>17</v>
      </c>
      <c r="D44" s="69">
        <v>2058</v>
      </c>
      <c r="E44" s="70">
        <v>0.0013</v>
      </c>
      <c r="F44" s="86">
        <v>2.68</v>
      </c>
      <c r="G44" s="69">
        <v>2058</v>
      </c>
      <c r="H44" s="70">
        <v>0.0013</v>
      </c>
      <c r="I44" s="86">
        <v>2.68</v>
      </c>
      <c r="J44" s="86">
        <v>0</v>
      </c>
      <c r="K44" s="43">
        <v>0</v>
      </c>
      <c r="L44" s="44">
        <v>0.010834849403678999</v>
      </c>
    </row>
    <row r="45" spans="1:12" ht="12.75">
      <c r="A45" s="1"/>
      <c r="B45" s="1"/>
      <c r="C45" s="45" t="s">
        <v>18</v>
      </c>
      <c r="D45" s="69">
        <v>2058</v>
      </c>
      <c r="E45" s="70">
        <v>0.0004</v>
      </c>
      <c r="F45" s="86">
        <v>0.82</v>
      </c>
      <c r="G45" s="69">
        <v>2058</v>
      </c>
      <c r="H45" s="70">
        <v>0.0004</v>
      </c>
      <c r="I45" s="86">
        <v>0.82</v>
      </c>
      <c r="J45" s="86">
        <v>0</v>
      </c>
      <c r="K45" s="43">
        <v>0</v>
      </c>
      <c r="L45" s="44">
        <v>0.003315140489185365</v>
      </c>
    </row>
    <row r="46" spans="1:12" ht="13.5" thickBot="1">
      <c r="A46" s="1"/>
      <c r="B46" s="1"/>
      <c r="C46" s="45" t="s">
        <v>19</v>
      </c>
      <c r="D46" s="87">
        <v>1</v>
      </c>
      <c r="E46" s="66">
        <v>0.25</v>
      </c>
      <c r="F46" s="76">
        <v>0.25</v>
      </c>
      <c r="G46" s="87">
        <v>1</v>
      </c>
      <c r="H46" s="88">
        <v>0.25</v>
      </c>
      <c r="I46" s="76">
        <v>0.25</v>
      </c>
      <c r="J46" s="76">
        <v>0</v>
      </c>
      <c r="K46" s="43">
        <v>0</v>
      </c>
      <c r="L46" s="44">
        <v>0.001010713563776026</v>
      </c>
    </row>
    <row r="47" spans="1:12" ht="13.5" thickBot="1">
      <c r="A47" s="1"/>
      <c r="B47" s="1"/>
      <c r="C47" s="51" t="s">
        <v>37</v>
      </c>
      <c r="D47" s="51"/>
      <c r="E47" s="51"/>
      <c r="F47" s="52">
        <v>14.45</v>
      </c>
      <c r="G47" s="51"/>
      <c r="H47" s="51"/>
      <c r="I47" s="52">
        <v>14.45</v>
      </c>
      <c r="J47" s="52">
        <v>0</v>
      </c>
      <c r="K47" s="53">
        <v>0</v>
      </c>
      <c r="L47" s="54">
        <v>0.058419243986254296</v>
      </c>
    </row>
    <row r="48" spans="1:12" ht="13.5" thickBot="1">
      <c r="A48" s="1"/>
      <c r="B48" s="1"/>
      <c r="C48" s="89" t="s">
        <v>38</v>
      </c>
      <c r="D48" s="90">
        <v>2000</v>
      </c>
      <c r="E48" s="91">
        <v>0.007</v>
      </c>
      <c r="F48" s="92">
        <v>14</v>
      </c>
      <c r="G48" s="90">
        <v>2000</v>
      </c>
      <c r="H48" s="93">
        <v>0.007</v>
      </c>
      <c r="I48" s="92">
        <v>14</v>
      </c>
      <c r="J48" s="94">
        <v>0</v>
      </c>
      <c r="K48" s="95">
        <v>0</v>
      </c>
      <c r="L48" s="96">
        <v>0.05659995957145745</v>
      </c>
    </row>
    <row r="49" spans="1:12" ht="13.5" thickBot="1">
      <c r="A49" s="1"/>
      <c r="B49" s="1"/>
      <c r="C49" s="89" t="s">
        <v>67</v>
      </c>
      <c r="D49" s="90">
        <f>D45</f>
        <v>2058</v>
      </c>
      <c r="E49" s="91">
        <v>0</v>
      </c>
      <c r="F49" s="92">
        <f>D49*E49</f>
        <v>0</v>
      </c>
      <c r="G49" s="90">
        <f>G45</f>
        <v>2058</v>
      </c>
      <c r="H49" s="93">
        <v>0.00819</v>
      </c>
      <c r="I49" s="92">
        <f>G49*H49</f>
        <v>16.85502</v>
      </c>
      <c r="J49" s="94">
        <f>I49-F49</f>
        <v>16.85502</v>
      </c>
      <c r="K49" s="95"/>
      <c r="L49" s="96"/>
    </row>
    <row r="50" spans="1:12" ht="13.5" thickBot="1">
      <c r="A50" s="1"/>
      <c r="B50" s="1"/>
      <c r="C50" s="51" t="s">
        <v>39</v>
      </c>
      <c r="D50" s="51"/>
      <c r="E50" s="51"/>
      <c r="F50" s="52">
        <f>F30+F42+F47+F48+F49</f>
        <v>222.02999999999997</v>
      </c>
      <c r="G50" s="51"/>
      <c r="H50" s="51"/>
      <c r="I50" s="52">
        <f>I30+I42+I47+I48+I49</f>
        <v>235.74501999999998</v>
      </c>
      <c r="J50" s="52">
        <f>I50-F50</f>
        <v>13.71502000000001</v>
      </c>
      <c r="K50" s="53">
        <f>J50/F50</f>
        <v>0.061771021933972936</v>
      </c>
      <c r="L50" s="54">
        <f>I50/I52</f>
        <v>0.8849557522123893</v>
      </c>
    </row>
    <row r="51" spans="1:12" ht="13.5" thickBot="1">
      <c r="A51" s="1"/>
      <c r="B51" s="1"/>
      <c r="C51" s="97" t="s">
        <v>40</v>
      </c>
      <c r="D51" s="98">
        <v>94.28</v>
      </c>
      <c r="E51" s="99">
        <v>0.13</v>
      </c>
      <c r="F51" s="100">
        <f>F50*E51</f>
        <v>28.863899999999997</v>
      </c>
      <c r="G51" s="98">
        <v>94.68</v>
      </c>
      <c r="H51" s="101">
        <v>0.13</v>
      </c>
      <c r="I51" s="100">
        <f>I50*H51</f>
        <v>30.6468526</v>
      </c>
      <c r="J51" s="52">
        <f>I51-F51</f>
        <v>1.7829526000000016</v>
      </c>
      <c r="K51" s="53">
        <f>J51/F51</f>
        <v>0.06177102193397294</v>
      </c>
      <c r="L51" s="54">
        <f>I51/I52</f>
        <v>0.11504424778761062</v>
      </c>
    </row>
    <row r="52" spans="1:12" ht="13.5" thickBot="1">
      <c r="A52" s="1"/>
      <c r="B52" s="1"/>
      <c r="C52" s="51" t="s">
        <v>41</v>
      </c>
      <c r="D52" s="1"/>
      <c r="E52" s="1"/>
      <c r="F52" s="102">
        <f>F50+F51</f>
        <v>250.89389999999997</v>
      </c>
      <c r="G52" s="1"/>
      <c r="H52" s="1"/>
      <c r="I52" s="102">
        <f>I50+I51</f>
        <v>266.3918726</v>
      </c>
      <c r="J52" s="102">
        <f>I52-F52</f>
        <v>15.497972600000026</v>
      </c>
      <c r="K52" s="103">
        <f>J52/F52</f>
        <v>0.06177102193397299</v>
      </c>
      <c r="L52" s="104">
        <v>1</v>
      </c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05" t="s">
        <v>42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ht="18">
      <c r="A55" s="1"/>
      <c r="B55" s="1"/>
      <c r="C55" s="106" t="s">
        <v>60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07" t="s">
        <v>21</v>
      </c>
      <c r="D56" s="108">
        <v>1000</v>
      </c>
      <c r="E56" s="108">
        <v>2000</v>
      </c>
      <c r="F56" s="108">
        <v>7500</v>
      </c>
      <c r="G56" s="108">
        <v>15000</v>
      </c>
      <c r="H56" s="108">
        <v>20000</v>
      </c>
      <c r="I56" s="1"/>
      <c r="J56" s="1"/>
      <c r="K56" s="1"/>
      <c r="L56" s="1"/>
    </row>
    <row r="57" spans="1:12" ht="15">
      <c r="A57" s="1"/>
      <c r="B57" s="1"/>
      <c r="C57" s="109" t="s">
        <v>43</v>
      </c>
      <c r="D57" s="110">
        <v>1029</v>
      </c>
      <c r="E57" s="110">
        <v>2058</v>
      </c>
      <c r="F57" s="110">
        <v>7715</v>
      </c>
      <c r="G57" s="110">
        <v>15429</v>
      </c>
      <c r="H57" s="110">
        <v>20572</v>
      </c>
      <c r="I57" s="1"/>
      <c r="J57" s="1"/>
      <c r="K57" s="1"/>
      <c r="L57" s="1"/>
    </row>
    <row r="58" spans="1:12" ht="15">
      <c r="A58" s="1"/>
      <c r="B58" s="1"/>
      <c r="C58" s="107" t="s">
        <v>22</v>
      </c>
      <c r="D58" s="110"/>
      <c r="E58" s="110"/>
      <c r="F58" s="110"/>
      <c r="G58" s="110"/>
      <c r="H58" s="110"/>
      <c r="I58" s="1"/>
      <c r="J58" s="1"/>
      <c r="K58" s="1"/>
      <c r="L58" s="1"/>
    </row>
    <row r="59" spans="1:12" ht="15">
      <c r="A59" s="1"/>
      <c r="B59" s="1"/>
      <c r="C59" s="107" t="s">
        <v>25</v>
      </c>
      <c r="D59" s="111" t="s">
        <v>59</v>
      </c>
      <c r="E59" s="111" t="s">
        <v>59</v>
      </c>
      <c r="F59" s="111" t="s">
        <v>59</v>
      </c>
      <c r="G59" s="111" t="s">
        <v>59</v>
      </c>
      <c r="H59" s="111" t="s">
        <v>59</v>
      </c>
      <c r="I59" s="1"/>
      <c r="J59" s="1"/>
      <c r="K59" s="1"/>
      <c r="L59" s="1"/>
    </row>
    <row r="60" spans="1:12" ht="15.75">
      <c r="A60" s="1"/>
      <c r="B60" s="1"/>
      <c r="C60" s="112" t="s">
        <v>44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13" t="s">
        <v>45</v>
      </c>
      <c r="D61" s="130">
        <v>69.68</v>
      </c>
      <c r="E61" s="130">
        <v>146.85</v>
      </c>
      <c r="F61" s="130">
        <v>571.13</v>
      </c>
      <c r="G61" s="130">
        <v>1149.68</v>
      </c>
      <c r="H61" s="130">
        <v>1535.4</v>
      </c>
      <c r="I61" s="1"/>
      <c r="J61" s="1"/>
      <c r="K61" s="1"/>
      <c r="L61" s="1"/>
    </row>
    <row r="62" spans="1:12" ht="12.75">
      <c r="A62" s="1"/>
      <c r="B62" s="1"/>
      <c r="C62" s="113" t="s">
        <v>46</v>
      </c>
      <c r="D62" s="131">
        <v>69.68</v>
      </c>
      <c r="E62" s="131">
        <v>146.85</v>
      </c>
      <c r="F62" s="131">
        <v>571.13</v>
      </c>
      <c r="G62" s="131">
        <v>1149.68</v>
      </c>
      <c r="H62" s="131">
        <v>1535.4</v>
      </c>
      <c r="I62" s="1"/>
      <c r="J62" s="1"/>
      <c r="K62" s="1"/>
      <c r="L62" s="1"/>
    </row>
    <row r="63" spans="1:12" ht="12.75">
      <c r="A63" s="1"/>
      <c r="B63" s="1"/>
      <c r="C63" s="113" t="s">
        <v>47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"/>
      <c r="J63" s="1"/>
      <c r="K63" s="1"/>
      <c r="L63" s="1"/>
    </row>
    <row r="64" spans="1:12" ht="12.75">
      <c r="A64" s="1"/>
      <c r="B64" s="1"/>
      <c r="C64" s="113" t="s">
        <v>48</v>
      </c>
      <c r="D64" s="132">
        <v>0</v>
      </c>
      <c r="E64" s="132">
        <v>0</v>
      </c>
      <c r="F64" s="132">
        <v>0</v>
      </c>
      <c r="G64" s="132">
        <v>0</v>
      </c>
      <c r="H64" s="132">
        <v>0</v>
      </c>
      <c r="I64" s="1"/>
      <c r="J64" s="1"/>
      <c r="K64" s="1"/>
      <c r="L64" s="1"/>
    </row>
    <row r="65" spans="1:12" ht="12.75">
      <c r="A65" s="1"/>
      <c r="B65" s="1"/>
      <c r="C65" s="113" t="s">
        <v>30</v>
      </c>
      <c r="D65" s="132">
        <v>0.5453549346481961</v>
      </c>
      <c r="E65" s="132">
        <v>0.5939092453288037</v>
      </c>
      <c r="F65" s="132">
        <v>0.6316063035664916</v>
      </c>
      <c r="G65" s="132">
        <v>0.6386685332088972</v>
      </c>
      <c r="H65" s="132">
        <v>0.6404438141319764</v>
      </c>
      <c r="I65" s="1"/>
      <c r="J65" s="1"/>
      <c r="K65" s="1"/>
      <c r="L65" s="1"/>
    </row>
    <row r="66" spans="1:12" ht="15.75">
      <c r="A66" s="1"/>
      <c r="B66" s="1"/>
      <c r="C66" s="112" t="s">
        <v>49</v>
      </c>
      <c r="D66" s="132"/>
      <c r="E66" s="132"/>
      <c r="F66" s="132"/>
      <c r="G66" s="132"/>
      <c r="H66" s="132"/>
      <c r="I66" s="1"/>
      <c r="J66" s="1"/>
      <c r="K66" s="1"/>
      <c r="L66" s="1"/>
    </row>
    <row r="67" spans="1:12" ht="12.75">
      <c r="A67" s="1"/>
      <c r="B67" s="1"/>
      <c r="C67" s="113" t="s">
        <v>45</v>
      </c>
      <c r="D67" s="133">
        <v>21.42</v>
      </c>
      <c r="E67" s="133">
        <v>28.28</v>
      </c>
      <c r="F67" s="133">
        <v>66.01</v>
      </c>
      <c r="G67" s="133">
        <v>117.46</v>
      </c>
      <c r="H67" s="133">
        <v>151.76</v>
      </c>
      <c r="I67" s="1"/>
      <c r="J67" s="1"/>
      <c r="K67" s="1"/>
      <c r="L67" s="1"/>
    </row>
    <row r="68" spans="1:12" ht="12.75">
      <c r="A68" s="1"/>
      <c r="B68" s="1"/>
      <c r="C68" s="113" t="s">
        <v>46</v>
      </c>
      <c r="D68" s="131">
        <v>22.83</v>
      </c>
      <c r="E68" s="131">
        <v>32.33</v>
      </c>
      <c r="F68" s="131">
        <v>84.58</v>
      </c>
      <c r="G68" s="131">
        <v>155.83</v>
      </c>
      <c r="H68" s="131">
        <v>203.33</v>
      </c>
      <c r="I68" s="1"/>
      <c r="J68" s="1"/>
      <c r="K68" s="1"/>
      <c r="L68" s="1"/>
    </row>
    <row r="69" spans="1:12" ht="12.75">
      <c r="A69" s="1"/>
      <c r="B69" s="1"/>
      <c r="C69" s="113" t="s">
        <v>47</v>
      </c>
      <c r="D69" s="116">
        <v>-1.41</v>
      </c>
      <c r="E69" s="116">
        <v>-4.05</v>
      </c>
      <c r="F69" s="116">
        <v>-18.57</v>
      </c>
      <c r="G69" s="116">
        <v>-38.37</v>
      </c>
      <c r="H69" s="116">
        <v>-51.57</v>
      </c>
      <c r="I69" s="1"/>
      <c r="J69" s="1"/>
      <c r="K69" s="1"/>
      <c r="L69" s="1"/>
    </row>
    <row r="70" spans="1:12" ht="12.75">
      <c r="A70" s="1"/>
      <c r="B70" s="1"/>
      <c r="C70" s="113" t="s">
        <v>48</v>
      </c>
      <c r="D70" s="132">
        <v>-0.0617608409986858</v>
      </c>
      <c r="E70" s="132">
        <v>-0.1252706464583977</v>
      </c>
      <c r="F70" s="132">
        <v>-0.21955545046110184</v>
      </c>
      <c r="G70" s="132">
        <v>-0.24622986587948414</v>
      </c>
      <c r="H70" s="132">
        <v>-0.25362710864112537</v>
      </c>
      <c r="I70" s="1"/>
      <c r="J70" s="1"/>
      <c r="K70" s="1"/>
      <c r="L70" s="1"/>
    </row>
    <row r="71" spans="1:12" ht="12.75">
      <c r="A71" s="1"/>
      <c r="B71" s="1"/>
      <c r="C71" s="113" t="s">
        <v>30</v>
      </c>
      <c r="D71" s="132">
        <v>0.16764498708617048</v>
      </c>
      <c r="E71" s="132">
        <v>0.11437353393189358</v>
      </c>
      <c r="F71" s="132">
        <v>0.07299972352778546</v>
      </c>
      <c r="G71" s="132">
        <v>0.06525120547519053</v>
      </c>
      <c r="H71" s="132">
        <v>0.0633019104029365</v>
      </c>
      <c r="I71" s="1"/>
      <c r="J71" s="1"/>
      <c r="K71" s="1"/>
      <c r="L71" s="1"/>
    </row>
    <row r="72" spans="1:12" ht="15.75">
      <c r="A72" s="1"/>
      <c r="B72" s="1"/>
      <c r="C72" s="112" t="s">
        <v>50</v>
      </c>
      <c r="D72" s="132"/>
      <c r="E72" s="132"/>
      <c r="F72" s="132"/>
      <c r="G72" s="132"/>
      <c r="H72" s="132"/>
      <c r="I72" s="1"/>
      <c r="J72" s="1"/>
      <c r="K72" s="1"/>
      <c r="L72" s="1"/>
    </row>
    <row r="73" spans="1:12" ht="12.75">
      <c r="A73" s="1"/>
      <c r="B73" s="1"/>
      <c r="C73" s="113" t="s">
        <v>45</v>
      </c>
      <c r="D73" s="133">
        <v>7.62</v>
      </c>
      <c r="E73" s="133">
        <v>15.23</v>
      </c>
      <c r="F73" s="133">
        <v>57.09</v>
      </c>
      <c r="G73" s="133">
        <v>114.18</v>
      </c>
      <c r="H73" s="133">
        <v>152.24</v>
      </c>
      <c r="I73" s="1"/>
      <c r="J73" s="1"/>
      <c r="K73" s="1"/>
      <c r="L73" s="1"/>
    </row>
    <row r="74" spans="1:12" ht="12.75">
      <c r="A74" s="1"/>
      <c r="B74" s="1"/>
      <c r="C74" s="113" t="s">
        <v>46</v>
      </c>
      <c r="D74" s="131">
        <v>7.21</v>
      </c>
      <c r="E74" s="131">
        <v>14.4</v>
      </c>
      <c r="F74" s="131">
        <v>54.01</v>
      </c>
      <c r="G74" s="131">
        <v>108.01</v>
      </c>
      <c r="H74" s="131">
        <v>144.01</v>
      </c>
      <c r="I74" s="1"/>
      <c r="J74" s="1"/>
      <c r="K74" s="1"/>
      <c r="L74" s="1"/>
    </row>
    <row r="75" spans="1:12" ht="12.75">
      <c r="A75" s="1"/>
      <c r="B75" s="1"/>
      <c r="C75" s="113" t="s">
        <v>47</v>
      </c>
      <c r="D75" s="116">
        <v>0.41</v>
      </c>
      <c r="E75" s="116">
        <v>0.83</v>
      </c>
      <c r="F75" s="116">
        <v>3.0800000000000054</v>
      </c>
      <c r="G75" s="116">
        <v>6.17</v>
      </c>
      <c r="H75" s="116">
        <v>8.230000000000018</v>
      </c>
      <c r="I75" s="1"/>
      <c r="J75" s="1"/>
      <c r="K75" s="1"/>
      <c r="L75" s="1"/>
    </row>
    <row r="76" spans="1:12" ht="12.75">
      <c r="A76" s="1"/>
      <c r="B76" s="1"/>
      <c r="C76" s="113" t="s">
        <v>48</v>
      </c>
      <c r="D76" s="132">
        <v>0.05686546463245495</v>
      </c>
      <c r="E76" s="132">
        <v>0.05763888888888889</v>
      </c>
      <c r="F76" s="132">
        <v>0.057026476578411506</v>
      </c>
      <c r="G76" s="132">
        <v>0.05712434033885753</v>
      </c>
      <c r="H76" s="132">
        <v>0.057148809110478566</v>
      </c>
      <c r="I76" s="1"/>
      <c r="J76" s="1"/>
      <c r="K76" s="1"/>
      <c r="L76" s="1"/>
    </row>
    <row r="77" spans="1:12" ht="12.75">
      <c r="A77" s="1"/>
      <c r="B77" s="1"/>
      <c r="C77" s="113" t="s">
        <v>30</v>
      </c>
      <c r="D77" s="132">
        <v>0.0596384127729514</v>
      </c>
      <c r="E77" s="132">
        <v>0.06159508209981397</v>
      </c>
      <c r="F77" s="132">
        <v>0.06313519491291125</v>
      </c>
      <c r="G77" s="132">
        <v>0.06342910472635158</v>
      </c>
      <c r="H77" s="132">
        <v>0.06350212730457996</v>
      </c>
      <c r="I77" s="1"/>
      <c r="J77" s="1"/>
      <c r="K77" s="1"/>
      <c r="L77" s="1"/>
    </row>
    <row r="78" spans="1:12" ht="15.75">
      <c r="A78" s="1"/>
      <c r="B78" s="1"/>
      <c r="C78" s="112" t="s">
        <v>51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13" t="s">
        <v>45</v>
      </c>
      <c r="D79" s="130">
        <v>29.04</v>
      </c>
      <c r="E79" s="130">
        <v>43.51</v>
      </c>
      <c r="F79" s="130">
        <v>123.1</v>
      </c>
      <c r="G79" s="130">
        <v>231.64</v>
      </c>
      <c r="H79" s="130">
        <v>304</v>
      </c>
      <c r="I79" s="1"/>
      <c r="J79" s="1"/>
      <c r="K79" s="1"/>
      <c r="L79" s="1"/>
    </row>
    <row r="80" spans="1:12" ht="12.75">
      <c r="A80" s="1"/>
      <c r="B80" s="1"/>
      <c r="C80" s="113" t="s">
        <v>46</v>
      </c>
      <c r="D80" s="131">
        <v>30.04</v>
      </c>
      <c r="E80" s="131">
        <v>46.73</v>
      </c>
      <c r="F80" s="131">
        <v>138.59</v>
      </c>
      <c r="G80" s="131">
        <v>263.84</v>
      </c>
      <c r="H80" s="131">
        <v>347.34</v>
      </c>
      <c r="I80" s="1"/>
      <c r="J80" s="1"/>
      <c r="K80" s="1"/>
      <c r="L80" s="1"/>
    </row>
    <row r="81" spans="1:12" ht="12.75">
      <c r="A81" s="1"/>
      <c r="B81" s="1"/>
      <c r="C81" s="113" t="s">
        <v>47</v>
      </c>
      <c r="D81" s="116">
        <v>-1</v>
      </c>
      <c r="E81" s="116">
        <v>-3.22</v>
      </c>
      <c r="F81" s="116">
        <v>-15.49</v>
      </c>
      <c r="G81" s="116">
        <v>-32.2</v>
      </c>
      <c r="H81" s="116">
        <v>-43.34</v>
      </c>
      <c r="I81" s="1"/>
      <c r="J81" s="1"/>
      <c r="K81" s="1"/>
      <c r="L81" s="1"/>
    </row>
    <row r="82" spans="1:12" ht="12.75">
      <c r="A82" s="1"/>
      <c r="B82" s="1"/>
      <c r="C82" s="113" t="s">
        <v>48</v>
      </c>
      <c r="D82" s="132">
        <v>-0.033288948069241014</v>
      </c>
      <c r="E82" s="132">
        <v>-0.06890648405735073</v>
      </c>
      <c r="F82" s="132">
        <v>-0.11176852586766728</v>
      </c>
      <c r="G82" s="132">
        <v>-0.1220436628259551</v>
      </c>
      <c r="H82" s="132">
        <v>-0.124776875683768</v>
      </c>
      <c r="I82" s="1"/>
      <c r="J82" s="1"/>
      <c r="K82" s="1"/>
      <c r="L82" s="1"/>
    </row>
    <row r="83" spans="1:12" ht="12.75">
      <c r="A83" s="1"/>
      <c r="B83" s="1"/>
      <c r="C83" s="113" t="s">
        <v>30</v>
      </c>
      <c r="D83" s="132">
        <v>0.22728339985912185</v>
      </c>
      <c r="E83" s="132">
        <v>0.17596861603170752</v>
      </c>
      <c r="F83" s="132">
        <v>0.1361349184406967</v>
      </c>
      <c r="G83" s="132">
        <v>0.1286803102015421</v>
      </c>
      <c r="H83" s="132">
        <v>0.12680403770751647</v>
      </c>
      <c r="I83" s="1"/>
      <c r="J83" s="1"/>
      <c r="K83" s="1"/>
      <c r="L83" s="1"/>
    </row>
    <row r="84" spans="1:12" ht="15.75">
      <c r="A84" s="1"/>
      <c r="B84" s="1"/>
      <c r="C84" s="112" t="s">
        <v>52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13" t="s">
        <v>45</v>
      </c>
      <c r="D85" s="130">
        <v>7.35</v>
      </c>
      <c r="E85" s="130">
        <v>14.45</v>
      </c>
      <c r="F85" s="130">
        <v>53.49</v>
      </c>
      <c r="G85" s="130">
        <v>106.71</v>
      </c>
      <c r="H85" s="130">
        <v>142.19</v>
      </c>
      <c r="I85" s="1"/>
      <c r="J85" s="1"/>
      <c r="K85" s="1"/>
      <c r="L85" s="1"/>
    </row>
    <row r="86" spans="1:12" ht="12.75">
      <c r="A86" s="1"/>
      <c r="B86" s="1"/>
      <c r="C86" s="113" t="s">
        <v>46</v>
      </c>
      <c r="D86" s="131">
        <v>7.35</v>
      </c>
      <c r="E86" s="131">
        <v>14.45</v>
      </c>
      <c r="F86" s="131">
        <v>53.49</v>
      </c>
      <c r="G86" s="131">
        <v>106.71</v>
      </c>
      <c r="H86" s="131">
        <v>142.19</v>
      </c>
      <c r="I86" s="1"/>
      <c r="J86" s="1"/>
      <c r="K86" s="1"/>
      <c r="L86" s="1"/>
    </row>
    <row r="87" spans="1:12" ht="12.75">
      <c r="A87" s="1"/>
      <c r="B87" s="1"/>
      <c r="C87" s="113" t="s">
        <v>47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"/>
      <c r="J87" s="1"/>
      <c r="K87" s="1"/>
      <c r="L87" s="1"/>
    </row>
    <row r="88" spans="1:12" ht="12.75">
      <c r="A88" s="1"/>
      <c r="B88" s="1"/>
      <c r="C88" s="113" t="s">
        <v>48</v>
      </c>
      <c r="D88" s="132">
        <v>0</v>
      </c>
      <c r="E88" s="132">
        <v>0</v>
      </c>
      <c r="F88" s="132">
        <v>0</v>
      </c>
      <c r="G88" s="132">
        <v>0</v>
      </c>
      <c r="H88" s="132">
        <v>0</v>
      </c>
      <c r="I88" s="1"/>
      <c r="J88" s="1"/>
      <c r="K88" s="1"/>
      <c r="L88" s="1"/>
    </row>
    <row r="89" spans="1:12" ht="12.75">
      <c r="A89" s="1"/>
      <c r="B89" s="1"/>
      <c r="C89" s="113" t="s">
        <v>30</v>
      </c>
      <c r="D89" s="132">
        <v>0.0575252406668232</v>
      </c>
      <c r="E89" s="132">
        <v>0.05844050796732185</v>
      </c>
      <c r="F89" s="132">
        <v>0.05915399502350014</v>
      </c>
      <c r="G89" s="132">
        <v>0.05927938137457502</v>
      </c>
      <c r="H89" s="132">
        <v>0.059310085926420286</v>
      </c>
      <c r="I89" s="1"/>
      <c r="J89" s="1"/>
      <c r="K89" s="1"/>
      <c r="L89" s="1"/>
    </row>
    <row r="90" spans="1:12" ht="15.75">
      <c r="A90" s="1"/>
      <c r="B90" s="1"/>
      <c r="C90" s="112" t="s">
        <v>53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13" t="s">
        <v>45</v>
      </c>
      <c r="D91" s="130">
        <v>7</v>
      </c>
      <c r="E91" s="130">
        <v>14</v>
      </c>
      <c r="F91" s="130">
        <v>52.5</v>
      </c>
      <c r="G91" s="130">
        <v>105</v>
      </c>
      <c r="H91" s="130">
        <v>140</v>
      </c>
      <c r="I91" s="1"/>
      <c r="J91" s="1"/>
      <c r="K91" s="1"/>
      <c r="L91" s="1"/>
    </row>
    <row r="92" spans="1:12" ht="12.75">
      <c r="A92" s="1"/>
      <c r="B92" s="1"/>
      <c r="C92" s="113" t="s">
        <v>46</v>
      </c>
      <c r="D92" s="131">
        <v>7</v>
      </c>
      <c r="E92" s="131">
        <v>14</v>
      </c>
      <c r="F92" s="131">
        <v>52.5</v>
      </c>
      <c r="G92" s="131">
        <v>105</v>
      </c>
      <c r="H92" s="131">
        <v>140</v>
      </c>
      <c r="I92" s="1"/>
      <c r="J92" s="1"/>
      <c r="K92" s="1"/>
      <c r="L92" s="1"/>
    </row>
    <row r="93" spans="1:12" ht="12.75">
      <c r="A93" s="1"/>
      <c r="B93" s="1"/>
      <c r="C93" s="113" t="s">
        <v>47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  <c r="I93" s="1"/>
      <c r="J93" s="1"/>
      <c r="K93" s="1"/>
      <c r="L93" s="1"/>
    </row>
    <row r="94" spans="1:12" ht="12.75">
      <c r="A94" s="1"/>
      <c r="B94" s="1"/>
      <c r="C94" s="113" t="s">
        <v>48</v>
      </c>
      <c r="D94" s="132">
        <v>0</v>
      </c>
      <c r="E94" s="132">
        <v>0</v>
      </c>
      <c r="F94" s="132">
        <v>0</v>
      </c>
      <c r="G94" s="132">
        <v>0</v>
      </c>
      <c r="H94" s="132">
        <v>0</v>
      </c>
      <c r="I94" s="1"/>
      <c r="J94" s="1"/>
      <c r="K94" s="1"/>
      <c r="L94" s="1"/>
    </row>
    <row r="95" spans="1:12" ht="12.75">
      <c r="A95" s="1"/>
      <c r="B95" s="1"/>
      <c r="C95" s="113" t="s">
        <v>30</v>
      </c>
      <c r="D95" s="132">
        <v>0.05478594349221257</v>
      </c>
      <c r="E95" s="132">
        <v>0.05662056135242256</v>
      </c>
      <c r="F95" s="132">
        <v>0.05805916505391208</v>
      </c>
      <c r="G95" s="132">
        <v>0.058329444703686416</v>
      </c>
      <c r="H95" s="132">
        <v>0.05839659631267206</v>
      </c>
      <c r="I95" s="1"/>
      <c r="J95" s="1"/>
      <c r="K95" s="1"/>
      <c r="L95" s="1"/>
    </row>
    <row r="96" spans="1:12" ht="15.75">
      <c r="A96" s="1"/>
      <c r="B96" s="1"/>
      <c r="C96" s="112" t="s">
        <v>54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13" t="s">
        <v>45</v>
      </c>
      <c r="D97" s="119">
        <v>14.7</v>
      </c>
      <c r="E97" s="119">
        <v>28.45</v>
      </c>
      <c r="F97" s="119">
        <v>104.03</v>
      </c>
      <c r="G97" s="119">
        <v>207.09</v>
      </c>
      <c r="H97" s="119">
        <v>275.81</v>
      </c>
      <c r="I97" s="1"/>
      <c r="J97" s="1"/>
      <c r="K97" s="1"/>
      <c r="L97" s="1"/>
    </row>
    <row r="98" spans="1:12" ht="12.75">
      <c r="A98" s="1"/>
      <c r="B98" s="1"/>
      <c r="C98" s="113" t="s">
        <v>46</v>
      </c>
      <c r="D98" s="120">
        <v>14.83</v>
      </c>
      <c r="E98" s="120">
        <v>28.86</v>
      </c>
      <c r="F98" s="120">
        <v>106.04</v>
      </c>
      <c r="G98" s="120">
        <v>211.28</v>
      </c>
      <c r="H98" s="120">
        <v>281.44</v>
      </c>
      <c r="I98" s="1"/>
      <c r="J98" s="1"/>
      <c r="K98" s="1"/>
      <c r="L98" s="1"/>
    </row>
    <row r="99" spans="1:12" ht="12.75">
      <c r="A99" s="1"/>
      <c r="B99" s="1"/>
      <c r="C99" s="113" t="s">
        <v>47</v>
      </c>
      <c r="D99" s="116">
        <v>-0.13000000000000078</v>
      </c>
      <c r="E99" s="116">
        <v>-0.41</v>
      </c>
      <c r="F99" s="116">
        <v>-2.010000000000005</v>
      </c>
      <c r="G99" s="116">
        <v>-4.19</v>
      </c>
      <c r="H99" s="116">
        <v>-5.63</v>
      </c>
      <c r="I99" s="1"/>
      <c r="J99" s="1"/>
      <c r="K99" s="1"/>
      <c r="L99" s="1"/>
    </row>
    <row r="100" spans="1:12" ht="12.75">
      <c r="A100" s="1"/>
      <c r="B100" s="1"/>
      <c r="C100" s="113" t="s">
        <v>48</v>
      </c>
      <c r="D100" s="132">
        <v>-0.008766014834794389</v>
      </c>
      <c r="E100" s="132">
        <v>-0.014206514206514212</v>
      </c>
      <c r="F100" s="132">
        <v>-0.018955111278762777</v>
      </c>
      <c r="G100" s="132">
        <v>-0.019831503218477837</v>
      </c>
      <c r="H100" s="132">
        <v>-0.020004263786242166</v>
      </c>
      <c r="I100" s="1"/>
      <c r="J100" s="1"/>
      <c r="K100" s="1"/>
      <c r="L100" s="1"/>
    </row>
    <row r="101" spans="1:12" ht="12.75">
      <c r="A101" s="1"/>
      <c r="B101" s="1"/>
      <c r="C101" s="113" t="s">
        <v>30</v>
      </c>
      <c r="D101" s="132">
        <v>0.1150504813336464</v>
      </c>
      <c r="E101" s="132">
        <v>0.11506106931974441</v>
      </c>
      <c r="F101" s="132">
        <v>0.11504561791539951</v>
      </c>
      <c r="G101" s="132">
        <v>0.11504233051129924</v>
      </c>
      <c r="H101" s="132">
        <v>0.11504546592141486</v>
      </c>
      <c r="I101" s="1"/>
      <c r="J101" s="1"/>
      <c r="K101" s="1"/>
      <c r="L101" s="1"/>
    </row>
    <row r="102" spans="1:12" ht="15.75">
      <c r="A102" s="1"/>
      <c r="B102" s="1"/>
      <c r="C102" s="112" t="s">
        <v>41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13" t="s">
        <v>45</v>
      </c>
      <c r="D103" s="119">
        <v>127.77</v>
      </c>
      <c r="E103" s="119">
        <v>247.26</v>
      </c>
      <c r="F103" s="119">
        <v>904.25</v>
      </c>
      <c r="G103" s="119">
        <v>1800.12</v>
      </c>
      <c r="H103" s="119">
        <v>2397.4</v>
      </c>
      <c r="I103" s="1"/>
      <c r="J103" s="1"/>
      <c r="K103" s="1"/>
      <c r="L103" s="1"/>
    </row>
    <row r="104" spans="1:12" ht="12.75">
      <c r="A104" s="1"/>
      <c r="B104" s="1"/>
      <c r="C104" s="113" t="s">
        <v>46</v>
      </c>
      <c r="D104" s="120">
        <v>128.9</v>
      </c>
      <c r="E104" s="120">
        <v>250.89</v>
      </c>
      <c r="F104" s="120">
        <v>921.75</v>
      </c>
      <c r="G104" s="120">
        <v>1836.51</v>
      </c>
      <c r="H104" s="120">
        <v>2446.37</v>
      </c>
      <c r="I104" s="1"/>
      <c r="J104" s="1"/>
      <c r="K104" s="1"/>
      <c r="L104" s="1"/>
    </row>
    <row r="105" spans="1:12" ht="12.75">
      <c r="A105" s="1"/>
      <c r="B105" s="1"/>
      <c r="C105" s="113" t="s">
        <v>47</v>
      </c>
      <c r="D105" s="116">
        <v>-1.1300000000000097</v>
      </c>
      <c r="E105" s="116">
        <v>-3.630000000000024</v>
      </c>
      <c r="F105" s="116">
        <v>-17.5</v>
      </c>
      <c r="G105" s="116">
        <v>-36.38999999999987</v>
      </c>
      <c r="H105" s="116">
        <v>-48.970000000000255</v>
      </c>
      <c r="I105" s="1"/>
      <c r="J105" s="1"/>
      <c r="K105" s="1"/>
      <c r="L105" s="1"/>
    </row>
    <row r="106" spans="1:12" ht="12.75">
      <c r="A106" s="1"/>
      <c r="B106" s="1"/>
      <c r="C106" s="113" t="s">
        <v>48</v>
      </c>
      <c r="D106" s="132">
        <v>-0.008766485647789058</v>
      </c>
      <c r="E106" s="132">
        <v>-0.014468492167882435</v>
      </c>
      <c r="F106" s="132">
        <v>-0.01898562516951451</v>
      </c>
      <c r="G106" s="132">
        <v>-0.019814757338647692</v>
      </c>
      <c r="H106" s="132">
        <v>-0.020017413555594717</v>
      </c>
      <c r="I106" s="1"/>
      <c r="J106" s="1"/>
      <c r="K106" s="1"/>
      <c r="L106" s="1"/>
    </row>
  </sheetData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59" r:id="rId1"/>
  <rowBreaks count="1" manualBreakCount="1">
    <brk id="5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06"/>
  <sheetViews>
    <sheetView showGridLines="0" tabSelected="1" workbookViewId="0" topLeftCell="D31">
      <selection activeCell="I49" sqref="I49"/>
    </sheetView>
  </sheetViews>
  <sheetFormatPr defaultColWidth="9.140625" defaultRowHeight="12.75"/>
  <cols>
    <col min="3" max="3" width="82.00390625" style="0" bestFit="1" customWidth="1"/>
    <col min="4" max="4" width="11.421875" style="0" bestFit="1" customWidth="1"/>
    <col min="5" max="5" width="12.421875" style="0" bestFit="1" customWidth="1"/>
    <col min="6" max="6" width="18.421875" style="0" bestFit="1" customWidth="1"/>
    <col min="7" max="8" width="11.28125" style="0" bestFit="1" customWidth="1"/>
    <col min="9" max="9" width="18.28125" style="0" bestFit="1" customWidth="1"/>
    <col min="10" max="10" width="10.7109375" style="0" bestFit="1" customWidth="1"/>
    <col min="11" max="11" width="7.28125" style="0" bestFit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1"/>
      <c r="C2" s="2" t="s">
        <v>55</v>
      </c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"/>
      <c r="B3" s="1"/>
      <c r="C3" s="2" t="s">
        <v>56</v>
      </c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1"/>
      <c r="C4" s="2" t="s">
        <v>57</v>
      </c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1"/>
      <c r="B5" s="1"/>
      <c r="C5" s="2" t="s">
        <v>58</v>
      </c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">
      <c r="A7" s="1"/>
      <c r="B7" s="1"/>
      <c r="C7" s="3" t="s">
        <v>61</v>
      </c>
      <c r="D7" s="1"/>
      <c r="E7" s="1"/>
      <c r="F7" s="1"/>
      <c r="G7" s="1"/>
      <c r="H7" s="1"/>
      <c r="I7" s="1"/>
      <c r="J7" s="1"/>
      <c r="K7" s="1"/>
      <c r="L7" s="1"/>
    </row>
    <row r="8" spans="1:12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 thickBot="1">
      <c r="A9" s="1"/>
      <c r="B9" s="1"/>
      <c r="C9" s="4" t="s">
        <v>1</v>
      </c>
      <c r="D9" s="5" t="s">
        <v>2</v>
      </c>
      <c r="E9" s="5" t="s">
        <v>3</v>
      </c>
      <c r="F9" s="5" t="s">
        <v>4</v>
      </c>
      <c r="G9" s="1"/>
      <c r="H9" s="1"/>
      <c r="I9" s="1"/>
      <c r="J9" s="1"/>
      <c r="K9" s="1"/>
      <c r="L9" s="1"/>
    </row>
    <row r="10" spans="1:12" ht="12.75">
      <c r="A10" s="1"/>
      <c r="B10" s="1"/>
      <c r="C10" s="6" t="s">
        <v>5</v>
      </c>
      <c r="D10" s="7" t="s">
        <v>6</v>
      </c>
      <c r="E10" s="8">
        <v>112.2</v>
      </c>
      <c r="F10" s="9">
        <v>107.25</v>
      </c>
      <c r="G10" s="1"/>
      <c r="H10" s="1"/>
      <c r="I10" s="1"/>
      <c r="J10" s="1"/>
      <c r="K10" s="1"/>
      <c r="L10" s="1"/>
    </row>
    <row r="11" spans="1:12" ht="12.75">
      <c r="A11" s="1"/>
      <c r="B11" s="1"/>
      <c r="C11" s="10" t="s">
        <v>7</v>
      </c>
      <c r="D11" s="11" t="s">
        <v>6</v>
      </c>
      <c r="E11" s="12">
        <v>1</v>
      </c>
      <c r="F11" s="12">
        <v>2.8</v>
      </c>
      <c r="G11" s="1"/>
      <c r="H11" s="1"/>
      <c r="I11" s="1"/>
      <c r="J11" s="1"/>
      <c r="K11" s="1"/>
      <c r="L11" s="1"/>
    </row>
    <row r="12" spans="1:12" ht="12.75">
      <c r="A12" s="1"/>
      <c r="B12" s="1"/>
      <c r="C12" s="10" t="s">
        <v>8</v>
      </c>
      <c r="D12" s="11" t="s">
        <v>6</v>
      </c>
      <c r="E12" s="13">
        <v>0</v>
      </c>
      <c r="F12" s="13">
        <v>0</v>
      </c>
      <c r="G12" s="1"/>
      <c r="H12" s="1"/>
      <c r="I12" s="1"/>
      <c r="J12" s="1"/>
      <c r="K12" s="1"/>
      <c r="L12" s="1"/>
    </row>
    <row r="13" spans="1:12" ht="12.75">
      <c r="A13" s="1"/>
      <c r="B13" s="1"/>
      <c r="C13" s="14" t="s">
        <v>9</v>
      </c>
      <c r="D13" s="11" t="s">
        <v>62</v>
      </c>
      <c r="E13" s="15">
        <v>3.7792</v>
      </c>
      <c r="F13" s="15">
        <v>3.6127</v>
      </c>
      <c r="G13" s="1"/>
      <c r="H13" s="1"/>
      <c r="I13" s="1"/>
      <c r="J13" s="1"/>
      <c r="K13" s="1"/>
      <c r="L13" s="1"/>
    </row>
    <row r="14" spans="1:12" ht="12.75">
      <c r="A14" s="1"/>
      <c r="B14" s="1"/>
      <c r="C14" s="10" t="s">
        <v>10</v>
      </c>
      <c r="D14" s="11" t="s">
        <v>62</v>
      </c>
      <c r="E14" s="15">
        <v>0</v>
      </c>
      <c r="F14" s="15">
        <v>0</v>
      </c>
      <c r="G14" s="1"/>
      <c r="H14" s="1"/>
      <c r="I14" s="1"/>
      <c r="J14" s="1"/>
      <c r="K14" s="1"/>
      <c r="L14" s="1"/>
    </row>
    <row r="15" spans="1:12" ht="12.75">
      <c r="A15" s="1"/>
      <c r="B15" s="1"/>
      <c r="C15" s="14" t="s">
        <v>11</v>
      </c>
      <c r="D15" s="11" t="s">
        <v>62</v>
      </c>
      <c r="E15" s="15">
        <v>0.029</v>
      </c>
      <c r="F15" s="15">
        <v>0.029</v>
      </c>
      <c r="G15" s="1"/>
      <c r="H15" s="1"/>
      <c r="I15" s="1"/>
      <c r="J15" s="1"/>
      <c r="K15" s="1"/>
      <c r="L15" s="1"/>
    </row>
    <row r="16" spans="1:12" ht="12.75">
      <c r="A16" s="1"/>
      <c r="B16" s="1"/>
      <c r="C16" s="10" t="s">
        <v>12</v>
      </c>
      <c r="D16" s="11" t="s">
        <v>62</v>
      </c>
      <c r="E16" s="15">
        <v>-1.3772</v>
      </c>
      <c r="F16" s="15">
        <v>-2.15558</v>
      </c>
      <c r="G16" s="1"/>
      <c r="H16" s="1"/>
      <c r="I16" s="1"/>
      <c r="J16" s="1"/>
      <c r="K16" s="1"/>
      <c r="L16" s="1"/>
    </row>
    <row r="17" spans="1:12" ht="12.75">
      <c r="A17" s="1"/>
      <c r="B17" s="1"/>
      <c r="C17" s="14" t="s">
        <v>13</v>
      </c>
      <c r="D17" s="11" t="s">
        <v>62</v>
      </c>
      <c r="E17" s="15">
        <v>2.5866</v>
      </c>
      <c r="F17" s="15">
        <v>2.6435</v>
      </c>
      <c r="G17" s="1"/>
      <c r="H17" s="1"/>
      <c r="I17" s="1"/>
      <c r="J17" s="1"/>
      <c r="K17" s="1"/>
      <c r="L17" s="1"/>
    </row>
    <row r="18" spans="1:12" ht="12.75">
      <c r="A18" s="1"/>
      <c r="B18" s="1"/>
      <c r="C18" s="14" t="s">
        <v>14</v>
      </c>
      <c r="D18" s="11" t="s">
        <v>62</v>
      </c>
      <c r="E18" s="15">
        <v>1.8511</v>
      </c>
      <c r="F18" s="15">
        <v>2.0461</v>
      </c>
      <c r="G18" s="1"/>
      <c r="H18" s="1"/>
      <c r="I18" s="1"/>
      <c r="J18" s="1"/>
      <c r="K18" s="1"/>
      <c r="L18" s="1"/>
    </row>
    <row r="19" spans="1:12" ht="12.75">
      <c r="A19" s="1"/>
      <c r="B19" s="1"/>
      <c r="C19" s="14" t="s">
        <v>15</v>
      </c>
      <c r="D19" s="11" t="s">
        <v>16</v>
      </c>
      <c r="E19" s="15">
        <v>0.005200000014156103</v>
      </c>
      <c r="F19" s="15">
        <v>0.0052</v>
      </c>
      <c r="G19" s="1"/>
      <c r="H19" s="1"/>
      <c r="I19" s="1"/>
      <c r="J19" s="1"/>
      <c r="K19" s="1"/>
      <c r="L19" s="1"/>
    </row>
    <row r="20" spans="1:12" ht="12.75">
      <c r="A20" s="1"/>
      <c r="B20" s="1"/>
      <c r="C20" s="14" t="s">
        <v>17</v>
      </c>
      <c r="D20" s="11" t="s">
        <v>16</v>
      </c>
      <c r="E20" s="15">
        <v>0.0013000000035390258</v>
      </c>
      <c r="F20" s="15">
        <v>0.0013</v>
      </c>
      <c r="G20" s="1"/>
      <c r="H20" s="1"/>
      <c r="I20" s="1"/>
      <c r="J20" s="1"/>
      <c r="K20" s="1"/>
      <c r="L20" s="1"/>
    </row>
    <row r="21" spans="1:12" ht="12.75">
      <c r="A21" s="1"/>
      <c r="B21" s="1"/>
      <c r="C21" s="16" t="s">
        <v>18</v>
      </c>
      <c r="D21" s="11" t="s">
        <v>16</v>
      </c>
      <c r="E21" s="17">
        <v>0.0004</v>
      </c>
      <c r="F21" s="17">
        <v>0.0004</v>
      </c>
      <c r="G21" s="1"/>
      <c r="H21" s="1"/>
      <c r="I21" s="1"/>
      <c r="J21" s="1"/>
      <c r="K21" s="1"/>
      <c r="L21" s="1"/>
    </row>
    <row r="22" spans="1:12" ht="13.5" thickBot="1">
      <c r="A22" s="1"/>
      <c r="B22" s="1"/>
      <c r="C22" s="18" t="s">
        <v>19</v>
      </c>
      <c r="D22" s="19" t="s">
        <v>16</v>
      </c>
      <c r="E22" s="20">
        <v>0.25</v>
      </c>
      <c r="F22" s="20">
        <v>0.25</v>
      </c>
      <c r="G22" s="1"/>
      <c r="H22" s="1"/>
      <c r="I22" s="1"/>
      <c r="J22" s="1"/>
      <c r="K22" s="1"/>
      <c r="L22" s="1"/>
    </row>
    <row r="23" spans="1:12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9.5" thickBot="1">
      <c r="A24" s="1"/>
      <c r="B24" s="1"/>
      <c r="C24" s="21" t="s">
        <v>20</v>
      </c>
      <c r="D24" s="22">
        <v>140000</v>
      </c>
      <c r="E24" s="23" t="s">
        <v>21</v>
      </c>
      <c r="F24" s="121">
        <v>480</v>
      </c>
      <c r="G24" s="25" t="s">
        <v>22</v>
      </c>
      <c r="H24" s="1"/>
      <c r="I24" s="26" t="s">
        <v>23</v>
      </c>
      <c r="J24" s="27">
        <v>1.0286</v>
      </c>
      <c r="K24" s="1"/>
      <c r="L24" s="1"/>
    </row>
    <row r="25" spans="1:12" ht="19.5" thickBot="1">
      <c r="A25" s="1"/>
      <c r="B25" s="1"/>
      <c r="C25" s="21" t="s">
        <v>24</v>
      </c>
      <c r="D25" s="28">
        <v>750</v>
      </c>
      <c r="E25" s="23" t="s">
        <v>21</v>
      </c>
      <c r="F25" s="29" t="s">
        <v>25</v>
      </c>
      <c r="G25" s="30">
        <v>0.3997624269005848</v>
      </c>
      <c r="H25" s="1"/>
      <c r="I25" s="1"/>
      <c r="J25" s="1"/>
      <c r="K25" s="1"/>
      <c r="L25" s="1"/>
    </row>
    <row r="26" spans="1:12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7" thickBot="1">
      <c r="A27" s="1"/>
      <c r="B27" s="1"/>
      <c r="C27" s="31" t="s">
        <v>61</v>
      </c>
      <c r="D27" s="32" t="s">
        <v>26</v>
      </c>
      <c r="E27" s="33" t="s">
        <v>27</v>
      </c>
      <c r="F27" s="34" t="s">
        <v>28</v>
      </c>
      <c r="G27" s="33" t="s">
        <v>26</v>
      </c>
      <c r="H27" s="33" t="s">
        <v>27</v>
      </c>
      <c r="I27" s="34" t="s">
        <v>28</v>
      </c>
      <c r="J27" s="35" t="s">
        <v>6</v>
      </c>
      <c r="K27" s="36" t="s">
        <v>29</v>
      </c>
      <c r="L27" s="37" t="s">
        <v>30</v>
      </c>
    </row>
    <row r="28" spans="1:12" ht="12.75">
      <c r="A28" s="1"/>
      <c r="B28" s="1"/>
      <c r="C28" s="38" t="s">
        <v>31</v>
      </c>
      <c r="D28" s="39">
        <v>750</v>
      </c>
      <c r="E28" s="40">
        <v>0.065</v>
      </c>
      <c r="F28" s="41">
        <v>48.75</v>
      </c>
      <c r="G28" s="39">
        <v>750</v>
      </c>
      <c r="H28" s="42">
        <v>0.065</v>
      </c>
      <c r="I28" s="41">
        <v>48.75</v>
      </c>
      <c r="J28" s="41">
        <v>0</v>
      </c>
      <c r="K28" s="43">
        <v>0</v>
      </c>
      <c r="L28" s="44">
        <v>0.0027234013075678157</v>
      </c>
    </row>
    <row r="29" spans="1:12" ht="13.5" thickBot="1">
      <c r="A29" s="1"/>
      <c r="B29" s="1"/>
      <c r="C29" s="45" t="s">
        <v>32</v>
      </c>
      <c r="D29" s="46">
        <v>143254</v>
      </c>
      <c r="E29" s="47">
        <v>0.075</v>
      </c>
      <c r="F29" s="48">
        <v>10744.05</v>
      </c>
      <c r="G29" s="46">
        <v>143254</v>
      </c>
      <c r="H29" s="49">
        <v>0.075</v>
      </c>
      <c r="I29" s="48">
        <v>10744.05</v>
      </c>
      <c r="J29" s="48">
        <v>0</v>
      </c>
      <c r="K29" s="50">
        <v>0</v>
      </c>
      <c r="L29" s="44">
        <v>0.6002125090989535</v>
      </c>
    </row>
    <row r="30" spans="1:12" ht="13.5" thickBot="1">
      <c r="A30" s="1"/>
      <c r="B30" s="1"/>
      <c r="C30" s="51" t="s">
        <v>33</v>
      </c>
      <c r="D30" s="51"/>
      <c r="E30" s="51"/>
      <c r="F30" s="52">
        <v>10792.8</v>
      </c>
      <c r="G30" s="51"/>
      <c r="H30" s="51"/>
      <c r="I30" s="52">
        <v>10792.8</v>
      </c>
      <c r="J30" s="52">
        <v>0</v>
      </c>
      <c r="K30" s="53">
        <v>0</v>
      </c>
      <c r="L30" s="54">
        <v>0.6029359104065214</v>
      </c>
    </row>
    <row r="31" spans="1:12" ht="12.75">
      <c r="A31" s="1"/>
      <c r="B31" s="1"/>
      <c r="C31" s="55" t="s">
        <v>5</v>
      </c>
      <c r="D31" s="56">
        <v>1</v>
      </c>
      <c r="E31" s="57">
        <v>112.2</v>
      </c>
      <c r="F31" s="58">
        <v>112.2</v>
      </c>
      <c r="G31" s="59">
        <v>1</v>
      </c>
      <c r="H31" s="57">
        <v>107.25</v>
      </c>
      <c r="I31" s="58">
        <v>107.25</v>
      </c>
      <c r="J31" s="58">
        <v>-4.95</v>
      </c>
      <c r="K31" s="43">
        <v>-0.04411764705882355</v>
      </c>
      <c r="L31" s="44">
        <v>0.0059914828766491944</v>
      </c>
    </row>
    <row r="32" spans="1:12" ht="12.75">
      <c r="A32" s="1"/>
      <c r="B32" s="1"/>
      <c r="C32" s="45" t="s">
        <v>7</v>
      </c>
      <c r="D32" s="60">
        <v>1</v>
      </c>
      <c r="E32" s="61">
        <v>1</v>
      </c>
      <c r="F32" s="62">
        <v>1</v>
      </c>
      <c r="G32" s="63">
        <v>1</v>
      </c>
      <c r="H32" s="61">
        <v>2.8</v>
      </c>
      <c r="I32" s="64">
        <v>2.8</v>
      </c>
      <c r="J32" s="64">
        <v>1.8</v>
      </c>
      <c r="K32" s="43">
        <v>1.8</v>
      </c>
      <c r="L32" s="44">
        <v>0.000156420998178254</v>
      </c>
    </row>
    <row r="33" spans="1:12" ht="12.75">
      <c r="A33" s="1"/>
      <c r="B33" s="1"/>
      <c r="C33" s="45" t="s">
        <v>8</v>
      </c>
      <c r="D33" s="65">
        <v>1</v>
      </c>
      <c r="E33" s="66">
        <v>0</v>
      </c>
      <c r="F33" s="62">
        <v>0</v>
      </c>
      <c r="G33" s="67">
        <v>1</v>
      </c>
      <c r="H33" s="66">
        <v>0</v>
      </c>
      <c r="I33" s="62">
        <v>0</v>
      </c>
      <c r="J33" s="62">
        <v>0</v>
      </c>
      <c r="K33" s="43">
        <v>0</v>
      </c>
      <c r="L33" s="44">
        <v>0</v>
      </c>
    </row>
    <row r="34" spans="1:12" ht="12.75">
      <c r="A34" s="1"/>
      <c r="B34" s="1"/>
      <c r="C34" s="68" t="s">
        <v>9</v>
      </c>
      <c r="D34" s="69">
        <v>480</v>
      </c>
      <c r="E34" s="70">
        <v>3.7792</v>
      </c>
      <c r="F34" s="62">
        <v>1814.02</v>
      </c>
      <c r="G34" s="71">
        <v>480</v>
      </c>
      <c r="H34" s="70">
        <v>3.6127</v>
      </c>
      <c r="I34" s="62">
        <v>1734.1</v>
      </c>
      <c r="J34" s="62">
        <v>-79.92000000000007</v>
      </c>
      <c r="K34" s="43">
        <v>-0.04405684612077049</v>
      </c>
      <c r="L34" s="44">
        <v>0.0968748760503251</v>
      </c>
    </row>
    <row r="35" spans="1:12" ht="12.75">
      <c r="A35" s="1"/>
      <c r="B35" s="1"/>
      <c r="C35" s="45" t="s">
        <v>10</v>
      </c>
      <c r="D35" s="72">
        <v>480</v>
      </c>
      <c r="E35" s="73">
        <v>0</v>
      </c>
      <c r="F35" s="62">
        <v>0</v>
      </c>
      <c r="G35" s="74">
        <v>480</v>
      </c>
      <c r="H35" s="73">
        <v>0</v>
      </c>
      <c r="I35" s="62">
        <v>0</v>
      </c>
      <c r="J35" s="62">
        <v>0</v>
      </c>
      <c r="K35" s="43">
        <v>0</v>
      </c>
      <c r="L35" s="44">
        <v>0</v>
      </c>
    </row>
    <row r="36" spans="1:12" ht="12.75">
      <c r="A36" s="1"/>
      <c r="B36" s="1"/>
      <c r="C36" s="75" t="s">
        <v>11</v>
      </c>
      <c r="D36" s="72">
        <v>480</v>
      </c>
      <c r="E36" s="73">
        <v>0.029</v>
      </c>
      <c r="F36" s="62">
        <v>13.92</v>
      </c>
      <c r="G36" s="74">
        <v>480</v>
      </c>
      <c r="H36" s="73">
        <v>0.029</v>
      </c>
      <c r="I36" s="62">
        <v>13.92</v>
      </c>
      <c r="J36" s="62">
        <v>0</v>
      </c>
      <c r="K36" s="43">
        <v>0</v>
      </c>
      <c r="L36" s="44">
        <v>0.0007776358195147485</v>
      </c>
    </row>
    <row r="37" spans="1:12" ht="13.5" thickBot="1">
      <c r="A37" s="1"/>
      <c r="B37" s="1"/>
      <c r="C37" s="45" t="s">
        <v>12</v>
      </c>
      <c r="D37" s="72">
        <v>480</v>
      </c>
      <c r="E37" s="49">
        <v>-1.3772</v>
      </c>
      <c r="F37" s="76">
        <v>-661.06</v>
      </c>
      <c r="G37" s="74">
        <v>480</v>
      </c>
      <c r="H37" s="73">
        <v>-2.1556</v>
      </c>
      <c r="I37" s="62">
        <v>-1034.69</v>
      </c>
      <c r="J37" s="62">
        <v>-373.63</v>
      </c>
      <c r="K37" s="43">
        <v>0.5651983178531451</v>
      </c>
      <c r="L37" s="44">
        <v>-0.05780258664466345</v>
      </c>
    </row>
    <row r="38" spans="1:12" ht="13.5" thickBot="1">
      <c r="A38" s="1"/>
      <c r="B38" s="1"/>
      <c r="C38" s="77" t="s">
        <v>34</v>
      </c>
      <c r="D38" s="78"/>
      <c r="E38" s="77"/>
      <c r="F38" s="79">
        <v>1280.08</v>
      </c>
      <c r="G38" s="78"/>
      <c r="H38" s="77"/>
      <c r="I38" s="79">
        <v>823.38</v>
      </c>
      <c r="J38" s="79">
        <v>-456.7</v>
      </c>
      <c r="K38" s="80">
        <v>-0.3567745765889633</v>
      </c>
      <c r="L38" s="81">
        <v>0.04599782910000385</v>
      </c>
    </row>
    <row r="39" spans="1:12" ht="12.75">
      <c r="A39" s="1"/>
      <c r="B39" s="1"/>
      <c r="C39" s="68" t="s">
        <v>13</v>
      </c>
      <c r="D39" s="82">
        <v>480</v>
      </c>
      <c r="E39" s="83">
        <v>2.5866</v>
      </c>
      <c r="F39" s="62">
        <v>1241.57</v>
      </c>
      <c r="G39" s="82">
        <v>480</v>
      </c>
      <c r="H39" s="83">
        <v>2.6435</v>
      </c>
      <c r="I39" s="62">
        <v>1268.88</v>
      </c>
      <c r="J39" s="62">
        <v>27.310000000000173</v>
      </c>
      <c r="K39" s="43">
        <v>0.021996343339481604</v>
      </c>
      <c r="L39" s="44">
        <v>0.07088552720300821</v>
      </c>
    </row>
    <row r="40" spans="1:12" ht="13.5" thickBot="1">
      <c r="A40" s="1"/>
      <c r="B40" s="1"/>
      <c r="C40" s="68" t="s">
        <v>14</v>
      </c>
      <c r="D40" s="69">
        <v>480</v>
      </c>
      <c r="E40" s="70">
        <v>1.8511</v>
      </c>
      <c r="F40" s="84">
        <v>888.53</v>
      </c>
      <c r="G40" s="69">
        <v>480</v>
      </c>
      <c r="H40" s="70">
        <v>2.0461</v>
      </c>
      <c r="I40" s="84">
        <v>982.13</v>
      </c>
      <c r="J40" s="84">
        <v>93.6</v>
      </c>
      <c r="K40" s="43">
        <v>0.10534253204731413</v>
      </c>
      <c r="L40" s="44">
        <v>0.05486634105028879</v>
      </c>
    </row>
    <row r="41" spans="1:12" ht="13.5" thickBot="1">
      <c r="A41" s="1"/>
      <c r="B41" s="1"/>
      <c r="C41" s="77" t="s">
        <v>35</v>
      </c>
      <c r="D41" s="77"/>
      <c r="E41" s="77"/>
      <c r="F41" s="79">
        <v>2130.1</v>
      </c>
      <c r="G41" s="77"/>
      <c r="H41" s="77"/>
      <c r="I41" s="79">
        <v>2251.01</v>
      </c>
      <c r="J41" s="79">
        <v>120.91</v>
      </c>
      <c r="K41" s="80">
        <v>0.05676259330547871</v>
      </c>
      <c r="L41" s="81">
        <v>0.125751868253297</v>
      </c>
    </row>
    <row r="42" spans="1:12" ht="13.5" thickBot="1">
      <c r="A42" s="1"/>
      <c r="B42" s="1"/>
      <c r="C42" s="51" t="s">
        <v>36</v>
      </c>
      <c r="D42" s="51"/>
      <c r="E42" s="51"/>
      <c r="F42" s="52">
        <v>3410.18</v>
      </c>
      <c r="G42" s="51"/>
      <c r="H42" s="51"/>
      <c r="I42" s="52">
        <v>3074.39</v>
      </c>
      <c r="J42" s="52">
        <v>-335.79</v>
      </c>
      <c r="K42" s="53">
        <v>-0.0984669430939129</v>
      </c>
      <c r="L42" s="54">
        <v>0.17174969735330087</v>
      </c>
    </row>
    <row r="43" spans="1:12" ht="12.75">
      <c r="A43" s="1"/>
      <c r="B43" s="1"/>
      <c r="C43" s="45" t="s">
        <v>15</v>
      </c>
      <c r="D43" s="82">
        <v>144004</v>
      </c>
      <c r="E43" s="83">
        <v>0.0052</v>
      </c>
      <c r="F43" s="41">
        <v>748.82</v>
      </c>
      <c r="G43" s="82">
        <v>144004</v>
      </c>
      <c r="H43" s="83">
        <v>0.0052</v>
      </c>
      <c r="I43" s="41">
        <v>748.82</v>
      </c>
      <c r="J43" s="41">
        <v>0</v>
      </c>
      <c r="K43" s="43">
        <v>0</v>
      </c>
      <c r="L43" s="85">
        <v>0.04183256137708578</v>
      </c>
    </row>
    <row r="44" spans="1:12" ht="12.75">
      <c r="A44" s="1"/>
      <c r="B44" s="1"/>
      <c r="C44" s="45" t="s">
        <v>17</v>
      </c>
      <c r="D44" s="69">
        <v>144004</v>
      </c>
      <c r="E44" s="70">
        <v>0.0013</v>
      </c>
      <c r="F44" s="86">
        <v>187.21</v>
      </c>
      <c r="G44" s="69">
        <v>144004</v>
      </c>
      <c r="H44" s="70">
        <v>0.0013</v>
      </c>
      <c r="I44" s="86">
        <v>187.21</v>
      </c>
      <c r="J44" s="86">
        <v>0</v>
      </c>
      <c r="K44" s="43">
        <v>0</v>
      </c>
      <c r="L44" s="44">
        <v>0.010458419667482477</v>
      </c>
    </row>
    <row r="45" spans="1:12" ht="12.75">
      <c r="A45" s="1"/>
      <c r="B45" s="1"/>
      <c r="C45" s="45" t="s">
        <v>18</v>
      </c>
      <c r="D45" s="69">
        <v>144004</v>
      </c>
      <c r="E45" s="70">
        <v>0.0004</v>
      </c>
      <c r="F45" s="86">
        <v>57.6</v>
      </c>
      <c r="G45" s="69">
        <v>144004</v>
      </c>
      <c r="H45" s="70">
        <v>0.0004</v>
      </c>
      <c r="I45" s="86">
        <v>57.6</v>
      </c>
      <c r="J45" s="86">
        <v>0</v>
      </c>
      <c r="K45" s="43">
        <v>0</v>
      </c>
      <c r="L45" s="44">
        <v>0.0032178033910955114</v>
      </c>
    </row>
    <row r="46" spans="1:12" ht="13.5" thickBot="1">
      <c r="A46" s="1"/>
      <c r="B46" s="1"/>
      <c r="C46" s="45" t="s">
        <v>19</v>
      </c>
      <c r="D46" s="87">
        <v>1</v>
      </c>
      <c r="E46" s="66">
        <v>0.25</v>
      </c>
      <c r="F46" s="76">
        <v>0.25</v>
      </c>
      <c r="G46" s="87">
        <v>1</v>
      </c>
      <c r="H46" s="88">
        <v>0.25</v>
      </c>
      <c r="I46" s="76">
        <v>0.25</v>
      </c>
      <c r="J46" s="76">
        <v>0</v>
      </c>
      <c r="K46" s="43">
        <v>0</v>
      </c>
      <c r="L46" s="44">
        <v>1.3966160551629823E-05</v>
      </c>
    </row>
    <row r="47" spans="1:12" ht="13.5" thickBot="1">
      <c r="A47" s="1"/>
      <c r="B47" s="1"/>
      <c r="C47" s="51" t="s">
        <v>37</v>
      </c>
      <c r="D47" s="51"/>
      <c r="E47" s="51"/>
      <c r="F47" s="52">
        <v>993.88</v>
      </c>
      <c r="G47" s="51"/>
      <c r="H47" s="51"/>
      <c r="I47" s="52">
        <v>993.88</v>
      </c>
      <c r="J47" s="52">
        <v>0</v>
      </c>
      <c r="K47" s="53">
        <v>0</v>
      </c>
      <c r="L47" s="54">
        <v>0.0555227505962154</v>
      </c>
    </row>
    <row r="48" spans="1:12" ht="13.5" thickBot="1">
      <c r="A48" s="1"/>
      <c r="B48" s="1"/>
      <c r="C48" s="89" t="s">
        <v>38</v>
      </c>
      <c r="D48" s="90">
        <v>140000</v>
      </c>
      <c r="E48" s="91">
        <v>0.007</v>
      </c>
      <c r="F48" s="92">
        <v>980</v>
      </c>
      <c r="G48" s="90">
        <v>140000</v>
      </c>
      <c r="H48" s="93">
        <v>0.007</v>
      </c>
      <c r="I48" s="92">
        <v>980</v>
      </c>
      <c r="J48" s="94">
        <v>0</v>
      </c>
      <c r="K48" s="95">
        <v>0</v>
      </c>
      <c r="L48" s="96">
        <v>0.054747349362388904</v>
      </c>
    </row>
    <row r="49" spans="1:12" ht="13.5" thickBot="1">
      <c r="A49" s="1"/>
      <c r="B49" s="1"/>
      <c r="C49" s="89" t="s">
        <v>67</v>
      </c>
      <c r="D49" s="90">
        <f>D45</f>
        <v>144004</v>
      </c>
      <c r="E49" s="91">
        <v>0</v>
      </c>
      <c r="F49" s="92">
        <f>D49*E49</f>
        <v>0</v>
      </c>
      <c r="G49" s="90">
        <f>G29</f>
        <v>143254</v>
      </c>
      <c r="H49" s="93">
        <v>0.00819</v>
      </c>
      <c r="I49" s="92">
        <f>G49*H49</f>
        <v>1173.2502599999998</v>
      </c>
      <c r="J49" s="94">
        <f>I49-F49</f>
        <v>1173.2502599999998</v>
      </c>
      <c r="K49" s="95"/>
      <c r="L49" s="96"/>
    </row>
    <row r="50" spans="1:12" ht="13.5" thickBot="1">
      <c r="A50" s="1"/>
      <c r="B50" s="1"/>
      <c r="C50" s="51" t="s">
        <v>39</v>
      </c>
      <c r="D50" s="51"/>
      <c r="E50" s="51"/>
      <c r="F50" s="52">
        <f>F30+F42+F47+F48+F49</f>
        <v>16176.859999999999</v>
      </c>
      <c r="G50" s="51"/>
      <c r="H50" s="51"/>
      <c r="I50" s="52">
        <f>I30+I42+I47+I48+I49</f>
        <v>17014.320259999997</v>
      </c>
      <c r="J50" s="52">
        <f>I50-F50</f>
        <v>837.460259999998</v>
      </c>
      <c r="K50" s="53">
        <f>J50/F50</f>
        <v>0.05176902439657623</v>
      </c>
      <c r="L50" s="54">
        <f>I50/I52</f>
        <v>0.8849557522123894</v>
      </c>
    </row>
    <row r="51" spans="1:12" ht="13.5" thickBot="1">
      <c r="A51" s="1"/>
      <c r="B51" s="1"/>
      <c r="C51" s="97" t="s">
        <v>40</v>
      </c>
      <c r="D51" s="98">
        <v>16176.86</v>
      </c>
      <c r="E51" s="99">
        <v>0.13</v>
      </c>
      <c r="F51" s="100">
        <f>F50*E51</f>
        <v>2102.9918</v>
      </c>
      <c r="G51" s="98">
        <v>15841.07</v>
      </c>
      <c r="H51" s="101">
        <v>0.13</v>
      </c>
      <c r="I51" s="100">
        <f>I50*H51</f>
        <v>2211.8616337999997</v>
      </c>
      <c r="J51" s="52">
        <f>I51-F51</f>
        <v>108.86983379999992</v>
      </c>
      <c r="K51" s="53">
        <f>J51/F51</f>
        <v>0.05176902439657631</v>
      </c>
      <c r="L51" s="54">
        <f>I51/I52</f>
        <v>0.11504424778761063</v>
      </c>
    </row>
    <row r="52" spans="1:12" ht="13.5" thickBot="1">
      <c r="A52" s="1"/>
      <c r="B52" s="1"/>
      <c r="C52" s="51" t="s">
        <v>41</v>
      </c>
      <c r="D52" s="1"/>
      <c r="E52" s="1"/>
      <c r="F52" s="102">
        <f>F50+F51</f>
        <v>18279.851799999997</v>
      </c>
      <c r="G52" s="1"/>
      <c r="H52" s="1"/>
      <c r="I52" s="102">
        <f>I50+I51</f>
        <v>19226.181893799996</v>
      </c>
      <c r="J52" s="102">
        <f>I52-F52</f>
        <v>946.3300937999993</v>
      </c>
      <c r="K52" s="103">
        <f>J52/F52</f>
        <v>0.05176902439657632</v>
      </c>
      <c r="L52" s="104">
        <v>1</v>
      </c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05" t="s">
        <v>42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ht="18">
      <c r="A55" s="1"/>
      <c r="B55" s="1"/>
      <c r="C55" s="106" t="s">
        <v>61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07" t="s">
        <v>21</v>
      </c>
      <c r="D56" s="108">
        <v>18200</v>
      </c>
      <c r="E56" s="108">
        <v>98000</v>
      </c>
      <c r="F56" s="108">
        <v>175000</v>
      </c>
      <c r="G56" s="108">
        <v>270000</v>
      </c>
      <c r="H56" s="108">
        <v>365000</v>
      </c>
      <c r="I56" s="1"/>
      <c r="J56" s="1"/>
      <c r="K56" s="1"/>
      <c r="L56" s="1"/>
    </row>
    <row r="57" spans="1:12" ht="15">
      <c r="A57" s="1"/>
      <c r="B57" s="1"/>
      <c r="C57" s="109" t="s">
        <v>43</v>
      </c>
      <c r="D57" s="110">
        <v>18721</v>
      </c>
      <c r="E57" s="110">
        <v>100803</v>
      </c>
      <c r="F57" s="110">
        <v>180005</v>
      </c>
      <c r="G57" s="110">
        <v>277722</v>
      </c>
      <c r="H57" s="110">
        <v>375439</v>
      </c>
      <c r="I57" s="1"/>
      <c r="J57" s="1"/>
      <c r="K57" s="1"/>
      <c r="L57" s="1"/>
    </row>
    <row r="58" spans="1:12" ht="15">
      <c r="A58" s="1"/>
      <c r="B58" s="1"/>
      <c r="C58" s="107" t="s">
        <v>22</v>
      </c>
      <c r="D58" s="110">
        <v>50</v>
      </c>
      <c r="E58" s="110">
        <v>270</v>
      </c>
      <c r="F58" s="110">
        <v>480</v>
      </c>
      <c r="G58" s="110">
        <v>740</v>
      </c>
      <c r="H58" s="110">
        <v>1000</v>
      </c>
      <c r="I58" s="1"/>
      <c r="J58" s="1"/>
      <c r="K58" s="1"/>
      <c r="L58" s="1"/>
    </row>
    <row r="59" spans="1:12" ht="15">
      <c r="A59" s="1"/>
      <c r="B59" s="1"/>
      <c r="C59" s="107" t="s">
        <v>25</v>
      </c>
      <c r="D59" s="111">
        <v>0.49890350877192985</v>
      </c>
      <c r="E59" s="111">
        <v>0.4974821312540611</v>
      </c>
      <c r="F59" s="111">
        <v>0.499703033625731</v>
      </c>
      <c r="G59" s="111">
        <v>0.5000889046941679</v>
      </c>
      <c r="H59" s="111">
        <v>0.5002741228070176</v>
      </c>
      <c r="I59" s="1"/>
      <c r="J59" s="1"/>
      <c r="K59" s="1"/>
      <c r="L59" s="1"/>
    </row>
    <row r="60" spans="1:12" ht="15.75">
      <c r="A60" s="1"/>
      <c r="B60" s="1"/>
      <c r="C60" s="112" t="s">
        <v>44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13" t="s">
        <v>45</v>
      </c>
      <c r="D61" s="114">
        <v>1396.58</v>
      </c>
      <c r="E61" s="114">
        <v>7552.73</v>
      </c>
      <c r="F61" s="114">
        <v>13492.88</v>
      </c>
      <c r="G61" s="114">
        <v>20821.65</v>
      </c>
      <c r="H61" s="114">
        <v>28150.43</v>
      </c>
      <c r="I61" s="1"/>
      <c r="J61" s="1"/>
      <c r="K61" s="1"/>
      <c r="L61" s="1"/>
    </row>
    <row r="62" spans="1:12" ht="12.75">
      <c r="A62" s="1"/>
      <c r="B62" s="1"/>
      <c r="C62" s="113" t="s">
        <v>46</v>
      </c>
      <c r="D62" s="115">
        <v>1396.58</v>
      </c>
      <c r="E62" s="115">
        <v>7552.73</v>
      </c>
      <c r="F62" s="115">
        <v>13492.88</v>
      </c>
      <c r="G62" s="115">
        <v>20821.65</v>
      </c>
      <c r="H62" s="115">
        <v>28150.43</v>
      </c>
      <c r="I62" s="1"/>
      <c r="J62" s="1"/>
      <c r="K62" s="1"/>
      <c r="L62" s="1"/>
    </row>
    <row r="63" spans="1:12" ht="12.75">
      <c r="A63" s="1"/>
      <c r="B63" s="1"/>
      <c r="C63" s="113" t="s">
        <v>47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"/>
      <c r="J63" s="1"/>
      <c r="K63" s="1"/>
      <c r="L63" s="1"/>
    </row>
    <row r="64" spans="1:12" ht="12.75">
      <c r="A64" s="1"/>
      <c r="B64" s="1"/>
      <c r="C64" s="113" t="s">
        <v>48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"/>
      <c r="J64" s="1"/>
      <c r="K64" s="1"/>
      <c r="L64" s="1"/>
    </row>
    <row r="65" spans="1:12" ht="12.75">
      <c r="A65" s="1"/>
      <c r="B65" s="1"/>
      <c r="C65" s="113" t="s">
        <v>30</v>
      </c>
      <c r="D65" s="117">
        <v>0.59641360932342</v>
      </c>
      <c r="E65" s="117">
        <v>0.6239563867560873</v>
      </c>
      <c r="F65" s="117">
        <v>0.6273114678186774</v>
      </c>
      <c r="G65" s="117">
        <v>0.6287047082386099</v>
      </c>
      <c r="H65" s="117">
        <v>0.6293743644869257</v>
      </c>
      <c r="I65" s="1"/>
      <c r="J65" s="1"/>
      <c r="K65" s="1"/>
      <c r="L65" s="1"/>
    </row>
    <row r="66" spans="1:12" ht="15.75">
      <c r="A66" s="1"/>
      <c r="B66" s="1"/>
      <c r="C66" s="112" t="s">
        <v>49</v>
      </c>
      <c r="D66" s="117"/>
      <c r="E66" s="117"/>
      <c r="F66" s="117"/>
      <c r="G66" s="117"/>
      <c r="H66" s="117"/>
      <c r="I66" s="1"/>
      <c r="J66" s="1"/>
      <c r="K66" s="1"/>
      <c r="L66" s="1"/>
    </row>
    <row r="67" spans="1:12" ht="12.75">
      <c r="A67" s="1"/>
      <c r="B67" s="1"/>
      <c r="C67" s="113" t="s">
        <v>45</v>
      </c>
      <c r="D67" s="118">
        <v>184.35</v>
      </c>
      <c r="E67" s="118">
        <v>511.3</v>
      </c>
      <c r="F67" s="118">
        <v>823.39</v>
      </c>
      <c r="G67" s="118">
        <v>1209.78</v>
      </c>
      <c r="H67" s="118">
        <v>1596.17</v>
      </c>
      <c r="I67" s="1"/>
      <c r="J67" s="1"/>
      <c r="K67" s="1"/>
      <c r="L67" s="1"/>
    </row>
    <row r="68" spans="1:12" ht="12.75">
      <c r="A68" s="1"/>
      <c r="B68" s="1"/>
      <c r="C68" s="113" t="s">
        <v>46</v>
      </c>
      <c r="D68" s="115">
        <v>234.75</v>
      </c>
      <c r="E68" s="115">
        <v>769.57</v>
      </c>
      <c r="F68" s="115">
        <v>1280.08</v>
      </c>
      <c r="G68" s="115">
        <v>1912.14</v>
      </c>
      <c r="H68" s="115">
        <v>2544.2</v>
      </c>
      <c r="I68" s="1"/>
      <c r="J68" s="1"/>
      <c r="K68" s="1"/>
      <c r="L68" s="1"/>
    </row>
    <row r="69" spans="1:12" ht="12.75">
      <c r="A69" s="1"/>
      <c r="B69" s="1"/>
      <c r="C69" s="113" t="s">
        <v>47</v>
      </c>
      <c r="D69" s="116">
        <v>-50.4</v>
      </c>
      <c r="E69" s="116">
        <v>-258.27</v>
      </c>
      <c r="F69" s="116">
        <v>-456.69</v>
      </c>
      <c r="G69" s="116">
        <v>-702.36</v>
      </c>
      <c r="H69" s="116">
        <v>-948.03</v>
      </c>
      <c r="I69" s="1"/>
      <c r="J69" s="1"/>
      <c r="K69" s="1"/>
      <c r="L69" s="1"/>
    </row>
    <row r="70" spans="1:12" ht="12.75">
      <c r="A70" s="1"/>
      <c r="B70" s="1"/>
      <c r="C70" s="113" t="s">
        <v>48</v>
      </c>
      <c r="D70" s="117">
        <v>-0.21469648562300322</v>
      </c>
      <c r="E70" s="117">
        <v>-0.33560299907740687</v>
      </c>
      <c r="F70" s="117">
        <v>-0.3567667645772139</v>
      </c>
      <c r="G70" s="117">
        <v>-0.36731620069660176</v>
      </c>
      <c r="H70" s="117">
        <v>-0.37262400754657643</v>
      </c>
      <c r="I70" s="1"/>
      <c r="J70" s="1"/>
      <c r="K70" s="1"/>
      <c r="L70" s="1"/>
    </row>
    <row r="71" spans="1:12" ht="12.75">
      <c r="A71" s="1"/>
      <c r="B71" s="1"/>
      <c r="C71" s="113" t="s">
        <v>30</v>
      </c>
      <c r="D71" s="117">
        <v>0.07872721138693987</v>
      </c>
      <c r="E71" s="117">
        <v>0.042240209904019804</v>
      </c>
      <c r="F71" s="117">
        <v>0.038281077834177786</v>
      </c>
      <c r="G71" s="117">
        <v>0.036529015804842815</v>
      </c>
      <c r="H71" s="117">
        <v>0.03568643460732558</v>
      </c>
      <c r="I71" s="1"/>
      <c r="J71" s="1"/>
      <c r="K71" s="1"/>
      <c r="L71" s="1"/>
    </row>
    <row r="72" spans="1:12" ht="15.75">
      <c r="A72" s="1"/>
      <c r="B72" s="1"/>
      <c r="C72" s="112" t="s">
        <v>50</v>
      </c>
      <c r="D72" s="117"/>
      <c r="E72" s="117"/>
      <c r="F72" s="117"/>
      <c r="G72" s="117"/>
      <c r="H72" s="117"/>
      <c r="I72" s="1"/>
      <c r="J72" s="1"/>
      <c r="K72" s="1"/>
      <c r="L72" s="1"/>
    </row>
    <row r="73" spans="1:12" ht="12.75">
      <c r="A73" s="1"/>
      <c r="B73" s="1"/>
      <c r="C73" s="113" t="s">
        <v>45</v>
      </c>
      <c r="D73" s="118">
        <v>234.48</v>
      </c>
      <c r="E73" s="118">
        <v>1266.2</v>
      </c>
      <c r="F73" s="118">
        <v>2251.01</v>
      </c>
      <c r="G73" s="118">
        <v>3470.3</v>
      </c>
      <c r="H73" s="118">
        <v>4689.6</v>
      </c>
      <c r="I73" s="1"/>
      <c r="J73" s="1"/>
      <c r="K73" s="1"/>
      <c r="L73" s="1"/>
    </row>
    <row r="74" spans="1:12" ht="12.75">
      <c r="A74" s="1"/>
      <c r="B74" s="1"/>
      <c r="C74" s="113" t="s">
        <v>46</v>
      </c>
      <c r="D74" s="115">
        <v>221.88</v>
      </c>
      <c r="E74" s="115">
        <v>1198.18</v>
      </c>
      <c r="F74" s="115">
        <v>2130.1</v>
      </c>
      <c r="G74" s="115">
        <v>3283.89</v>
      </c>
      <c r="H74" s="115">
        <v>4437.7</v>
      </c>
      <c r="I74" s="1"/>
      <c r="J74" s="1"/>
      <c r="K74" s="1"/>
      <c r="L74" s="1"/>
    </row>
    <row r="75" spans="1:12" ht="12.75">
      <c r="A75" s="1"/>
      <c r="B75" s="1"/>
      <c r="C75" s="113" t="s">
        <v>47</v>
      </c>
      <c r="D75" s="116">
        <v>12.6</v>
      </c>
      <c r="E75" s="116">
        <v>68.02</v>
      </c>
      <c r="F75" s="116">
        <v>120.91</v>
      </c>
      <c r="G75" s="116">
        <v>186.41</v>
      </c>
      <c r="H75" s="116">
        <v>251.90000000000055</v>
      </c>
      <c r="I75" s="1"/>
      <c r="J75" s="1"/>
      <c r="K75" s="1"/>
      <c r="L75" s="1"/>
    </row>
    <row r="76" spans="1:12" ht="12.75">
      <c r="A76" s="1"/>
      <c r="B76" s="1"/>
      <c r="C76" s="113" t="s">
        <v>48</v>
      </c>
      <c r="D76" s="117">
        <v>0.05678745267712274</v>
      </c>
      <c r="E76" s="117">
        <v>0.0567694336410222</v>
      </c>
      <c r="F76" s="117">
        <v>0.05676259330547876</v>
      </c>
      <c r="G76" s="117">
        <v>0.056764995173407246</v>
      </c>
      <c r="H76" s="117">
        <v>0.05676363882191238</v>
      </c>
      <c r="I76" s="1"/>
      <c r="J76" s="1"/>
      <c r="K76" s="1"/>
      <c r="L76" s="1"/>
    </row>
    <row r="77" spans="1:12" ht="12.75">
      <c r="A77" s="1"/>
      <c r="B77" s="1"/>
      <c r="C77" s="113" t="s">
        <v>30</v>
      </c>
      <c r="D77" s="117">
        <v>0.10013537578524362</v>
      </c>
      <c r="E77" s="117">
        <v>0.10460503379712473</v>
      </c>
      <c r="F77" s="117">
        <v>0.1046540388096923</v>
      </c>
      <c r="G77" s="117">
        <v>0.10478487290874872</v>
      </c>
      <c r="H77" s="117">
        <v>0.1048479195414737</v>
      </c>
      <c r="I77" s="1"/>
      <c r="J77" s="1"/>
      <c r="K77" s="1"/>
      <c r="L77" s="1"/>
    </row>
    <row r="78" spans="1:12" ht="15.75">
      <c r="A78" s="1"/>
      <c r="B78" s="1"/>
      <c r="C78" s="112" t="s">
        <v>51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13" t="s">
        <v>45</v>
      </c>
      <c r="D79" s="114">
        <v>418.83</v>
      </c>
      <c r="E79" s="114">
        <v>1777.5</v>
      </c>
      <c r="F79" s="114">
        <v>3074.4</v>
      </c>
      <c r="G79" s="114">
        <v>4680.08</v>
      </c>
      <c r="H79" s="114">
        <v>6285.77</v>
      </c>
      <c r="I79" s="1"/>
      <c r="J79" s="1"/>
      <c r="K79" s="1"/>
      <c r="L79" s="1"/>
    </row>
    <row r="80" spans="1:12" ht="12.75">
      <c r="A80" s="1"/>
      <c r="B80" s="1"/>
      <c r="C80" s="113" t="s">
        <v>46</v>
      </c>
      <c r="D80" s="115">
        <v>456.63</v>
      </c>
      <c r="E80" s="115">
        <v>1967.75</v>
      </c>
      <c r="F80" s="115">
        <v>3410.18</v>
      </c>
      <c r="G80" s="115">
        <v>5196.03</v>
      </c>
      <c r="H80" s="115">
        <v>6981.9</v>
      </c>
      <c r="I80" s="1"/>
      <c r="J80" s="1"/>
      <c r="K80" s="1"/>
      <c r="L80" s="1"/>
    </row>
    <row r="81" spans="1:12" ht="12.75">
      <c r="A81" s="1"/>
      <c r="B81" s="1"/>
      <c r="C81" s="113" t="s">
        <v>47</v>
      </c>
      <c r="D81" s="116">
        <v>-37.8</v>
      </c>
      <c r="E81" s="116">
        <v>-190.25</v>
      </c>
      <c r="F81" s="116">
        <v>-335.78</v>
      </c>
      <c r="G81" s="116">
        <v>-515.95</v>
      </c>
      <c r="H81" s="116">
        <v>-696.1299999999992</v>
      </c>
      <c r="I81" s="1"/>
      <c r="J81" s="1"/>
      <c r="K81" s="1"/>
      <c r="L81" s="1"/>
    </row>
    <row r="82" spans="1:12" ht="12.75">
      <c r="A82" s="1"/>
      <c r="B82" s="1"/>
      <c r="C82" s="113" t="s">
        <v>48</v>
      </c>
      <c r="D82" s="117">
        <v>-0.08278036922672626</v>
      </c>
      <c r="E82" s="117">
        <v>-0.09668402998348367</v>
      </c>
      <c r="F82" s="117">
        <v>-0.09846401069738248</v>
      </c>
      <c r="G82" s="117">
        <v>-0.0992969632584877</v>
      </c>
      <c r="H82" s="117">
        <v>-0.09970495137426764</v>
      </c>
      <c r="I82" s="1"/>
      <c r="J82" s="1"/>
      <c r="K82" s="1"/>
      <c r="L82" s="1"/>
    </row>
    <row r="83" spans="1:12" ht="12.75">
      <c r="A83" s="1"/>
      <c r="B83" s="1"/>
      <c r="C83" s="113" t="s">
        <v>30</v>
      </c>
      <c r="D83" s="117">
        <v>0.1788625871721835</v>
      </c>
      <c r="E83" s="117">
        <v>0.14684524370114452</v>
      </c>
      <c r="F83" s="117">
        <v>0.1429351166438701</v>
      </c>
      <c r="G83" s="117">
        <v>0.14131388871359152</v>
      </c>
      <c r="H83" s="117">
        <v>0.14053435414879928</v>
      </c>
      <c r="I83" s="1"/>
      <c r="J83" s="1"/>
      <c r="K83" s="1"/>
      <c r="L83" s="1"/>
    </row>
    <row r="84" spans="1:12" ht="15.75">
      <c r="A84" s="1"/>
      <c r="B84" s="1"/>
      <c r="C84" s="112" t="s">
        <v>52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13" t="s">
        <v>45</v>
      </c>
      <c r="D85" s="114">
        <v>129.43</v>
      </c>
      <c r="E85" s="114">
        <v>695.79</v>
      </c>
      <c r="F85" s="114">
        <v>1242.29</v>
      </c>
      <c r="G85" s="114">
        <v>1916.53</v>
      </c>
      <c r="H85" s="114">
        <v>2590.78</v>
      </c>
      <c r="I85" s="1"/>
      <c r="J85" s="1"/>
      <c r="K85" s="1"/>
      <c r="L85" s="1"/>
    </row>
    <row r="86" spans="1:12" ht="12.75">
      <c r="A86" s="1"/>
      <c r="B86" s="1"/>
      <c r="C86" s="113" t="s">
        <v>46</v>
      </c>
      <c r="D86" s="115">
        <v>129.43</v>
      </c>
      <c r="E86" s="115">
        <v>695.79</v>
      </c>
      <c r="F86" s="115">
        <v>1242.29</v>
      </c>
      <c r="G86" s="115">
        <v>1916.53</v>
      </c>
      <c r="H86" s="115">
        <v>2590.78</v>
      </c>
      <c r="I86" s="1"/>
      <c r="J86" s="1"/>
      <c r="K86" s="1"/>
      <c r="L86" s="1"/>
    </row>
    <row r="87" spans="1:12" ht="12.75">
      <c r="A87" s="1"/>
      <c r="B87" s="1"/>
      <c r="C87" s="113" t="s">
        <v>47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"/>
      <c r="J87" s="1"/>
      <c r="K87" s="1"/>
      <c r="L87" s="1"/>
    </row>
    <row r="88" spans="1:12" ht="12.75">
      <c r="A88" s="1"/>
      <c r="B88" s="1"/>
      <c r="C88" s="113" t="s">
        <v>48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"/>
      <c r="J88" s="1"/>
      <c r="K88" s="1"/>
      <c r="L88" s="1"/>
    </row>
    <row r="89" spans="1:12" ht="12.75">
      <c r="A89" s="1"/>
      <c r="B89" s="1"/>
      <c r="C89" s="113" t="s">
        <v>30</v>
      </c>
      <c r="D89" s="117">
        <v>0.05527346335672161</v>
      </c>
      <c r="E89" s="117">
        <v>0.05748154830650877</v>
      </c>
      <c r="F89" s="117">
        <v>0.05775659187337801</v>
      </c>
      <c r="G89" s="117">
        <v>0.05786916188104895</v>
      </c>
      <c r="H89" s="117">
        <v>0.05792346745770625</v>
      </c>
      <c r="I89" s="1"/>
      <c r="J89" s="1"/>
      <c r="K89" s="1"/>
      <c r="L89" s="1"/>
    </row>
    <row r="90" spans="1:12" ht="15.75">
      <c r="A90" s="1"/>
      <c r="B90" s="1"/>
      <c r="C90" s="112" t="s">
        <v>53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13" t="s">
        <v>45</v>
      </c>
      <c r="D91" s="114">
        <v>127.4</v>
      </c>
      <c r="E91" s="114">
        <v>686</v>
      </c>
      <c r="F91" s="114">
        <v>1225</v>
      </c>
      <c r="G91" s="114">
        <v>1890</v>
      </c>
      <c r="H91" s="114">
        <v>2555</v>
      </c>
      <c r="I91" s="1"/>
      <c r="J91" s="1"/>
      <c r="K91" s="1"/>
      <c r="L91" s="1"/>
    </row>
    <row r="92" spans="1:12" ht="12.75">
      <c r="A92" s="1"/>
      <c r="B92" s="1"/>
      <c r="C92" s="113" t="s">
        <v>46</v>
      </c>
      <c r="D92" s="115">
        <v>127.4</v>
      </c>
      <c r="E92" s="115">
        <v>686</v>
      </c>
      <c r="F92" s="115">
        <v>1225</v>
      </c>
      <c r="G92" s="115">
        <v>1890</v>
      </c>
      <c r="H92" s="115">
        <v>2555</v>
      </c>
      <c r="I92" s="1"/>
      <c r="J92" s="1"/>
      <c r="K92" s="1"/>
      <c r="L92" s="1"/>
    </row>
    <row r="93" spans="1:12" ht="12.75">
      <c r="A93" s="1"/>
      <c r="B93" s="1"/>
      <c r="C93" s="113" t="s">
        <v>47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  <c r="I93" s="1"/>
      <c r="J93" s="1"/>
      <c r="K93" s="1"/>
      <c r="L93" s="1"/>
    </row>
    <row r="94" spans="1:12" ht="12.75">
      <c r="A94" s="1"/>
      <c r="B94" s="1"/>
      <c r="C94" s="113" t="s">
        <v>48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"/>
      <c r="J94" s="1"/>
      <c r="K94" s="1"/>
      <c r="L94" s="1"/>
    </row>
    <row r="95" spans="1:12" ht="12.75">
      <c r="A95" s="1"/>
      <c r="B95" s="1"/>
      <c r="C95" s="113" t="s">
        <v>30</v>
      </c>
      <c r="D95" s="117">
        <v>0.054406545867622134</v>
      </c>
      <c r="E95" s="117">
        <v>0.056672763532481095</v>
      </c>
      <c r="F95" s="117">
        <v>0.056952744564383574</v>
      </c>
      <c r="G95" s="117">
        <v>0.05706809491903728</v>
      </c>
      <c r="H95" s="117">
        <v>0.0571235146768307</v>
      </c>
      <c r="I95" s="1"/>
      <c r="J95" s="1"/>
      <c r="K95" s="1"/>
      <c r="L95" s="1"/>
    </row>
    <row r="96" spans="1:12" ht="15.75">
      <c r="A96" s="1"/>
      <c r="B96" s="1"/>
      <c r="C96" s="112" t="s">
        <v>54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13" t="s">
        <v>45</v>
      </c>
      <c r="D97" s="119">
        <v>269.39</v>
      </c>
      <c r="E97" s="119">
        <v>1392.56</v>
      </c>
      <c r="F97" s="119">
        <v>2474.49</v>
      </c>
      <c r="G97" s="119">
        <v>3810.07</v>
      </c>
      <c r="H97" s="119">
        <v>5145.66</v>
      </c>
      <c r="I97" s="1"/>
      <c r="J97" s="1"/>
      <c r="K97" s="1"/>
      <c r="L97" s="1"/>
    </row>
    <row r="98" spans="1:12" ht="12.75">
      <c r="A98" s="1"/>
      <c r="B98" s="1"/>
      <c r="C98" s="113" t="s">
        <v>46</v>
      </c>
      <c r="D98" s="120">
        <v>274.31</v>
      </c>
      <c r="E98" s="120">
        <v>1417.3</v>
      </c>
      <c r="F98" s="120">
        <v>2518.15</v>
      </c>
      <c r="G98" s="120">
        <v>3877.15</v>
      </c>
      <c r="H98" s="120">
        <v>5236.15</v>
      </c>
      <c r="I98" s="1"/>
      <c r="J98" s="1"/>
      <c r="K98" s="1"/>
      <c r="L98" s="1"/>
    </row>
    <row r="99" spans="1:12" ht="12.75">
      <c r="A99" s="1"/>
      <c r="B99" s="1"/>
      <c r="C99" s="113" t="s">
        <v>47</v>
      </c>
      <c r="D99" s="116">
        <v>-4.920000000000016</v>
      </c>
      <c r="E99" s="116">
        <v>-24.74</v>
      </c>
      <c r="F99" s="116">
        <v>-43.66000000000031</v>
      </c>
      <c r="G99" s="116">
        <v>-67.07999999999993</v>
      </c>
      <c r="H99" s="116">
        <v>-90.48999999999978</v>
      </c>
      <c r="I99" s="1"/>
      <c r="J99" s="1"/>
      <c r="K99" s="1"/>
      <c r="L99" s="1"/>
    </row>
    <row r="100" spans="1:12" ht="12.75">
      <c r="A100" s="1"/>
      <c r="B100" s="1"/>
      <c r="C100" s="113" t="s">
        <v>48</v>
      </c>
      <c r="D100" s="117">
        <v>-0.01793591192446508</v>
      </c>
      <c r="E100" s="117">
        <v>-0.017455725675580337</v>
      </c>
      <c r="F100" s="117">
        <v>-0.017338125210968492</v>
      </c>
      <c r="G100" s="117">
        <v>-0.017301368273087172</v>
      </c>
      <c r="H100" s="117">
        <v>-0.017281781461570007</v>
      </c>
      <c r="I100" s="1"/>
      <c r="J100" s="1"/>
      <c r="K100" s="1"/>
      <c r="L100" s="1"/>
    </row>
    <row r="101" spans="1:12" ht="12.75">
      <c r="A101" s="1"/>
      <c r="B101" s="1"/>
      <c r="C101" s="113" t="s">
        <v>30</v>
      </c>
      <c r="D101" s="117">
        <v>0.11504379428005279</v>
      </c>
      <c r="E101" s="117">
        <v>0.11504405770377824</v>
      </c>
      <c r="F101" s="117">
        <v>0.11504407909969101</v>
      </c>
      <c r="G101" s="117">
        <v>0.11504414624771236</v>
      </c>
      <c r="H101" s="117">
        <v>0.11504429922973804</v>
      </c>
      <c r="I101" s="1"/>
      <c r="J101" s="1"/>
      <c r="K101" s="1"/>
      <c r="L101" s="1"/>
    </row>
    <row r="102" spans="1:12" ht="15.75">
      <c r="A102" s="1"/>
      <c r="B102" s="1"/>
      <c r="C102" s="112" t="s">
        <v>41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13" t="s">
        <v>45</v>
      </c>
      <c r="D103" s="119">
        <v>2341.63</v>
      </c>
      <c r="E103" s="119">
        <v>12104.58</v>
      </c>
      <c r="F103" s="119">
        <v>21509.06</v>
      </c>
      <c r="G103" s="119">
        <v>33118.33</v>
      </c>
      <c r="H103" s="119">
        <v>44727.64</v>
      </c>
      <c r="I103" s="1"/>
      <c r="J103" s="1"/>
      <c r="K103" s="1"/>
      <c r="L103" s="1"/>
    </row>
    <row r="104" spans="1:12" ht="12.75">
      <c r="A104" s="1"/>
      <c r="B104" s="1"/>
      <c r="C104" s="113" t="s">
        <v>46</v>
      </c>
      <c r="D104" s="120">
        <v>2384.35</v>
      </c>
      <c r="E104" s="120">
        <v>12319.57</v>
      </c>
      <c r="F104" s="120">
        <v>21888.5</v>
      </c>
      <c r="G104" s="120">
        <v>33701.36</v>
      </c>
      <c r="H104" s="120">
        <v>45514.26</v>
      </c>
      <c r="I104" s="1"/>
      <c r="J104" s="1"/>
      <c r="K104" s="1"/>
      <c r="L104" s="1"/>
    </row>
    <row r="105" spans="1:12" ht="12.75">
      <c r="A105" s="1"/>
      <c r="B105" s="1"/>
      <c r="C105" s="113" t="s">
        <v>47</v>
      </c>
      <c r="D105" s="116">
        <v>-42.720000000000255</v>
      </c>
      <c r="E105" s="116">
        <v>-214.99</v>
      </c>
      <c r="F105" s="116">
        <v>-379.4400000000023</v>
      </c>
      <c r="G105" s="116">
        <v>-583.0299999999988</v>
      </c>
      <c r="H105" s="116">
        <v>-786.6200000000026</v>
      </c>
      <c r="I105" s="1"/>
      <c r="J105" s="1"/>
      <c r="K105" s="1"/>
      <c r="L105" s="1"/>
    </row>
    <row r="106" spans="1:12" ht="12.75">
      <c r="A106" s="1"/>
      <c r="B106" s="1"/>
      <c r="C106" s="113" t="s">
        <v>48</v>
      </c>
      <c r="D106" s="117">
        <v>-0.01791683267976608</v>
      </c>
      <c r="E106" s="117">
        <v>-0.01745109610156846</v>
      </c>
      <c r="F106" s="117">
        <v>-0.017335130319574312</v>
      </c>
      <c r="G106" s="117">
        <v>-0.01729989531579731</v>
      </c>
      <c r="H106" s="117">
        <v>-0.017282935062549683</v>
      </c>
      <c r="I106" s="1"/>
      <c r="J106" s="1"/>
      <c r="K106" s="1"/>
      <c r="L106" s="1"/>
    </row>
  </sheetData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58" r:id="rId1"/>
  <rowBreaks count="1" manualBreakCount="1">
    <brk id="5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06"/>
  <sheetViews>
    <sheetView showGridLines="0" workbookViewId="0" topLeftCell="D41">
      <selection activeCell="I49" sqref="I49"/>
    </sheetView>
  </sheetViews>
  <sheetFormatPr defaultColWidth="9.140625" defaultRowHeight="12.75"/>
  <cols>
    <col min="3" max="3" width="82.00390625" style="0" bestFit="1" customWidth="1"/>
    <col min="4" max="4" width="14.00390625" style="0" bestFit="1" customWidth="1"/>
    <col min="5" max="5" width="12.57421875" style="0" bestFit="1" customWidth="1"/>
    <col min="6" max="6" width="18.57421875" style="0" bestFit="1" customWidth="1"/>
    <col min="7" max="8" width="12.421875" style="0" bestFit="1" customWidth="1"/>
    <col min="9" max="9" width="18.421875" style="0" bestFit="1" customWidth="1"/>
    <col min="10" max="10" width="13.28125" style="0" bestFit="1" customWidth="1"/>
    <col min="11" max="11" width="10.421875" style="0" bestFit="1" customWidth="1"/>
    <col min="12" max="12" width="9.421875" style="0" bestFit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1"/>
      <c r="C2" s="2" t="s">
        <v>55</v>
      </c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"/>
      <c r="B3" s="1"/>
      <c r="C3" s="2" t="s">
        <v>56</v>
      </c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1"/>
      <c r="C4" s="2" t="s">
        <v>57</v>
      </c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1"/>
      <c r="B5" s="1"/>
      <c r="C5" s="2" t="s">
        <v>58</v>
      </c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">
      <c r="A7" s="1"/>
      <c r="B7" s="1"/>
      <c r="C7" s="3" t="s">
        <v>63</v>
      </c>
      <c r="D7" s="1"/>
      <c r="E7" s="1"/>
      <c r="F7" s="1"/>
      <c r="G7" s="1"/>
      <c r="H7" s="1"/>
      <c r="I7" s="1"/>
      <c r="J7" s="1"/>
      <c r="K7" s="1"/>
      <c r="L7" s="1"/>
    </row>
    <row r="8" spans="1:12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 thickBot="1">
      <c r="A9" s="1"/>
      <c r="B9" s="1"/>
      <c r="C9" s="4" t="s">
        <v>1</v>
      </c>
      <c r="D9" s="5" t="s">
        <v>2</v>
      </c>
      <c r="E9" s="5" t="s">
        <v>3</v>
      </c>
      <c r="F9" s="5" t="s">
        <v>4</v>
      </c>
      <c r="G9" s="1"/>
      <c r="H9" s="1"/>
      <c r="I9" s="1"/>
      <c r="J9" s="1"/>
      <c r="K9" s="1"/>
      <c r="L9" s="1"/>
    </row>
    <row r="10" spans="1:12" ht="12.75">
      <c r="A10" s="1"/>
      <c r="B10" s="1"/>
      <c r="C10" s="6" t="s">
        <v>5</v>
      </c>
      <c r="D10" s="7" t="s">
        <v>6</v>
      </c>
      <c r="E10" s="8">
        <v>894.91</v>
      </c>
      <c r="F10" s="9">
        <v>896.52</v>
      </c>
      <c r="G10" s="1"/>
      <c r="H10" s="1"/>
      <c r="I10" s="1"/>
      <c r="J10" s="1"/>
      <c r="K10" s="1"/>
      <c r="L10" s="1"/>
    </row>
    <row r="11" spans="1:12" ht="12.75">
      <c r="A11" s="1"/>
      <c r="B11" s="1"/>
      <c r="C11" s="10" t="s">
        <v>7</v>
      </c>
      <c r="D11" s="11" t="s">
        <v>6</v>
      </c>
      <c r="E11" s="12">
        <v>1</v>
      </c>
      <c r="F11" s="12">
        <v>2.8</v>
      </c>
      <c r="G11" s="1"/>
      <c r="H11" s="1"/>
      <c r="I11" s="1"/>
      <c r="J11" s="1"/>
      <c r="K11" s="1"/>
      <c r="L11" s="1"/>
    </row>
    <row r="12" spans="1:12" ht="12.75">
      <c r="A12" s="1"/>
      <c r="B12" s="1"/>
      <c r="C12" s="10" t="s">
        <v>8</v>
      </c>
      <c r="D12" s="11" t="s">
        <v>6</v>
      </c>
      <c r="E12" s="13">
        <v>0</v>
      </c>
      <c r="F12" s="13">
        <v>0</v>
      </c>
      <c r="G12" s="1"/>
      <c r="H12" s="1"/>
      <c r="I12" s="1"/>
      <c r="J12" s="1"/>
      <c r="K12" s="1"/>
      <c r="L12" s="1"/>
    </row>
    <row r="13" spans="1:12" ht="12.75">
      <c r="A13" s="1"/>
      <c r="B13" s="1"/>
      <c r="C13" s="14" t="s">
        <v>9</v>
      </c>
      <c r="D13" s="11" t="s">
        <v>62</v>
      </c>
      <c r="E13" s="15">
        <v>3.1597</v>
      </c>
      <c r="F13" s="15">
        <v>3.1654</v>
      </c>
      <c r="G13" s="1"/>
      <c r="H13" s="1"/>
      <c r="I13" s="1"/>
      <c r="J13" s="1"/>
      <c r="K13" s="1"/>
      <c r="L13" s="1"/>
    </row>
    <row r="14" spans="1:12" ht="12.75">
      <c r="A14" s="1"/>
      <c r="B14" s="1"/>
      <c r="C14" s="10" t="s">
        <v>10</v>
      </c>
      <c r="D14" s="11" t="s">
        <v>62</v>
      </c>
      <c r="E14" s="15">
        <v>0</v>
      </c>
      <c r="F14" s="15">
        <v>0</v>
      </c>
      <c r="G14" s="1"/>
      <c r="H14" s="1"/>
      <c r="I14" s="1"/>
      <c r="J14" s="1"/>
      <c r="K14" s="1"/>
      <c r="L14" s="1"/>
    </row>
    <row r="15" spans="1:12" ht="12.75">
      <c r="A15" s="1"/>
      <c r="B15" s="1"/>
      <c r="C15" s="14" t="s">
        <v>11</v>
      </c>
      <c r="D15" s="11" t="s">
        <v>62</v>
      </c>
      <c r="E15" s="15">
        <v>0.0228</v>
      </c>
      <c r="F15" s="15">
        <v>0.0228</v>
      </c>
      <c r="G15" s="1"/>
      <c r="H15" s="1"/>
      <c r="I15" s="1"/>
      <c r="J15" s="1"/>
      <c r="K15" s="1"/>
      <c r="L15" s="1"/>
    </row>
    <row r="16" spans="1:12" ht="12.75">
      <c r="A16" s="1"/>
      <c r="B16" s="1"/>
      <c r="C16" s="10" t="s">
        <v>12</v>
      </c>
      <c r="D16" s="11" t="s">
        <v>62</v>
      </c>
      <c r="E16" s="15">
        <v>-1.6446</v>
      </c>
      <c r="F16" s="15">
        <v>-2.53951</v>
      </c>
      <c r="G16" s="1"/>
      <c r="H16" s="1"/>
      <c r="I16" s="1"/>
      <c r="J16" s="1"/>
      <c r="K16" s="1"/>
      <c r="L16" s="1"/>
    </row>
    <row r="17" spans="1:12" ht="12.75">
      <c r="A17" s="1"/>
      <c r="B17" s="1"/>
      <c r="C17" s="14" t="s">
        <v>13</v>
      </c>
      <c r="D17" s="11" t="s">
        <v>62</v>
      </c>
      <c r="E17" s="15">
        <v>1.9645</v>
      </c>
      <c r="F17" s="15">
        <v>2.0092</v>
      </c>
      <c r="G17" s="1"/>
      <c r="H17" s="1"/>
      <c r="I17" s="1"/>
      <c r="J17" s="1"/>
      <c r="K17" s="1"/>
      <c r="L17" s="1"/>
    </row>
    <row r="18" spans="1:12" ht="12.75">
      <c r="A18" s="1"/>
      <c r="B18" s="1"/>
      <c r="C18" s="14" t="s">
        <v>14</v>
      </c>
      <c r="D18" s="11" t="s">
        <v>62</v>
      </c>
      <c r="E18" s="15">
        <v>1.4527</v>
      </c>
      <c r="F18" s="15">
        <v>1.6008</v>
      </c>
      <c r="G18" s="1"/>
      <c r="H18" s="1"/>
      <c r="I18" s="1"/>
      <c r="J18" s="1"/>
      <c r="K18" s="1"/>
      <c r="L18" s="1"/>
    </row>
    <row r="19" spans="1:12" ht="12.75">
      <c r="A19" s="1"/>
      <c r="B19" s="1"/>
      <c r="C19" s="14" t="s">
        <v>15</v>
      </c>
      <c r="D19" s="11" t="s">
        <v>16</v>
      </c>
      <c r="E19" s="15">
        <v>0.005200000014156103</v>
      </c>
      <c r="F19" s="15">
        <v>0.0052</v>
      </c>
      <c r="G19" s="1"/>
      <c r="H19" s="1"/>
      <c r="I19" s="1"/>
      <c r="J19" s="1"/>
      <c r="K19" s="1"/>
      <c r="L19" s="1"/>
    </row>
    <row r="20" spans="1:12" ht="12.75">
      <c r="A20" s="1"/>
      <c r="B20" s="1"/>
      <c r="C20" s="14" t="s">
        <v>17</v>
      </c>
      <c r="D20" s="11" t="s">
        <v>16</v>
      </c>
      <c r="E20" s="15">
        <v>0.0013000000035390258</v>
      </c>
      <c r="F20" s="15">
        <v>0.0013</v>
      </c>
      <c r="G20" s="1"/>
      <c r="H20" s="1"/>
      <c r="I20" s="1"/>
      <c r="J20" s="1"/>
      <c r="K20" s="1"/>
      <c r="L20" s="1"/>
    </row>
    <row r="21" spans="1:12" ht="12.75">
      <c r="A21" s="1"/>
      <c r="B21" s="1"/>
      <c r="C21" s="16" t="s">
        <v>18</v>
      </c>
      <c r="D21" s="11" t="s">
        <v>16</v>
      </c>
      <c r="E21" s="17">
        <v>0.0004</v>
      </c>
      <c r="F21" s="17">
        <v>0.0004</v>
      </c>
      <c r="G21" s="1"/>
      <c r="H21" s="1"/>
      <c r="I21" s="1"/>
      <c r="J21" s="1"/>
      <c r="K21" s="1"/>
      <c r="L21" s="1"/>
    </row>
    <row r="22" spans="1:12" ht="13.5" thickBot="1">
      <c r="A22" s="1"/>
      <c r="B22" s="1"/>
      <c r="C22" s="18" t="s">
        <v>19</v>
      </c>
      <c r="D22" s="19" t="s">
        <v>16</v>
      </c>
      <c r="E22" s="20">
        <v>0.25</v>
      </c>
      <c r="F22" s="20">
        <v>0.25</v>
      </c>
      <c r="G22" s="1"/>
      <c r="H22" s="1"/>
      <c r="I22" s="1"/>
      <c r="J22" s="1"/>
      <c r="K22" s="1"/>
      <c r="L22" s="1"/>
    </row>
    <row r="23" spans="1:12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9.5" thickBot="1">
      <c r="A24" s="1"/>
      <c r="B24" s="1"/>
      <c r="C24" s="21" t="s">
        <v>20</v>
      </c>
      <c r="D24" s="22">
        <v>1100000</v>
      </c>
      <c r="E24" s="23" t="s">
        <v>21</v>
      </c>
      <c r="F24" s="121">
        <v>3000</v>
      </c>
      <c r="G24" s="25" t="s">
        <v>22</v>
      </c>
      <c r="H24" s="1"/>
      <c r="I24" s="26" t="s">
        <v>23</v>
      </c>
      <c r="J24" s="27">
        <v>1.0286</v>
      </c>
      <c r="K24" s="1"/>
      <c r="L24" s="1"/>
    </row>
    <row r="25" spans="1:12" ht="19.5" thickBot="1">
      <c r="A25" s="1"/>
      <c r="B25" s="1"/>
      <c r="C25" s="21" t="s">
        <v>24</v>
      </c>
      <c r="D25" s="28">
        <v>750</v>
      </c>
      <c r="E25" s="23" t="s">
        <v>21</v>
      </c>
      <c r="F25" s="29" t="s">
        <v>25</v>
      </c>
      <c r="G25" s="30">
        <v>0.5025584795321637</v>
      </c>
      <c r="H25" s="1"/>
      <c r="I25" s="1"/>
      <c r="J25" s="1"/>
      <c r="K25" s="1"/>
      <c r="L25" s="1"/>
    </row>
    <row r="26" spans="1:12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7" thickBot="1">
      <c r="A27" s="1"/>
      <c r="B27" s="1"/>
      <c r="C27" s="31" t="s">
        <v>63</v>
      </c>
      <c r="D27" s="32" t="s">
        <v>26</v>
      </c>
      <c r="E27" s="33" t="s">
        <v>27</v>
      </c>
      <c r="F27" s="34" t="s">
        <v>28</v>
      </c>
      <c r="G27" s="33" t="s">
        <v>26</v>
      </c>
      <c r="H27" s="33" t="s">
        <v>27</v>
      </c>
      <c r="I27" s="34" t="s">
        <v>28</v>
      </c>
      <c r="J27" s="35" t="s">
        <v>6</v>
      </c>
      <c r="K27" s="36" t="s">
        <v>29</v>
      </c>
      <c r="L27" s="37" t="s">
        <v>30</v>
      </c>
    </row>
    <row r="28" spans="1:12" ht="12.75">
      <c r="A28" s="1"/>
      <c r="B28" s="1"/>
      <c r="C28" s="38" t="s">
        <v>31</v>
      </c>
      <c r="D28" s="39">
        <v>750</v>
      </c>
      <c r="E28" s="40">
        <v>0.065</v>
      </c>
      <c r="F28" s="41">
        <v>48.75</v>
      </c>
      <c r="G28" s="39">
        <v>750</v>
      </c>
      <c r="H28" s="42">
        <v>0.065</v>
      </c>
      <c r="I28" s="41">
        <v>48.75</v>
      </c>
      <c r="J28" s="41">
        <v>0</v>
      </c>
      <c r="K28" s="43">
        <v>0</v>
      </c>
      <c r="L28" s="44">
        <v>0.000378319726498507</v>
      </c>
    </row>
    <row r="29" spans="1:12" ht="13.5" thickBot="1">
      <c r="A29" s="1"/>
      <c r="B29" s="1"/>
      <c r="C29" s="45" t="s">
        <v>32</v>
      </c>
      <c r="D29" s="46">
        <v>1130710</v>
      </c>
      <c r="E29" s="47">
        <v>0.075</v>
      </c>
      <c r="F29" s="48">
        <v>84803.25</v>
      </c>
      <c r="G29" s="46">
        <v>1130710</v>
      </c>
      <c r="H29" s="49">
        <v>0.075</v>
      </c>
      <c r="I29" s="48">
        <v>84803.25</v>
      </c>
      <c r="J29" s="48">
        <v>0</v>
      </c>
      <c r="K29" s="50">
        <v>0</v>
      </c>
      <c r="L29" s="44">
        <v>0.658107535306349</v>
      </c>
    </row>
    <row r="30" spans="1:12" ht="13.5" thickBot="1">
      <c r="A30" s="1"/>
      <c r="B30" s="1"/>
      <c r="C30" s="51" t="s">
        <v>33</v>
      </c>
      <c r="D30" s="51"/>
      <c r="E30" s="51"/>
      <c r="F30" s="52">
        <v>84852</v>
      </c>
      <c r="G30" s="51"/>
      <c r="H30" s="51"/>
      <c r="I30" s="52">
        <v>84852</v>
      </c>
      <c r="J30" s="52">
        <v>0</v>
      </c>
      <c r="K30" s="53">
        <v>0</v>
      </c>
      <c r="L30" s="54">
        <v>0.6584858550328475</v>
      </c>
    </row>
    <row r="31" spans="1:12" ht="12.75">
      <c r="A31" s="1"/>
      <c r="B31" s="1"/>
      <c r="C31" s="55" t="s">
        <v>5</v>
      </c>
      <c r="D31" s="56">
        <v>1</v>
      </c>
      <c r="E31" s="57">
        <v>894.91</v>
      </c>
      <c r="F31" s="58">
        <v>894.91</v>
      </c>
      <c r="G31" s="59">
        <v>1</v>
      </c>
      <c r="H31" s="57">
        <v>896.52</v>
      </c>
      <c r="I31" s="58">
        <v>896.52</v>
      </c>
      <c r="J31" s="58">
        <v>1.6100000000000136</v>
      </c>
      <c r="K31" s="43">
        <v>0.0017990635929870196</v>
      </c>
      <c r="L31" s="44">
        <v>0.006957357973342389</v>
      </c>
    </row>
    <row r="32" spans="1:12" ht="12.75">
      <c r="A32" s="1"/>
      <c r="B32" s="1"/>
      <c r="C32" s="45" t="s">
        <v>7</v>
      </c>
      <c r="D32" s="60">
        <v>1</v>
      </c>
      <c r="E32" s="61">
        <v>1</v>
      </c>
      <c r="F32" s="62">
        <v>1</v>
      </c>
      <c r="G32" s="63">
        <v>1</v>
      </c>
      <c r="H32" s="61">
        <v>2.8</v>
      </c>
      <c r="I32" s="64">
        <v>2.8</v>
      </c>
      <c r="J32" s="64">
        <v>1.8</v>
      </c>
      <c r="K32" s="43">
        <v>1.8</v>
      </c>
      <c r="L32" s="44">
        <v>2.1729133009145017E-05</v>
      </c>
    </row>
    <row r="33" spans="1:12" ht="12.75">
      <c r="A33" s="1"/>
      <c r="B33" s="1"/>
      <c r="C33" s="45" t="s">
        <v>8</v>
      </c>
      <c r="D33" s="65">
        <v>1</v>
      </c>
      <c r="E33" s="66">
        <v>0</v>
      </c>
      <c r="F33" s="62">
        <v>0</v>
      </c>
      <c r="G33" s="67">
        <v>1</v>
      </c>
      <c r="H33" s="66">
        <v>0</v>
      </c>
      <c r="I33" s="62">
        <v>0</v>
      </c>
      <c r="J33" s="62">
        <v>0</v>
      </c>
      <c r="K33" s="43">
        <v>0</v>
      </c>
      <c r="L33" s="44">
        <v>0</v>
      </c>
    </row>
    <row r="34" spans="1:12" ht="12.75">
      <c r="A34" s="1"/>
      <c r="B34" s="1"/>
      <c r="C34" s="68" t="s">
        <v>9</v>
      </c>
      <c r="D34" s="69">
        <v>3000</v>
      </c>
      <c r="E34" s="70">
        <v>3.1597</v>
      </c>
      <c r="F34" s="62">
        <v>9479.1</v>
      </c>
      <c r="G34" s="71">
        <v>3000</v>
      </c>
      <c r="H34" s="70">
        <v>3.1654</v>
      </c>
      <c r="I34" s="62">
        <v>9496.2</v>
      </c>
      <c r="J34" s="62">
        <v>17.100000000000364</v>
      </c>
      <c r="K34" s="43">
        <v>0.0018039687312086973</v>
      </c>
      <c r="L34" s="44">
        <v>0.07369435460051534</v>
      </c>
    </row>
    <row r="35" spans="1:12" ht="12.75">
      <c r="A35" s="1"/>
      <c r="B35" s="1"/>
      <c r="C35" s="45" t="s">
        <v>10</v>
      </c>
      <c r="D35" s="72">
        <v>3000</v>
      </c>
      <c r="E35" s="73">
        <v>0</v>
      </c>
      <c r="F35" s="62">
        <v>0</v>
      </c>
      <c r="G35" s="74">
        <v>3000</v>
      </c>
      <c r="H35" s="73">
        <v>0</v>
      </c>
      <c r="I35" s="62">
        <v>0</v>
      </c>
      <c r="J35" s="62">
        <v>0</v>
      </c>
      <c r="K35" s="43">
        <v>0</v>
      </c>
      <c r="L35" s="44">
        <v>0</v>
      </c>
    </row>
    <row r="36" spans="1:12" ht="12.75">
      <c r="A36" s="1"/>
      <c r="B36" s="1"/>
      <c r="C36" s="75" t="s">
        <v>11</v>
      </c>
      <c r="D36" s="72">
        <v>3000</v>
      </c>
      <c r="E36" s="73">
        <v>0.0228</v>
      </c>
      <c r="F36" s="62">
        <v>68.4</v>
      </c>
      <c r="G36" s="74">
        <v>3000</v>
      </c>
      <c r="H36" s="73">
        <v>0.0228</v>
      </c>
      <c r="I36" s="62">
        <v>68.4</v>
      </c>
      <c r="J36" s="62">
        <v>0</v>
      </c>
      <c r="K36" s="43">
        <v>0</v>
      </c>
      <c r="L36" s="44">
        <v>0.0005308116777948284</v>
      </c>
    </row>
    <row r="37" spans="1:12" ht="13.5" thickBot="1">
      <c r="A37" s="1"/>
      <c r="B37" s="1"/>
      <c r="C37" s="45" t="s">
        <v>12</v>
      </c>
      <c r="D37" s="72">
        <v>3000</v>
      </c>
      <c r="E37" s="49">
        <v>-1.6446</v>
      </c>
      <c r="F37" s="76">
        <v>-4933.8</v>
      </c>
      <c r="G37" s="74">
        <v>3000</v>
      </c>
      <c r="H37" s="73">
        <v>-2.5395</v>
      </c>
      <c r="I37" s="62">
        <v>-7618.5</v>
      </c>
      <c r="J37" s="62">
        <v>-2684.7</v>
      </c>
      <c r="K37" s="43">
        <v>0.5441444728201386</v>
      </c>
      <c r="L37" s="44">
        <v>-0.05912264279648975</v>
      </c>
    </row>
    <row r="38" spans="1:12" ht="13.5" thickBot="1">
      <c r="A38" s="1"/>
      <c r="B38" s="1"/>
      <c r="C38" s="77" t="s">
        <v>34</v>
      </c>
      <c r="D38" s="78"/>
      <c r="E38" s="77"/>
      <c r="F38" s="79">
        <v>5509.61</v>
      </c>
      <c r="G38" s="78"/>
      <c r="H38" s="77"/>
      <c r="I38" s="79">
        <v>2845.42</v>
      </c>
      <c r="J38" s="79">
        <v>-2664.19</v>
      </c>
      <c r="K38" s="80">
        <v>-0.48355328235573836</v>
      </c>
      <c r="L38" s="81">
        <v>0.022081610588171933</v>
      </c>
    </row>
    <row r="39" spans="1:12" ht="12.75">
      <c r="A39" s="1"/>
      <c r="B39" s="1"/>
      <c r="C39" s="68" t="s">
        <v>13</v>
      </c>
      <c r="D39" s="82">
        <v>3000</v>
      </c>
      <c r="E39" s="83">
        <v>1.9645</v>
      </c>
      <c r="F39" s="62">
        <v>5893.5</v>
      </c>
      <c r="G39" s="82">
        <v>3000</v>
      </c>
      <c r="H39" s="83">
        <v>2.0092</v>
      </c>
      <c r="I39" s="62">
        <v>6027.6</v>
      </c>
      <c r="J39" s="62">
        <v>134.1</v>
      </c>
      <c r="K39" s="43">
        <v>0.022753881394756998</v>
      </c>
      <c r="L39" s="44">
        <v>0.046776615044972325</v>
      </c>
    </row>
    <row r="40" spans="1:12" ht="13.5" thickBot="1">
      <c r="A40" s="1"/>
      <c r="B40" s="1"/>
      <c r="C40" s="68" t="s">
        <v>14</v>
      </c>
      <c r="D40" s="69">
        <v>3000</v>
      </c>
      <c r="E40" s="70">
        <v>1.4527</v>
      </c>
      <c r="F40" s="84">
        <v>4358.1</v>
      </c>
      <c r="G40" s="69">
        <v>3000</v>
      </c>
      <c r="H40" s="70">
        <v>1.6008</v>
      </c>
      <c r="I40" s="84">
        <v>4802.4</v>
      </c>
      <c r="J40" s="84">
        <v>444.2999999999993</v>
      </c>
      <c r="K40" s="43">
        <v>0.1019480966476215</v>
      </c>
      <c r="L40" s="44">
        <v>0.03726856727254215</v>
      </c>
    </row>
    <row r="41" spans="1:12" ht="13.5" thickBot="1">
      <c r="A41" s="1"/>
      <c r="B41" s="1"/>
      <c r="C41" s="77" t="s">
        <v>35</v>
      </c>
      <c r="D41" s="77"/>
      <c r="E41" s="77"/>
      <c r="F41" s="79">
        <v>10251.6</v>
      </c>
      <c r="G41" s="77"/>
      <c r="H41" s="77"/>
      <c r="I41" s="79">
        <v>10830</v>
      </c>
      <c r="J41" s="79">
        <v>578.4</v>
      </c>
      <c r="K41" s="80">
        <v>0.05642046119630103</v>
      </c>
      <c r="L41" s="81">
        <v>0.08404518231751448</v>
      </c>
    </row>
    <row r="42" spans="1:12" ht="13.5" thickBot="1">
      <c r="A42" s="1"/>
      <c r="B42" s="1"/>
      <c r="C42" s="51" t="s">
        <v>36</v>
      </c>
      <c r="D42" s="51"/>
      <c r="E42" s="51"/>
      <c r="F42" s="52">
        <v>15761.21</v>
      </c>
      <c r="G42" s="51"/>
      <c r="H42" s="51"/>
      <c r="I42" s="52">
        <v>13675.42</v>
      </c>
      <c r="J42" s="52">
        <v>-2085.79</v>
      </c>
      <c r="K42" s="53">
        <v>-0.13233692083285484</v>
      </c>
      <c r="L42" s="54">
        <v>0.10612679290568641</v>
      </c>
    </row>
    <row r="43" spans="1:12" ht="12.75">
      <c r="A43" s="1"/>
      <c r="B43" s="1"/>
      <c r="C43" s="45" t="s">
        <v>15</v>
      </c>
      <c r="D43" s="82">
        <v>1131460</v>
      </c>
      <c r="E43" s="83">
        <v>0.0052</v>
      </c>
      <c r="F43" s="41">
        <v>5883.59</v>
      </c>
      <c r="G43" s="82">
        <v>1131460</v>
      </c>
      <c r="H43" s="83">
        <v>0.0052</v>
      </c>
      <c r="I43" s="41">
        <v>5883.59</v>
      </c>
      <c r="J43" s="41">
        <v>0</v>
      </c>
      <c r="K43" s="43">
        <v>0</v>
      </c>
      <c r="L43" s="85">
        <v>0.04565903917188412</v>
      </c>
    </row>
    <row r="44" spans="1:12" ht="12.75">
      <c r="A44" s="1"/>
      <c r="B44" s="1"/>
      <c r="C44" s="45" t="s">
        <v>17</v>
      </c>
      <c r="D44" s="69">
        <v>1131460</v>
      </c>
      <c r="E44" s="70">
        <v>0.0013</v>
      </c>
      <c r="F44" s="86">
        <v>1470.9</v>
      </c>
      <c r="G44" s="69">
        <v>1131460</v>
      </c>
      <c r="H44" s="70">
        <v>0.0013</v>
      </c>
      <c r="I44" s="86">
        <v>1470.9</v>
      </c>
      <c r="J44" s="86">
        <v>0</v>
      </c>
      <c r="K44" s="43">
        <v>0</v>
      </c>
      <c r="L44" s="44">
        <v>0.011414779193982646</v>
      </c>
    </row>
    <row r="45" spans="1:12" ht="12.75">
      <c r="A45" s="1"/>
      <c r="B45" s="1"/>
      <c r="C45" s="45" t="s">
        <v>18</v>
      </c>
      <c r="D45" s="69">
        <v>1131460</v>
      </c>
      <c r="E45" s="70">
        <v>0.0004</v>
      </c>
      <c r="F45" s="86">
        <v>452.58</v>
      </c>
      <c r="G45" s="69">
        <v>1131460</v>
      </c>
      <c r="H45" s="70">
        <v>0.0004</v>
      </c>
      <c r="I45" s="86">
        <v>452.58</v>
      </c>
      <c r="J45" s="86">
        <v>0</v>
      </c>
      <c r="K45" s="43">
        <v>0</v>
      </c>
      <c r="L45" s="44">
        <v>0.003512203934742447</v>
      </c>
    </row>
    <row r="46" spans="1:12" ht="13.5" thickBot="1">
      <c r="A46" s="1"/>
      <c r="B46" s="1"/>
      <c r="C46" s="45" t="s">
        <v>19</v>
      </c>
      <c r="D46" s="87">
        <v>1</v>
      </c>
      <c r="E46" s="66">
        <v>0.25</v>
      </c>
      <c r="F46" s="76">
        <v>0.25</v>
      </c>
      <c r="G46" s="87">
        <v>1</v>
      </c>
      <c r="H46" s="88">
        <v>0.25</v>
      </c>
      <c r="I46" s="76">
        <v>0.25</v>
      </c>
      <c r="J46" s="76">
        <v>0</v>
      </c>
      <c r="K46" s="43">
        <v>0</v>
      </c>
      <c r="L46" s="44">
        <v>1.940101161530805E-06</v>
      </c>
    </row>
    <row r="47" spans="1:12" ht="13.5" thickBot="1">
      <c r="A47" s="1"/>
      <c r="B47" s="1"/>
      <c r="C47" s="51" t="s">
        <v>37</v>
      </c>
      <c r="D47" s="51"/>
      <c r="E47" s="51"/>
      <c r="F47" s="52">
        <v>7807.32</v>
      </c>
      <c r="G47" s="51"/>
      <c r="H47" s="51"/>
      <c r="I47" s="52">
        <v>7807.32</v>
      </c>
      <c r="J47" s="52">
        <v>0</v>
      </c>
      <c r="K47" s="53">
        <v>0</v>
      </c>
      <c r="L47" s="54">
        <v>0.06058796240177074</v>
      </c>
    </row>
    <row r="48" spans="1:12" ht="13.5" thickBot="1">
      <c r="A48" s="1"/>
      <c r="B48" s="1"/>
      <c r="C48" s="89" t="s">
        <v>38</v>
      </c>
      <c r="D48" s="90">
        <v>1100000</v>
      </c>
      <c r="E48" s="91">
        <v>0.007</v>
      </c>
      <c r="F48" s="92">
        <v>7700</v>
      </c>
      <c r="G48" s="90">
        <v>1100000</v>
      </c>
      <c r="H48" s="93">
        <v>0.007</v>
      </c>
      <c r="I48" s="92">
        <v>7700</v>
      </c>
      <c r="J48" s="94">
        <v>0</v>
      </c>
      <c r="K48" s="95">
        <v>0</v>
      </c>
      <c r="L48" s="96">
        <v>0.0597551157751488</v>
      </c>
    </row>
    <row r="49" spans="1:12" ht="13.5" thickBot="1">
      <c r="A49" s="1"/>
      <c r="B49" s="1"/>
      <c r="C49" s="89" t="s">
        <v>67</v>
      </c>
      <c r="D49" s="90">
        <f>D45</f>
        <v>1131460</v>
      </c>
      <c r="E49" s="91">
        <v>0</v>
      </c>
      <c r="F49" s="92">
        <f>D49*E49</f>
        <v>0</v>
      </c>
      <c r="G49" s="90">
        <f>G45</f>
        <v>1131460</v>
      </c>
      <c r="H49" s="93">
        <v>0.00819</v>
      </c>
      <c r="I49" s="92">
        <f>G49*H49</f>
        <v>9266.6574</v>
      </c>
      <c r="J49" s="94">
        <f>I49-F49</f>
        <v>9266.6574</v>
      </c>
      <c r="K49" s="95"/>
      <c r="L49" s="96"/>
    </row>
    <row r="50" spans="1:12" ht="13.5" thickBot="1">
      <c r="A50" s="1"/>
      <c r="B50" s="1"/>
      <c r="C50" s="51" t="s">
        <v>39</v>
      </c>
      <c r="D50" s="51"/>
      <c r="E50" s="51"/>
      <c r="F50" s="52">
        <f>F30+F42+F47+F48+F49</f>
        <v>116120.53</v>
      </c>
      <c r="G50" s="51"/>
      <c r="H50" s="51"/>
      <c r="I50" s="52">
        <f>I30+I42+I47+I48+I49</f>
        <v>123301.39739999999</v>
      </c>
      <c r="J50" s="52">
        <f>I50-F50</f>
        <v>7180.867399999988</v>
      </c>
      <c r="K50" s="53">
        <f>J50/F50</f>
        <v>0.06183977458594091</v>
      </c>
      <c r="L50" s="54">
        <f>I50/I52</f>
        <v>0.8849557522123894</v>
      </c>
    </row>
    <row r="51" spans="1:12" ht="13.5" thickBot="1">
      <c r="A51" s="1"/>
      <c r="B51" s="1"/>
      <c r="C51" s="97" t="s">
        <v>40</v>
      </c>
      <c r="D51" s="98">
        <v>116120.53</v>
      </c>
      <c r="E51" s="99">
        <v>0.13</v>
      </c>
      <c r="F51" s="100">
        <f>F50*E51</f>
        <v>15095.6689</v>
      </c>
      <c r="G51" s="98">
        <v>114034.74</v>
      </c>
      <c r="H51" s="101">
        <v>0.13</v>
      </c>
      <c r="I51" s="100">
        <f>I50*H51</f>
        <v>16029.181661999999</v>
      </c>
      <c r="J51" s="52">
        <f>I51-F51</f>
        <v>933.5127619999985</v>
      </c>
      <c r="K51" s="53">
        <f>J51/F51</f>
        <v>0.0618397745859409</v>
      </c>
      <c r="L51" s="54">
        <f>I51/I52</f>
        <v>0.11504424778761063</v>
      </c>
    </row>
    <row r="52" spans="1:12" ht="13.5" thickBot="1">
      <c r="A52" s="1"/>
      <c r="B52" s="1"/>
      <c r="C52" s="51" t="s">
        <v>41</v>
      </c>
      <c r="D52" s="1"/>
      <c r="E52" s="1"/>
      <c r="F52" s="102">
        <f>F50+F51</f>
        <v>131216.1989</v>
      </c>
      <c r="G52" s="1"/>
      <c r="H52" s="1"/>
      <c r="I52" s="102">
        <f>I50+I51</f>
        <v>139330.57906199998</v>
      </c>
      <c r="J52" s="52">
        <f>I52-F52</f>
        <v>8114.380161999987</v>
      </c>
      <c r="K52" s="103">
        <f>J52/F52</f>
        <v>0.06183977458594091</v>
      </c>
      <c r="L52" s="104">
        <v>1</v>
      </c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05" t="s">
        <v>42</v>
      </c>
      <c r="D54" s="1"/>
      <c r="E54" s="1"/>
      <c r="F54" s="1"/>
      <c r="G54" s="1"/>
      <c r="H54" s="1"/>
      <c r="I54" s="1"/>
      <c r="J54" s="1"/>
      <c r="K54" s="1"/>
      <c r="L54" s="129"/>
    </row>
    <row r="55" spans="1:12" ht="18">
      <c r="A55" s="1"/>
      <c r="B55" s="1"/>
      <c r="C55" s="106" t="s">
        <v>63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07" t="s">
        <v>21</v>
      </c>
      <c r="D56" s="108">
        <v>438000</v>
      </c>
      <c r="E56" s="108">
        <v>876000</v>
      </c>
      <c r="F56" s="108">
        <v>1313000</v>
      </c>
      <c r="G56" s="108">
        <v>1751000</v>
      </c>
      <c r="H56" s="108">
        <v>2189000</v>
      </c>
      <c r="I56" s="1"/>
      <c r="J56" s="1"/>
      <c r="K56" s="1"/>
      <c r="L56" s="1"/>
    </row>
    <row r="57" spans="1:12" ht="15">
      <c r="A57" s="1"/>
      <c r="B57" s="1"/>
      <c r="C57" s="109" t="s">
        <v>43</v>
      </c>
      <c r="D57" s="110">
        <v>450527</v>
      </c>
      <c r="E57" s="110">
        <v>901054</v>
      </c>
      <c r="F57" s="110">
        <v>1350552</v>
      </c>
      <c r="G57" s="110">
        <v>1801079</v>
      </c>
      <c r="H57" s="110">
        <v>2251606</v>
      </c>
      <c r="I57" s="1"/>
      <c r="J57" s="1"/>
      <c r="K57" s="1"/>
      <c r="L57" s="1"/>
    </row>
    <row r="58" spans="1:12" ht="15">
      <c r="A58" s="1"/>
      <c r="B58" s="1"/>
      <c r="C58" s="107" t="s">
        <v>22</v>
      </c>
      <c r="D58" s="110">
        <v>1000</v>
      </c>
      <c r="E58" s="110">
        <v>2000</v>
      </c>
      <c r="F58" s="110">
        <v>3000</v>
      </c>
      <c r="G58" s="110">
        <v>4000</v>
      </c>
      <c r="H58" s="110">
        <v>5000</v>
      </c>
      <c r="I58" s="1"/>
      <c r="J58" s="1"/>
      <c r="K58" s="1"/>
      <c r="L58" s="1"/>
    </row>
    <row r="59" spans="1:12" ht="15">
      <c r="A59" s="1"/>
      <c r="B59" s="1"/>
      <c r="C59" s="107" t="s">
        <v>25</v>
      </c>
      <c r="D59" s="111">
        <v>0.600328947368421</v>
      </c>
      <c r="E59" s="111">
        <v>0.600328947368421</v>
      </c>
      <c r="F59" s="111">
        <v>0.5998720760233918</v>
      </c>
      <c r="G59" s="111">
        <v>0.5999862938596491</v>
      </c>
      <c r="H59" s="111">
        <v>0.6000548245614035</v>
      </c>
      <c r="I59" s="1"/>
      <c r="J59" s="1"/>
      <c r="K59" s="1"/>
      <c r="L59" s="1"/>
    </row>
    <row r="60" spans="1:12" ht="15.75">
      <c r="A60" s="1"/>
      <c r="B60" s="1"/>
      <c r="C60" s="112" t="s">
        <v>44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13" t="s">
        <v>45</v>
      </c>
      <c r="D61" s="114">
        <v>33782.03</v>
      </c>
      <c r="E61" s="114">
        <v>67571.55</v>
      </c>
      <c r="F61" s="114">
        <v>101283.9</v>
      </c>
      <c r="G61" s="114">
        <v>135073.43</v>
      </c>
      <c r="H61" s="114">
        <v>168862.96</v>
      </c>
      <c r="I61" s="1"/>
      <c r="J61" s="1"/>
      <c r="K61" s="1"/>
      <c r="L61" s="1"/>
    </row>
    <row r="62" spans="1:12" ht="12.75">
      <c r="A62" s="1"/>
      <c r="B62" s="1"/>
      <c r="C62" s="113" t="s">
        <v>46</v>
      </c>
      <c r="D62" s="115">
        <v>33782.03</v>
      </c>
      <c r="E62" s="115">
        <v>67571.55</v>
      </c>
      <c r="F62" s="115">
        <v>101283.9</v>
      </c>
      <c r="G62" s="115">
        <v>135073.43</v>
      </c>
      <c r="H62" s="115">
        <v>168862.96</v>
      </c>
      <c r="I62" s="1"/>
      <c r="J62" s="1"/>
      <c r="K62" s="1"/>
      <c r="L62" s="1"/>
    </row>
    <row r="63" spans="1:12" ht="12.75">
      <c r="A63" s="1"/>
      <c r="B63" s="1"/>
      <c r="C63" s="113" t="s">
        <v>47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"/>
      <c r="J63" s="1"/>
      <c r="K63" s="1"/>
      <c r="L63" s="1"/>
    </row>
    <row r="64" spans="1:12" ht="12.75">
      <c r="A64" s="1"/>
      <c r="B64" s="1"/>
      <c r="C64" s="113" t="s">
        <v>48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"/>
      <c r="J64" s="1"/>
      <c r="K64" s="1"/>
      <c r="L64" s="1"/>
    </row>
    <row r="65" spans="1:12" ht="12.75">
      <c r="A65" s="1"/>
      <c r="B65" s="1"/>
      <c r="C65" s="113" t="s">
        <v>30</v>
      </c>
      <c r="D65" s="117">
        <v>0.6626542986476819</v>
      </c>
      <c r="E65" s="117">
        <v>0.6693454730025296</v>
      </c>
      <c r="F65" s="117">
        <v>0.6715531860848771</v>
      </c>
      <c r="G65" s="117">
        <v>0.672702608602456</v>
      </c>
      <c r="H65" s="117">
        <v>0.6733938943872411</v>
      </c>
      <c r="I65" s="1"/>
      <c r="J65" s="1"/>
      <c r="K65" s="1"/>
      <c r="L65" s="1"/>
    </row>
    <row r="66" spans="1:12" ht="15.75">
      <c r="A66" s="1"/>
      <c r="B66" s="1"/>
      <c r="C66" s="112" t="s">
        <v>49</v>
      </c>
      <c r="D66" s="117"/>
      <c r="E66" s="117"/>
      <c r="F66" s="117"/>
      <c r="G66" s="117"/>
      <c r="H66" s="117"/>
      <c r="I66" s="1"/>
      <c r="J66" s="1"/>
      <c r="K66" s="1"/>
      <c r="L66" s="1"/>
    </row>
    <row r="67" spans="1:12" ht="12.75">
      <c r="A67" s="1"/>
      <c r="B67" s="1"/>
      <c r="C67" s="113" t="s">
        <v>45</v>
      </c>
      <c r="D67" s="118">
        <v>1548.01</v>
      </c>
      <c r="E67" s="118">
        <v>2196.7</v>
      </c>
      <c r="F67" s="118">
        <v>2845.39</v>
      </c>
      <c r="G67" s="118">
        <v>3494.08</v>
      </c>
      <c r="H67" s="118">
        <v>4142.77</v>
      </c>
      <c r="I67" s="1"/>
      <c r="J67" s="1"/>
      <c r="K67" s="1"/>
      <c r="L67" s="1"/>
    </row>
    <row r="68" spans="1:12" ht="12.75">
      <c r="A68" s="1"/>
      <c r="B68" s="1"/>
      <c r="C68" s="113" t="s">
        <v>46</v>
      </c>
      <c r="D68" s="115">
        <v>2433.81</v>
      </c>
      <c r="E68" s="115">
        <v>3971.71</v>
      </c>
      <c r="F68" s="115">
        <v>5509.61</v>
      </c>
      <c r="G68" s="115">
        <v>7047.51</v>
      </c>
      <c r="H68" s="115">
        <v>8585.41</v>
      </c>
      <c r="I68" s="1"/>
      <c r="J68" s="1"/>
      <c r="K68" s="1"/>
      <c r="L68" s="1"/>
    </row>
    <row r="69" spans="1:12" ht="12.75">
      <c r="A69" s="1"/>
      <c r="B69" s="1"/>
      <c r="C69" s="113" t="s">
        <v>47</v>
      </c>
      <c r="D69" s="116">
        <v>-885.8</v>
      </c>
      <c r="E69" s="116">
        <v>-1775.01</v>
      </c>
      <c r="F69" s="116">
        <v>-2664.22</v>
      </c>
      <c r="G69" s="116">
        <v>-3553.43</v>
      </c>
      <c r="H69" s="116">
        <v>-4442.64</v>
      </c>
      <c r="I69" s="1"/>
      <c r="J69" s="1"/>
      <c r="K69" s="1"/>
      <c r="L69" s="1"/>
    </row>
    <row r="70" spans="1:12" ht="12.75">
      <c r="A70" s="1"/>
      <c r="B70" s="1"/>
      <c r="C70" s="113" t="s">
        <v>48</v>
      </c>
      <c r="D70" s="117">
        <v>-0.36395610174993115</v>
      </c>
      <c r="E70" s="117">
        <v>-0.44691329427375115</v>
      </c>
      <c r="F70" s="117">
        <v>-0.48355872738723793</v>
      </c>
      <c r="G70" s="117">
        <v>-0.5042107070440482</v>
      </c>
      <c r="H70" s="117">
        <v>-0.5174639300860413</v>
      </c>
      <c r="I70" s="1"/>
      <c r="J70" s="1"/>
      <c r="K70" s="1"/>
      <c r="L70" s="1"/>
    </row>
    <row r="71" spans="1:12" ht="12.75">
      <c r="A71" s="1"/>
      <c r="B71" s="1"/>
      <c r="C71" s="113" t="s">
        <v>30</v>
      </c>
      <c r="D71" s="117">
        <v>0.03036512254738978</v>
      </c>
      <c r="E71" s="117">
        <v>0.02175991523865675</v>
      </c>
      <c r="F71" s="117">
        <v>0.018866085529428155</v>
      </c>
      <c r="G71" s="117">
        <v>0.017401473633013316</v>
      </c>
      <c r="H71" s="117">
        <v>0.016520591749964772</v>
      </c>
      <c r="I71" s="1"/>
      <c r="J71" s="1"/>
      <c r="K71" s="1"/>
      <c r="L71" s="1"/>
    </row>
    <row r="72" spans="1:12" ht="15.75">
      <c r="A72" s="1"/>
      <c r="B72" s="1"/>
      <c r="C72" s="112" t="s">
        <v>50</v>
      </c>
      <c r="D72" s="117"/>
      <c r="E72" s="117"/>
      <c r="F72" s="117"/>
      <c r="G72" s="117"/>
      <c r="H72" s="117"/>
      <c r="I72" s="1"/>
      <c r="J72" s="1"/>
      <c r="K72" s="1"/>
      <c r="L72" s="1"/>
    </row>
    <row r="73" spans="1:12" ht="12.75">
      <c r="A73" s="1"/>
      <c r="B73" s="1"/>
      <c r="C73" s="113" t="s">
        <v>45</v>
      </c>
      <c r="D73" s="118">
        <v>3610</v>
      </c>
      <c r="E73" s="118">
        <v>7220</v>
      </c>
      <c r="F73" s="118">
        <v>10830</v>
      </c>
      <c r="G73" s="118">
        <v>14440</v>
      </c>
      <c r="H73" s="118">
        <v>18050</v>
      </c>
      <c r="I73" s="1"/>
      <c r="J73" s="1"/>
      <c r="K73" s="1"/>
      <c r="L73" s="1"/>
    </row>
    <row r="74" spans="1:12" ht="12.75">
      <c r="A74" s="1"/>
      <c r="B74" s="1"/>
      <c r="C74" s="113" t="s">
        <v>46</v>
      </c>
      <c r="D74" s="115">
        <v>3417.2</v>
      </c>
      <c r="E74" s="115">
        <v>6834.4</v>
      </c>
      <c r="F74" s="115">
        <v>10251.6</v>
      </c>
      <c r="G74" s="115">
        <v>13668.8</v>
      </c>
      <c r="H74" s="115">
        <v>17086</v>
      </c>
      <c r="I74" s="1"/>
      <c r="J74" s="1"/>
      <c r="K74" s="1"/>
      <c r="L74" s="1"/>
    </row>
    <row r="75" spans="1:12" ht="12.75">
      <c r="A75" s="1"/>
      <c r="B75" s="1"/>
      <c r="C75" s="113" t="s">
        <v>47</v>
      </c>
      <c r="D75" s="116">
        <v>192.8</v>
      </c>
      <c r="E75" s="116">
        <v>385.6</v>
      </c>
      <c r="F75" s="116">
        <v>578.4</v>
      </c>
      <c r="G75" s="116">
        <v>771.2000000000007</v>
      </c>
      <c r="H75" s="116">
        <v>964</v>
      </c>
      <c r="I75" s="1"/>
      <c r="J75" s="1"/>
      <c r="K75" s="1"/>
      <c r="L75" s="1"/>
    </row>
    <row r="76" spans="1:12" ht="12.75">
      <c r="A76" s="1"/>
      <c r="B76" s="1"/>
      <c r="C76" s="113" t="s">
        <v>48</v>
      </c>
      <c r="D76" s="117">
        <v>0.05642046119630112</v>
      </c>
      <c r="E76" s="117">
        <v>0.05642046119630112</v>
      </c>
      <c r="F76" s="117">
        <v>0.05642046119630103</v>
      </c>
      <c r="G76" s="117">
        <v>0.05642046119630112</v>
      </c>
      <c r="H76" s="117">
        <v>0.056420461196301064</v>
      </c>
      <c r="I76" s="1"/>
      <c r="J76" s="1"/>
      <c r="K76" s="1"/>
      <c r="L76" s="1"/>
    </row>
    <row r="77" spans="1:12" ht="12.75">
      <c r="A77" s="1"/>
      <c r="B77" s="1"/>
      <c r="C77" s="113" t="s">
        <v>30</v>
      </c>
      <c r="D77" s="117">
        <v>0.07081226374253209</v>
      </c>
      <c r="E77" s="117">
        <v>0.07151936451181397</v>
      </c>
      <c r="F77" s="117">
        <v>0.07180727643089592</v>
      </c>
      <c r="G77" s="117">
        <v>0.07191514769573458</v>
      </c>
      <c r="H77" s="117">
        <v>0.07198002329042262</v>
      </c>
      <c r="I77" s="1"/>
      <c r="J77" s="1"/>
      <c r="K77" s="1"/>
      <c r="L77" s="1"/>
    </row>
    <row r="78" spans="1:12" ht="15.75">
      <c r="A78" s="1"/>
      <c r="B78" s="1"/>
      <c r="C78" s="112" t="s">
        <v>51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13" t="s">
        <v>45</v>
      </c>
      <c r="D79" s="114">
        <v>5158.01</v>
      </c>
      <c r="E79" s="114">
        <v>9416.7</v>
      </c>
      <c r="F79" s="114">
        <v>13675.39</v>
      </c>
      <c r="G79" s="114">
        <v>17934.08</v>
      </c>
      <c r="H79" s="114">
        <v>22192.77</v>
      </c>
      <c r="I79" s="1"/>
      <c r="J79" s="1"/>
      <c r="K79" s="1"/>
      <c r="L79" s="1"/>
    </row>
    <row r="80" spans="1:12" ht="12.75">
      <c r="A80" s="1"/>
      <c r="B80" s="1"/>
      <c r="C80" s="113" t="s">
        <v>46</v>
      </c>
      <c r="D80" s="115">
        <v>5851.01</v>
      </c>
      <c r="E80" s="115">
        <v>10806.11</v>
      </c>
      <c r="F80" s="115">
        <v>15761.21</v>
      </c>
      <c r="G80" s="115">
        <v>20716.31</v>
      </c>
      <c r="H80" s="115">
        <v>25671.41</v>
      </c>
      <c r="I80" s="1"/>
      <c r="J80" s="1"/>
      <c r="K80" s="1"/>
      <c r="L80" s="1"/>
    </row>
    <row r="81" spans="1:12" ht="12.75">
      <c r="A81" s="1"/>
      <c r="B81" s="1"/>
      <c r="C81" s="113" t="s">
        <v>47</v>
      </c>
      <c r="D81" s="116">
        <v>-693</v>
      </c>
      <c r="E81" s="116">
        <v>-1389.41</v>
      </c>
      <c r="F81" s="116">
        <v>-2085.82</v>
      </c>
      <c r="G81" s="116">
        <v>-2782.23</v>
      </c>
      <c r="H81" s="116">
        <v>-3478.64</v>
      </c>
      <c r="I81" s="1"/>
      <c r="J81" s="1"/>
      <c r="K81" s="1"/>
      <c r="L81" s="1"/>
    </row>
    <row r="82" spans="1:12" ht="12.75">
      <c r="A82" s="1"/>
      <c r="B82" s="1"/>
      <c r="C82" s="113" t="s">
        <v>48</v>
      </c>
      <c r="D82" s="117">
        <v>-0.11844108965802486</v>
      </c>
      <c r="E82" s="117">
        <v>-0.12857633320408546</v>
      </c>
      <c r="F82" s="117">
        <v>-0.13233882424001708</v>
      </c>
      <c r="G82" s="117">
        <v>-0.13430142723293864</v>
      </c>
      <c r="H82" s="117">
        <v>-0.13550638628731337</v>
      </c>
      <c r="I82" s="1"/>
      <c r="J82" s="1"/>
      <c r="K82" s="1"/>
      <c r="L82" s="1"/>
    </row>
    <row r="83" spans="1:12" ht="12.75">
      <c r="A83" s="1"/>
      <c r="B83" s="1"/>
      <c r="C83" s="113" t="s">
        <v>30</v>
      </c>
      <c r="D83" s="117">
        <v>0.10117738628992189</v>
      </c>
      <c r="E83" s="117">
        <v>0.09327927975047072</v>
      </c>
      <c r="F83" s="117">
        <v>0.09067336196032408</v>
      </c>
      <c r="G83" s="117">
        <v>0.0893166213287479</v>
      </c>
      <c r="H83" s="117">
        <v>0.08850061504038739</v>
      </c>
      <c r="I83" s="1"/>
      <c r="J83" s="1"/>
      <c r="K83" s="1"/>
      <c r="L83" s="1"/>
    </row>
    <row r="84" spans="1:12" ht="15.75">
      <c r="A84" s="1"/>
      <c r="B84" s="1"/>
      <c r="C84" s="112" t="s">
        <v>52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13" t="s">
        <v>45</v>
      </c>
      <c r="D85" s="114">
        <v>3108.89</v>
      </c>
      <c r="E85" s="114">
        <v>6217.52</v>
      </c>
      <c r="F85" s="114">
        <v>9319.06</v>
      </c>
      <c r="G85" s="114">
        <v>12427.69</v>
      </c>
      <c r="H85" s="114">
        <v>15536.33</v>
      </c>
      <c r="I85" s="1"/>
      <c r="J85" s="1"/>
      <c r="K85" s="1"/>
      <c r="L85" s="1"/>
    </row>
    <row r="86" spans="1:12" ht="12.75">
      <c r="A86" s="1"/>
      <c r="B86" s="1"/>
      <c r="C86" s="113" t="s">
        <v>46</v>
      </c>
      <c r="D86" s="115">
        <v>3108.89</v>
      </c>
      <c r="E86" s="115">
        <v>6217.52</v>
      </c>
      <c r="F86" s="115">
        <v>9319.06</v>
      </c>
      <c r="G86" s="115">
        <v>12427.69</v>
      </c>
      <c r="H86" s="115">
        <v>15536.33</v>
      </c>
      <c r="I86" s="1"/>
      <c r="J86" s="1"/>
      <c r="K86" s="1"/>
      <c r="L86" s="1"/>
    </row>
    <row r="87" spans="1:12" ht="12.75">
      <c r="A87" s="1"/>
      <c r="B87" s="1"/>
      <c r="C87" s="113" t="s">
        <v>47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"/>
      <c r="J87" s="1"/>
      <c r="K87" s="1"/>
      <c r="L87" s="1"/>
    </row>
    <row r="88" spans="1:12" ht="12.75">
      <c r="A88" s="1"/>
      <c r="B88" s="1"/>
      <c r="C88" s="113" t="s">
        <v>48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"/>
      <c r="J88" s="1"/>
      <c r="K88" s="1"/>
      <c r="L88" s="1"/>
    </row>
    <row r="89" spans="1:12" ht="12.75">
      <c r="A89" s="1"/>
      <c r="B89" s="1"/>
      <c r="C89" s="113" t="s">
        <v>30</v>
      </c>
      <c r="D89" s="117">
        <v>0.06098269768047662</v>
      </c>
      <c r="E89" s="117">
        <v>0.061589069146744266</v>
      </c>
      <c r="F89" s="117">
        <v>0.06178913365615004</v>
      </c>
      <c r="G89" s="117">
        <v>0.0618932937580889</v>
      </c>
      <c r="H89" s="117">
        <v>0.0619559775760494</v>
      </c>
      <c r="I89" s="1"/>
      <c r="J89" s="1"/>
      <c r="K89" s="1"/>
      <c r="L89" s="1"/>
    </row>
    <row r="90" spans="1:12" ht="15.75">
      <c r="A90" s="1"/>
      <c r="B90" s="1"/>
      <c r="C90" s="112" t="s">
        <v>53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13" t="s">
        <v>45</v>
      </c>
      <c r="D91" s="114">
        <v>3066</v>
      </c>
      <c r="E91" s="114">
        <v>6132</v>
      </c>
      <c r="F91" s="114">
        <v>9191</v>
      </c>
      <c r="G91" s="114">
        <v>12257</v>
      </c>
      <c r="H91" s="114">
        <v>15323</v>
      </c>
      <c r="I91" s="1"/>
      <c r="J91" s="1"/>
      <c r="K91" s="1"/>
      <c r="L91" s="1"/>
    </row>
    <row r="92" spans="1:12" ht="12.75">
      <c r="A92" s="1"/>
      <c r="B92" s="1"/>
      <c r="C92" s="113" t="s">
        <v>46</v>
      </c>
      <c r="D92" s="115">
        <v>3066</v>
      </c>
      <c r="E92" s="115">
        <v>6132</v>
      </c>
      <c r="F92" s="115">
        <v>9191</v>
      </c>
      <c r="G92" s="115">
        <v>12257</v>
      </c>
      <c r="H92" s="115">
        <v>15323</v>
      </c>
      <c r="I92" s="1"/>
      <c r="J92" s="1"/>
      <c r="K92" s="1"/>
      <c r="L92" s="1"/>
    </row>
    <row r="93" spans="1:12" ht="12.75">
      <c r="A93" s="1"/>
      <c r="B93" s="1"/>
      <c r="C93" s="113" t="s">
        <v>47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  <c r="I93" s="1"/>
      <c r="J93" s="1"/>
      <c r="K93" s="1"/>
      <c r="L93" s="1"/>
    </row>
    <row r="94" spans="1:12" ht="12.75">
      <c r="A94" s="1"/>
      <c r="B94" s="1"/>
      <c r="C94" s="113" t="s">
        <v>48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"/>
      <c r="J94" s="1"/>
      <c r="K94" s="1"/>
      <c r="L94" s="1"/>
    </row>
    <row r="95" spans="1:12" ht="12.75">
      <c r="A95" s="1"/>
      <c r="B95" s="1"/>
      <c r="C95" s="113" t="s">
        <v>30</v>
      </c>
      <c r="D95" s="117">
        <v>0.060141385217341664</v>
      </c>
      <c r="E95" s="117">
        <v>0.06074193118925807</v>
      </c>
      <c r="F95" s="117">
        <v>0.060940044106774185</v>
      </c>
      <c r="G95" s="117">
        <v>0.061043210893810165</v>
      </c>
      <c r="H95" s="117">
        <v>0.06110525744482802</v>
      </c>
      <c r="I95" s="1"/>
      <c r="J95" s="1"/>
      <c r="K95" s="1"/>
      <c r="L95" s="1"/>
    </row>
    <row r="96" spans="1:12" ht="15.75">
      <c r="A96" s="1"/>
      <c r="B96" s="1"/>
      <c r="C96" s="112" t="s">
        <v>54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13" t="s">
        <v>45</v>
      </c>
      <c r="D97" s="119">
        <v>5864.94</v>
      </c>
      <c r="E97" s="119">
        <v>11613.91</v>
      </c>
      <c r="F97" s="119">
        <v>17351.02</v>
      </c>
      <c r="G97" s="119">
        <v>23099.99</v>
      </c>
      <c r="H97" s="119">
        <v>28848.96</v>
      </c>
      <c r="I97" s="1"/>
      <c r="J97" s="1"/>
      <c r="K97" s="1"/>
      <c r="L97" s="1"/>
    </row>
    <row r="98" spans="1:12" ht="12.75">
      <c r="A98" s="1"/>
      <c r="B98" s="1"/>
      <c r="C98" s="113" t="s">
        <v>46</v>
      </c>
      <c r="D98" s="120">
        <v>5955.03</v>
      </c>
      <c r="E98" s="120">
        <v>11794.53</v>
      </c>
      <c r="F98" s="120">
        <v>17622.17</v>
      </c>
      <c r="G98" s="120">
        <v>23461.68</v>
      </c>
      <c r="H98" s="120">
        <v>29301.18</v>
      </c>
      <c r="I98" s="1"/>
      <c r="J98" s="1"/>
      <c r="K98" s="1"/>
      <c r="L98" s="1"/>
    </row>
    <row r="99" spans="1:12" ht="12.75">
      <c r="A99" s="1"/>
      <c r="B99" s="1"/>
      <c r="C99" s="113" t="s">
        <v>47</v>
      </c>
      <c r="D99" s="116">
        <v>-90.09000000000015</v>
      </c>
      <c r="E99" s="116">
        <v>-180.6200000000008</v>
      </c>
      <c r="F99" s="116">
        <v>-271.1499999999978</v>
      </c>
      <c r="G99" s="116">
        <v>-361.6899999999987</v>
      </c>
      <c r="H99" s="116">
        <v>-452.22000000000116</v>
      </c>
      <c r="I99" s="1"/>
      <c r="J99" s="1"/>
      <c r="K99" s="1"/>
      <c r="L99" s="1"/>
    </row>
    <row r="100" spans="1:12" ht="12.75">
      <c r="A100" s="1"/>
      <c r="B100" s="1"/>
      <c r="C100" s="113" t="s">
        <v>48</v>
      </c>
      <c r="D100" s="117">
        <v>-0.015128387262532707</v>
      </c>
      <c r="E100" s="117">
        <v>-0.015313878552176372</v>
      </c>
      <c r="F100" s="117">
        <v>-0.015386867792104936</v>
      </c>
      <c r="G100" s="117">
        <v>-0.015416202079305432</v>
      </c>
      <c r="H100" s="117">
        <v>-0.015433508138580123</v>
      </c>
      <c r="I100" s="1"/>
      <c r="J100" s="1"/>
      <c r="K100" s="1"/>
      <c r="L100" s="1"/>
    </row>
    <row r="101" spans="1:12" ht="12.75">
      <c r="A101" s="1"/>
      <c r="B101" s="1"/>
      <c r="C101" s="113" t="s">
        <v>30</v>
      </c>
      <c r="D101" s="117">
        <v>0.11504423216457789</v>
      </c>
      <c r="E101" s="117">
        <v>0.1150442469109974</v>
      </c>
      <c r="F101" s="117">
        <v>0.11504427419187477</v>
      </c>
      <c r="G101" s="117">
        <v>0.11504426541689695</v>
      </c>
      <c r="H101" s="117">
        <v>0.11504425555149421</v>
      </c>
      <c r="I101" s="1"/>
      <c r="J101" s="1"/>
      <c r="K101" s="1"/>
      <c r="L101" s="1"/>
    </row>
    <row r="102" spans="1:12" ht="15.75">
      <c r="A102" s="1"/>
      <c r="B102" s="1"/>
      <c r="C102" s="112" t="s">
        <v>41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13" t="s">
        <v>45</v>
      </c>
      <c r="D103" s="119">
        <v>50979.87</v>
      </c>
      <c r="E103" s="119">
        <v>100951.68</v>
      </c>
      <c r="F103" s="119">
        <v>150820.37</v>
      </c>
      <c r="G103" s="119">
        <v>200792.19</v>
      </c>
      <c r="H103" s="119">
        <v>250764.02</v>
      </c>
      <c r="I103" s="1"/>
      <c r="J103" s="1"/>
      <c r="K103" s="1"/>
      <c r="L103" s="1"/>
    </row>
    <row r="104" spans="1:12" ht="12.75">
      <c r="A104" s="1"/>
      <c r="B104" s="1"/>
      <c r="C104" s="113" t="s">
        <v>46</v>
      </c>
      <c r="D104" s="120">
        <v>51762.96</v>
      </c>
      <c r="E104" s="120">
        <v>102521.71</v>
      </c>
      <c r="F104" s="120">
        <v>153177.34</v>
      </c>
      <c r="G104" s="120">
        <v>203936.11</v>
      </c>
      <c r="H104" s="120">
        <v>254694.88</v>
      </c>
      <c r="I104" s="1"/>
      <c r="J104" s="1"/>
      <c r="K104" s="1"/>
      <c r="L104" s="1"/>
    </row>
    <row r="105" spans="1:12" ht="12.75">
      <c r="A105" s="1"/>
      <c r="B105" s="1"/>
      <c r="C105" s="113" t="s">
        <v>47</v>
      </c>
      <c r="D105" s="116">
        <v>-783.0899999999965</v>
      </c>
      <c r="E105" s="116">
        <v>-1570.03</v>
      </c>
      <c r="F105" s="116">
        <v>-2356.97</v>
      </c>
      <c r="G105" s="116">
        <v>-3143.9199999999837</v>
      </c>
      <c r="H105" s="116">
        <v>-3930.860000000015</v>
      </c>
      <c r="I105" s="1"/>
      <c r="J105" s="1"/>
      <c r="K105" s="1"/>
      <c r="L105" s="1"/>
    </row>
    <row r="106" spans="1:12" ht="12.75">
      <c r="A106" s="1"/>
      <c r="B106" s="1"/>
      <c r="C106" s="113" t="s">
        <v>48</v>
      </c>
      <c r="D106" s="117">
        <v>-0.015128385239174818</v>
      </c>
      <c r="E106" s="117">
        <v>-0.01531412224786339</v>
      </c>
      <c r="F106" s="117">
        <v>-0.015387197610299289</v>
      </c>
      <c r="G106" s="117">
        <v>-0.01541620069148119</v>
      </c>
      <c r="H106" s="117">
        <v>-0.015433604319018959</v>
      </c>
      <c r="I106" s="1"/>
      <c r="J106" s="1"/>
      <c r="K106" s="1"/>
      <c r="L106" s="1"/>
    </row>
  </sheetData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54" r:id="rId1"/>
  <rowBreaks count="1" manualBreakCount="1">
    <brk id="5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06"/>
  <sheetViews>
    <sheetView showGridLines="0" workbookViewId="0" topLeftCell="D41">
      <selection activeCell="I49" sqref="I49"/>
    </sheetView>
  </sheetViews>
  <sheetFormatPr defaultColWidth="9.140625" defaultRowHeight="12.75"/>
  <cols>
    <col min="3" max="3" width="82.00390625" style="0" bestFit="1" customWidth="1"/>
    <col min="4" max="4" width="15.57421875" style="0" bestFit="1" customWidth="1"/>
    <col min="5" max="5" width="13.421875" style="0" bestFit="1" customWidth="1"/>
    <col min="6" max="6" width="18.57421875" style="0" bestFit="1" customWidth="1"/>
    <col min="7" max="7" width="14.421875" style="0" bestFit="1" customWidth="1"/>
    <col min="8" max="8" width="14.7109375" style="0" bestFit="1" customWidth="1"/>
    <col min="9" max="9" width="18.421875" style="0" bestFit="1" customWidth="1"/>
    <col min="10" max="10" width="14.7109375" style="0" bestFit="1" customWidth="1"/>
    <col min="11" max="11" width="11.140625" style="0" bestFit="1" customWidth="1"/>
    <col min="12" max="12" width="10.8515625" style="0" bestFit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1"/>
      <c r="C2" s="2" t="s">
        <v>55</v>
      </c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"/>
      <c r="B3" s="1"/>
      <c r="C3" s="2" t="s">
        <v>56</v>
      </c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1"/>
      <c r="C4" s="2" t="s">
        <v>57</v>
      </c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1"/>
      <c r="B5" s="1"/>
      <c r="C5" s="2" t="s">
        <v>58</v>
      </c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">
      <c r="A7" s="1"/>
      <c r="B7" s="1"/>
      <c r="C7" s="3" t="s">
        <v>64</v>
      </c>
      <c r="D7" s="1"/>
      <c r="E7" s="1"/>
      <c r="F7" s="1"/>
      <c r="G7" s="1"/>
      <c r="H7" s="1"/>
      <c r="I7" s="1"/>
      <c r="J7" s="1"/>
      <c r="K7" s="1"/>
      <c r="L7" s="1"/>
    </row>
    <row r="8" spans="1:12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 thickBot="1">
      <c r="A9" s="1"/>
      <c r="B9" s="1"/>
      <c r="C9" s="4" t="s">
        <v>1</v>
      </c>
      <c r="D9" s="5" t="s">
        <v>2</v>
      </c>
      <c r="E9" s="5" t="s">
        <v>3</v>
      </c>
      <c r="F9" s="5" t="s">
        <v>4</v>
      </c>
      <c r="G9" s="1"/>
      <c r="H9" s="1"/>
      <c r="I9" s="1"/>
      <c r="J9" s="1"/>
      <c r="K9" s="1"/>
      <c r="L9" s="1"/>
    </row>
    <row r="10" spans="1:12" ht="12.75">
      <c r="A10" s="1"/>
      <c r="B10" s="1"/>
      <c r="C10" s="6" t="s">
        <v>5</v>
      </c>
      <c r="D10" s="7" t="s">
        <v>6</v>
      </c>
      <c r="E10" s="8">
        <v>6324.41</v>
      </c>
      <c r="F10" s="9">
        <v>7680.31</v>
      </c>
      <c r="G10" s="1"/>
      <c r="H10" s="1"/>
      <c r="I10" s="1"/>
      <c r="J10" s="1"/>
      <c r="K10" s="1"/>
      <c r="L10" s="1"/>
    </row>
    <row r="11" spans="1:12" ht="12.75">
      <c r="A11" s="1"/>
      <c r="B11" s="1"/>
      <c r="C11" s="10" t="s">
        <v>7</v>
      </c>
      <c r="D11" s="11" t="s">
        <v>6</v>
      </c>
      <c r="E11" s="12">
        <v>1</v>
      </c>
      <c r="F11" s="12">
        <v>2.8</v>
      </c>
      <c r="G11" s="1"/>
      <c r="H11" s="1"/>
      <c r="I11" s="1"/>
      <c r="J11" s="1"/>
      <c r="K11" s="1"/>
      <c r="L11" s="1"/>
    </row>
    <row r="12" spans="1:12" ht="12.75">
      <c r="A12" s="1"/>
      <c r="B12" s="1"/>
      <c r="C12" s="10" t="s">
        <v>8</v>
      </c>
      <c r="D12" s="11" t="s">
        <v>6</v>
      </c>
      <c r="E12" s="13">
        <v>0</v>
      </c>
      <c r="F12" s="13">
        <v>0</v>
      </c>
      <c r="G12" s="1"/>
      <c r="H12" s="1"/>
      <c r="I12" s="1"/>
      <c r="J12" s="1"/>
      <c r="K12" s="1"/>
      <c r="L12" s="1"/>
    </row>
    <row r="13" spans="1:12" ht="12.75">
      <c r="A13" s="1"/>
      <c r="B13" s="1"/>
      <c r="C13" s="14" t="s">
        <v>9</v>
      </c>
      <c r="D13" s="11" t="s">
        <v>62</v>
      </c>
      <c r="E13" s="15">
        <v>1.7563</v>
      </c>
      <c r="F13" s="15">
        <v>2.1328</v>
      </c>
      <c r="G13" s="1"/>
      <c r="H13" s="1"/>
      <c r="I13" s="1"/>
      <c r="J13" s="1"/>
      <c r="K13" s="1"/>
      <c r="L13" s="1"/>
    </row>
    <row r="14" spans="1:12" ht="12.75">
      <c r="A14" s="1"/>
      <c r="B14" s="1"/>
      <c r="C14" s="10" t="s">
        <v>10</v>
      </c>
      <c r="D14" s="11" t="s">
        <v>62</v>
      </c>
      <c r="E14" s="15">
        <v>0</v>
      </c>
      <c r="F14" s="15">
        <v>0</v>
      </c>
      <c r="G14" s="1"/>
      <c r="H14" s="1"/>
      <c r="I14" s="1"/>
      <c r="J14" s="1"/>
      <c r="K14" s="1"/>
      <c r="L14" s="1"/>
    </row>
    <row r="15" spans="1:12" ht="12.75">
      <c r="A15" s="1"/>
      <c r="B15" s="1"/>
      <c r="C15" s="14" t="s">
        <v>11</v>
      </c>
      <c r="D15" s="11" t="s">
        <v>62</v>
      </c>
      <c r="E15" s="15">
        <v>0.0232</v>
      </c>
      <c r="F15" s="15">
        <v>0.0232</v>
      </c>
      <c r="G15" s="1"/>
      <c r="H15" s="1"/>
      <c r="I15" s="1"/>
      <c r="J15" s="1"/>
      <c r="K15" s="1"/>
      <c r="L15" s="1"/>
    </row>
    <row r="16" spans="1:12" ht="12.75">
      <c r="A16" s="1"/>
      <c r="B16" s="1"/>
      <c r="C16" s="10" t="s">
        <v>12</v>
      </c>
      <c r="D16" s="11" t="s">
        <v>62</v>
      </c>
      <c r="E16" s="15">
        <v>-1.8592</v>
      </c>
      <c r="F16" s="15">
        <v>-2.8741499999999998</v>
      </c>
      <c r="G16" s="1"/>
      <c r="H16" s="1"/>
      <c r="I16" s="1"/>
      <c r="J16" s="1"/>
      <c r="K16" s="1"/>
      <c r="L16" s="1"/>
    </row>
    <row r="17" spans="1:12" ht="12.75">
      <c r="A17" s="1"/>
      <c r="B17" s="1"/>
      <c r="C17" s="14" t="s">
        <v>13</v>
      </c>
      <c r="D17" s="11" t="s">
        <v>62</v>
      </c>
      <c r="E17" s="15">
        <v>1.8616</v>
      </c>
      <c r="F17" s="15">
        <v>1.9071</v>
      </c>
      <c r="G17" s="1"/>
      <c r="H17" s="1"/>
      <c r="I17" s="1"/>
      <c r="J17" s="1"/>
      <c r="K17" s="1"/>
      <c r="L17" s="1"/>
    </row>
    <row r="18" spans="1:12" ht="12.75">
      <c r="A18" s="1"/>
      <c r="B18" s="1"/>
      <c r="C18" s="14" t="s">
        <v>14</v>
      </c>
      <c r="D18" s="11" t="s">
        <v>62</v>
      </c>
      <c r="E18" s="15">
        <v>1.4788</v>
      </c>
      <c r="F18" s="15">
        <v>1.6191</v>
      </c>
      <c r="G18" s="1"/>
      <c r="H18" s="1"/>
      <c r="I18" s="1"/>
      <c r="J18" s="1"/>
      <c r="K18" s="1"/>
      <c r="L18" s="1"/>
    </row>
    <row r="19" spans="1:12" ht="12.75">
      <c r="A19" s="1"/>
      <c r="B19" s="1"/>
      <c r="C19" s="14" t="s">
        <v>15</v>
      </c>
      <c r="D19" s="11" t="s">
        <v>16</v>
      </c>
      <c r="E19" s="15">
        <v>0.005200000014156103</v>
      </c>
      <c r="F19" s="15">
        <v>0.0052</v>
      </c>
      <c r="G19" s="1"/>
      <c r="H19" s="1"/>
      <c r="I19" s="1"/>
      <c r="J19" s="1"/>
      <c r="K19" s="1"/>
      <c r="L19" s="1"/>
    </row>
    <row r="20" spans="1:12" ht="12.75">
      <c r="A20" s="1"/>
      <c r="B20" s="1"/>
      <c r="C20" s="14" t="s">
        <v>17</v>
      </c>
      <c r="D20" s="11" t="s">
        <v>16</v>
      </c>
      <c r="E20" s="15">
        <v>0.0013000000035390258</v>
      </c>
      <c r="F20" s="15">
        <v>0.0013</v>
      </c>
      <c r="G20" s="1"/>
      <c r="H20" s="1"/>
      <c r="I20" s="1"/>
      <c r="J20" s="1"/>
      <c r="K20" s="1"/>
      <c r="L20" s="1"/>
    </row>
    <row r="21" spans="1:12" ht="12.75">
      <c r="A21" s="1"/>
      <c r="B21" s="1"/>
      <c r="C21" s="16" t="s">
        <v>18</v>
      </c>
      <c r="D21" s="11" t="s">
        <v>16</v>
      </c>
      <c r="E21" s="17">
        <v>0.0004</v>
      </c>
      <c r="F21" s="17">
        <v>0.0004</v>
      </c>
      <c r="G21" s="1"/>
      <c r="H21" s="1"/>
      <c r="I21" s="1"/>
      <c r="J21" s="1"/>
      <c r="K21" s="1"/>
      <c r="L21" s="1"/>
    </row>
    <row r="22" spans="1:12" ht="13.5" thickBot="1">
      <c r="A22" s="1"/>
      <c r="B22" s="1"/>
      <c r="C22" s="18" t="s">
        <v>19</v>
      </c>
      <c r="D22" s="19" t="s">
        <v>16</v>
      </c>
      <c r="E22" s="20">
        <v>0.25</v>
      </c>
      <c r="F22" s="20">
        <v>0.25</v>
      </c>
      <c r="G22" s="1"/>
      <c r="H22" s="1"/>
      <c r="I22" s="1"/>
      <c r="J22" s="1"/>
      <c r="K22" s="1"/>
      <c r="L22" s="1"/>
    </row>
    <row r="23" spans="1:12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9.5" thickBot="1">
      <c r="A24" s="1"/>
      <c r="B24" s="1"/>
      <c r="C24" s="21" t="s">
        <v>20</v>
      </c>
      <c r="D24" s="22">
        <v>13000000</v>
      </c>
      <c r="E24" s="23" t="s">
        <v>21</v>
      </c>
      <c r="F24" s="121">
        <v>25000</v>
      </c>
      <c r="G24" s="25" t="s">
        <v>22</v>
      </c>
      <c r="H24" s="1"/>
      <c r="I24" s="26" t="s">
        <v>23</v>
      </c>
      <c r="J24" s="27">
        <v>1.0183</v>
      </c>
      <c r="K24" s="1"/>
      <c r="L24" s="1"/>
    </row>
    <row r="25" spans="1:12" ht="19.5" thickBot="1">
      <c r="A25" s="1"/>
      <c r="B25" s="1"/>
      <c r="C25" s="21" t="s">
        <v>24</v>
      </c>
      <c r="D25" s="28">
        <v>750</v>
      </c>
      <c r="E25" s="23" t="s">
        <v>21</v>
      </c>
      <c r="F25" s="29" t="s">
        <v>25</v>
      </c>
      <c r="G25" s="30">
        <v>0.7127192982456141</v>
      </c>
      <c r="H25" s="1"/>
      <c r="I25" s="1"/>
      <c r="J25" s="1"/>
      <c r="K25" s="1"/>
      <c r="L25" s="1"/>
    </row>
    <row r="26" spans="1:12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7" thickBot="1">
      <c r="A27" s="1"/>
      <c r="B27" s="1"/>
      <c r="C27" s="31" t="s">
        <v>64</v>
      </c>
      <c r="D27" s="32" t="s">
        <v>26</v>
      </c>
      <c r="E27" s="33" t="s">
        <v>27</v>
      </c>
      <c r="F27" s="34" t="s">
        <v>28</v>
      </c>
      <c r="G27" s="33" t="s">
        <v>26</v>
      </c>
      <c r="H27" s="33" t="s">
        <v>27</v>
      </c>
      <c r="I27" s="34" t="s">
        <v>28</v>
      </c>
      <c r="J27" s="35" t="s">
        <v>6</v>
      </c>
      <c r="K27" s="36" t="s">
        <v>29</v>
      </c>
      <c r="L27" s="37" t="s">
        <v>30</v>
      </c>
    </row>
    <row r="28" spans="1:12" ht="12.75">
      <c r="A28" s="1"/>
      <c r="B28" s="1"/>
      <c r="C28" s="38" t="s">
        <v>31</v>
      </c>
      <c r="D28" s="39">
        <v>750</v>
      </c>
      <c r="E28" s="40">
        <v>0.065</v>
      </c>
      <c r="F28" s="41">
        <v>48.75</v>
      </c>
      <c r="G28" s="39">
        <v>750</v>
      </c>
      <c r="H28" s="42">
        <v>0.065</v>
      </c>
      <c r="I28" s="41">
        <v>48.75</v>
      </c>
      <c r="J28" s="41">
        <v>0</v>
      </c>
      <c r="K28" s="43">
        <v>0</v>
      </c>
      <c r="L28" s="44">
        <v>3.442899337921629E-05</v>
      </c>
    </row>
    <row r="29" spans="1:12" ht="13.5" thickBot="1">
      <c r="A29" s="1"/>
      <c r="B29" s="1"/>
      <c r="C29" s="45" t="s">
        <v>32</v>
      </c>
      <c r="D29" s="46">
        <v>13237151</v>
      </c>
      <c r="E29" s="47">
        <v>0.075</v>
      </c>
      <c r="F29" s="48">
        <v>992786.33</v>
      </c>
      <c r="G29" s="46">
        <v>13237151</v>
      </c>
      <c r="H29" s="49">
        <v>0.075</v>
      </c>
      <c r="I29" s="48">
        <v>992786.33</v>
      </c>
      <c r="J29" s="48">
        <v>0</v>
      </c>
      <c r="K29" s="50">
        <v>0</v>
      </c>
      <c r="L29" s="44">
        <v>0.7011412098983886</v>
      </c>
    </row>
    <row r="30" spans="1:12" ht="13.5" thickBot="1">
      <c r="A30" s="1"/>
      <c r="B30" s="1"/>
      <c r="C30" s="51" t="s">
        <v>33</v>
      </c>
      <c r="D30" s="51"/>
      <c r="E30" s="51"/>
      <c r="F30" s="52">
        <v>992835.08</v>
      </c>
      <c r="G30" s="51"/>
      <c r="H30" s="51"/>
      <c r="I30" s="52">
        <v>992835.08</v>
      </c>
      <c r="J30" s="52">
        <v>0</v>
      </c>
      <c r="K30" s="53">
        <v>0</v>
      </c>
      <c r="L30" s="54">
        <v>0.7011756388917677</v>
      </c>
    </row>
    <row r="31" spans="1:12" ht="12.75">
      <c r="A31" s="1"/>
      <c r="B31" s="1"/>
      <c r="C31" s="55" t="s">
        <v>5</v>
      </c>
      <c r="D31" s="56">
        <v>1</v>
      </c>
      <c r="E31" s="57">
        <v>6324.41</v>
      </c>
      <c r="F31" s="58">
        <v>6324.41</v>
      </c>
      <c r="G31" s="59">
        <v>1</v>
      </c>
      <c r="H31" s="57">
        <v>7680.31</v>
      </c>
      <c r="I31" s="58">
        <v>7680.31</v>
      </c>
      <c r="J31" s="58">
        <v>1355.9</v>
      </c>
      <c r="K31" s="43">
        <v>0.21439154008041866</v>
      </c>
      <c r="L31" s="44">
        <v>0.005424109582365717</v>
      </c>
    </row>
    <row r="32" spans="1:12" ht="12.75">
      <c r="A32" s="1"/>
      <c r="B32" s="1"/>
      <c r="C32" s="45" t="s">
        <v>7</v>
      </c>
      <c r="D32" s="60">
        <v>1</v>
      </c>
      <c r="E32" s="61">
        <v>1</v>
      </c>
      <c r="F32" s="62">
        <v>1</v>
      </c>
      <c r="G32" s="63">
        <v>1</v>
      </c>
      <c r="H32" s="61">
        <v>2.8</v>
      </c>
      <c r="I32" s="64">
        <v>2.8</v>
      </c>
      <c r="J32" s="64">
        <v>1.8</v>
      </c>
      <c r="K32" s="43">
        <v>1.8</v>
      </c>
      <c r="L32" s="44">
        <v>1.977460132549859E-06</v>
      </c>
    </row>
    <row r="33" spans="1:12" ht="12.75">
      <c r="A33" s="1"/>
      <c r="B33" s="1"/>
      <c r="C33" s="45" t="s">
        <v>8</v>
      </c>
      <c r="D33" s="65">
        <v>1</v>
      </c>
      <c r="E33" s="66">
        <v>0</v>
      </c>
      <c r="F33" s="62">
        <v>0</v>
      </c>
      <c r="G33" s="67">
        <v>1</v>
      </c>
      <c r="H33" s="66">
        <v>0</v>
      </c>
      <c r="I33" s="62">
        <v>0</v>
      </c>
      <c r="J33" s="62">
        <v>0</v>
      </c>
      <c r="K33" s="43">
        <v>0</v>
      </c>
      <c r="L33" s="44">
        <v>0</v>
      </c>
    </row>
    <row r="34" spans="1:12" ht="12.75">
      <c r="A34" s="1"/>
      <c r="B34" s="1"/>
      <c r="C34" s="68" t="s">
        <v>9</v>
      </c>
      <c r="D34" s="69">
        <v>25000</v>
      </c>
      <c r="E34" s="70">
        <v>1.7563</v>
      </c>
      <c r="F34" s="62">
        <v>43907.5</v>
      </c>
      <c r="G34" s="71">
        <v>25000</v>
      </c>
      <c r="H34" s="70">
        <v>2.1328</v>
      </c>
      <c r="I34" s="62">
        <v>53320</v>
      </c>
      <c r="J34" s="62">
        <v>9412.5</v>
      </c>
      <c r="K34" s="43">
        <v>0.2143711211068724</v>
      </c>
      <c r="L34" s="44">
        <v>0.03765649080984231</v>
      </c>
    </row>
    <row r="35" spans="1:12" ht="12.75">
      <c r="A35" s="1"/>
      <c r="B35" s="1"/>
      <c r="C35" s="45" t="s">
        <v>10</v>
      </c>
      <c r="D35" s="72">
        <v>25000</v>
      </c>
      <c r="E35" s="73">
        <v>0</v>
      </c>
      <c r="F35" s="62">
        <v>0</v>
      </c>
      <c r="G35" s="74">
        <v>25000</v>
      </c>
      <c r="H35" s="73">
        <v>0</v>
      </c>
      <c r="I35" s="62">
        <v>0</v>
      </c>
      <c r="J35" s="62">
        <v>0</v>
      </c>
      <c r="K35" s="43">
        <v>0</v>
      </c>
      <c r="L35" s="44">
        <v>0</v>
      </c>
    </row>
    <row r="36" spans="1:12" ht="12.75">
      <c r="A36" s="1"/>
      <c r="B36" s="1"/>
      <c r="C36" s="75" t="s">
        <v>11</v>
      </c>
      <c r="D36" s="72">
        <v>25000</v>
      </c>
      <c r="E36" s="73">
        <v>0.0232</v>
      </c>
      <c r="F36" s="62">
        <v>580</v>
      </c>
      <c r="G36" s="74">
        <v>25000</v>
      </c>
      <c r="H36" s="73">
        <v>0.0232</v>
      </c>
      <c r="I36" s="62">
        <v>580</v>
      </c>
      <c r="J36" s="62">
        <v>0</v>
      </c>
      <c r="K36" s="43">
        <v>0</v>
      </c>
      <c r="L36" s="44">
        <v>0.0004096167417424708</v>
      </c>
    </row>
    <row r="37" spans="1:12" ht="13.5" thickBot="1">
      <c r="A37" s="1"/>
      <c r="B37" s="1"/>
      <c r="C37" s="45" t="s">
        <v>12</v>
      </c>
      <c r="D37" s="72">
        <v>25000</v>
      </c>
      <c r="E37" s="49">
        <v>-1.8592</v>
      </c>
      <c r="F37" s="76">
        <v>-46480</v>
      </c>
      <c r="G37" s="74">
        <v>25000</v>
      </c>
      <c r="H37" s="73">
        <v>-2.8742</v>
      </c>
      <c r="I37" s="62">
        <v>-71855</v>
      </c>
      <c r="J37" s="62">
        <v>-25375</v>
      </c>
      <c r="K37" s="43">
        <v>0.545933734939759</v>
      </c>
      <c r="L37" s="44">
        <v>-0.050746570651560755</v>
      </c>
    </row>
    <row r="38" spans="1:12" ht="13.5" thickBot="1">
      <c r="A38" s="1"/>
      <c r="B38" s="1"/>
      <c r="C38" s="77" t="s">
        <v>34</v>
      </c>
      <c r="D38" s="78"/>
      <c r="E38" s="77"/>
      <c r="F38" s="79">
        <v>4332.91</v>
      </c>
      <c r="G38" s="78"/>
      <c r="H38" s="77"/>
      <c r="I38" s="79">
        <v>-10271.89</v>
      </c>
      <c r="J38" s="79">
        <v>-14604.8</v>
      </c>
      <c r="K38" s="80">
        <v>-3.3706677498494053</v>
      </c>
      <c r="L38" s="81">
        <v>-0.007254376057477703</v>
      </c>
    </row>
    <row r="39" spans="1:12" ht="12.75">
      <c r="A39" s="1"/>
      <c r="B39" s="1"/>
      <c r="C39" s="68" t="s">
        <v>13</v>
      </c>
      <c r="D39" s="82">
        <v>25000</v>
      </c>
      <c r="E39" s="83">
        <v>1.8616</v>
      </c>
      <c r="F39" s="62">
        <v>46540</v>
      </c>
      <c r="G39" s="82">
        <v>25000</v>
      </c>
      <c r="H39" s="83">
        <v>1.9071</v>
      </c>
      <c r="I39" s="62">
        <v>47677.5</v>
      </c>
      <c r="J39" s="62">
        <v>1137.5</v>
      </c>
      <c r="K39" s="43">
        <v>0.024441340782122904</v>
      </c>
      <c r="L39" s="44">
        <v>0.03367155552487353</v>
      </c>
    </row>
    <row r="40" spans="1:12" ht="13.5" thickBot="1">
      <c r="A40" s="1"/>
      <c r="B40" s="1"/>
      <c r="C40" s="68" t="s">
        <v>14</v>
      </c>
      <c r="D40" s="69">
        <v>25000</v>
      </c>
      <c r="E40" s="70">
        <v>1.4788</v>
      </c>
      <c r="F40" s="84">
        <v>36970</v>
      </c>
      <c r="G40" s="69">
        <v>25000</v>
      </c>
      <c r="H40" s="70">
        <v>1.6191</v>
      </c>
      <c r="I40" s="84">
        <v>40477.5</v>
      </c>
      <c r="J40" s="84">
        <v>3507.5</v>
      </c>
      <c r="K40" s="43">
        <v>0.09487422234243982</v>
      </c>
      <c r="L40" s="44">
        <v>0.0285866580411739</v>
      </c>
    </row>
    <row r="41" spans="1:12" ht="13.5" thickBot="1">
      <c r="A41" s="1"/>
      <c r="B41" s="1"/>
      <c r="C41" s="77" t="s">
        <v>35</v>
      </c>
      <c r="D41" s="77"/>
      <c r="E41" s="77"/>
      <c r="F41" s="79">
        <v>83510</v>
      </c>
      <c r="G41" s="77"/>
      <c r="H41" s="77"/>
      <c r="I41" s="79">
        <v>88155</v>
      </c>
      <c r="J41" s="79">
        <v>4645</v>
      </c>
      <c r="K41" s="80">
        <v>0.05562208118788169</v>
      </c>
      <c r="L41" s="81">
        <v>0.06225821356604743</v>
      </c>
    </row>
    <row r="42" spans="1:12" ht="13.5" thickBot="1">
      <c r="A42" s="1"/>
      <c r="B42" s="1"/>
      <c r="C42" s="51" t="s">
        <v>36</v>
      </c>
      <c r="D42" s="51"/>
      <c r="E42" s="51"/>
      <c r="F42" s="52">
        <v>87842.91</v>
      </c>
      <c r="G42" s="51"/>
      <c r="H42" s="51"/>
      <c r="I42" s="52">
        <v>77883.11</v>
      </c>
      <c r="J42" s="52">
        <v>-9959.8</v>
      </c>
      <c r="K42" s="53">
        <v>-0.1133819451108803</v>
      </c>
      <c r="L42" s="54">
        <v>0.05500383750856973</v>
      </c>
    </row>
    <row r="43" spans="1:12" ht="12.75">
      <c r="A43" s="1"/>
      <c r="B43" s="1"/>
      <c r="C43" s="45" t="s">
        <v>15</v>
      </c>
      <c r="D43" s="82">
        <v>13237901</v>
      </c>
      <c r="E43" s="83">
        <v>0.0052</v>
      </c>
      <c r="F43" s="41">
        <v>68837.09</v>
      </c>
      <c r="G43" s="82">
        <v>13237901</v>
      </c>
      <c r="H43" s="83">
        <v>0.0052</v>
      </c>
      <c r="I43" s="41">
        <v>68837.09</v>
      </c>
      <c r="J43" s="41">
        <v>0</v>
      </c>
      <c r="K43" s="43">
        <v>0</v>
      </c>
      <c r="L43" s="85">
        <v>0.0486152146841952</v>
      </c>
    </row>
    <row r="44" spans="1:12" ht="12.75">
      <c r="A44" s="1"/>
      <c r="B44" s="1"/>
      <c r="C44" s="45" t="s">
        <v>17</v>
      </c>
      <c r="D44" s="69">
        <v>13237901</v>
      </c>
      <c r="E44" s="70">
        <v>0.0013</v>
      </c>
      <c r="F44" s="86">
        <v>17209.27</v>
      </c>
      <c r="G44" s="69">
        <v>13237901</v>
      </c>
      <c r="H44" s="70">
        <v>0.0013</v>
      </c>
      <c r="I44" s="86">
        <v>17209.27</v>
      </c>
      <c r="J44" s="86">
        <v>0</v>
      </c>
      <c r="K44" s="43">
        <v>0</v>
      </c>
      <c r="L44" s="44">
        <v>0.012153801905459397</v>
      </c>
    </row>
    <row r="45" spans="1:12" ht="12.75">
      <c r="A45" s="1"/>
      <c r="B45" s="1"/>
      <c r="C45" s="45" t="s">
        <v>18</v>
      </c>
      <c r="D45" s="69">
        <v>13237901</v>
      </c>
      <c r="E45" s="70">
        <v>0.0004</v>
      </c>
      <c r="F45" s="86">
        <v>5295.16</v>
      </c>
      <c r="G45" s="69">
        <v>13237901</v>
      </c>
      <c r="H45" s="70">
        <v>0.0004</v>
      </c>
      <c r="I45" s="86">
        <v>5295.16</v>
      </c>
      <c r="J45" s="86">
        <v>0</v>
      </c>
      <c r="K45" s="43">
        <v>0</v>
      </c>
      <c r="L45" s="44">
        <v>0.0037396313555259682</v>
      </c>
    </row>
    <row r="46" spans="1:12" ht="13.5" thickBot="1">
      <c r="A46" s="1"/>
      <c r="B46" s="1"/>
      <c r="C46" s="45" t="s">
        <v>19</v>
      </c>
      <c r="D46" s="87">
        <v>1</v>
      </c>
      <c r="E46" s="66">
        <v>0.25</v>
      </c>
      <c r="F46" s="76">
        <v>0.25</v>
      </c>
      <c r="G46" s="87">
        <v>1</v>
      </c>
      <c r="H46" s="88">
        <v>0.25</v>
      </c>
      <c r="I46" s="76">
        <v>0.25</v>
      </c>
      <c r="J46" s="76">
        <v>0</v>
      </c>
      <c r="K46" s="43">
        <v>0</v>
      </c>
      <c r="L46" s="44">
        <v>1.765589404062374E-07</v>
      </c>
    </row>
    <row r="47" spans="1:12" ht="13.5" thickBot="1">
      <c r="A47" s="1"/>
      <c r="B47" s="1"/>
      <c r="C47" s="51" t="s">
        <v>37</v>
      </c>
      <c r="D47" s="51"/>
      <c r="E47" s="51"/>
      <c r="F47" s="52">
        <v>91341.77</v>
      </c>
      <c r="G47" s="51"/>
      <c r="H47" s="51"/>
      <c r="I47" s="52">
        <v>91341.77</v>
      </c>
      <c r="J47" s="52">
        <v>0</v>
      </c>
      <c r="K47" s="53">
        <v>0</v>
      </c>
      <c r="L47" s="54">
        <v>0.06450882450412097</v>
      </c>
    </row>
    <row r="48" spans="1:12" ht="13.5" thickBot="1">
      <c r="A48" s="1"/>
      <c r="B48" s="1"/>
      <c r="C48" s="89" t="s">
        <v>38</v>
      </c>
      <c r="D48" s="90">
        <v>13000000</v>
      </c>
      <c r="E48" s="91">
        <v>0.007</v>
      </c>
      <c r="F48" s="92">
        <v>91000</v>
      </c>
      <c r="G48" s="90">
        <v>13000000</v>
      </c>
      <c r="H48" s="93">
        <v>0.007</v>
      </c>
      <c r="I48" s="92">
        <v>91000</v>
      </c>
      <c r="J48" s="94">
        <v>0</v>
      </c>
      <c r="K48" s="95">
        <v>0</v>
      </c>
      <c r="L48" s="96">
        <v>0.06426745430787041</v>
      </c>
    </row>
    <row r="49" spans="1:12" ht="13.5" thickBot="1">
      <c r="A49" s="1"/>
      <c r="B49" s="1"/>
      <c r="C49" s="89" t="s">
        <v>67</v>
      </c>
      <c r="D49" s="90">
        <f>D45</f>
        <v>13237901</v>
      </c>
      <c r="E49" s="91"/>
      <c r="F49" s="92">
        <f>D49*E49</f>
        <v>0</v>
      </c>
      <c r="G49" s="90">
        <f>G45</f>
        <v>13237901</v>
      </c>
      <c r="H49" s="93">
        <v>0.00819</v>
      </c>
      <c r="I49" s="92">
        <f>G49*H49</f>
        <v>108418.40918999999</v>
      </c>
      <c r="J49" s="94">
        <f>I49-F49</f>
        <v>108418.40918999999</v>
      </c>
      <c r="K49" s="95"/>
      <c r="L49" s="96"/>
    </row>
    <row r="50" spans="1:12" ht="13.5" thickBot="1">
      <c r="A50" s="1"/>
      <c r="B50" s="1"/>
      <c r="C50" s="51" t="s">
        <v>39</v>
      </c>
      <c r="D50" s="51"/>
      <c r="E50" s="51"/>
      <c r="F50" s="52">
        <f>F30+F42+F47+F48+F49</f>
        <v>1263019.76</v>
      </c>
      <c r="G50" s="51"/>
      <c r="H50" s="51"/>
      <c r="I50" s="52">
        <f>I30+I42+I47+I48+I49</f>
        <v>1361478.36919</v>
      </c>
      <c r="J50" s="52">
        <f>I50-F50</f>
        <v>98458.60918999999</v>
      </c>
      <c r="K50" s="53">
        <f>J50/F50</f>
        <v>0.07795492383270392</v>
      </c>
      <c r="L50" s="54">
        <f>I50/I52</f>
        <v>0.8849557522123894</v>
      </c>
    </row>
    <row r="51" spans="1:12" ht="13.5" thickBot="1">
      <c r="A51" s="1"/>
      <c r="B51" s="1"/>
      <c r="C51" s="97" t="s">
        <v>40</v>
      </c>
      <c r="D51" s="98">
        <v>1263019.76</v>
      </c>
      <c r="E51" s="99">
        <v>0.13</v>
      </c>
      <c r="F51" s="100">
        <f>F50*E51</f>
        <v>164192.5688</v>
      </c>
      <c r="G51" s="98">
        <v>1253059.96</v>
      </c>
      <c r="H51" s="101">
        <v>0.13</v>
      </c>
      <c r="I51" s="100">
        <f>I50*H51</f>
        <v>176992.1879947</v>
      </c>
      <c r="J51" s="52">
        <f>I51-F51</f>
        <v>12799.619194700004</v>
      </c>
      <c r="K51" s="53">
        <f>J51/F51</f>
        <v>0.07795492383270396</v>
      </c>
      <c r="L51" s="54">
        <f>I51/I52</f>
        <v>0.11504424778761063</v>
      </c>
    </row>
    <row r="52" spans="1:12" ht="13.5" thickBot="1">
      <c r="A52" s="1"/>
      <c r="B52" s="1"/>
      <c r="C52" s="51" t="s">
        <v>41</v>
      </c>
      <c r="D52" s="1"/>
      <c r="E52" s="1"/>
      <c r="F52" s="102">
        <f>F50+F51</f>
        <v>1427212.3288</v>
      </c>
      <c r="G52" s="1"/>
      <c r="H52" s="1"/>
      <c r="I52" s="102">
        <f>I50+I51</f>
        <v>1538470.5571847</v>
      </c>
      <c r="J52" s="52">
        <f>I52-F52</f>
        <v>111258.2283846999</v>
      </c>
      <c r="K52" s="103">
        <f>J52/F52</f>
        <v>0.07795492383270386</v>
      </c>
      <c r="L52" s="104">
        <v>1</v>
      </c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05" t="s">
        <v>42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ht="18">
      <c r="A55" s="1"/>
      <c r="B55" s="1"/>
      <c r="C55" s="106" t="s">
        <v>64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07" t="s">
        <v>21</v>
      </c>
      <c r="D56" s="108">
        <v>2600000</v>
      </c>
      <c r="E56" s="108">
        <v>5000000</v>
      </c>
      <c r="F56" s="108">
        <v>13000000</v>
      </c>
      <c r="G56" s="108">
        <v>20000000</v>
      </c>
      <c r="H56" s="108">
        <v>26000000</v>
      </c>
      <c r="I56" s="1"/>
      <c r="J56" s="1"/>
      <c r="K56" s="1"/>
      <c r="L56" s="1"/>
    </row>
    <row r="57" spans="1:12" ht="15">
      <c r="A57" s="1"/>
      <c r="B57" s="1"/>
      <c r="C57" s="109" t="s">
        <v>43</v>
      </c>
      <c r="D57" s="110">
        <v>2647581</v>
      </c>
      <c r="E57" s="110">
        <v>5091501</v>
      </c>
      <c r="F57" s="110">
        <v>13237901</v>
      </c>
      <c r="G57" s="110">
        <v>20366002</v>
      </c>
      <c r="H57" s="110">
        <v>26475802</v>
      </c>
      <c r="I57" s="1"/>
      <c r="J57" s="1"/>
      <c r="K57" s="1"/>
      <c r="L57" s="1"/>
    </row>
    <row r="58" spans="1:12" ht="15">
      <c r="A58" s="1"/>
      <c r="B58" s="1"/>
      <c r="C58" s="107" t="s">
        <v>22</v>
      </c>
      <c r="D58" s="110">
        <v>5000</v>
      </c>
      <c r="E58" s="110">
        <v>10000</v>
      </c>
      <c r="F58" s="110">
        <v>25000</v>
      </c>
      <c r="G58" s="110">
        <v>40000</v>
      </c>
      <c r="H58" s="110">
        <v>50000</v>
      </c>
      <c r="I58" s="1"/>
      <c r="J58" s="1"/>
      <c r="K58" s="1"/>
      <c r="L58" s="1"/>
    </row>
    <row r="59" spans="1:12" ht="15">
      <c r="A59" s="1"/>
      <c r="B59" s="1"/>
      <c r="C59" s="107" t="s">
        <v>25</v>
      </c>
      <c r="D59" s="111">
        <v>0.7127192982456141</v>
      </c>
      <c r="E59" s="111">
        <v>0.6853070175438597</v>
      </c>
      <c r="F59" s="111">
        <v>0.7127192982456141</v>
      </c>
      <c r="G59" s="111">
        <v>0.6853070175438597</v>
      </c>
      <c r="H59" s="111">
        <v>0.7127192982456141</v>
      </c>
      <c r="I59" s="1"/>
      <c r="J59" s="1"/>
      <c r="K59" s="1"/>
      <c r="L59" s="1"/>
    </row>
    <row r="60" spans="1:12" ht="15.75">
      <c r="A60" s="1"/>
      <c r="B60" s="1"/>
      <c r="C60" s="112" t="s">
        <v>44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13" t="s">
        <v>45</v>
      </c>
      <c r="D61" s="114">
        <v>198561.08</v>
      </c>
      <c r="E61" s="114">
        <v>381855.09</v>
      </c>
      <c r="F61" s="114">
        <v>992835.11</v>
      </c>
      <c r="G61" s="114">
        <v>1527442.71</v>
      </c>
      <c r="H61" s="114">
        <v>1985677.73</v>
      </c>
      <c r="I61" s="1"/>
      <c r="J61" s="1"/>
      <c r="K61" s="1"/>
      <c r="L61" s="1"/>
    </row>
    <row r="62" spans="1:12" ht="12.75">
      <c r="A62" s="1"/>
      <c r="B62" s="1"/>
      <c r="C62" s="113" t="s">
        <v>46</v>
      </c>
      <c r="D62" s="115">
        <v>198561.08</v>
      </c>
      <c r="E62" s="115">
        <v>381855.09</v>
      </c>
      <c r="F62" s="115">
        <v>992835.11</v>
      </c>
      <c r="G62" s="115">
        <v>1527442.71</v>
      </c>
      <c r="H62" s="115">
        <v>1985677.73</v>
      </c>
      <c r="I62" s="1"/>
      <c r="J62" s="1"/>
      <c r="K62" s="1"/>
      <c r="L62" s="1"/>
    </row>
    <row r="63" spans="1:12" ht="12.75">
      <c r="A63" s="1"/>
      <c r="B63" s="1"/>
      <c r="C63" s="113" t="s">
        <v>47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"/>
      <c r="J63" s="1"/>
      <c r="K63" s="1"/>
      <c r="L63" s="1"/>
    </row>
    <row r="64" spans="1:12" ht="12.75">
      <c r="A64" s="1"/>
      <c r="B64" s="1"/>
      <c r="C64" s="113" t="s">
        <v>48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"/>
      <c r="J64" s="1"/>
      <c r="K64" s="1"/>
      <c r="L64" s="1"/>
    </row>
    <row r="65" spans="1:12" ht="12.75">
      <c r="A65" s="1"/>
      <c r="B65" s="1"/>
      <c r="C65" s="113" t="s">
        <v>30</v>
      </c>
      <c r="D65" s="117">
        <v>0.6843844859125479</v>
      </c>
      <c r="E65" s="117">
        <v>0.6928234624617975</v>
      </c>
      <c r="F65" s="117">
        <v>0.7011749420463528</v>
      </c>
      <c r="G65" s="117">
        <v>0.7011088212056015</v>
      </c>
      <c r="H65" s="117">
        <v>0.7033317834617737</v>
      </c>
      <c r="I65" s="1"/>
      <c r="J65" s="1"/>
      <c r="K65" s="1"/>
      <c r="L65" s="1"/>
    </row>
    <row r="66" spans="1:12" ht="15.75">
      <c r="A66" s="1"/>
      <c r="B66" s="1"/>
      <c r="C66" s="112" t="s">
        <v>49</v>
      </c>
      <c r="D66" s="117"/>
      <c r="E66" s="117"/>
      <c r="F66" s="117"/>
      <c r="G66" s="117"/>
      <c r="H66" s="117"/>
      <c r="I66" s="1"/>
      <c r="J66" s="1"/>
      <c r="K66" s="1"/>
      <c r="L66" s="1"/>
    </row>
    <row r="67" spans="1:12" ht="12.75">
      <c r="A67" s="1"/>
      <c r="B67" s="1"/>
      <c r="C67" s="113" t="s">
        <v>45</v>
      </c>
      <c r="D67" s="118">
        <v>4092.36</v>
      </c>
      <c r="E67" s="118">
        <v>501.61</v>
      </c>
      <c r="F67" s="118">
        <v>-10270.64</v>
      </c>
      <c r="G67" s="118">
        <v>-21042.89</v>
      </c>
      <c r="H67" s="118">
        <v>-28224.38</v>
      </c>
      <c r="I67" s="1"/>
      <c r="J67" s="1"/>
      <c r="K67" s="1"/>
      <c r="L67" s="1"/>
    </row>
    <row r="68" spans="1:12" ht="12.75">
      <c r="A68" s="1"/>
      <c r="B68" s="1"/>
      <c r="C68" s="113" t="s">
        <v>46</v>
      </c>
      <c r="D68" s="115">
        <v>5926.91</v>
      </c>
      <c r="E68" s="115">
        <v>5528.41</v>
      </c>
      <c r="F68" s="115">
        <v>4332.91</v>
      </c>
      <c r="G68" s="115">
        <v>3137.41</v>
      </c>
      <c r="H68" s="115">
        <v>2340.41</v>
      </c>
      <c r="I68" s="1"/>
      <c r="J68" s="1"/>
      <c r="K68" s="1"/>
      <c r="L68" s="1"/>
    </row>
    <row r="69" spans="1:12" ht="12.75">
      <c r="A69" s="1"/>
      <c r="B69" s="1"/>
      <c r="C69" s="113" t="s">
        <v>47</v>
      </c>
      <c r="D69" s="116">
        <v>-1834.55</v>
      </c>
      <c r="E69" s="116">
        <v>-5026.8</v>
      </c>
      <c r="F69" s="116">
        <v>-14603.55</v>
      </c>
      <c r="G69" s="116">
        <v>-24180.3</v>
      </c>
      <c r="H69" s="116">
        <v>-30564.79</v>
      </c>
      <c r="I69" s="1"/>
      <c r="J69" s="1"/>
      <c r="K69" s="1"/>
      <c r="L69" s="1"/>
    </row>
    <row r="70" spans="1:12" ht="12.75">
      <c r="A70" s="1"/>
      <c r="B70" s="1"/>
      <c r="C70" s="113" t="s">
        <v>48</v>
      </c>
      <c r="D70" s="117">
        <v>-0.30952891135515803</v>
      </c>
      <c r="E70" s="117">
        <v>-0.9092668597300129</v>
      </c>
      <c r="F70" s="117">
        <v>-3.37037926012772</v>
      </c>
      <c r="G70" s="117">
        <v>-7.7070896057576155</v>
      </c>
      <c r="H70" s="117">
        <v>-13.059587849992097</v>
      </c>
      <c r="I70" s="1"/>
      <c r="J70" s="1"/>
      <c r="K70" s="1"/>
      <c r="L70" s="1"/>
    </row>
    <row r="71" spans="1:12" ht="12.75">
      <c r="A71" s="1"/>
      <c r="B71" s="1"/>
      <c r="C71" s="113" t="s">
        <v>30</v>
      </c>
      <c r="D71" s="117">
        <v>0.01410521988885775</v>
      </c>
      <c r="E71" s="117">
        <v>0.0009101022511064662</v>
      </c>
      <c r="F71" s="117">
        <v>-0.007253485834902588</v>
      </c>
      <c r="G71" s="117">
        <v>-0.009658860333072092</v>
      </c>
      <c r="H71" s="117">
        <v>-0.009997142649377861</v>
      </c>
      <c r="I71" s="1"/>
      <c r="J71" s="1"/>
      <c r="K71" s="1"/>
      <c r="L71" s="1"/>
    </row>
    <row r="72" spans="1:12" ht="15.75">
      <c r="A72" s="1"/>
      <c r="B72" s="1"/>
      <c r="C72" s="112" t="s">
        <v>50</v>
      </c>
      <c r="D72" s="117"/>
      <c r="E72" s="117"/>
      <c r="F72" s="117"/>
      <c r="G72" s="117"/>
      <c r="H72" s="117"/>
      <c r="I72" s="1"/>
      <c r="J72" s="1"/>
      <c r="K72" s="1"/>
      <c r="L72" s="1"/>
    </row>
    <row r="73" spans="1:12" ht="12.75">
      <c r="A73" s="1"/>
      <c r="B73" s="1"/>
      <c r="C73" s="113" t="s">
        <v>45</v>
      </c>
      <c r="D73" s="118">
        <v>17631</v>
      </c>
      <c r="E73" s="118">
        <v>35262</v>
      </c>
      <c r="F73" s="118">
        <v>88155</v>
      </c>
      <c r="G73" s="118">
        <v>141048</v>
      </c>
      <c r="H73" s="118">
        <v>176310</v>
      </c>
      <c r="I73" s="1"/>
      <c r="J73" s="1"/>
      <c r="K73" s="1"/>
      <c r="L73" s="1"/>
    </row>
    <row r="74" spans="1:12" ht="12.75">
      <c r="A74" s="1"/>
      <c r="B74" s="1"/>
      <c r="C74" s="113" t="s">
        <v>46</v>
      </c>
      <c r="D74" s="115">
        <v>16702</v>
      </c>
      <c r="E74" s="115">
        <v>33404</v>
      </c>
      <c r="F74" s="115">
        <v>83510</v>
      </c>
      <c r="G74" s="115">
        <v>133616</v>
      </c>
      <c r="H74" s="115">
        <v>167020</v>
      </c>
      <c r="I74" s="1"/>
      <c r="J74" s="1"/>
      <c r="K74" s="1"/>
      <c r="L74" s="1"/>
    </row>
    <row r="75" spans="1:12" ht="12.75">
      <c r="A75" s="1"/>
      <c r="B75" s="1"/>
      <c r="C75" s="113" t="s">
        <v>47</v>
      </c>
      <c r="D75" s="116">
        <v>929</v>
      </c>
      <c r="E75" s="116">
        <v>1858</v>
      </c>
      <c r="F75" s="116">
        <v>4645</v>
      </c>
      <c r="G75" s="116">
        <v>7432</v>
      </c>
      <c r="H75" s="116">
        <v>9290</v>
      </c>
      <c r="I75" s="1"/>
      <c r="J75" s="1"/>
      <c r="K75" s="1"/>
      <c r="L75" s="1"/>
    </row>
    <row r="76" spans="1:12" ht="12.75">
      <c r="A76" s="1"/>
      <c r="B76" s="1"/>
      <c r="C76" s="113" t="s">
        <v>48</v>
      </c>
      <c r="D76" s="117">
        <v>0.05562208118788169</v>
      </c>
      <c r="E76" s="117">
        <v>0.05562208118788169</v>
      </c>
      <c r="F76" s="117">
        <v>0.05562208118788169</v>
      </c>
      <c r="G76" s="117">
        <v>0.05562208118788169</v>
      </c>
      <c r="H76" s="117">
        <v>0.05562208118788169</v>
      </c>
      <c r="I76" s="1"/>
      <c r="J76" s="1"/>
      <c r="K76" s="1"/>
      <c r="L76" s="1"/>
    </row>
    <row r="77" spans="1:12" ht="12.75">
      <c r="A77" s="1"/>
      <c r="B77" s="1"/>
      <c r="C77" s="113" t="s">
        <v>30</v>
      </c>
      <c r="D77" s="117">
        <v>0.06076912389439125</v>
      </c>
      <c r="E77" s="117">
        <v>0.06397804186223602</v>
      </c>
      <c r="F77" s="117">
        <v>0.06225814981109625</v>
      </c>
      <c r="G77" s="117">
        <v>0.06474219711547</v>
      </c>
      <c r="H77" s="117">
        <v>0.062449422113499416</v>
      </c>
      <c r="I77" s="1"/>
      <c r="J77" s="1"/>
      <c r="K77" s="1"/>
      <c r="L77" s="1"/>
    </row>
    <row r="78" spans="1:12" ht="15.75">
      <c r="A78" s="1"/>
      <c r="B78" s="1"/>
      <c r="C78" s="112" t="s">
        <v>51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13" t="s">
        <v>45</v>
      </c>
      <c r="D79" s="114">
        <v>21723.36</v>
      </c>
      <c r="E79" s="114">
        <v>35763.61</v>
      </c>
      <c r="F79" s="114">
        <v>77884.36</v>
      </c>
      <c r="G79" s="114">
        <v>120005.11</v>
      </c>
      <c r="H79" s="114">
        <v>148085.62</v>
      </c>
      <c r="I79" s="1"/>
      <c r="J79" s="1"/>
      <c r="K79" s="1"/>
      <c r="L79" s="1"/>
    </row>
    <row r="80" spans="1:12" ht="12.75">
      <c r="A80" s="1"/>
      <c r="B80" s="1"/>
      <c r="C80" s="113" t="s">
        <v>46</v>
      </c>
      <c r="D80" s="115">
        <v>22628.91</v>
      </c>
      <c r="E80" s="115">
        <v>38932.41</v>
      </c>
      <c r="F80" s="115">
        <v>87842.91</v>
      </c>
      <c r="G80" s="115">
        <v>136753.41</v>
      </c>
      <c r="H80" s="115">
        <v>169360.41</v>
      </c>
      <c r="I80" s="1"/>
      <c r="J80" s="1"/>
      <c r="K80" s="1"/>
      <c r="L80" s="1"/>
    </row>
    <row r="81" spans="1:12" ht="12.75">
      <c r="A81" s="1"/>
      <c r="B81" s="1"/>
      <c r="C81" s="113" t="s">
        <v>47</v>
      </c>
      <c r="D81" s="116">
        <v>-905.5499999999993</v>
      </c>
      <c r="E81" s="116">
        <v>-3168.8</v>
      </c>
      <c r="F81" s="116">
        <v>-9958.55</v>
      </c>
      <c r="G81" s="116">
        <v>-16748.3</v>
      </c>
      <c r="H81" s="116">
        <v>-21274.79</v>
      </c>
      <c r="I81" s="1"/>
      <c r="J81" s="1"/>
      <c r="K81" s="1"/>
      <c r="L81" s="1"/>
    </row>
    <row r="82" spans="1:12" ht="12.75">
      <c r="A82" s="1"/>
      <c r="B82" s="1"/>
      <c r="C82" s="113" t="s">
        <v>48</v>
      </c>
      <c r="D82" s="117">
        <v>-0.04001739367914757</v>
      </c>
      <c r="E82" s="117">
        <v>-0.08139234123959967</v>
      </c>
      <c r="F82" s="117">
        <v>-0.11336771516335242</v>
      </c>
      <c r="G82" s="117">
        <v>-0.12247080347027546</v>
      </c>
      <c r="H82" s="117">
        <v>-0.1256184370361409</v>
      </c>
      <c r="I82" s="1"/>
      <c r="J82" s="1"/>
      <c r="K82" s="1"/>
      <c r="L82" s="1"/>
    </row>
    <row r="83" spans="1:12" ht="12.75">
      <c r="A83" s="1"/>
      <c r="B83" s="1"/>
      <c r="C83" s="113" t="s">
        <v>30</v>
      </c>
      <c r="D83" s="117">
        <v>0.074874343783249</v>
      </c>
      <c r="E83" s="117">
        <v>0.06488814411334248</v>
      </c>
      <c r="F83" s="117">
        <v>0.05500466397619367</v>
      </c>
      <c r="G83" s="117">
        <v>0.05508333678239791</v>
      </c>
      <c r="H83" s="117">
        <v>0.05245227946412155</v>
      </c>
      <c r="I83" s="1"/>
      <c r="J83" s="1"/>
      <c r="K83" s="1"/>
      <c r="L83" s="1"/>
    </row>
    <row r="84" spans="1:12" ht="15.75">
      <c r="A84" s="1"/>
      <c r="B84" s="1"/>
      <c r="C84" s="112" t="s">
        <v>52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13" t="s">
        <v>45</v>
      </c>
      <c r="D85" s="114">
        <v>18268.56</v>
      </c>
      <c r="E85" s="114">
        <v>35131.61</v>
      </c>
      <c r="F85" s="114">
        <v>91341.77</v>
      </c>
      <c r="G85" s="114">
        <v>140525.66</v>
      </c>
      <c r="H85" s="114">
        <v>182683.28</v>
      </c>
      <c r="I85" s="1"/>
      <c r="J85" s="1"/>
      <c r="K85" s="1"/>
      <c r="L85" s="1"/>
    </row>
    <row r="86" spans="1:12" ht="12.75">
      <c r="A86" s="1"/>
      <c r="B86" s="1"/>
      <c r="C86" s="113" t="s">
        <v>46</v>
      </c>
      <c r="D86" s="115">
        <v>18268.56</v>
      </c>
      <c r="E86" s="115">
        <v>35131.61</v>
      </c>
      <c r="F86" s="115">
        <v>91341.77</v>
      </c>
      <c r="G86" s="115">
        <v>140525.66</v>
      </c>
      <c r="H86" s="115">
        <v>182683.28</v>
      </c>
      <c r="I86" s="1"/>
      <c r="J86" s="1"/>
      <c r="K86" s="1"/>
      <c r="L86" s="1"/>
    </row>
    <row r="87" spans="1:12" ht="12.75">
      <c r="A87" s="1"/>
      <c r="B87" s="1"/>
      <c r="C87" s="113" t="s">
        <v>47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"/>
      <c r="J87" s="1"/>
      <c r="K87" s="1"/>
      <c r="L87" s="1"/>
    </row>
    <row r="88" spans="1:12" ht="12.75">
      <c r="A88" s="1"/>
      <c r="B88" s="1"/>
      <c r="C88" s="113" t="s">
        <v>48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"/>
      <c r="J88" s="1"/>
      <c r="K88" s="1"/>
      <c r="L88" s="1"/>
    </row>
    <row r="89" spans="1:12" ht="12.75">
      <c r="A89" s="1"/>
      <c r="B89" s="1"/>
      <c r="C89" s="113" t="s">
        <v>30</v>
      </c>
      <c r="D89" s="117">
        <v>0.06296661482684592</v>
      </c>
      <c r="E89" s="117">
        <v>0.06374146716770886</v>
      </c>
      <c r="F89" s="117">
        <v>0.06450875844445236</v>
      </c>
      <c r="G89" s="117">
        <v>0.06450243874072314</v>
      </c>
      <c r="H89" s="117">
        <v>0.06470685307582442</v>
      </c>
      <c r="I89" s="1"/>
      <c r="J89" s="1"/>
      <c r="K89" s="1"/>
      <c r="L89" s="1"/>
    </row>
    <row r="90" spans="1:12" ht="15.75">
      <c r="A90" s="1"/>
      <c r="B90" s="1"/>
      <c r="C90" s="112" t="s">
        <v>53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13" t="s">
        <v>45</v>
      </c>
      <c r="D91" s="114">
        <v>18200</v>
      </c>
      <c r="E91" s="114">
        <v>35000</v>
      </c>
      <c r="F91" s="114">
        <v>91000</v>
      </c>
      <c r="G91" s="114">
        <v>140000</v>
      </c>
      <c r="H91" s="114">
        <v>182000.01</v>
      </c>
      <c r="I91" s="1"/>
      <c r="J91" s="1"/>
      <c r="K91" s="1"/>
      <c r="L91" s="1"/>
    </row>
    <row r="92" spans="1:12" ht="12.75">
      <c r="A92" s="1"/>
      <c r="B92" s="1"/>
      <c r="C92" s="113" t="s">
        <v>46</v>
      </c>
      <c r="D92" s="115">
        <v>18200</v>
      </c>
      <c r="E92" s="115">
        <v>35000</v>
      </c>
      <c r="F92" s="115">
        <v>91000</v>
      </c>
      <c r="G92" s="115">
        <v>140000</v>
      </c>
      <c r="H92" s="115">
        <v>182000.01</v>
      </c>
      <c r="I92" s="1"/>
      <c r="J92" s="1"/>
      <c r="K92" s="1"/>
      <c r="L92" s="1"/>
    </row>
    <row r="93" spans="1:12" ht="12.75">
      <c r="A93" s="1"/>
      <c r="B93" s="1"/>
      <c r="C93" s="113" t="s">
        <v>47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  <c r="I93" s="1"/>
      <c r="J93" s="1"/>
      <c r="K93" s="1"/>
      <c r="L93" s="1"/>
    </row>
    <row r="94" spans="1:12" ht="12.75">
      <c r="A94" s="1"/>
      <c r="B94" s="1"/>
      <c r="C94" s="113" t="s">
        <v>48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"/>
      <c r="J94" s="1"/>
      <c r="K94" s="1"/>
      <c r="L94" s="1"/>
    </row>
    <row r="95" spans="1:12" ht="12.75">
      <c r="A95" s="1"/>
      <c r="B95" s="1"/>
      <c r="C95" s="113" t="s">
        <v>30</v>
      </c>
      <c r="D95" s="117">
        <v>0.06273030768974651</v>
      </c>
      <c r="E95" s="117">
        <v>0.06350267895122967</v>
      </c>
      <c r="F95" s="117">
        <v>0.06426738849537472</v>
      </c>
      <c r="G95" s="117">
        <v>0.0642611564585517</v>
      </c>
      <c r="H95" s="117">
        <v>0.0644648372137208</v>
      </c>
      <c r="I95" s="1"/>
      <c r="J95" s="1"/>
      <c r="K95" s="1"/>
      <c r="L95" s="1"/>
    </row>
    <row r="96" spans="1:12" ht="15.75">
      <c r="A96" s="1"/>
      <c r="B96" s="1"/>
      <c r="C96" s="112" t="s">
        <v>54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13" t="s">
        <v>45</v>
      </c>
      <c r="D97" s="119">
        <v>33377.89</v>
      </c>
      <c r="E97" s="119">
        <v>63407.54</v>
      </c>
      <c r="F97" s="119">
        <v>162897.96</v>
      </c>
      <c r="G97" s="119">
        <v>250636.55</v>
      </c>
      <c r="H97" s="119">
        <v>324798.06</v>
      </c>
      <c r="I97" s="1"/>
      <c r="J97" s="1"/>
      <c r="K97" s="1"/>
      <c r="L97" s="1"/>
    </row>
    <row r="98" spans="1:12" ht="12.75">
      <c r="A98" s="1"/>
      <c r="B98" s="1"/>
      <c r="C98" s="113" t="s">
        <v>46</v>
      </c>
      <c r="D98" s="120">
        <v>33495.61</v>
      </c>
      <c r="E98" s="120">
        <v>63819.48</v>
      </c>
      <c r="F98" s="120">
        <v>164192.57</v>
      </c>
      <c r="G98" s="120">
        <v>252813.83</v>
      </c>
      <c r="H98" s="120">
        <v>327563.79</v>
      </c>
      <c r="I98" s="1"/>
      <c r="J98" s="1"/>
      <c r="K98" s="1"/>
      <c r="L98" s="1"/>
    </row>
    <row r="99" spans="1:12" ht="12.75">
      <c r="A99" s="1"/>
      <c r="B99" s="1"/>
      <c r="C99" s="113" t="s">
        <v>47</v>
      </c>
      <c r="D99" s="116">
        <v>-117.72000000000116</v>
      </c>
      <c r="E99" s="116">
        <v>-411.9400000000023</v>
      </c>
      <c r="F99" s="116">
        <v>-1294.6100000000151</v>
      </c>
      <c r="G99" s="116">
        <v>-2177.28</v>
      </c>
      <c r="H99" s="116">
        <v>-2765.7299999999814</v>
      </c>
      <c r="I99" s="1"/>
      <c r="J99" s="1"/>
      <c r="K99" s="1"/>
      <c r="L99" s="1"/>
    </row>
    <row r="100" spans="1:12" ht="12.75">
      <c r="A100" s="1"/>
      <c r="B100" s="1"/>
      <c r="C100" s="113" t="s">
        <v>48</v>
      </c>
      <c r="D100" s="117">
        <v>-0.003514490406354778</v>
      </c>
      <c r="E100" s="117">
        <v>-0.006454768982762039</v>
      </c>
      <c r="F100" s="117">
        <v>-0.007884705136170383</v>
      </c>
      <c r="G100" s="117">
        <v>-0.008612187078531262</v>
      </c>
      <c r="H100" s="117">
        <v>-0.00844333251853015</v>
      </c>
      <c r="I100" s="1"/>
      <c r="J100" s="1"/>
      <c r="K100" s="1"/>
      <c r="L100" s="1"/>
    </row>
    <row r="101" spans="1:12" ht="12.75">
      <c r="A101" s="1"/>
      <c r="B101" s="1"/>
      <c r="C101" s="113" t="s">
        <v>30</v>
      </c>
      <c r="D101" s="117">
        <v>0.11504424778761062</v>
      </c>
      <c r="E101" s="117">
        <v>0.11504424730592153</v>
      </c>
      <c r="F101" s="117">
        <v>0.1150442470376265</v>
      </c>
      <c r="G101" s="117">
        <v>0.11504424681272582</v>
      </c>
      <c r="H101" s="117">
        <v>0.11504424678455963</v>
      </c>
      <c r="I101" s="1"/>
      <c r="J101" s="1"/>
      <c r="K101" s="1"/>
      <c r="L101" s="1"/>
    </row>
    <row r="102" spans="1:12" ht="15.75">
      <c r="A102" s="1"/>
      <c r="B102" s="1"/>
      <c r="C102" s="112" t="s">
        <v>41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13" t="s">
        <v>45</v>
      </c>
      <c r="D103" s="119">
        <v>290130.89</v>
      </c>
      <c r="E103" s="119">
        <v>551157.85</v>
      </c>
      <c r="F103" s="119">
        <v>1415959.2</v>
      </c>
      <c r="G103" s="119">
        <v>2178610.03</v>
      </c>
      <c r="H103" s="119">
        <v>2823244.7</v>
      </c>
      <c r="I103" s="1"/>
      <c r="J103" s="1"/>
      <c r="K103" s="1"/>
      <c r="L103" s="1"/>
    </row>
    <row r="104" spans="1:12" ht="12.75">
      <c r="A104" s="1"/>
      <c r="B104" s="1"/>
      <c r="C104" s="113" t="s">
        <v>46</v>
      </c>
      <c r="D104" s="120">
        <v>291154.16</v>
      </c>
      <c r="E104" s="120">
        <v>554738.59</v>
      </c>
      <c r="F104" s="120">
        <v>1427212.36</v>
      </c>
      <c r="G104" s="120">
        <v>2197535.61</v>
      </c>
      <c r="H104" s="120">
        <v>2847285.22</v>
      </c>
      <c r="I104" s="1"/>
      <c r="J104" s="1"/>
      <c r="K104" s="1"/>
      <c r="L104" s="1"/>
    </row>
    <row r="105" spans="1:12" ht="12.75">
      <c r="A105" s="1"/>
      <c r="B105" s="1"/>
      <c r="C105" s="113" t="s">
        <v>47</v>
      </c>
      <c r="D105" s="116">
        <v>-1023.2699999999604</v>
      </c>
      <c r="E105" s="116">
        <v>-3580.7399999999907</v>
      </c>
      <c r="F105" s="116">
        <v>-11253.160000000149</v>
      </c>
      <c r="G105" s="116">
        <v>-18925.580000000075</v>
      </c>
      <c r="H105" s="116">
        <v>-24040.52</v>
      </c>
      <c r="I105" s="1"/>
      <c r="J105" s="1"/>
      <c r="K105" s="1"/>
      <c r="L105" s="1"/>
    </row>
    <row r="106" spans="1:12" ht="12.75">
      <c r="A106" s="1"/>
      <c r="B106" s="1"/>
      <c r="C106" s="113" t="s">
        <v>48</v>
      </c>
      <c r="D106" s="117">
        <v>-0.0035145298971512567</v>
      </c>
      <c r="E106" s="117">
        <v>-0.006454824064069512</v>
      </c>
      <c r="F106" s="117">
        <v>-0.007884713106044113</v>
      </c>
      <c r="G106" s="117">
        <v>-0.00861218353590187</v>
      </c>
      <c r="H106" s="117">
        <v>-0.008443312890164204</v>
      </c>
      <c r="I106" s="1"/>
      <c r="J106" s="1"/>
      <c r="K106" s="1"/>
      <c r="L106" s="1"/>
    </row>
  </sheetData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53" r:id="rId1"/>
  <rowBreaks count="1" manualBreakCount="1">
    <brk id="5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5"/>
  <sheetViews>
    <sheetView showGridLines="0" workbookViewId="0" topLeftCell="D34">
      <selection activeCell="I49" sqref="I49"/>
    </sheetView>
  </sheetViews>
  <sheetFormatPr defaultColWidth="9.140625" defaultRowHeight="12.75"/>
  <cols>
    <col min="3" max="3" width="82.00390625" style="0" bestFit="1" customWidth="1"/>
    <col min="4" max="4" width="8.28125" style="0" bestFit="1" customWidth="1"/>
    <col min="5" max="5" width="12.421875" style="0" bestFit="1" customWidth="1"/>
    <col min="6" max="6" width="18.57421875" style="0" bestFit="1" customWidth="1"/>
    <col min="7" max="8" width="10.421875" style="0" bestFit="1" customWidth="1"/>
    <col min="9" max="9" width="18.421875" style="0" bestFit="1" customWidth="1"/>
    <col min="10" max="10" width="10.8515625" style="0" bestFit="1" customWidth="1"/>
    <col min="11" max="11" width="7.28125" style="0" bestFit="1" customWidth="1"/>
    <col min="12" max="12" width="9.421875" style="0" bestFit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1"/>
      <c r="C2" s="2" t="s">
        <v>55</v>
      </c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"/>
      <c r="B3" s="1"/>
      <c r="C3" s="2" t="s">
        <v>56</v>
      </c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1"/>
      <c r="C4" s="2" t="s">
        <v>57</v>
      </c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1"/>
      <c r="B5" s="1"/>
      <c r="C5" s="2" t="s">
        <v>58</v>
      </c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">
      <c r="A7" s="1"/>
      <c r="B7" s="1"/>
      <c r="C7" s="3" t="s">
        <v>65</v>
      </c>
      <c r="D7" s="1"/>
      <c r="E7" s="1"/>
      <c r="F7" s="1"/>
      <c r="G7" s="1"/>
      <c r="H7" s="1"/>
      <c r="I7" s="1"/>
      <c r="J7" s="1"/>
      <c r="K7" s="1"/>
      <c r="L7" s="1"/>
    </row>
    <row r="8" spans="1:12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 thickBot="1">
      <c r="A9" s="1"/>
      <c r="B9" s="1"/>
      <c r="C9" s="4" t="s">
        <v>1</v>
      </c>
      <c r="D9" s="5" t="s">
        <v>2</v>
      </c>
      <c r="E9" s="5" t="s">
        <v>3</v>
      </c>
      <c r="F9" s="5" t="s">
        <v>4</v>
      </c>
      <c r="G9" s="1"/>
      <c r="H9" s="1"/>
      <c r="I9" s="1"/>
      <c r="J9" s="1"/>
      <c r="K9" s="1"/>
      <c r="L9" s="1"/>
    </row>
    <row r="10" spans="1:12" ht="12.75">
      <c r="A10" s="1"/>
      <c r="B10" s="1"/>
      <c r="C10" s="6" t="s">
        <v>5</v>
      </c>
      <c r="D10" s="7" t="s">
        <v>6</v>
      </c>
      <c r="E10" s="8">
        <v>6.97</v>
      </c>
      <c r="F10" s="9">
        <v>6.98</v>
      </c>
      <c r="G10" s="1"/>
      <c r="H10" s="1"/>
      <c r="I10" s="1"/>
      <c r="J10" s="1"/>
      <c r="K10" s="1"/>
      <c r="L10" s="1"/>
    </row>
    <row r="11" spans="1:12" ht="12.75">
      <c r="A11" s="1"/>
      <c r="B11" s="1"/>
      <c r="C11" s="10" t="s">
        <v>7</v>
      </c>
      <c r="D11" s="11" t="s">
        <v>6</v>
      </c>
      <c r="E11" s="12">
        <v>0</v>
      </c>
      <c r="F11" s="12">
        <v>0</v>
      </c>
      <c r="G11" s="1"/>
      <c r="H11" s="1"/>
      <c r="I11" s="1"/>
      <c r="J11" s="1"/>
      <c r="K11" s="1"/>
      <c r="L11" s="1"/>
    </row>
    <row r="12" spans="1:12" ht="12.75">
      <c r="A12" s="1"/>
      <c r="B12" s="1"/>
      <c r="C12" s="10" t="s">
        <v>8</v>
      </c>
      <c r="D12" s="11" t="s">
        <v>6</v>
      </c>
      <c r="E12" s="13">
        <v>0</v>
      </c>
      <c r="F12" s="13">
        <v>0</v>
      </c>
      <c r="G12" s="1"/>
      <c r="H12" s="1"/>
      <c r="I12" s="1"/>
      <c r="J12" s="1"/>
      <c r="K12" s="1"/>
      <c r="L12" s="1"/>
    </row>
    <row r="13" spans="1:12" ht="12.75">
      <c r="A13" s="1"/>
      <c r="B13" s="1"/>
      <c r="C13" s="14" t="s">
        <v>9</v>
      </c>
      <c r="D13" s="11" t="s">
        <v>16</v>
      </c>
      <c r="E13" s="15">
        <v>0.0149</v>
      </c>
      <c r="F13" s="15">
        <v>0.0149</v>
      </c>
      <c r="G13" s="1"/>
      <c r="H13" s="1"/>
      <c r="I13" s="1"/>
      <c r="J13" s="1"/>
      <c r="K13" s="1"/>
      <c r="L13" s="1"/>
    </row>
    <row r="14" spans="1:12" ht="12.75">
      <c r="A14" s="1"/>
      <c r="B14" s="1"/>
      <c r="C14" s="10" t="s">
        <v>10</v>
      </c>
      <c r="D14" s="11" t="s">
        <v>16</v>
      </c>
      <c r="E14" s="15">
        <v>0</v>
      </c>
      <c r="F14" s="15">
        <v>0</v>
      </c>
      <c r="G14" s="1"/>
      <c r="H14" s="1"/>
      <c r="I14" s="1"/>
      <c r="J14" s="1"/>
      <c r="K14" s="1"/>
      <c r="L14" s="1"/>
    </row>
    <row r="15" spans="1:12" ht="12.75">
      <c r="A15" s="1"/>
      <c r="B15" s="1"/>
      <c r="C15" s="14" t="s">
        <v>11</v>
      </c>
      <c r="D15" s="11" t="s">
        <v>16</v>
      </c>
      <c r="E15" s="15">
        <v>0</v>
      </c>
      <c r="F15" s="15">
        <v>0</v>
      </c>
      <c r="G15" s="1"/>
      <c r="H15" s="1"/>
      <c r="I15" s="1"/>
      <c r="J15" s="1"/>
      <c r="K15" s="1"/>
      <c r="L15" s="1"/>
    </row>
    <row r="16" spans="1:12" ht="12.75">
      <c r="A16" s="1"/>
      <c r="B16" s="1"/>
      <c r="C16" s="10" t="s">
        <v>12</v>
      </c>
      <c r="D16" s="11" t="s">
        <v>16</v>
      </c>
      <c r="E16" s="15">
        <v>-0.0036</v>
      </c>
      <c r="F16" s="15">
        <v>-0.0057399999999999994</v>
      </c>
      <c r="G16" s="1"/>
      <c r="H16" s="1"/>
      <c r="I16" s="1"/>
      <c r="J16" s="1"/>
      <c r="K16" s="1"/>
      <c r="L16" s="1"/>
    </row>
    <row r="17" spans="1:12" ht="12.75">
      <c r="A17" s="1"/>
      <c r="B17" s="1"/>
      <c r="C17" s="14" t="s">
        <v>13</v>
      </c>
      <c r="D17" s="11" t="s">
        <v>16</v>
      </c>
      <c r="E17" s="15">
        <v>0.004</v>
      </c>
      <c r="F17" s="15">
        <v>0.0041</v>
      </c>
      <c r="G17" s="1"/>
      <c r="H17" s="1"/>
      <c r="I17" s="1"/>
      <c r="J17" s="1"/>
      <c r="K17" s="1"/>
      <c r="L17" s="1"/>
    </row>
    <row r="18" spans="1:12" ht="12.75">
      <c r="A18" s="1"/>
      <c r="B18" s="1"/>
      <c r="C18" s="14" t="s">
        <v>14</v>
      </c>
      <c r="D18" s="11" t="s">
        <v>16</v>
      </c>
      <c r="E18" s="15">
        <v>0.003</v>
      </c>
      <c r="F18" s="15">
        <v>0.0033</v>
      </c>
      <c r="G18" s="1"/>
      <c r="H18" s="1"/>
      <c r="I18" s="1"/>
      <c r="J18" s="1"/>
      <c r="K18" s="1"/>
      <c r="L18" s="1"/>
    </row>
    <row r="19" spans="1:12" ht="12.75">
      <c r="A19" s="1"/>
      <c r="B19" s="1"/>
      <c r="C19" s="14" t="s">
        <v>15</v>
      </c>
      <c r="D19" s="11" t="s">
        <v>16</v>
      </c>
      <c r="E19" s="15">
        <v>0.005200000014156103</v>
      </c>
      <c r="F19" s="15">
        <v>0.0052</v>
      </c>
      <c r="G19" s="1"/>
      <c r="H19" s="1"/>
      <c r="I19" s="1"/>
      <c r="J19" s="1"/>
      <c r="K19" s="1"/>
      <c r="L19" s="1"/>
    </row>
    <row r="20" spans="1:12" ht="12.75">
      <c r="A20" s="1"/>
      <c r="B20" s="1"/>
      <c r="C20" s="14" t="s">
        <v>17</v>
      </c>
      <c r="D20" s="11" t="s">
        <v>16</v>
      </c>
      <c r="E20" s="15">
        <v>0.0013000000035390258</v>
      </c>
      <c r="F20" s="15">
        <v>0.0013</v>
      </c>
      <c r="G20" s="1"/>
      <c r="H20" s="1"/>
      <c r="I20" s="1"/>
      <c r="J20" s="1"/>
      <c r="K20" s="1"/>
      <c r="L20" s="1"/>
    </row>
    <row r="21" spans="1:12" ht="12.75">
      <c r="A21" s="1"/>
      <c r="B21" s="1"/>
      <c r="C21" s="16" t="s">
        <v>18</v>
      </c>
      <c r="D21" s="11" t="s">
        <v>16</v>
      </c>
      <c r="E21" s="17">
        <v>0.0004</v>
      </c>
      <c r="F21" s="17">
        <v>0.0004</v>
      </c>
      <c r="G21" s="1"/>
      <c r="H21" s="1"/>
      <c r="I21" s="1"/>
      <c r="J21" s="1"/>
      <c r="K21" s="1"/>
      <c r="L21" s="1"/>
    </row>
    <row r="22" spans="1:12" ht="13.5" thickBot="1">
      <c r="A22" s="1"/>
      <c r="B22" s="1"/>
      <c r="C22" s="18" t="s">
        <v>19</v>
      </c>
      <c r="D22" s="19" t="s">
        <v>16</v>
      </c>
      <c r="E22" s="20">
        <v>0.25</v>
      </c>
      <c r="F22" s="20">
        <v>0.25</v>
      </c>
      <c r="G22" s="1"/>
      <c r="H22" s="1"/>
      <c r="I22" s="1"/>
      <c r="J22" s="1"/>
      <c r="K22" s="1"/>
      <c r="L22" s="1"/>
    </row>
    <row r="23" spans="1:12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9.5" thickBot="1">
      <c r="A24" s="1"/>
      <c r="B24" s="1"/>
      <c r="C24" s="21" t="s">
        <v>20</v>
      </c>
      <c r="D24" s="22">
        <v>2000</v>
      </c>
      <c r="E24" s="23" t="s">
        <v>21</v>
      </c>
      <c r="F24" s="24">
        <v>0</v>
      </c>
      <c r="G24" s="25" t="s">
        <v>22</v>
      </c>
      <c r="H24" s="1"/>
      <c r="I24" s="26" t="s">
        <v>23</v>
      </c>
      <c r="J24" s="27">
        <v>1.0286</v>
      </c>
      <c r="K24" s="1"/>
      <c r="L24" s="1"/>
    </row>
    <row r="25" spans="1:12" ht="19.5" thickBot="1">
      <c r="A25" s="1"/>
      <c r="B25" s="1"/>
      <c r="C25" s="21" t="s">
        <v>24</v>
      </c>
      <c r="D25" s="28">
        <v>750</v>
      </c>
      <c r="E25" s="23" t="s">
        <v>21</v>
      </c>
      <c r="F25" s="29" t="s">
        <v>25</v>
      </c>
      <c r="G25" s="30" t="s">
        <v>59</v>
      </c>
      <c r="H25" s="1"/>
      <c r="I25" s="1"/>
      <c r="J25" s="1"/>
      <c r="K25" s="1"/>
      <c r="L25" s="1"/>
    </row>
    <row r="26" spans="1:12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7" thickBot="1">
      <c r="A27" s="1"/>
      <c r="B27" s="1"/>
      <c r="C27" s="31" t="s">
        <v>65</v>
      </c>
      <c r="D27" s="32" t="s">
        <v>26</v>
      </c>
      <c r="E27" s="33" t="s">
        <v>27</v>
      </c>
      <c r="F27" s="34" t="s">
        <v>28</v>
      </c>
      <c r="G27" s="33" t="s">
        <v>26</v>
      </c>
      <c r="H27" s="33" t="s">
        <v>27</v>
      </c>
      <c r="I27" s="34" t="s">
        <v>28</v>
      </c>
      <c r="J27" s="35" t="s">
        <v>6</v>
      </c>
      <c r="K27" s="36" t="s">
        <v>29</v>
      </c>
      <c r="L27" s="37" t="s">
        <v>30</v>
      </c>
    </row>
    <row r="28" spans="1:12" ht="12.75">
      <c r="A28" s="1"/>
      <c r="B28" s="1"/>
      <c r="C28" s="38" t="s">
        <v>31</v>
      </c>
      <c r="D28" s="39">
        <v>750</v>
      </c>
      <c r="E28" s="40">
        <v>0.065</v>
      </c>
      <c r="F28" s="41">
        <v>48.75</v>
      </c>
      <c r="G28" s="39">
        <v>750</v>
      </c>
      <c r="H28" s="42">
        <v>0.065</v>
      </c>
      <c r="I28" s="41">
        <v>48.75</v>
      </c>
      <c r="J28" s="41">
        <v>0</v>
      </c>
      <c r="K28" s="43">
        <v>0</v>
      </c>
      <c r="L28" s="44">
        <v>0.1998114599557341</v>
      </c>
    </row>
    <row r="29" spans="1:12" ht="13.5" thickBot="1">
      <c r="A29" s="1"/>
      <c r="B29" s="1"/>
      <c r="C29" s="45" t="s">
        <v>32</v>
      </c>
      <c r="D29" s="46">
        <v>1308</v>
      </c>
      <c r="E29" s="47">
        <v>0.075</v>
      </c>
      <c r="F29" s="48">
        <v>98.1</v>
      </c>
      <c r="G29" s="46">
        <v>1308</v>
      </c>
      <c r="H29" s="49">
        <v>0.075</v>
      </c>
      <c r="I29" s="48">
        <v>98.1</v>
      </c>
      <c r="J29" s="48">
        <v>0</v>
      </c>
      <c r="K29" s="50">
        <v>0</v>
      </c>
      <c r="L29" s="44">
        <v>0.4020821378801542</v>
      </c>
    </row>
    <row r="30" spans="1:12" ht="13.5" thickBot="1">
      <c r="A30" s="1"/>
      <c r="B30" s="1"/>
      <c r="C30" s="51" t="s">
        <v>33</v>
      </c>
      <c r="D30" s="51"/>
      <c r="E30" s="51"/>
      <c r="F30" s="52">
        <v>146.85</v>
      </c>
      <c r="G30" s="51"/>
      <c r="H30" s="51"/>
      <c r="I30" s="52">
        <v>146.85</v>
      </c>
      <c r="J30" s="52">
        <v>0</v>
      </c>
      <c r="K30" s="53">
        <v>0</v>
      </c>
      <c r="L30" s="54">
        <v>0.6018935978358882</v>
      </c>
    </row>
    <row r="31" spans="1:12" ht="12.75">
      <c r="A31" s="1"/>
      <c r="B31" s="1"/>
      <c r="C31" s="55" t="s">
        <v>5</v>
      </c>
      <c r="D31" s="56">
        <v>1</v>
      </c>
      <c r="E31" s="57">
        <v>6.97</v>
      </c>
      <c r="F31" s="58">
        <v>6.97</v>
      </c>
      <c r="G31" s="59">
        <v>1</v>
      </c>
      <c r="H31" s="57">
        <v>6.98</v>
      </c>
      <c r="I31" s="58">
        <v>6.98</v>
      </c>
      <c r="J31" s="58">
        <v>0.010000000000000675</v>
      </c>
      <c r="K31" s="43">
        <v>0.0014347202295553337</v>
      </c>
      <c r="L31" s="44">
        <v>0.02860890236904665</v>
      </c>
    </row>
    <row r="32" spans="1:12" ht="12.75">
      <c r="A32" s="1"/>
      <c r="B32" s="1"/>
      <c r="C32" s="45" t="s">
        <v>7</v>
      </c>
      <c r="D32" s="60">
        <v>1</v>
      </c>
      <c r="E32" s="61">
        <v>0</v>
      </c>
      <c r="F32" s="62">
        <v>0</v>
      </c>
      <c r="G32" s="63">
        <v>1</v>
      </c>
      <c r="H32" s="61">
        <v>0</v>
      </c>
      <c r="I32" s="64">
        <v>0</v>
      </c>
      <c r="J32" s="64">
        <v>0</v>
      </c>
      <c r="K32" s="43">
        <v>0</v>
      </c>
      <c r="L32" s="44">
        <v>0</v>
      </c>
    </row>
    <row r="33" spans="1:12" ht="12.75">
      <c r="A33" s="1"/>
      <c r="B33" s="1"/>
      <c r="C33" s="45" t="s">
        <v>8</v>
      </c>
      <c r="D33" s="65">
        <v>1</v>
      </c>
      <c r="E33" s="66">
        <v>0</v>
      </c>
      <c r="F33" s="62">
        <v>0</v>
      </c>
      <c r="G33" s="67">
        <v>1</v>
      </c>
      <c r="H33" s="66">
        <v>0</v>
      </c>
      <c r="I33" s="62">
        <v>0</v>
      </c>
      <c r="J33" s="62">
        <v>0</v>
      </c>
      <c r="K33" s="43">
        <v>0</v>
      </c>
      <c r="L33" s="44">
        <v>0</v>
      </c>
    </row>
    <row r="34" spans="1:12" ht="12.75">
      <c r="A34" s="1"/>
      <c r="B34" s="1"/>
      <c r="C34" s="68" t="s">
        <v>9</v>
      </c>
      <c r="D34" s="69">
        <v>2000</v>
      </c>
      <c r="E34" s="70">
        <v>0.0149</v>
      </c>
      <c r="F34" s="62">
        <v>29.8</v>
      </c>
      <c r="G34" s="71">
        <v>2000</v>
      </c>
      <c r="H34" s="70">
        <v>0.0149</v>
      </c>
      <c r="I34" s="62">
        <v>29.8</v>
      </c>
      <c r="J34" s="62">
        <v>0</v>
      </c>
      <c r="K34" s="43">
        <v>0</v>
      </c>
      <c r="L34" s="44">
        <v>0.1221411591114026</v>
      </c>
    </row>
    <row r="35" spans="1:12" ht="12.75">
      <c r="A35" s="1"/>
      <c r="B35" s="1"/>
      <c r="C35" s="45" t="s">
        <v>10</v>
      </c>
      <c r="D35" s="72">
        <v>2000</v>
      </c>
      <c r="E35" s="73">
        <v>0</v>
      </c>
      <c r="F35" s="62">
        <v>0</v>
      </c>
      <c r="G35" s="74">
        <v>2000</v>
      </c>
      <c r="H35" s="73">
        <v>0</v>
      </c>
      <c r="I35" s="62">
        <v>0</v>
      </c>
      <c r="J35" s="62">
        <v>0</v>
      </c>
      <c r="K35" s="43">
        <v>0</v>
      </c>
      <c r="L35" s="44">
        <v>0</v>
      </c>
    </row>
    <row r="36" spans="1:12" ht="12.75">
      <c r="A36" s="1"/>
      <c r="B36" s="1"/>
      <c r="C36" s="75" t="s">
        <v>11</v>
      </c>
      <c r="D36" s="72">
        <v>2000</v>
      </c>
      <c r="E36" s="73">
        <v>0</v>
      </c>
      <c r="F36" s="62">
        <v>0</v>
      </c>
      <c r="G36" s="74">
        <v>2000</v>
      </c>
      <c r="H36" s="73">
        <v>0</v>
      </c>
      <c r="I36" s="62">
        <v>0</v>
      </c>
      <c r="J36" s="62">
        <v>0</v>
      </c>
      <c r="K36" s="43">
        <v>0</v>
      </c>
      <c r="L36" s="44">
        <v>0</v>
      </c>
    </row>
    <row r="37" spans="1:12" ht="13.5" thickBot="1">
      <c r="A37" s="1"/>
      <c r="B37" s="1"/>
      <c r="C37" s="45" t="s">
        <v>12</v>
      </c>
      <c r="D37" s="72">
        <v>2000</v>
      </c>
      <c r="E37" s="49">
        <v>-0.0036</v>
      </c>
      <c r="F37" s="76">
        <v>-7.2</v>
      </c>
      <c r="G37" s="74">
        <v>2000</v>
      </c>
      <c r="H37" s="73">
        <v>-0.0057</v>
      </c>
      <c r="I37" s="62">
        <v>-11.4</v>
      </c>
      <c r="J37" s="62">
        <v>-4.2</v>
      </c>
      <c r="K37" s="43">
        <v>0.5833333333333334</v>
      </c>
      <c r="L37" s="44">
        <v>-0.046725141405033206</v>
      </c>
    </row>
    <row r="38" spans="1:12" ht="13.5" thickBot="1">
      <c r="A38" s="1"/>
      <c r="B38" s="1"/>
      <c r="C38" s="77" t="s">
        <v>34</v>
      </c>
      <c r="D38" s="78"/>
      <c r="E38" s="77"/>
      <c r="F38" s="79">
        <v>29.57</v>
      </c>
      <c r="G38" s="78"/>
      <c r="H38" s="77"/>
      <c r="I38" s="79">
        <v>25.38</v>
      </c>
      <c r="J38" s="79">
        <v>-4.19</v>
      </c>
      <c r="K38" s="80">
        <v>-0.14169766655393976</v>
      </c>
      <c r="L38" s="81">
        <v>0.10402492007541604</v>
      </c>
    </row>
    <row r="39" spans="1:12" ht="12.75">
      <c r="A39" s="1"/>
      <c r="B39" s="1"/>
      <c r="C39" s="68" t="s">
        <v>13</v>
      </c>
      <c r="D39" s="82">
        <v>2058</v>
      </c>
      <c r="E39" s="83">
        <v>0.004</v>
      </c>
      <c r="F39" s="62">
        <v>8.23</v>
      </c>
      <c r="G39" s="82">
        <v>2058</v>
      </c>
      <c r="H39" s="83">
        <v>0.0041</v>
      </c>
      <c r="I39" s="62">
        <v>8.44</v>
      </c>
      <c r="J39" s="62">
        <v>0.20999999999999908</v>
      </c>
      <c r="K39" s="43">
        <v>0.025516403402187006</v>
      </c>
      <c r="L39" s="44">
        <v>0.03459299942618248</v>
      </c>
    </row>
    <row r="40" spans="1:12" ht="13.5" thickBot="1">
      <c r="A40" s="1"/>
      <c r="B40" s="1"/>
      <c r="C40" s="68" t="s">
        <v>14</v>
      </c>
      <c r="D40" s="69">
        <v>2058</v>
      </c>
      <c r="E40" s="70">
        <v>0.003</v>
      </c>
      <c r="F40" s="84">
        <v>6.17</v>
      </c>
      <c r="G40" s="69">
        <v>2058</v>
      </c>
      <c r="H40" s="70">
        <v>0.0033</v>
      </c>
      <c r="I40" s="84">
        <v>6.79</v>
      </c>
      <c r="J40" s="84">
        <v>0.62</v>
      </c>
      <c r="K40" s="43">
        <v>0.10048622366288494</v>
      </c>
      <c r="L40" s="44">
        <v>0.027830150012296096</v>
      </c>
    </row>
    <row r="41" spans="1:12" ht="13.5" thickBot="1">
      <c r="A41" s="1"/>
      <c r="B41" s="1"/>
      <c r="C41" s="77" t="s">
        <v>35</v>
      </c>
      <c r="D41" s="77"/>
      <c r="E41" s="77"/>
      <c r="F41" s="79">
        <v>14.4</v>
      </c>
      <c r="G41" s="77"/>
      <c r="H41" s="77"/>
      <c r="I41" s="79">
        <v>15.23</v>
      </c>
      <c r="J41" s="79">
        <v>0.8299999999999992</v>
      </c>
      <c r="K41" s="80">
        <v>0.05763888888888883</v>
      </c>
      <c r="L41" s="81">
        <v>0.06242314943847858</v>
      </c>
    </row>
    <row r="42" spans="1:12" ht="13.5" thickBot="1">
      <c r="A42" s="1"/>
      <c r="B42" s="1"/>
      <c r="C42" s="51" t="s">
        <v>36</v>
      </c>
      <c r="D42" s="51"/>
      <c r="E42" s="51"/>
      <c r="F42" s="52">
        <v>43.97</v>
      </c>
      <c r="G42" s="51"/>
      <c r="H42" s="51"/>
      <c r="I42" s="52">
        <v>40.61</v>
      </c>
      <c r="J42" s="52">
        <v>-3.36</v>
      </c>
      <c r="K42" s="53">
        <v>-0.07641573800318399</v>
      </c>
      <c r="L42" s="54">
        <v>0.1664480695138946</v>
      </c>
    </row>
    <row r="43" spans="1:12" ht="12.75">
      <c r="A43" s="1"/>
      <c r="B43" s="1"/>
      <c r="C43" s="45" t="s">
        <v>15</v>
      </c>
      <c r="D43" s="82">
        <v>2058</v>
      </c>
      <c r="E43" s="83">
        <v>0.0052</v>
      </c>
      <c r="F43" s="41">
        <v>10.7</v>
      </c>
      <c r="G43" s="82">
        <v>2058</v>
      </c>
      <c r="H43" s="83">
        <v>0.0052</v>
      </c>
      <c r="I43" s="41">
        <v>10.7</v>
      </c>
      <c r="J43" s="41">
        <v>0</v>
      </c>
      <c r="K43" s="43">
        <v>0</v>
      </c>
      <c r="L43" s="85">
        <v>0.04385605377489959</v>
      </c>
    </row>
    <row r="44" spans="1:12" ht="12.75">
      <c r="A44" s="1"/>
      <c r="B44" s="1"/>
      <c r="C44" s="45" t="s">
        <v>17</v>
      </c>
      <c r="D44" s="69">
        <v>2058</v>
      </c>
      <c r="E44" s="70">
        <v>0.0013</v>
      </c>
      <c r="F44" s="86">
        <v>2.68</v>
      </c>
      <c r="G44" s="69">
        <v>2058</v>
      </c>
      <c r="H44" s="70">
        <v>0.0013</v>
      </c>
      <c r="I44" s="86">
        <v>2.68</v>
      </c>
      <c r="J44" s="86">
        <v>0</v>
      </c>
      <c r="K44" s="43">
        <v>0</v>
      </c>
      <c r="L44" s="44">
        <v>0.010984506926797281</v>
      </c>
    </row>
    <row r="45" spans="1:12" ht="12.75">
      <c r="A45" s="1"/>
      <c r="B45" s="1"/>
      <c r="C45" s="45" t="s">
        <v>18</v>
      </c>
      <c r="D45" s="69">
        <v>2058</v>
      </c>
      <c r="E45" s="70">
        <v>0.0004</v>
      </c>
      <c r="F45" s="86">
        <v>0.82</v>
      </c>
      <c r="G45" s="69">
        <v>2058</v>
      </c>
      <c r="H45" s="70">
        <v>0.0004</v>
      </c>
      <c r="I45" s="86">
        <v>0.82</v>
      </c>
      <c r="J45" s="86">
        <v>0</v>
      </c>
      <c r="K45" s="43">
        <v>0</v>
      </c>
      <c r="L45" s="44">
        <v>0.003360931223870809</v>
      </c>
    </row>
    <row r="46" spans="1:12" ht="13.5" thickBot="1">
      <c r="A46" s="1"/>
      <c r="B46" s="1"/>
      <c r="C46" s="45" t="s">
        <v>19</v>
      </c>
      <c r="D46" s="87">
        <v>1</v>
      </c>
      <c r="E46" s="66">
        <v>0.25</v>
      </c>
      <c r="F46" s="76">
        <v>0.25</v>
      </c>
      <c r="G46" s="87">
        <v>1</v>
      </c>
      <c r="H46" s="88">
        <v>0.25</v>
      </c>
      <c r="I46" s="76">
        <v>0.25</v>
      </c>
      <c r="J46" s="76">
        <v>0</v>
      </c>
      <c r="K46" s="43">
        <v>0</v>
      </c>
      <c r="L46" s="44">
        <v>0.0010246741536191492</v>
      </c>
    </row>
    <row r="47" spans="1:12" ht="13.5" thickBot="1">
      <c r="A47" s="1"/>
      <c r="B47" s="1"/>
      <c r="C47" s="51" t="s">
        <v>37</v>
      </c>
      <c r="D47" s="51"/>
      <c r="E47" s="51"/>
      <c r="F47" s="52">
        <v>14.45</v>
      </c>
      <c r="G47" s="51"/>
      <c r="H47" s="51"/>
      <c r="I47" s="52">
        <v>14.45</v>
      </c>
      <c r="J47" s="52">
        <v>0</v>
      </c>
      <c r="K47" s="53">
        <v>0</v>
      </c>
      <c r="L47" s="54">
        <v>0.05922616607918683</v>
      </c>
    </row>
    <row r="48" spans="1:12" ht="13.5" thickBot="1">
      <c r="A48" s="1"/>
      <c r="B48" s="1"/>
      <c r="C48" s="89" t="s">
        <v>38</v>
      </c>
      <c r="D48" s="90">
        <v>2000</v>
      </c>
      <c r="E48" s="91">
        <v>0.007</v>
      </c>
      <c r="F48" s="92">
        <v>14</v>
      </c>
      <c r="G48" s="90">
        <v>2000</v>
      </c>
      <c r="H48" s="93">
        <v>0.007</v>
      </c>
      <c r="I48" s="92">
        <v>14</v>
      </c>
      <c r="J48" s="94">
        <v>0</v>
      </c>
      <c r="K48" s="95">
        <v>0</v>
      </c>
      <c r="L48" s="96">
        <v>0.05738175260267236</v>
      </c>
    </row>
    <row r="49" spans="1:12" ht="13.5" thickBot="1">
      <c r="A49" s="1"/>
      <c r="B49" s="1"/>
      <c r="C49" s="51" t="s">
        <v>39</v>
      </c>
      <c r="D49" s="51"/>
      <c r="E49" s="51"/>
      <c r="F49" s="52">
        <v>219.27</v>
      </c>
      <c r="G49" s="51"/>
      <c r="H49" s="51"/>
      <c r="I49" s="52">
        <v>215.91</v>
      </c>
      <c r="J49" s="52">
        <v>-3.3600000000000136</v>
      </c>
      <c r="K49" s="53">
        <v>-0.01532357367628957</v>
      </c>
      <c r="L49" s="54">
        <v>0.884949586031642</v>
      </c>
    </row>
    <row r="50" spans="1:12" ht="13.5" thickBot="1">
      <c r="A50" s="1"/>
      <c r="B50" s="1"/>
      <c r="C50" s="97" t="s">
        <v>40</v>
      </c>
      <c r="D50" s="98">
        <v>219.27</v>
      </c>
      <c r="E50" s="99">
        <v>0.13</v>
      </c>
      <c r="F50" s="100">
        <v>28.51</v>
      </c>
      <c r="G50" s="98">
        <v>215.91</v>
      </c>
      <c r="H50" s="101">
        <v>0.13</v>
      </c>
      <c r="I50" s="100">
        <v>28.07</v>
      </c>
      <c r="J50" s="52">
        <v>-0.4400000000000013</v>
      </c>
      <c r="K50" s="53">
        <v>-0.015433181339880787</v>
      </c>
      <c r="L50" s="54">
        <v>0.11505041396835808</v>
      </c>
    </row>
    <row r="51" spans="1:12" ht="13.5" thickBot="1">
      <c r="A51" s="1"/>
      <c r="B51" s="1"/>
      <c r="C51" s="51" t="s">
        <v>41</v>
      </c>
      <c r="D51" s="1"/>
      <c r="E51" s="1"/>
      <c r="F51" s="102">
        <v>247.78</v>
      </c>
      <c r="G51" s="1"/>
      <c r="H51" s="1"/>
      <c r="I51" s="102">
        <v>243.98</v>
      </c>
      <c r="J51" s="102">
        <v>-3.8000000000000114</v>
      </c>
      <c r="K51" s="103">
        <v>-0.015336185325692194</v>
      </c>
      <c r="L51" s="104">
        <v>1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1"/>
      <c r="B53" s="1"/>
      <c r="C53" s="105" t="s">
        <v>42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ht="18">
      <c r="A54" s="1"/>
      <c r="B54" s="1"/>
      <c r="C54" s="106" t="s">
        <v>65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07" t="s">
        <v>21</v>
      </c>
      <c r="D55" s="108">
        <v>500</v>
      </c>
      <c r="E55" s="108">
        <v>2000</v>
      </c>
      <c r="F55" s="108">
        <v>7500</v>
      </c>
      <c r="G55" s="108">
        <v>15000</v>
      </c>
      <c r="H55" s="108">
        <v>20000</v>
      </c>
      <c r="I55" s="1"/>
      <c r="J55" s="1"/>
      <c r="K55" s="1"/>
      <c r="L55" s="1"/>
    </row>
    <row r="56" spans="1:12" ht="15">
      <c r="A56" s="1"/>
      <c r="B56" s="1"/>
      <c r="C56" s="109" t="s">
        <v>43</v>
      </c>
      <c r="D56" s="110">
        <v>515</v>
      </c>
      <c r="E56" s="110">
        <v>2058</v>
      </c>
      <c r="F56" s="110">
        <v>7715</v>
      </c>
      <c r="G56" s="110">
        <v>15429</v>
      </c>
      <c r="H56" s="110">
        <v>20572</v>
      </c>
      <c r="I56" s="1"/>
      <c r="J56" s="1"/>
      <c r="K56" s="1"/>
      <c r="L56" s="1"/>
    </row>
    <row r="57" spans="1:12" ht="15">
      <c r="A57" s="1"/>
      <c r="B57" s="1"/>
      <c r="C57" s="107" t="s">
        <v>22</v>
      </c>
      <c r="D57" s="110"/>
      <c r="E57" s="110"/>
      <c r="F57" s="110"/>
      <c r="G57" s="110"/>
      <c r="H57" s="110"/>
      <c r="I57" s="1"/>
      <c r="J57" s="1"/>
      <c r="K57" s="1"/>
      <c r="L57" s="1"/>
    </row>
    <row r="58" spans="1:12" ht="15">
      <c r="A58" s="1"/>
      <c r="B58" s="1"/>
      <c r="C58" s="107" t="s">
        <v>25</v>
      </c>
      <c r="D58" s="111" t="s">
        <v>59</v>
      </c>
      <c r="E58" s="111" t="s">
        <v>59</v>
      </c>
      <c r="F58" s="111" t="s">
        <v>59</v>
      </c>
      <c r="G58" s="111" t="s">
        <v>59</v>
      </c>
      <c r="H58" s="111" t="s">
        <v>59</v>
      </c>
      <c r="I58" s="1"/>
      <c r="J58" s="1"/>
      <c r="K58" s="1"/>
      <c r="L58" s="1"/>
    </row>
    <row r="59" spans="1:12" ht="15.75">
      <c r="A59" s="1"/>
      <c r="B59" s="1"/>
      <c r="C59" s="112" t="s">
        <v>44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13" t="s">
        <v>45</v>
      </c>
      <c r="D60" s="114">
        <v>33.47</v>
      </c>
      <c r="E60" s="114">
        <v>146.85</v>
      </c>
      <c r="F60" s="114">
        <v>571.13</v>
      </c>
      <c r="G60" s="114">
        <v>1149.68</v>
      </c>
      <c r="H60" s="114">
        <v>1535.4</v>
      </c>
      <c r="I60" s="1"/>
      <c r="J60" s="1"/>
      <c r="K60" s="1"/>
      <c r="L60" s="1"/>
    </row>
    <row r="61" spans="1:12" ht="12.75">
      <c r="A61" s="1"/>
      <c r="B61" s="1"/>
      <c r="C61" s="113" t="s">
        <v>46</v>
      </c>
      <c r="D61" s="115">
        <v>33.47</v>
      </c>
      <c r="E61" s="115">
        <v>146.85</v>
      </c>
      <c r="F61" s="115">
        <v>571.13</v>
      </c>
      <c r="G61" s="115">
        <v>1149.68</v>
      </c>
      <c r="H61" s="115">
        <v>1535.4</v>
      </c>
      <c r="I61" s="1"/>
      <c r="J61" s="1"/>
      <c r="K61" s="1"/>
      <c r="L61" s="1"/>
    </row>
    <row r="62" spans="1:12" ht="12.75">
      <c r="A62" s="1"/>
      <c r="B62" s="1"/>
      <c r="C62" s="113" t="s">
        <v>47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  <c r="I62" s="1"/>
      <c r="J62" s="1"/>
      <c r="K62" s="1"/>
      <c r="L62" s="1"/>
    </row>
    <row r="63" spans="1:12" ht="12.75">
      <c r="A63" s="1"/>
      <c r="B63" s="1"/>
      <c r="C63" s="113" t="s">
        <v>48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"/>
      <c r="J63" s="1"/>
      <c r="K63" s="1"/>
      <c r="L63" s="1"/>
    </row>
    <row r="64" spans="1:12" ht="12.75">
      <c r="A64" s="1"/>
      <c r="B64" s="1"/>
      <c r="C64" s="113" t="s">
        <v>30</v>
      </c>
      <c r="D64" s="117">
        <v>0.5275019700551615</v>
      </c>
      <c r="E64" s="117">
        <v>0.6021157079011029</v>
      </c>
      <c r="F64" s="117">
        <v>0.6240630258528377</v>
      </c>
      <c r="G64" s="117">
        <v>0.6280551094212637</v>
      </c>
      <c r="H64" s="117">
        <v>0.6290534699546462</v>
      </c>
      <c r="I64" s="1"/>
      <c r="J64" s="1"/>
      <c r="K64" s="1"/>
      <c r="L64" s="1"/>
    </row>
    <row r="65" spans="1:12" ht="15.75">
      <c r="A65" s="1"/>
      <c r="B65" s="1"/>
      <c r="C65" s="112" t="s">
        <v>49</v>
      </c>
      <c r="D65" s="117"/>
      <c r="E65" s="117"/>
      <c r="F65" s="117"/>
      <c r="G65" s="117"/>
      <c r="H65" s="117"/>
      <c r="I65" s="1"/>
      <c r="J65" s="1"/>
      <c r="K65" s="1"/>
      <c r="L65" s="1"/>
    </row>
    <row r="66" spans="1:12" ht="12.75">
      <c r="A66" s="1"/>
      <c r="B66" s="1"/>
      <c r="C66" s="113" t="s">
        <v>45</v>
      </c>
      <c r="D66" s="118">
        <v>11.56</v>
      </c>
      <c r="E66" s="118">
        <v>25.3</v>
      </c>
      <c r="F66" s="118">
        <v>75.68</v>
      </c>
      <c r="G66" s="118">
        <v>144.38</v>
      </c>
      <c r="H66" s="118">
        <v>190.18</v>
      </c>
      <c r="I66" s="1"/>
      <c r="J66" s="1"/>
      <c r="K66" s="1"/>
      <c r="L66" s="1"/>
    </row>
    <row r="67" spans="1:12" ht="12.75">
      <c r="A67" s="1"/>
      <c r="B67" s="1"/>
      <c r="C67" s="113" t="s">
        <v>46</v>
      </c>
      <c r="D67" s="115">
        <v>12.62</v>
      </c>
      <c r="E67" s="115">
        <v>29.57</v>
      </c>
      <c r="F67" s="115">
        <v>91.72</v>
      </c>
      <c r="G67" s="115">
        <v>176.47</v>
      </c>
      <c r="H67" s="115">
        <v>232.97</v>
      </c>
      <c r="I67" s="1"/>
      <c r="J67" s="1"/>
      <c r="K67" s="1"/>
      <c r="L67" s="1"/>
    </row>
    <row r="68" spans="1:12" ht="12.75">
      <c r="A68" s="1"/>
      <c r="B68" s="1"/>
      <c r="C68" s="113" t="s">
        <v>47</v>
      </c>
      <c r="D68" s="116">
        <v>-1.06</v>
      </c>
      <c r="E68" s="116">
        <v>-4.27</v>
      </c>
      <c r="F68" s="116">
        <v>-16.04</v>
      </c>
      <c r="G68" s="116">
        <v>-32.09</v>
      </c>
      <c r="H68" s="116">
        <v>-42.79</v>
      </c>
      <c r="I68" s="1"/>
      <c r="J68" s="1"/>
      <c r="K68" s="1"/>
      <c r="L68" s="1"/>
    </row>
    <row r="69" spans="1:12" ht="12.75">
      <c r="A69" s="1"/>
      <c r="B69" s="1"/>
      <c r="C69" s="113" t="s">
        <v>48</v>
      </c>
      <c r="D69" s="117">
        <v>-0.08399366085578437</v>
      </c>
      <c r="E69" s="117">
        <v>-0.14440311126141359</v>
      </c>
      <c r="F69" s="117">
        <v>-0.17488006977758386</v>
      </c>
      <c r="G69" s="117">
        <v>-0.1818439394797983</v>
      </c>
      <c r="H69" s="117">
        <v>-0.18367171738850493</v>
      </c>
      <c r="I69" s="1"/>
      <c r="J69" s="1"/>
      <c r="K69" s="1"/>
      <c r="L69" s="1"/>
    </row>
    <row r="70" spans="1:12" ht="12.75">
      <c r="A70" s="1"/>
      <c r="B70" s="1"/>
      <c r="C70" s="113" t="s">
        <v>30</v>
      </c>
      <c r="D70" s="117">
        <v>0.18219070133963752</v>
      </c>
      <c r="E70" s="117">
        <v>0.1037352904998155</v>
      </c>
      <c r="F70" s="117">
        <v>0.08269411481894273</v>
      </c>
      <c r="G70" s="117">
        <v>0.07887290089263277</v>
      </c>
      <c r="H70" s="117">
        <v>0.07791675714209625</v>
      </c>
      <c r="I70" s="1"/>
      <c r="J70" s="1"/>
      <c r="K70" s="1"/>
      <c r="L70" s="1"/>
    </row>
    <row r="71" spans="1:12" ht="15.75">
      <c r="A71" s="1"/>
      <c r="B71" s="1"/>
      <c r="C71" s="112" t="s">
        <v>50</v>
      </c>
      <c r="D71" s="117"/>
      <c r="E71" s="117"/>
      <c r="F71" s="117"/>
      <c r="G71" s="117"/>
      <c r="H71" s="117"/>
      <c r="I71" s="1"/>
      <c r="J71" s="1"/>
      <c r="K71" s="1"/>
      <c r="L71" s="1"/>
    </row>
    <row r="72" spans="1:12" ht="12.75">
      <c r="A72" s="1"/>
      <c r="B72" s="1"/>
      <c r="C72" s="113" t="s">
        <v>45</v>
      </c>
      <c r="D72" s="118">
        <v>3.81</v>
      </c>
      <c r="E72" s="118">
        <v>15.23</v>
      </c>
      <c r="F72" s="118">
        <v>57.09</v>
      </c>
      <c r="G72" s="118">
        <v>114.18</v>
      </c>
      <c r="H72" s="118">
        <v>152.24</v>
      </c>
      <c r="I72" s="1"/>
      <c r="J72" s="1"/>
      <c r="K72" s="1"/>
      <c r="L72" s="1"/>
    </row>
    <row r="73" spans="1:12" ht="12.75">
      <c r="A73" s="1"/>
      <c r="B73" s="1"/>
      <c r="C73" s="113" t="s">
        <v>46</v>
      </c>
      <c r="D73" s="115">
        <v>3.61</v>
      </c>
      <c r="E73" s="115">
        <v>14.4</v>
      </c>
      <c r="F73" s="115">
        <v>54.01</v>
      </c>
      <c r="G73" s="115">
        <v>108.01</v>
      </c>
      <c r="H73" s="115">
        <v>144.01</v>
      </c>
      <c r="I73" s="1"/>
      <c r="J73" s="1"/>
      <c r="K73" s="1"/>
      <c r="L73" s="1"/>
    </row>
    <row r="74" spans="1:12" ht="12.75">
      <c r="A74" s="1"/>
      <c r="B74" s="1"/>
      <c r="C74" s="113" t="s">
        <v>47</v>
      </c>
      <c r="D74" s="116">
        <v>0.2</v>
      </c>
      <c r="E74" s="116">
        <v>0.83</v>
      </c>
      <c r="F74" s="116">
        <v>3.0800000000000054</v>
      </c>
      <c r="G74" s="116">
        <v>6.17</v>
      </c>
      <c r="H74" s="116">
        <v>8.230000000000018</v>
      </c>
      <c r="I74" s="1"/>
      <c r="J74" s="1"/>
      <c r="K74" s="1"/>
      <c r="L74" s="1"/>
    </row>
    <row r="75" spans="1:12" ht="12.75">
      <c r="A75" s="1"/>
      <c r="B75" s="1"/>
      <c r="C75" s="113" t="s">
        <v>48</v>
      </c>
      <c r="D75" s="117">
        <v>0.05540166204986155</v>
      </c>
      <c r="E75" s="117">
        <v>0.05763888888888889</v>
      </c>
      <c r="F75" s="117">
        <v>0.057026476578411506</v>
      </c>
      <c r="G75" s="117">
        <v>0.05712434033885753</v>
      </c>
      <c r="H75" s="117">
        <v>0.057148809110478566</v>
      </c>
      <c r="I75" s="1"/>
      <c r="J75" s="1"/>
      <c r="K75" s="1"/>
      <c r="L75" s="1"/>
    </row>
    <row r="76" spans="1:12" ht="12.75">
      <c r="A76" s="1"/>
      <c r="B76" s="1"/>
      <c r="C76" s="113" t="s">
        <v>30</v>
      </c>
      <c r="D76" s="117">
        <v>0.06004728132387707</v>
      </c>
      <c r="E76" s="117">
        <v>0.06244618475542253</v>
      </c>
      <c r="F76" s="117">
        <v>0.062381170917196624</v>
      </c>
      <c r="G76" s="117">
        <v>0.06237503687436494</v>
      </c>
      <c r="H76" s="117">
        <v>0.062372736919301376</v>
      </c>
      <c r="I76" s="1"/>
      <c r="J76" s="1"/>
      <c r="K76" s="1"/>
      <c r="L76" s="1"/>
    </row>
    <row r="77" spans="1:12" ht="15.75">
      <c r="A77" s="1"/>
      <c r="B77" s="1"/>
      <c r="C77" s="112" t="s">
        <v>51</v>
      </c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13" t="s">
        <v>45</v>
      </c>
      <c r="D78" s="114">
        <v>15.37</v>
      </c>
      <c r="E78" s="114">
        <v>40.53</v>
      </c>
      <c r="F78" s="114">
        <v>132.77</v>
      </c>
      <c r="G78" s="114">
        <v>258.56</v>
      </c>
      <c r="H78" s="114">
        <v>342.42</v>
      </c>
      <c r="I78" s="1"/>
      <c r="J78" s="1"/>
      <c r="K78" s="1"/>
      <c r="L78" s="1"/>
    </row>
    <row r="79" spans="1:12" ht="12.75">
      <c r="A79" s="1"/>
      <c r="B79" s="1"/>
      <c r="C79" s="113" t="s">
        <v>46</v>
      </c>
      <c r="D79" s="115">
        <v>16.23</v>
      </c>
      <c r="E79" s="115">
        <v>43.97</v>
      </c>
      <c r="F79" s="115">
        <v>145.73</v>
      </c>
      <c r="G79" s="115">
        <v>284.48</v>
      </c>
      <c r="H79" s="115">
        <v>376.98</v>
      </c>
      <c r="I79" s="1"/>
      <c r="J79" s="1"/>
      <c r="K79" s="1"/>
      <c r="L79" s="1"/>
    </row>
    <row r="80" spans="1:12" ht="12.75">
      <c r="A80" s="1"/>
      <c r="B80" s="1"/>
      <c r="C80" s="113" t="s">
        <v>47</v>
      </c>
      <c r="D80" s="116">
        <v>-0.8600000000000012</v>
      </c>
      <c r="E80" s="116">
        <v>-3.44</v>
      </c>
      <c r="F80" s="116">
        <v>-12.96</v>
      </c>
      <c r="G80" s="116">
        <v>-25.92</v>
      </c>
      <c r="H80" s="116">
        <v>-34.56</v>
      </c>
      <c r="I80" s="1"/>
      <c r="J80" s="1"/>
      <c r="K80" s="1"/>
      <c r="L80" s="1"/>
    </row>
    <row r="81" spans="1:12" ht="12.75">
      <c r="A81" s="1"/>
      <c r="B81" s="1"/>
      <c r="C81" s="113" t="s">
        <v>48</v>
      </c>
      <c r="D81" s="117">
        <v>-0.05298829328404197</v>
      </c>
      <c r="E81" s="117">
        <v>-0.07823516033659308</v>
      </c>
      <c r="F81" s="117">
        <v>-0.08893158580937337</v>
      </c>
      <c r="G81" s="117">
        <v>-0.09111361079865021</v>
      </c>
      <c r="H81" s="117">
        <v>-0.09167595097883177</v>
      </c>
      <c r="I81" s="1"/>
      <c r="J81" s="1"/>
      <c r="K81" s="1"/>
      <c r="L81" s="1"/>
    </row>
    <row r="82" spans="1:12" ht="12.75">
      <c r="A82" s="1"/>
      <c r="B82" s="1"/>
      <c r="C82" s="113" t="s">
        <v>30</v>
      </c>
      <c r="D82" s="117">
        <v>0.2422379826635146</v>
      </c>
      <c r="E82" s="117">
        <v>0.16618147525523802</v>
      </c>
      <c r="F82" s="117">
        <v>0.14507528573613937</v>
      </c>
      <c r="G82" s="117">
        <v>0.14124793776699773</v>
      </c>
      <c r="H82" s="117">
        <v>0.14028949406139762</v>
      </c>
      <c r="I82" s="1"/>
      <c r="J82" s="1"/>
      <c r="K82" s="1"/>
      <c r="L82" s="1"/>
    </row>
    <row r="83" spans="1:12" ht="15.75">
      <c r="A83" s="1"/>
      <c r="B83" s="1"/>
      <c r="C83" s="112" t="s">
        <v>52</v>
      </c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13" t="s">
        <v>45</v>
      </c>
      <c r="D84" s="114">
        <v>3.81</v>
      </c>
      <c r="E84" s="114">
        <v>14.45</v>
      </c>
      <c r="F84" s="114">
        <v>53.49</v>
      </c>
      <c r="G84" s="114">
        <v>106.71</v>
      </c>
      <c r="H84" s="114">
        <v>142.19</v>
      </c>
      <c r="I84" s="1"/>
      <c r="J84" s="1"/>
      <c r="K84" s="1"/>
      <c r="L84" s="1"/>
    </row>
    <row r="85" spans="1:12" ht="12.75">
      <c r="A85" s="1"/>
      <c r="B85" s="1"/>
      <c r="C85" s="113" t="s">
        <v>46</v>
      </c>
      <c r="D85" s="115">
        <v>3.81</v>
      </c>
      <c r="E85" s="115">
        <v>14.45</v>
      </c>
      <c r="F85" s="115">
        <v>53.49</v>
      </c>
      <c r="G85" s="115">
        <v>106.71</v>
      </c>
      <c r="H85" s="115">
        <v>142.19</v>
      </c>
      <c r="I85" s="1"/>
      <c r="J85" s="1"/>
      <c r="K85" s="1"/>
      <c r="L85" s="1"/>
    </row>
    <row r="86" spans="1:12" ht="12.75">
      <c r="A86" s="1"/>
      <c r="B86" s="1"/>
      <c r="C86" s="113" t="s">
        <v>47</v>
      </c>
      <c r="D86" s="116">
        <v>0</v>
      </c>
      <c r="E86" s="116">
        <v>0</v>
      </c>
      <c r="F86" s="116">
        <v>0</v>
      </c>
      <c r="G86" s="116">
        <v>0</v>
      </c>
      <c r="H86" s="116">
        <v>0</v>
      </c>
      <c r="I86" s="1"/>
      <c r="J86" s="1"/>
      <c r="K86" s="1"/>
      <c r="L86" s="1"/>
    </row>
    <row r="87" spans="1:12" ht="12.75">
      <c r="A87" s="1"/>
      <c r="B87" s="1"/>
      <c r="C87" s="113" t="s">
        <v>48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"/>
      <c r="J87" s="1"/>
      <c r="K87" s="1"/>
      <c r="L87" s="1"/>
    </row>
    <row r="88" spans="1:12" ht="12.75">
      <c r="A88" s="1"/>
      <c r="B88" s="1"/>
      <c r="C88" s="113" t="s">
        <v>30</v>
      </c>
      <c r="D88" s="117">
        <v>0.06004728132387707</v>
      </c>
      <c r="E88" s="117">
        <v>0.0592480216491041</v>
      </c>
      <c r="F88" s="117">
        <v>0.058447518520946706</v>
      </c>
      <c r="G88" s="117">
        <v>0.05829427382083975</v>
      </c>
      <c r="H88" s="117">
        <v>0.05825525133050093</v>
      </c>
      <c r="I88" s="1"/>
      <c r="J88" s="1"/>
      <c r="K88" s="1"/>
      <c r="L88" s="1"/>
    </row>
    <row r="89" spans="1:12" ht="15.75">
      <c r="A89" s="1"/>
      <c r="B89" s="1"/>
      <c r="C89" s="112" t="s">
        <v>53</v>
      </c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13" t="s">
        <v>45</v>
      </c>
      <c r="D90" s="114">
        <v>3.5</v>
      </c>
      <c r="E90" s="114">
        <v>14</v>
      </c>
      <c r="F90" s="114">
        <v>52.5</v>
      </c>
      <c r="G90" s="114">
        <v>105</v>
      </c>
      <c r="H90" s="114">
        <v>140</v>
      </c>
      <c r="I90" s="1"/>
      <c r="J90" s="1"/>
      <c r="K90" s="1"/>
      <c r="L90" s="1"/>
    </row>
    <row r="91" spans="1:12" ht="12.75">
      <c r="A91" s="1"/>
      <c r="B91" s="1"/>
      <c r="C91" s="113" t="s">
        <v>46</v>
      </c>
      <c r="D91" s="115">
        <v>3.5</v>
      </c>
      <c r="E91" s="115">
        <v>14</v>
      </c>
      <c r="F91" s="115">
        <v>52.5</v>
      </c>
      <c r="G91" s="115">
        <v>105</v>
      </c>
      <c r="H91" s="115">
        <v>140</v>
      </c>
      <c r="I91" s="1"/>
      <c r="J91" s="1"/>
      <c r="K91" s="1"/>
      <c r="L91" s="1"/>
    </row>
    <row r="92" spans="1:12" ht="12.75">
      <c r="A92" s="1"/>
      <c r="B92" s="1"/>
      <c r="C92" s="113" t="s">
        <v>47</v>
      </c>
      <c r="D92" s="116">
        <v>0</v>
      </c>
      <c r="E92" s="116">
        <v>0</v>
      </c>
      <c r="F92" s="116">
        <v>0</v>
      </c>
      <c r="G92" s="116">
        <v>0</v>
      </c>
      <c r="H92" s="116">
        <v>0</v>
      </c>
      <c r="I92" s="1"/>
      <c r="J92" s="1"/>
      <c r="K92" s="1"/>
      <c r="L92" s="1"/>
    </row>
    <row r="93" spans="1:12" ht="12.75">
      <c r="A93" s="1"/>
      <c r="B93" s="1"/>
      <c r="C93" s="113" t="s">
        <v>48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"/>
      <c r="J93" s="1"/>
      <c r="K93" s="1"/>
      <c r="L93" s="1"/>
    </row>
    <row r="94" spans="1:12" ht="12.75">
      <c r="A94" s="1"/>
      <c r="B94" s="1"/>
      <c r="C94" s="113" t="s">
        <v>30</v>
      </c>
      <c r="D94" s="117">
        <v>0.055161544523246654</v>
      </c>
      <c r="E94" s="117">
        <v>0.05740292754930502</v>
      </c>
      <c r="F94" s="117">
        <v>0.057365764111977975</v>
      </c>
      <c r="G94" s="117">
        <v>0.05736012324232194</v>
      </c>
      <c r="H94" s="117">
        <v>0.057358008202195165</v>
      </c>
      <c r="I94" s="1"/>
      <c r="J94" s="1"/>
      <c r="K94" s="1"/>
      <c r="L94" s="1"/>
    </row>
    <row r="95" spans="1:12" ht="15.75">
      <c r="A95" s="1"/>
      <c r="B95" s="1"/>
      <c r="C95" s="112" t="s">
        <v>54</v>
      </c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13" t="s">
        <v>45</v>
      </c>
      <c r="D96" s="119">
        <v>7.3</v>
      </c>
      <c r="E96" s="119">
        <v>28.06</v>
      </c>
      <c r="F96" s="119">
        <v>105.29</v>
      </c>
      <c r="G96" s="119">
        <v>210.59</v>
      </c>
      <c r="H96" s="119">
        <v>280.8</v>
      </c>
      <c r="I96" s="1"/>
      <c r="J96" s="1"/>
      <c r="K96" s="1"/>
      <c r="L96" s="1"/>
    </row>
    <row r="97" spans="1:12" ht="12.75">
      <c r="A97" s="1"/>
      <c r="B97" s="1"/>
      <c r="C97" s="113" t="s">
        <v>46</v>
      </c>
      <c r="D97" s="120">
        <v>7.41</v>
      </c>
      <c r="E97" s="120">
        <v>28.51</v>
      </c>
      <c r="F97" s="120">
        <v>106.97</v>
      </c>
      <c r="G97" s="120">
        <v>213.96</v>
      </c>
      <c r="H97" s="120">
        <v>285.29</v>
      </c>
      <c r="I97" s="1"/>
      <c r="J97" s="1"/>
      <c r="K97" s="1"/>
      <c r="L97" s="1"/>
    </row>
    <row r="98" spans="1:12" ht="12.75">
      <c r="A98" s="1"/>
      <c r="B98" s="1"/>
      <c r="C98" s="113" t="s">
        <v>47</v>
      </c>
      <c r="D98" s="116">
        <v>-0.11</v>
      </c>
      <c r="E98" s="116">
        <v>-0.45000000000000284</v>
      </c>
      <c r="F98" s="116">
        <v>-1.6799999999999926</v>
      </c>
      <c r="G98" s="116">
        <v>-3.37</v>
      </c>
      <c r="H98" s="116">
        <v>-4.490000000000009</v>
      </c>
      <c r="I98" s="1"/>
      <c r="J98" s="1"/>
      <c r="K98" s="1"/>
      <c r="L98" s="1"/>
    </row>
    <row r="99" spans="1:12" ht="12.75">
      <c r="A99" s="1"/>
      <c r="B99" s="1"/>
      <c r="C99" s="113" t="s">
        <v>48</v>
      </c>
      <c r="D99" s="117">
        <v>-0.014844804318488572</v>
      </c>
      <c r="E99" s="117">
        <v>-0.01578393546124177</v>
      </c>
      <c r="F99" s="117">
        <v>-0.015705337945218216</v>
      </c>
      <c r="G99" s="117">
        <v>-0.015750607590203795</v>
      </c>
      <c r="H99" s="117">
        <v>-0.01573837148165028</v>
      </c>
      <c r="I99" s="1"/>
      <c r="J99" s="1"/>
      <c r="K99" s="1"/>
      <c r="L99" s="1"/>
    </row>
    <row r="100" spans="1:12" ht="12.75">
      <c r="A100" s="1"/>
      <c r="B100" s="1"/>
      <c r="C100" s="113" t="s">
        <v>30</v>
      </c>
      <c r="D100" s="117">
        <v>0.11505122143420016</v>
      </c>
      <c r="E100" s="117">
        <v>0.11505186764524991</v>
      </c>
      <c r="F100" s="117">
        <v>0.11504840577809831</v>
      </c>
      <c r="G100" s="117">
        <v>0.11504255574857693</v>
      </c>
      <c r="H100" s="117">
        <v>0.11504377645126002</v>
      </c>
      <c r="I100" s="1"/>
      <c r="J100" s="1"/>
      <c r="K100" s="1"/>
      <c r="L100" s="1"/>
    </row>
    <row r="101" spans="1:12" ht="15.75">
      <c r="A101" s="1"/>
      <c r="B101" s="1"/>
      <c r="C101" s="112" t="s">
        <v>41</v>
      </c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13" t="s">
        <v>45</v>
      </c>
      <c r="D102" s="119">
        <v>63.45</v>
      </c>
      <c r="E102" s="119">
        <v>243.89</v>
      </c>
      <c r="F102" s="119">
        <v>915.18</v>
      </c>
      <c r="G102" s="119">
        <v>1830.54</v>
      </c>
      <c r="H102" s="119">
        <v>2440.81</v>
      </c>
      <c r="I102" s="1"/>
      <c r="J102" s="1"/>
      <c r="K102" s="1"/>
      <c r="L102" s="1"/>
    </row>
    <row r="103" spans="1:12" ht="12.75">
      <c r="A103" s="1"/>
      <c r="B103" s="1"/>
      <c r="C103" s="113" t="s">
        <v>46</v>
      </c>
      <c r="D103" s="120">
        <v>64.42</v>
      </c>
      <c r="E103" s="120">
        <v>247.78</v>
      </c>
      <c r="F103" s="120">
        <v>929.82</v>
      </c>
      <c r="G103" s="120">
        <v>1859.83</v>
      </c>
      <c r="H103" s="120">
        <v>2479.86</v>
      </c>
      <c r="I103" s="1"/>
      <c r="J103" s="1"/>
      <c r="K103" s="1"/>
      <c r="L103" s="1"/>
    </row>
    <row r="104" spans="1:12" ht="12.75">
      <c r="A104" s="1"/>
      <c r="B104" s="1"/>
      <c r="C104" s="113" t="s">
        <v>47</v>
      </c>
      <c r="D104" s="116">
        <v>-0.970000000000006</v>
      </c>
      <c r="E104" s="116">
        <v>-3.8899999999999864</v>
      </c>
      <c r="F104" s="116">
        <v>-14.6400000000001</v>
      </c>
      <c r="G104" s="116">
        <v>-29.29000000000019</v>
      </c>
      <c r="H104" s="116">
        <v>-39.04999999999973</v>
      </c>
      <c r="I104" s="1"/>
      <c r="J104" s="1"/>
      <c r="K104" s="1"/>
      <c r="L104" s="1"/>
    </row>
    <row r="105" spans="1:12" ht="12.75">
      <c r="A105" s="1"/>
      <c r="B105" s="1"/>
      <c r="C105" s="113" t="s">
        <v>48</v>
      </c>
      <c r="D105" s="117">
        <v>-0.015057435579012821</v>
      </c>
      <c r="E105" s="117">
        <v>-0.01569941076761638</v>
      </c>
      <c r="F105" s="117">
        <v>-0.01574498289991622</v>
      </c>
      <c r="G105" s="117">
        <v>-0.015748751229951227</v>
      </c>
      <c r="H105" s="117">
        <v>-0.015746856677392968</v>
      </c>
      <c r="I105" s="1"/>
      <c r="J105" s="1"/>
      <c r="K105" s="1"/>
      <c r="L105" s="1"/>
    </row>
  </sheetData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59" r:id="rId1"/>
  <rowBreaks count="1" manualBreakCount="1">
    <brk id="5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06"/>
  <sheetViews>
    <sheetView showGridLines="0" workbookViewId="0" topLeftCell="D32">
      <selection activeCell="I49" sqref="I49"/>
    </sheetView>
  </sheetViews>
  <sheetFormatPr defaultColWidth="9.140625" defaultRowHeight="12.75"/>
  <cols>
    <col min="3" max="3" width="82.00390625" style="0" bestFit="1" customWidth="1"/>
    <col min="4" max="4" width="8.00390625" style="0" bestFit="1" customWidth="1"/>
    <col min="5" max="5" width="12.421875" style="0" bestFit="1" customWidth="1"/>
    <col min="6" max="6" width="18.421875" style="0" bestFit="1" customWidth="1"/>
    <col min="7" max="7" width="9.8515625" style="0" bestFit="1" customWidth="1"/>
    <col min="8" max="8" width="7.7109375" style="0" bestFit="1" customWidth="1"/>
    <col min="9" max="9" width="18.28125" style="0" bestFit="1" customWidth="1"/>
    <col min="10" max="10" width="10.7109375" style="0" bestFit="1" customWidth="1"/>
    <col min="11" max="11" width="7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1"/>
      <c r="C2" s="2" t="s">
        <v>55</v>
      </c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"/>
      <c r="B3" s="1"/>
      <c r="C3" s="2" t="s">
        <v>56</v>
      </c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1"/>
      <c r="C4" s="2" t="s">
        <v>57</v>
      </c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1"/>
      <c r="B5" s="1"/>
      <c r="C5" s="2" t="s">
        <v>58</v>
      </c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">
      <c r="A7" s="1"/>
      <c r="B7" s="1"/>
      <c r="C7" s="3" t="s">
        <v>66</v>
      </c>
      <c r="D7" s="1"/>
      <c r="E7" s="1"/>
      <c r="F7" s="1"/>
      <c r="G7" s="1"/>
      <c r="H7" s="1"/>
      <c r="I7" s="1"/>
      <c r="J7" s="1"/>
      <c r="K7" s="1"/>
      <c r="L7" s="1"/>
    </row>
    <row r="8" spans="1:12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 thickBot="1">
      <c r="A9" s="1"/>
      <c r="B9" s="1"/>
      <c r="C9" s="4" t="s">
        <v>1</v>
      </c>
      <c r="D9" s="5" t="s">
        <v>2</v>
      </c>
      <c r="E9" s="5" t="s">
        <v>3</v>
      </c>
      <c r="F9" s="5" t="s">
        <v>4</v>
      </c>
      <c r="G9" s="1"/>
      <c r="H9" s="1"/>
      <c r="I9" s="1"/>
      <c r="J9" s="1"/>
      <c r="K9" s="1"/>
      <c r="L9" s="1"/>
    </row>
    <row r="10" spans="1:12" ht="12.75">
      <c r="A10" s="1"/>
      <c r="B10" s="1"/>
      <c r="C10" s="6" t="s">
        <v>5</v>
      </c>
      <c r="D10" s="7" t="s">
        <v>6</v>
      </c>
      <c r="E10" s="8">
        <v>1.16</v>
      </c>
      <c r="F10" s="9">
        <v>2.01</v>
      </c>
      <c r="G10" s="1"/>
      <c r="H10" s="1"/>
      <c r="I10" s="1"/>
      <c r="J10" s="1"/>
      <c r="K10" s="1"/>
      <c r="L10" s="1"/>
    </row>
    <row r="11" spans="1:12" ht="12.75">
      <c r="A11" s="1"/>
      <c r="B11" s="1"/>
      <c r="C11" s="10" t="s">
        <v>7</v>
      </c>
      <c r="D11" s="11" t="s">
        <v>6</v>
      </c>
      <c r="E11" s="12">
        <v>0</v>
      </c>
      <c r="F11" s="12">
        <v>0</v>
      </c>
      <c r="G11" s="1"/>
      <c r="H11" s="1"/>
      <c r="I11" s="1"/>
      <c r="J11" s="1"/>
      <c r="K11" s="1"/>
      <c r="L11" s="1"/>
    </row>
    <row r="12" spans="1:12" ht="12.75">
      <c r="A12" s="1"/>
      <c r="B12" s="1"/>
      <c r="C12" s="10" t="s">
        <v>8</v>
      </c>
      <c r="D12" s="11" t="s">
        <v>6</v>
      </c>
      <c r="E12" s="13">
        <v>0</v>
      </c>
      <c r="F12" s="13">
        <v>0</v>
      </c>
      <c r="G12" s="1"/>
      <c r="H12" s="1"/>
      <c r="I12" s="1"/>
      <c r="J12" s="1"/>
      <c r="K12" s="1"/>
      <c r="L12" s="1"/>
    </row>
    <row r="13" spans="1:12" ht="12.75">
      <c r="A13" s="1"/>
      <c r="B13" s="1"/>
      <c r="C13" s="14" t="s">
        <v>9</v>
      </c>
      <c r="D13" s="11" t="s">
        <v>62</v>
      </c>
      <c r="E13" s="15">
        <v>7.3801</v>
      </c>
      <c r="F13" s="15">
        <v>12.8358</v>
      </c>
      <c r="G13" s="1"/>
      <c r="H13" s="1"/>
      <c r="I13" s="1"/>
      <c r="J13" s="1"/>
      <c r="K13" s="1"/>
      <c r="L13" s="1"/>
    </row>
    <row r="14" spans="1:12" ht="12.75">
      <c r="A14" s="1"/>
      <c r="B14" s="1"/>
      <c r="C14" s="10" t="s">
        <v>10</v>
      </c>
      <c r="D14" s="11" t="s">
        <v>62</v>
      </c>
      <c r="E14" s="15">
        <v>0</v>
      </c>
      <c r="F14" s="15">
        <v>0</v>
      </c>
      <c r="G14" s="1"/>
      <c r="H14" s="1"/>
      <c r="I14" s="1"/>
      <c r="J14" s="1"/>
      <c r="K14" s="1"/>
      <c r="L14" s="1"/>
    </row>
    <row r="15" spans="1:12" ht="12.75">
      <c r="A15" s="1"/>
      <c r="B15" s="1"/>
      <c r="C15" s="14" t="s">
        <v>11</v>
      </c>
      <c r="D15" s="11" t="s">
        <v>62</v>
      </c>
      <c r="E15" s="15">
        <v>0.0146</v>
      </c>
      <c r="F15" s="15">
        <v>0.0146</v>
      </c>
      <c r="G15" s="1"/>
      <c r="H15" s="1"/>
      <c r="I15" s="1"/>
      <c r="J15" s="1"/>
      <c r="K15" s="1"/>
      <c r="L15" s="1"/>
    </row>
    <row r="16" spans="1:12" ht="12.75">
      <c r="A16" s="1"/>
      <c r="B16" s="1"/>
      <c r="C16" s="10" t="s">
        <v>12</v>
      </c>
      <c r="D16" s="11" t="s">
        <v>62</v>
      </c>
      <c r="E16" s="15">
        <v>-1.3911</v>
      </c>
      <c r="F16" s="15">
        <v>-2.29953</v>
      </c>
      <c r="G16" s="1"/>
      <c r="H16" s="1"/>
      <c r="I16" s="1"/>
      <c r="J16" s="1"/>
      <c r="K16" s="1"/>
      <c r="L16" s="1"/>
    </row>
    <row r="17" spans="1:12" ht="12.75">
      <c r="A17" s="1"/>
      <c r="B17" s="1"/>
      <c r="C17" s="14" t="s">
        <v>13</v>
      </c>
      <c r="D17" s="11" t="s">
        <v>62</v>
      </c>
      <c r="E17" s="15">
        <v>1.2998</v>
      </c>
      <c r="F17" s="15">
        <v>1.3284</v>
      </c>
      <c r="G17" s="1"/>
      <c r="H17" s="1"/>
      <c r="I17" s="1"/>
      <c r="J17" s="1"/>
      <c r="K17" s="1"/>
      <c r="L17" s="1"/>
    </row>
    <row r="18" spans="1:12" ht="12.75">
      <c r="A18" s="1"/>
      <c r="B18" s="1"/>
      <c r="C18" s="14" t="s">
        <v>14</v>
      </c>
      <c r="D18" s="11" t="s">
        <v>62</v>
      </c>
      <c r="E18" s="15">
        <v>0.9302</v>
      </c>
      <c r="F18" s="15">
        <v>1.0282</v>
      </c>
      <c r="G18" s="1"/>
      <c r="H18" s="1"/>
      <c r="I18" s="1"/>
      <c r="J18" s="1"/>
      <c r="K18" s="1"/>
      <c r="L18" s="1"/>
    </row>
    <row r="19" spans="1:12" ht="12.75">
      <c r="A19" s="1"/>
      <c r="B19" s="1"/>
      <c r="C19" s="14" t="s">
        <v>15</v>
      </c>
      <c r="D19" s="11" t="s">
        <v>16</v>
      </c>
      <c r="E19" s="15">
        <v>0.005200000014156103</v>
      </c>
      <c r="F19" s="15">
        <v>0.0052</v>
      </c>
      <c r="G19" s="1"/>
      <c r="H19" s="1"/>
      <c r="I19" s="1"/>
      <c r="J19" s="1"/>
      <c r="K19" s="1"/>
      <c r="L19" s="1"/>
    </row>
    <row r="20" spans="1:12" ht="12.75">
      <c r="A20" s="1"/>
      <c r="B20" s="1"/>
      <c r="C20" s="14" t="s">
        <v>17</v>
      </c>
      <c r="D20" s="11" t="s">
        <v>16</v>
      </c>
      <c r="E20" s="15">
        <v>0.0013000000035390258</v>
      </c>
      <c r="F20" s="15">
        <v>0.0013</v>
      </c>
      <c r="G20" s="1"/>
      <c r="H20" s="1"/>
      <c r="I20" s="1"/>
      <c r="J20" s="1"/>
      <c r="K20" s="1"/>
      <c r="L20" s="1"/>
    </row>
    <row r="21" spans="1:12" ht="12.75">
      <c r="A21" s="1"/>
      <c r="B21" s="1"/>
      <c r="C21" s="16" t="s">
        <v>18</v>
      </c>
      <c r="D21" s="11" t="s">
        <v>16</v>
      </c>
      <c r="E21" s="17">
        <v>0.0004</v>
      </c>
      <c r="F21" s="17">
        <v>0.0004</v>
      </c>
      <c r="G21" s="1"/>
      <c r="H21" s="1"/>
      <c r="I21" s="1"/>
      <c r="J21" s="1"/>
      <c r="K21" s="1"/>
      <c r="L21" s="1"/>
    </row>
    <row r="22" spans="1:12" ht="13.5" thickBot="1">
      <c r="A22" s="1"/>
      <c r="B22" s="1"/>
      <c r="C22" s="18" t="s">
        <v>19</v>
      </c>
      <c r="D22" s="19" t="s">
        <v>16</v>
      </c>
      <c r="E22" s="20">
        <v>0.25</v>
      </c>
      <c r="F22" s="20">
        <v>0.25</v>
      </c>
      <c r="G22" s="1"/>
      <c r="H22" s="1"/>
      <c r="I22" s="1"/>
      <c r="J22" s="1"/>
      <c r="K22" s="1"/>
      <c r="L22" s="1"/>
    </row>
    <row r="23" spans="1:12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9.5" thickBot="1">
      <c r="A24" s="1"/>
      <c r="B24" s="1"/>
      <c r="C24" s="21" t="s">
        <v>20</v>
      </c>
      <c r="D24" s="22">
        <v>37</v>
      </c>
      <c r="E24" s="23" t="s">
        <v>21</v>
      </c>
      <c r="F24" s="122">
        <v>0.1</v>
      </c>
      <c r="G24" s="25" t="s">
        <v>22</v>
      </c>
      <c r="H24" s="1"/>
      <c r="I24" s="26" t="s">
        <v>23</v>
      </c>
      <c r="J24" s="27">
        <v>1.0286</v>
      </c>
      <c r="K24" s="1"/>
      <c r="L24" s="1"/>
    </row>
    <row r="25" spans="1:12" ht="19.5" thickBot="1">
      <c r="A25" s="1"/>
      <c r="B25" s="1"/>
      <c r="C25" s="21" t="s">
        <v>24</v>
      </c>
      <c r="D25" s="28">
        <v>750</v>
      </c>
      <c r="E25" s="23" t="s">
        <v>21</v>
      </c>
      <c r="F25" s="29" t="s">
        <v>25</v>
      </c>
      <c r="G25" s="30">
        <v>0.5071271929824561</v>
      </c>
      <c r="H25" s="1"/>
      <c r="I25" s="1"/>
      <c r="J25" s="1"/>
      <c r="K25" s="1"/>
      <c r="L25" s="1"/>
    </row>
    <row r="26" spans="1:12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7" thickBot="1">
      <c r="A27" s="1"/>
      <c r="B27" s="1"/>
      <c r="C27" s="31" t="s">
        <v>66</v>
      </c>
      <c r="D27" s="32" t="s">
        <v>26</v>
      </c>
      <c r="E27" s="33" t="s">
        <v>27</v>
      </c>
      <c r="F27" s="34" t="s">
        <v>28</v>
      </c>
      <c r="G27" s="33" t="s">
        <v>26</v>
      </c>
      <c r="H27" s="33" t="s">
        <v>27</v>
      </c>
      <c r="I27" s="34" t="s">
        <v>28</v>
      </c>
      <c r="J27" s="35" t="s">
        <v>6</v>
      </c>
      <c r="K27" s="36" t="s">
        <v>29</v>
      </c>
      <c r="L27" s="37" t="s">
        <v>30</v>
      </c>
    </row>
    <row r="28" spans="1:12" ht="12.75">
      <c r="A28" s="1"/>
      <c r="B28" s="1"/>
      <c r="C28" s="38" t="s">
        <v>31</v>
      </c>
      <c r="D28" s="39">
        <v>39</v>
      </c>
      <c r="E28" s="40">
        <v>0.065</v>
      </c>
      <c r="F28" s="41">
        <v>2.54</v>
      </c>
      <c r="G28" s="39">
        <v>39</v>
      </c>
      <c r="H28" s="42">
        <v>0.065</v>
      </c>
      <c r="I28" s="41">
        <v>2.54</v>
      </c>
      <c r="J28" s="41">
        <v>0</v>
      </c>
      <c r="K28" s="43">
        <v>0</v>
      </c>
      <c r="L28" s="44">
        <v>0.34002677376171353</v>
      </c>
    </row>
    <row r="29" spans="1:12" ht="13.5" thickBot="1">
      <c r="A29" s="1"/>
      <c r="B29" s="1"/>
      <c r="C29" s="45" t="s">
        <v>32</v>
      </c>
      <c r="D29" s="46">
        <v>0</v>
      </c>
      <c r="E29" s="47">
        <v>0.075</v>
      </c>
      <c r="F29" s="48">
        <v>0</v>
      </c>
      <c r="G29" s="46">
        <v>0</v>
      </c>
      <c r="H29" s="49">
        <v>0.075</v>
      </c>
      <c r="I29" s="48">
        <v>0</v>
      </c>
      <c r="J29" s="48">
        <v>0</v>
      </c>
      <c r="K29" s="50">
        <v>0</v>
      </c>
      <c r="L29" s="44">
        <v>0</v>
      </c>
    </row>
    <row r="30" spans="1:12" ht="13.5" thickBot="1">
      <c r="A30" s="1"/>
      <c r="B30" s="1"/>
      <c r="C30" s="51" t="s">
        <v>33</v>
      </c>
      <c r="D30" s="51"/>
      <c r="E30" s="51"/>
      <c r="F30" s="52">
        <v>2.54</v>
      </c>
      <c r="G30" s="51"/>
      <c r="H30" s="51"/>
      <c r="I30" s="52">
        <v>2.54</v>
      </c>
      <c r="J30" s="52">
        <v>0</v>
      </c>
      <c r="K30" s="53">
        <v>0</v>
      </c>
      <c r="L30" s="54">
        <v>0.34002677376171353</v>
      </c>
    </row>
    <row r="31" spans="1:12" ht="12.75">
      <c r="A31" s="1"/>
      <c r="B31" s="1"/>
      <c r="C31" s="55" t="s">
        <v>5</v>
      </c>
      <c r="D31" s="56">
        <v>1</v>
      </c>
      <c r="E31" s="57">
        <v>1.16</v>
      </c>
      <c r="F31" s="58">
        <v>1.16</v>
      </c>
      <c r="G31" s="59">
        <v>1</v>
      </c>
      <c r="H31" s="57">
        <v>2.01</v>
      </c>
      <c r="I31" s="58">
        <v>2.01</v>
      </c>
      <c r="J31" s="58">
        <v>0.85</v>
      </c>
      <c r="K31" s="43">
        <v>0.7327586206896551</v>
      </c>
      <c r="L31" s="44">
        <v>0.2690763052208835</v>
      </c>
    </row>
    <row r="32" spans="1:12" ht="12.75">
      <c r="A32" s="1"/>
      <c r="B32" s="1"/>
      <c r="C32" s="45" t="s">
        <v>7</v>
      </c>
      <c r="D32" s="60">
        <v>1</v>
      </c>
      <c r="E32" s="61">
        <v>0</v>
      </c>
      <c r="F32" s="62">
        <v>0</v>
      </c>
      <c r="G32" s="63">
        <v>1</v>
      </c>
      <c r="H32" s="61">
        <v>0</v>
      </c>
      <c r="I32" s="64">
        <v>0</v>
      </c>
      <c r="J32" s="64">
        <v>0</v>
      </c>
      <c r="K32" s="43">
        <v>0</v>
      </c>
      <c r="L32" s="44">
        <v>0</v>
      </c>
    </row>
    <row r="33" spans="1:12" ht="12.75">
      <c r="A33" s="1"/>
      <c r="B33" s="1"/>
      <c r="C33" s="45" t="s">
        <v>8</v>
      </c>
      <c r="D33" s="65">
        <v>1</v>
      </c>
      <c r="E33" s="66">
        <v>0</v>
      </c>
      <c r="F33" s="62">
        <v>0</v>
      </c>
      <c r="G33" s="67">
        <v>1</v>
      </c>
      <c r="H33" s="66">
        <v>0</v>
      </c>
      <c r="I33" s="62">
        <v>0</v>
      </c>
      <c r="J33" s="62">
        <v>0</v>
      </c>
      <c r="K33" s="43">
        <v>0</v>
      </c>
      <c r="L33" s="44">
        <v>0</v>
      </c>
    </row>
    <row r="34" spans="1:12" ht="12.75">
      <c r="A34" s="1"/>
      <c r="B34" s="1"/>
      <c r="C34" s="68" t="s">
        <v>9</v>
      </c>
      <c r="D34" s="123">
        <v>0.1</v>
      </c>
      <c r="E34" s="70">
        <v>7.3801</v>
      </c>
      <c r="F34" s="62">
        <v>0.74</v>
      </c>
      <c r="G34" s="124">
        <v>0.1</v>
      </c>
      <c r="H34" s="70">
        <v>12.8358</v>
      </c>
      <c r="I34" s="62">
        <v>1.28</v>
      </c>
      <c r="J34" s="62">
        <v>0.54</v>
      </c>
      <c r="K34" s="43">
        <v>0.7297297297297298</v>
      </c>
      <c r="L34" s="44">
        <v>0.17135207496653282</v>
      </c>
    </row>
    <row r="35" spans="1:12" ht="12.75">
      <c r="A35" s="1"/>
      <c r="B35" s="1"/>
      <c r="C35" s="45" t="s">
        <v>10</v>
      </c>
      <c r="D35" s="125">
        <v>0.1</v>
      </c>
      <c r="E35" s="73">
        <v>0</v>
      </c>
      <c r="F35" s="62">
        <v>0</v>
      </c>
      <c r="G35" s="126">
        <v>0.1</v>
      </c>
      <c r="H35" s="73">
        <v>0</v>
      </c>
      <c r="I35" s="62">
        <v>0</v>
      </c>
      <c r="J35" s="62">
        <v>0</v>
      </c>
      <c r="K35" s="43">
        <v>0</v>
      </c>
      <c r="L35" s="44">
        <v>0</v>
      </c>
    </row>
    <row r="36" spans="1:12" ht="12.75">
      <c r="A36" s="1"/>
      <c r="B36" s="1"/>
      <c r="C36" s="75" t="s">
        <v>11</v>
      </c>
      <c r="D36" s="125">
        <v>0.1</v>
      </c>
      <c r="E36" s="73">
        <v>0.0146</v>
      </c>
      <c r="F36" s="62">
        <v>0</v>
      </c>
      <c r="G36" s="126">
        <v>0.1</v>
      </c>
      <c r="H36" s="73">
        <v>0.0146</v>
      </c>
      <c r="I36" s="62">
        <v>0</v>
      </c>
      <c r="J36" s="62">
        <v>0</v>
      </c>
      <c r="K36" s="43">
        <v>0</v>
      </c>
      <c r="L36" s="44">
        <v>0</v>
      </c>
    </row>
    <row r="37" spans="1:12" ht="13.5" thickBot="1">
      <c r="A37" s="1"/>
      <c r="B37" s="1"/>
      <c r="C37" s="45" t="s">
        <v>12</v>
      </c>
      <c r="D37" s="125">
        <v>0.1</v>
      </c>
      <c r="E37" s="49">
        <v>-1.3911</v>
      </c>
      <c r="F37" s="76">
        <v>-0.14</v>
      </c>
      <c r="G37" s="126">
        <v>0.1</v>
      </c>
      <c r="H37" s="73">
        <v>-2.2995</v>
      </c>
      <c r="I37" s="62">
        <v>-0.23</v>
      </c>
      <c r="J37" s="62">
        <v>-0.09</v>
      </c>
      <c r="K37" s="43">
        <v>0.6428571428571428</v>
      </c>
      <c r="L37" s="44">
        <v>-0.030789825970548863</v>
      </c>
    </row>
    <row r="38" spans="1:12" ht="13.5" thickBot="1">
      <c r="A38" s="1"/>
      <c r="B38" s="1"/>
      <c r="C38" s="77" t="s">
        <v>34</v>
      </c>
      <c r="D38" s="78"/>
      <c r="E38" s="77"/>
      <c r="F38" s="79">
        <v>1.76</v>
      </c>
      <c r="G38" s="78"/>
      <c r="H38" s="77"/>
      <c r="I38" s="79">
        <v>3.06</v>
      </c>
      <c r="J38" s="79">
        <v>1.3</v>
      </c>
      <c r="K38" s="80">
        <v>0.7386363636363636</v>
      </c>
      <c r="L38" s="81">
        <v>0.4096385542168675</v>
      </c>
    </row>
    <row r="39" spans="1:12" ht="12.75">
      <c r="A39" s="1"/>
      <c r="B39" s="1"/>
      <c r="C39" s="68" t="s">
        <v>13</v>
      </c>
      <c r="D39" s="127">
        <v>0.1</v>
      </c>
      <c r="E39" s="83">
        <v>1.2998</v>
      </c>
      <c r="F39" s="62">
        <v>0.13</v>
      </c>
      <c r="G39" s="127">
        <v>0.1</v>
      </c>
      <c r="H39" s="83">
        <v>1.3284</v>
      </c>
      <c r="I39" s="62">
        <v>0.13</v>
      </c>
      <c r="J39" s="62">
        <v>0</v>
      </c>
      <c r="K39" s="43">
        <v>0</v>
      </c>
      <c r="L39" s="44">
        <v>0.01740294511378849</v>
      </c>
    </row>
    <row r="40" spans="1:12" ht="13.5" thickBot="1">
      <c r="A40" s="1"/>
      <c r="B40" s="1"/>
      <c r="C40" s="68" t="s">
        <v>14</v>
      </c>
      <c r="D40" s="123">
        <v>0.1</v>
      </c>
      <c r="E40" s="70">
        <v>0.9302</v>
      </c>
      <c r="F40" s="84">
        <v>0.09</v>
      </c>
      <c r="G40" s="123">
        <v>0.1</v>
      </c>
      <c r="H40" s="70">
        <v>1.0282</v>
      </c>
      <c r="I40" s="84">
        <v>0.1</v>
      </c>
      <c r="J40" s="84">
        <v>0.01</v>
      </c>
      <c r="K40" s="43">
        <v>0.11111111111111122</v>
      </c>
      <c r="L40" s="44">
        <v>0.013386880856760376</v>
      </c>
    </row>
    <row r="41" spans="1:12" ht="13.5" thickBot="1">
      <c r="A41" s="1"/>
      <c r="B41" s="1"/>
      <c r="C41" s="77" t="s">
        <v>35</v>
      </c>
      <c r="D41" s="77"/>
      <c r="E41" s="77"/>
      <c r="F41" s="79">
        <v>0.22</v>
      </c>
      <c r="G41" s="77"/>
      <c r="H41" s="77"/>
      <c r="I41" s="79">
        <v>0.23</v>
      </c>
      <c r="J41" s="79">
        <v>0.01</v>
      </c>
      <c r="K41" s="80">
        <v>0.0454545454545455</v>
      </c>
      <c r="L41" s="81">
        <v>0.030789825970548863</v>
      </c>
    </row>
    <row r="42" spans="1:12" ht="13.5" thickBot="1">
      <c r="A42" s="1"/>
      <c r="B42" s="1"/>
      <c r="C42" s="51" t="s">
        <v>36</v>
      </c>
      <c r="D42" s="51"/>
      <c r="E42" s="51"/>
      <c r="F42" s="52">
        <v>1.98</v>
      </c>
      <c r="G42" s="51"/>
      <c r="H42" s="51"/>
      <c r="I42" s="52">
        <v>3.29</v>
      </c>
      <c r="J42" s="52">
        <v>1.31</v>
      </c>
      <c r="K42" s="53">
        <v>0.6616161616161617</v>
      </c>
      <c r="L42" s="54">
        <v>0.44042838018741637</v>
      </c>
    </row>
    <row r="43" spans="1:12" ht="12.75">
      <c r="A43" s="1"/>
      <c r="B43" s="1"/>
      <c r="C43" s="45" t="s">
        <v>15</v>
      </c>
      <c r="D43" s="82">
        <v>39</v>
      </c>
      <c r="E43" s="83">
        <v>0.0052</v>
      </c>
      <c r="F43" s="41">
        <v>0.2</v>
      </c>
      <c r="G43" s="82">
        <v>39</v>
      </c>
      <c r="H43" s="83">
        <v>0.0052</v>
      </c>
      <c r="I43" s="41">
        <v>0.2</v>
      </c>
      <c r="J43" s="41">
        <v>0</v>
      </c>
      <c r="K43" s="43">
        <v>0</v>
      </c>
      <c r="L43" s="85">
        <v>0.026773761713520753</v>
      </c>
    </row>
    <row r="44" spans="1:12" ht="12.75">
      <c r="A44" s="1"/>
      <c r="B44" s="1"/>
      <c r="C44" s="45" t="s">
        <v>17</v>
      </c>
      <c r="D44" s="69">
        <v>39</v>
      </c>
      <c r="E44" s="70">
        <v>0.0013</v>
      </c>
      <c r="F44" s="86">
        <v>0.05</v>
      </c>
      <c r="G44" s="69">
        <v>39</v>
      </c>
      <c r="H44" s="70">
        <v>0.0013</v>
      </c>
      <c r="I44" s="86">
        <v>0.05</v>
      </c>
      <c r="J44" s="86">
        <v>0</v>
      </c>
      <c r="K44" s="43">
        <v>0</v>
      </c>
      <c r="L44" s="44">
        <v>0.006693440428380188</v>
      </c>
    </row>
    <row r="45" spans="1:12" ht="12.75">
      <c r="A45" s="1"/>
      <c r="B45" s="1"/>
      <c r="C45" s="45" t="s">
        <v>18</v>
      </c>
      <c r="D45" s="69">
        <v>39</v>
      </c>
      <c r="E45" s="70">
        <v>0.0004</v>
      </c>
      <c r="F45" s="86">
        <v>0.02</v>
      </c>
      <c r="G45" s="69">
        <v>39</v>
      </c>
      <c r="H45" s="70">
        <v>0.0004</v>
      </c>
      <c r="I45" s="86">
        <v>0.02</v>
      </c>
      <c r="J45" s="86">
        <v>0</v>
      </c>
      <c r="K45" s="43">
        <v>0</v>
      </c>
      <c r="L45" s="44">
        <v>0.0026773761713520753</v>
      </c>
    </row>
    <row r="46" spans="1:12" ht="13.5" thickBot="1">
      <c r="A46" s="1"/>
      <c r="B46" s="1"/>
      <c r="C46" s="45" t="s">
        <v>19</v>
      </c>
      <c r="D46" s="87">
        <v>1</v>
      </c>
      <c r="E46" s="66">
        <v>0.25</v>
      </c>
      <c r="F46" s="76">
        <v>0.25</v>
      </c>
      <c r="G46" s="87">
        <v>1</v>
      </c>
      <c r="H46" s="88">
        <v>0.25</v>
      </c>
      <c r="I46" s="76">
        <v>0.25</v>
      </c>
      <c r="J46" s="76">
        <v>0</v>
      </c>
      <c r="K46" s="43">
        <v>0</v>
      </c>
      <c r="L46" s="44">
        <v>0.03346720214190094</v>
      </c>
    </row>
    <row r="47" spans="1:12" ht="13.5" thickBot="1">
      <c r="A47" s="1"/>
      <c r="B47" s="1"/>
      <c r="C47" s="51" t="s">
        <v>37</v>
      </c>
      <c r="D47" s="51"/>
      <c r="E47" s="51"/>
      <c r="F47" s="52">
        <v>0.52</v>
      </c>
      <c r="G47" s="51"/>
      <c r="H47" s="51"/>
      <c r="I47" s="52">
        <v>0.52</v>
      </c>
      <c r="J47" s="52">
        <v>0</v>
      </c>
      <c r="K47" s="53">
        <v>0</v>
      </c>
      <c r="L47" s="54">
        <v>0.06961178045515395</v>
      </c>
    </row>
    <row r="48" spans="1:12" ht="13.5" thickBot="1">
      <c r="A48" s="1"/>
      <c r="B48" s="1"/>
      <c r="C48" s="89" t="s">
        <v>38</v>
      </c>
      <c r="D48" s="90">
        <v>37</v>
      </c>
      <c r="E48" s="91">
        <v>0.007</v>
      </c>
      <c r="F48" s="92">
        <v>0.26</v>
      </c>
      <c r="G48" s="90">
        <v>37</v>
      </c>
      <c r="H48" s="93">
        <v>0.007</v>
      </c>
      <c r="I48" s="92">
        <v>0.26</v>
      </c>
      <c r="J48" s="94">
        <v>0</v>
      </c>
      <c r="K48" s="95">
        <v>0</v>
      </c>
      <c r="L48" s="96">
        <v>0.03480589022757698</v>
      </c>
    </row>
    <row r="49" spans="1:12" ht="13.5" thickBot="1">
      <c r="A49" s="1"/>
      <c r="B49" s="1"/>
      <c r="C49" s="89" t="s">
        <v>67</v>
      </c>
      <c r="D49" s="90">
        <f>D45</f>
        <v>39</v>
      </c>
      <c r="E49" s="91">
        <v>0</v>
      </c>
      <c r="F49" s="92">
        <f>D49*E49</f>
        <v>0</v>
      </c>
      <c r="G49" s="90">
        <f>D49</f>
        <v>39</v>
      </c>
      <c r="H49" s="93">
        <v>0.00819</v>
      </c>
      <c r="I49" s="92">
        <f>G49*H49</f>
        <v>0.31940999999999997</v>
      </c>
      <c r="J49" s="94"/>
      <c r="K49" s="95"/>
      <c r="L49" s="96"/>
    </row>
    <row r="50" spans="1:12" ht="13.5" thickBot="1">
      <c r="A50" s="1"/>
      <c r="B50" s="1"/>
      <c r="C50" s="51" t="s">
        <v>39</v>
      </c>
      <c r="D50" s="51"/>
      <c r="E50" s="51"/>
      <c r="F50" s="52">
        <f>F30+F42+F47+F48+F49</f>
        <v>5.299999999999999</v>
      </c>
      <c r="G50" s="51"/>
      <c r="H50" s="51"/>
      <c r="I50" s="52">
        <f>I30+I42+I47+I48+I49</f>
        <v>6.929409999999999</v>
      </c>
      <c r="J50" s="52">
        <f>I50-F50</f>
        <v>1.62941</v>
      </c>
      <c r="K50" s="53">
        <f>J50/F50</f>
        <v>0.3074358490566038</v>
      </c>
      <c r="L50" s="54">
        <f>I50/I52</f>
        <v>0.8849557522123894</v>
      </c>
    </row>
    <row r="51" spans="1:12" ht="13.5" thickBot="1">
      <c r="A51" s="1"/>
      <c r="B51" s="1"/>
      <c r="C51" s="97" t="s">
        <v>40</v>
      </c>
      <c r="D51" s="98">
        <v>5.3</v>
      </c>
      <c r="E51" s="99">
        <v>0.13</v>
      </c>
      <c r="F51" s="100">
        <f>F50*E51</f>
        <v>0.6889999999999998</v>
      </c>
      <c r="G51" s="98">
        <v>6.61</v>
      </c>
      <c r="H51" s="101">
        <v>0.13</v>
      </c>
      <c r="I51" s="100">
        <f>I50*H51</f>
        <v>0.9008232999999999</v>
      </c>
      <c r="J51" s="52">
        <f>I51-F51</f>
        <v>0.21182330000000005</v>
      </c>
      <c r="K51" s="53">
        <f>J51/F51</f>
        <v>0.3074358490566039</v>
      </c>
      <c r="L51" s="54">
        <f>I51/I52</f>
        <v>0.11504424778761062</v>
      </c>
    </row>
    <row r="52" spans="1:12" ht="13.5" thickBot="1">
      <c r="A52" s="1"/>
      <c r="B52" s="1"/>
      <c r="C52" s="51" t="s">
        <v>41</v>
      </c>
      <c r="D52" s="1"/>
      <c r="E52" s="1"/>
      <c r="F52" s="102">
        <f>F50+F51</f>
        <v>5.988999999999999</v>
      </c>
      <c r="G52" s="1"/>
      <c r="H52" s="1"/>
      <c r="I52" s="102">
        <f>I50+I51</f>
        <v>7.830233299999999</v>
      </c>
      <c r="J52" s="52">
        <f>I52-F52</f>
        <v>1.8412332999999999</v>
      </c>
      <c r="K52" s="103">
        <f>J52/F52</f>
        <v>0.3074358490566038</v>
      </c>
      <c r="L52" s="104">
        <v>1</v>
      </c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05" t="s">
        <v>42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ht="18">
      <c r="A55" s="1"/>
      <c r="B55" s="1"/>
      <c r="C55" s="106" t="s">
        <v>66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07" t="s">
        <v>21</v>
      </c>
      <c r="D56" s="108">
        <v>37</v>
      </c>
      <c r="E56" s="108">
        <v>73</v>
      </c>
      <c r="F56" s="108">
        <v>110</v>
      </c>
      <c r="G56" s="108">
        <v>146</v>
      </c>
      <c r="H56" s="108">
        <v>183</v>
      </c>
      <c r="I56" s="1"/>
      <c r="J56" s="1"/>
      <c r="K56" s="1"/>
      <c r="L56" s="1"/>
    </row>
    <row r="57" spans="1:12" ht="15">
      <c r="A57" s="1"/>
      <c r="B57" s="1"/>
      <c r="C57" s="109" t="s">
        <v>43</v>
      </c>
      <c r="D57" s="110">
        <v>39</v>
      </c>
      <c r="E57" s="110">
        <v>76</v>
      </c>
      <c r="F57" s="110">
        <v>114</v>
      </c>
      <c r="G57" s="110">
        <v>151</v>
      </c>
      <c r="H57" s="110">
        <v>189</v>
      </c>
      <c r="I57" s="1"/>
      <c r="J57" s="1"/>
      <c r="K57" s="1"/>
      <c r="L57" s="1"/>
    </row>
    <row r="58" spans="1:12" ht="15">
      <c r="A58" s="1"/>
      <c r="B58" s="1"/>
      <c r="C58" s="107" t="s">
        <v>22</v>
      </c>
      <c r="D58" s="128">
        <v>0.1</v>
      </c>
      <c r="E58" s="128">
        <v>0.2</v>
      </c>
      <c r="F58" s="128">
        <v>0.3</v>
      </c>
      <c r="G58" s="128">
        <v>0.4</v>
      </c>
      <c r="H58" s="128">
        <v>0.5</v>
      </c>
      <c r="I58" s="1"/>
      <c r="J58" s="1"/>
      <c r="K58" s="1"/>
      <c r="L58" s="1"/>
    </row>
    <row r="59" spans="1:12" ht="15">
      <c r="A59" s="1"/>
      <c r="B59" s="1"/>
      <c r="C59" s="107" t="s">
        <v>25</v>
      </c>
      <c r="D59" s="111">
        <v>0.5071271929824561</v>
      </c>
      <c r="E59" s="111">
        <v>0.5002741228070174</v>
      </c>
      <c r="F59" s="111">
        <v>0.5025584795321638</v>
      </c>
      <c r="G59" s="111">
        <v>0.5002741228070174</v>
      </c>
      <c r="H59" s="111">
        <v>0.5016447368421053</v>
      </c>
      <c r="I59" s="1"/>
      <c r="J59" s="1"/>
      <c r="K59" s="1"/>
      <c r="L59" s="1"/>
    </row>
    <row r="60" spans="1:12" ht="15.75">
      <c r="A60" s="1"/>
      <c r="B60" s="1"/>
      <c r="C60" s="112" t="s">
        <v>44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13" t="s">
        <v>45</v>
      </c>
      <c r="D61" s="114">
        <v>2.53</v>
      </c>
      <c r="E61" s="114">
        <v>4.94</v>
      </c>
      <c r="F61" s="114">
        <v>7.41</v>
      </c>
      <c r="G61" s="114">
        <v>9.81</v>
      </c>
      <c r="H61" s="114">
        <v>12.28</v>
      </c>
      <c r="I61" s="1"/>
      <c r="J61" s="1"/>
      <c r="K61" s="1"/>
      <c r="L61" s="1"/>
    </row>
    <row r="62" spans="1:12" ht="12.75">
      <c r="A62" s="1"/>
      <c r="B62" s="1"/>
      <c r="C62" s="113" t="s">
        <v>46</v>
      </c>
      <c r="D62" s="115">
        <v>2.53</v>
      </c>
      <c r="E62" s="115">
        <v>4.94</v>
      </c>
      <c r="F62" s="115">
        <v>7.41</v>
      </c>
      <c r="G62" s="115">
        <v>9.81</v>
      </c>
      <c r="H62" s="115">
        <v>12.28</v>
      </c>
      <c r="I62" s="1"/>
      <c r="J62" s="1"/>
      <c r="K62" s="1"/>
      <c r="L62" s="1"/>
    </row>
    <row r="63" spans="1:12" ht="12.75">
      <c r="A63" s="1"/>
      <c r="B63" s="1"/>
      <c r="C63" s="113" t="s">
        <v>47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"/>
      <c r="J63" s="1"/>
      <c r="K63" s="1"/>
      <c r="L63" s="1"/>
    </row>
    <row r="64" spans="1:12" ht="12.75">
      <c r="A64" s="1"/>
      <c r="B64" s="1"/>
      <c r="C64" s="113" t="s">
        <v>48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"/>
      <c r="J64" s="1"/>
      <c r="K64" s="1"/>
      <c r="L64" s="1"/>
    </row>
    <row r="65" spans="1:12" ht="12.75">
      <c r="A65" s="1"/>
      <c r="B65" s="1"/>
      <c r="C65" s="113" t="s">
        <v>30</v>
      </c>
      <c r="D65" s="117">
        <v>0.33914209115281496</v>
      </c>
      <c r="E65" s="117">
        <v>0.40359477124183013</v>
      </c>
      <c r="F65" s="117">
        <v>0.4343493552168816</v>
      </c>
      <c r="G65" s="117">
        <v>0.4497936726272352</v>
      </c>
      <c r="H65" s="117">
        <v>0.4607879924953095</v>
      </c>
      <c r="I65" s="1"/>
      <c r="J65" s="1"/>
      <c r="K65" s="1"/>
      <c r="L65" s="1"/>
    </row>
    <row r="66" spans="1:12" ht="15.75">
      <c r="A66" s="1"/>
      <c r="B66" s="1"/>
      <c r="C66" s="112" t="s">
        <v>49</v>
      </c>
      <c r="D66" s="117"/>
      <c r="E66" s="117"/>
      <c r="F66" s="117"/>
      <c r="G66" s="117"/>
      <c r="H66" s="117"/>
      <c r="I66" s="1"/>
      <c r="J66" s="1"/>
      <c r="K66" s="1"/>
      <c r="L66" s="1"/>
    </row>
    <row r="67" spans="1:12" ht="12.75">
      <c r="A67" s="1"/>
      <c r="B67" s="1"/>
      <c r="C67" s="113" t="s">
        <v>45</v>
      </c>
      <c r="D67" s="118">
        <v>3.06</v>
      </c>
      <c r="E67" s="118">
        <v>4.12</v>
      </c>
      <c r="F67" s="118">
        <v>5.17</v>
      </c>
      <c r="G67" s="118">
        <v>6.23</v>
      </c>
      <c r="H67" s="118">
        <v>7.29</v>
      </c>
      <c r="I67" s="1"/>
      <c r="J67" s="1"/>
      <c r="K67" s="1"/>
      <c r="L67" s="1"/>
    </row>
    <row r="68" spans="1:12" ht="12.75">
      <c r="A68" s="1"/>
      <c r="B68" s="1"/>
      <c r="C68" s="113" t="s">
        <v>46</v>
      </c>
      <c r="D68" s="115">
        <v>1.76</v>
      </c>
      <c r="E68" s="115">
        <v>2.36</v>
      </c>
      <c r="F68" s="115">
        <v>2.95</v>
      </c>
      <c r="G68" s="115">
        <v>3.56</v>
      </c>
      <c r="H68" s="115">
        <v>4.16</v>
      </c>
      <c r="I68" s="1"/>
      <c r="J68" s="1"/>
      <c r="K68" s="1"/>
      <c r="L68" s="1"/>
    </row>
    <row r="69" spans="1:12" ht="12.75">
      <c r="A69" s="1"/>
      <c r="B69" s="1"/>
      <c r="C69" s="113" t="s">
        <v>47</v>
      </c>
      <c r="D69" s="116">
        <v>1.3</v>
      </c>
      <c r="E69" s="116">
        <v>1.76</v>
      </c>
      <c r="F69" s="116">
        <v>2.22</v>
      </c>
      <c r="G69" s="116">
        <v>2.67</v>
      </c>
      <c r="H69" s="116">
        <v>3.13</v>
      </c>
      <c r="I69" s="1"/>
      <c r="J69" s="1"/>
      <c r="K69" s="1"/>
      <c r="L69" s="1"/>
    </row>
    <row r="70" spans="1:12" ht="12.75">
      <c r="A70" s="1"/>
      <c r="B70" s="1"/>
      <c r="C70" s="113" t="s">
        <v>48</v>
      </c>
      <c r="D70" s="117">
        <v>0.7386363636363636</v>
      </c>
      <c r="E70" s="117">
        <v>0.7457627118644069</v>
      </c>
      <c r="F70" s="117">
        <v>0.7525423728813558</v>
      </c>
      <c r="G70" s="117">
        <v>0.75</v>
      </c>
      <c r="H70" s="117">
        <v>0.7524038461538461</v>
      </c>
      <c r="I70" s="1"/>
      <c r="J70" s="1"/>
      <c r="K70" s="1"/>
      <c r="L70" s="1"/>
    </row>
    <row r="71" spans="1:12" ht="12.75">
      <c r="A71" s="1"/>
      <c r="B71" s="1"/>
      <c r="C71" s="113" t="s">
        <v>30</v>
      </c>
      <c r="D71" s="117">
        <v>0.4101876675603217</v>
      </c>
      <c r="E71" s="117">
        <v>0.3366013071895425</v>
      </c>
      <c r="F71" s="117">
        <v>0.3030480656506448</v>
      </c>
      <c r="G71" s="117">
        <v>0.285648784961027</v>
      </c>
      <c r="H71" s="117">
        <v>0.27354596622889304</v>
      </c>
      <c r="I71" s="1"/>
      <c r="J71" s="1"/>
      <c r="K71" s="1"/>
      <c r="L71" s="1"/>
    </row>
    <row r="72" spans="1:12" ht="15.75">
      <c r="A72" s="1"/>
      <c r="B72" s="1"/>
      <c r="C72" s="112" t="s">
        <v>50</v>
      </c>
      <c r="D72" s="117"/>
      <c r="E72" s="117"/>
      <c r="F72" s="117"/>
      <c r="G72" s="117"/>
      <c r="H72" s="117"/>
      <c r="I72" s="1"/>
      <c r="J72" s="1"/>
      <c r="K72" s="1"/>
      <c r="L72" s="1"/>
    </row>
    <row r="73" spans="1:12" ht="12.75">
      <c r="A73" s="1"/>
      <c r="B73" s="1"/>
      <c r="C73" s="113" t="s">
        <v>45</v>
      </c>
      <c r="D73" s="118">
        <v>0.23</v>
      </c>
      <c r="E73" s="118">
        <v>0.48</v>
      </c>
      <c r="F73" s="118">
        <v>0.71</v>
      </c>
      <c r="G73" s="118">
        <v>0.94</v>
      </c>
      <c r="H73" s="118">
        <v>1.17</v>
      </c>
      <c r="I73" s="1"/>
      <c r="J73" s="1"/>
      <c r="K73" s="1"/>
      <c r="L73" s="1"/>
    </row>
    <row r="74" spans="1:12" ht="12.75">
      <c r="A74" s="1"/>
      <c r="B74" s="1"/>
      <c r="C74" s="113" t="s">
        <v>46</v>
      </c>
      <c r="D74" s="115">
        <v>0.22</v>
      </c>
      <c r="E74" s="115">
        <v>0.45</v>
      </c>
      <c r="F74" s="115">
        <v>0.67</v>
      </c>
      <c r="G74" s="115">
        <v>0.89</v>
      </c>
      <c r="H74" s="115">
        <v>1.12</v>
      </c>
      <c r="I74" s="1"/>
      <c r="J74" s="1"/>
      <c r="K74" s="1"/>
      <c r="L74" s="1"/>
    </row>
    <row r="75" spans="1:12" ht="12.75">
      <c r="A75" s="1"/>
      <c r="B75" s="1"/>
      <c r="C75" s="113" t="s">
        <v>47</v>
      </c>
      <c r="D75" s="116">
        <v>0.01</v>
      </c>
      <c r="E75" s="116">
        <v>0.03</v>
      </c>
      <c r="F75" s="116">
        <v>0.039999999999999925</v>
      </c>
      <c r="G75" s="116">
        <v>0.04999999999999993</v>
      </c>
      <c r="H75" s="116">
        <v>0.04999999999999982</v>
      </c>
      <c r="I75" s="1"/>
      <c r="J75" s="1"/>
      <c r="K75" s="1"/>
      <c r="L75" s="1"/>
    </row>
    <row r="76" spans="1:12" ht="12.75">
      <c r="A76" s="1"/>
      <c r="B76" s="1"/>
      <c r="C76" s="113" t="s">
        <v>48</v>
      </c>
      <c r="D76" s="117">
        <v>0.0454545454545455</v>
      </c>
      <c r="E76" s="117">
        <v>0.0666666666666666</v>
      </c>
      <c r="F76" s="117">
        <v>0.059701492537313314</v>
      </c>
      <c r="G76" s="117">
        <v>0.0561797752808988</v>
      </c>
      <c r="H76" s="117">
        <v>0.04464285714285698</v>
      </c>
      <c r="I76" s="1"/>
      <c r="J76" s="1"/>
      <c r="K76" s="1"/>
      <c r="L76" s="1"/>
    </row>
    <row r="77" spans="1:12" ht="12.75">
      <c r="A77" s="1"/>
      <c r="B77" s="1"/>
      <c r="C77" s="113" t="s">
        <v>30</v>
      </c>
      <c r="D77" s="117">
        <v>0.03083109919571046</v>
      </c>
      <c r="E77" s="117">
        <v>0.03921568627450981</v>
      </c>
      <c r="F77" s="117">
        <v>0.041617819460726846</v>
      </c>
      <c r="G77" s="117">
        <v>0.0430994956441999</v>
      </c>
      <c r="H77" s="117">
        <v>0.043902439024390234</v>
      </c>
      <c r="I77" s="1"/>
      <c r="J77" s="1"/>
      <c r="K77" s="1"/>
      <c r="L77" s="1"/>
    </row>
    <row r="78" spans="1:12" ht="15.75">
      <c r="A78" s="1"/>
      <c r="B78" s="1"/>
      <c r="C78" s="112" t="s">
        <v>51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13" t="s">
        <v>45</v>
      </c>
      <c r="D79" s="114">
        <v>3.29</v>
      </c>
      <c r="E79" s="114">
        <v>4.6</v>
      </c>
      <c r="F79" s="114">
        <v>5.88</v>
      </c>
      <c r="G79" s="114">
        <v>7.17</v>
      </c>
      <c r="H79" s="114">
        <v>8.46</v>
      </c>
      <c r="I79" s="1"/>
      <c r="J79" s="1"/>
      <c r="K79" s="1"/>
      <c r="L79" s="1"/>
    </row>
    <row r="80" spans="1:12" ht="12.75">
      <c r="A80" s="1"/>
      <c r="B80" s="1"/>
      <c r="C80" s="113" t="s">
        <v>46</v>
      </c>
      <c r="D80" s="115">
        <v>1.98</v>
      </c>
      <c r="E80" s="115">
        <v>2.81</v>
      </c>
      <c r="F80" s="115">
        <v>3.62</v>
      </c>
      <c r="G80" s="115">
        <v>4.45</v>
      </c>
      <c r="H80" s="115">
        <v>5.28</v>
      </c>
      <c r="I80" s="1"/>
      <c r="J80" s="1"/>
      <c r="K80" s="1"/>
      <c r="L80" s="1"/>
    </row>
    <row r="81" spans="1:12" ht="12.75">
      <c r="A81" s="1"/>
      <c r="B81" s="1"/>
      <c r="C81" s="113" t="s">
        <v>47</v>
      </c>
      <c r="D81" s="116">
        <v>1.31</v>
      </c>
      <c r="E81" s="116">
        <v>1.79</v>
      </c>
      <c r="F81" s="116">
        <v>2.26</v>
      </c>
      <c r="G81" s="116">
        <v>2.72</v>
      </c>
      <c r="H81" s="116">
        <v>3.18</v>
      </c>
      <c r="I81" s="1"/>
      <c r="J81" s="1"/>
      <c r="K81" s="1"/>
      <c r="L81" s="1"/>
    </row>
    <row r="82" spans="1:12" ht="12.75">
      <c r="A82" s="1"/>
      <c r="B82" s="1"/>
      <c r="C82" s="113" t="s">
        <v>48</v>
      </c>
      <c r="D82" s="117">
        <v>0.6616161616161617</v>
      </c>
      <c r="E82" s="117">
        <v>0.6370106761565835</v>
      </c>
      <c r="F82" s="117">
        <v>0.6243093922651933</v>
      </c>
      <c r="G82" s="117">
        <v>0.6112359550561797</v>
      </c>
      <c r="H82" s="117">
        <v>0.6022727272727274</v>
      </c>
      <c r="I82" s="1"/>
      <c r="J82" s="1"/>
      <c r="K82" s="1"/>
      <c r="L82" s="1"/>
    </row>
    <row r="83" spans="1:12" ht="12.75">
      <c r="A83" s="1"/>
      <c r="B83" s="1"/>
      <c r="C83" s="113" t="s">
        <v>30</v>
      </c>
      <c r="D83" s="117">
        <v>0.4410187667560322</v>
      </c>
      <c r="E83" s="117">
        <v>0.3758169934640523</v>
      </c>
      <c r="F83" s="117">
        <v>0.34466588511137164</v>
      </c>
      <c r="G83" s="117">
        <v>0.32874828060522693</v>
      </c>
      <c r="H83" s="117">
        <v>0.31744840525328333</v>
      </c>
      <c r="I83" s="1"/>
      <c r="J83" s="1"/>
      <c r="K83" s="1"/>
      <c r="L83" s="1"/>
    </row>
    <row r="84" spans="1:12" ht="15.75">
      <c r="A84" s="1"/>
      <c r="B84" s="1"/>
      <c r="C84" s="112" t="s">
        <v>52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13" t="s">
        <v>45</v>
      </c>
      <c r="D85" s="114">
        <v>0.52</v>
      </c>
      <c r="E85" s="114">
        <v>0.78</v>
      </c>
      <c r="F85" s="114">
        <v>1.04</v>
      </c>
      <c r="G85" s="114">
        <v>1.3</v>
      </c>
      <c r="H85" s="114">
        <v>1.56</v>
      </c>
      <c r="I85" s="1"/>
      <c r="J85" s="1"/>
      <c r="K85" s="1"/>
      <c r="L85" s="1"/>
    </row>
    <row r="86" spans="1:12" ht="12.75">
      <c r="A86" s="1"/>
      <c r="B86" s="1"/>
      <c r="C86" s="113" t="s">
        <v>46</v>
      </c>
      <c r="D86" s="115">
        <v>0.52</v>
      </c>
      <c r="E86" s="115">
        <v>0.78</v>
      </c>
      <c r="F86" s="115">
        <v>1.04</v>
      </c>
      <c r="G86" s="115">
        <v>1.3</v>
      </c>
      <c r="H86" s="115">
        <v>1.56</v>
      </c>
      <c r="I86" s="1"/>
      <c r="J86" s="1"/>
      <c r="K86" s="1"/>
      <c r="L86" s="1"/>
    </row>
    <row r="87" spans="1:12" ht="12.75">
      <c r="A87" s="1"/>
      <c r="B87" s="1"/>
      <c r="C87" s="113" t="s">
        <v>47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"/>
      <c r="J87" s="1"/>
      <c r="K87" s="1"/>
      <c r="L87" s="1"/>
    </row>
    <row r="88" spans="1:12" ht="12.75">
      <c r="A88" s="1"/>
      <c r="B88" s="1"/>
      <c r="C88" s="113" t="s">
        <v>48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"/>
      <c r="J88" s="1"/>
      <c r="K88" s="1"/>
      <c r="L88" s="1"/>
    </row>
    <row r="89" spans="1:12" ht="12.75">
      <c r="A89" s="1"/>
      <c r="B89" s="1"/>
      <c r="C89" s="113" t="s">
        <v>30</v>
      </c>
      <c r="D89" s="117">
        <v>0.06970509383378017</v>
      </c>
      <c r="E89" s="117">
        <v>0.06372549019607844</v>
      </c>
      <c r="F89" s="117">
        <v>0.06096131301289567</v>
      </c>
      <c r="G89" s="117">
        <v>0.05960568546538285</v>
      </c>
      <c r="H89" s="117">
        <v>0.058536585365853655</v>
      </c>
      <c r="I89" s="1"/>
      <c r="J89" s="1"/>
      <c r="K89" s="1"/>
      <c r="L89" s="1"/>
    </row>
    <row r="90" spans="1:12" ht="15.75">
      <c r="A90" s="1"/>
      <c r="B90" s="1"/>
      <c r="C90" s="112" t="s">
        <v>53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13" t="s">
        <v>45</v>
      </c>
      <c r="D91" s="114">
        <v>0.26</v>
      </c>
      <c r="E91" s="114">
        <v>0.51</v>
      </c>
      <c r="F91" s="114">
        <v>0.77</v>
      </c>
      <c r="G91" s="114">
        <v>1.02</v>
      </c>
      <c r="H91" s="114">
        <v>1.28</v>
      </c>
      <c r="I91" s="1"/>
      <c r="J91" s="1"/>
      <c r="K91" s="1"/>
      <c r="L91" s="1"/>
    </row>
    <row r="92" spans="1:12" ht="12.75">
      <c r="A92" s="1"/>
      <c r="B92" s="1"/>
      <c r="C92" s="113" t="s">
        <v>46</v>
      </c>
      <c r="D92" s="115">
        <v>0.26</v>
      </c>
      <c r="E92" s="115">
        <v>0.51</v>
      </c>
      <c r="F92" s="115">
        <v>0.77</v>
      </c>
      <c r="G92" s="115">
        <v>1.02</v>
      </c>
      <c r="H92" s="115">
        <v>1.28</v>
      </c>
      <c r="I92" s="1"/>
      <c r="J92" s="1"/>
      <c r="K92" s="1"/>
      <c r="L92" s="1"/>
    </row>
    <row r="93" spans="1:12" ht="12.75">
      <c r="A93" s="1"/>
      <c r="B93" s="1"/>
      <c r="C93" s="113" t="s">
        <v>47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  <c r="I93" s="1"/>
      <c r="J93" s="1"/>
      <c r="K93" s="1"/>
      <c r="L93" s="1"/>
    </row>
    <row r="94" spans="1:12" ht="12.75">
      <c r="A94" s="1"/>
      <c r="B94" s="1"/>
      <c r="C94" s="113" t="s">
        <v>48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"/>
      <c r="J94" s="1"/>
      <c r="K94" s="1"/>
      <c r="L94" s="1"/>
    </row>
    <row r="95" spans="1:12" ht="12.75">
      <c r="A95" s="1"/>
      <c r="B95" s="1"/>
      <c r="C95" s="113" t="s">
        <v>30</v>
      </c>
      <c r="D95" s="117">
        <v>0.03485254691689008</v>
      </c>
      <c r="E95" s="117">
        <v>0.04166666666666667</v>
      </c>
      <c r="F95" s="117">
        <v>0.045134818288393906</v>
      </c>
      <c r="G95" s="117">
        <v>0.046767537826685</v>
      </c>
      <c r="H95" s="117">
        <v>0.04803001876172608</v>
      </c>
      <c r="I95" s="1"/>
      <c r="J95" s="1"/>
      <c r="K95" s="1"/>
      <c r="L95" s="1"/>
    </row>
    <row r="96" spans="1:12" ht="15.75">
      <c r="A96" s="1"/>
      <c r="B96" s="1"/>
      <c r="C96" s="112" t="s">
        <v>54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13" t="s">
        <v>45</v>
      </c>
      <c r="D97" s="119">
        <v>0.86</v>
      </c>
      <c r="E97" s="119">
        <v>1.41</v>
      </c>
      <c r="F97" s="119">
        <v>1.96</v>
      </c>
      <c r="G97" s="119">
        <v>2.51</v>
      </c>
      <c r="H97" s="119">
        <v>3.07</v>
      </c>
      <c r="I97" s="1"/>
      <c r="J97" s="1"/>
      <c r="K97" s="1"/>
      <c r="L97" s="1"/>
    </row>
    <row r="98" spans="1:12" ht="12.75">
      <c r="A98" s="1"/>
      <c r="B98" s="1"/>
      <c r="C98" s="113" t="s">
        <v>46</v>
      </c>
      <c r="D98" s="120">
        <v>0.69</v>
      </c>
      <c r="E98" s="120">
        <v>1.18</v>
      </c>
      <c r="F98" s="120">
        <v>1.67</v>
      </c>
      <c r="G98" s="120">
        <v>2.16</v>
      </c>
      <c r="H98" s="120">
        <v>2.65</v>
      </c>
      <c r="I98" s="1"/>
      <c r="J98" s="1"/>
      <c r="K98" s="1"/>
      <c r="L98" s="1"/>
    </row>
    <row r="99" spans="1:12" ht="12.75">
      <c r="A99" s="1"/>
      <c r="B99" s="1"/>
      <c r="C99" s="113" t="s">
        <v>47</v>
      </c>
      <c r="D99" s="116">
        <v>0.17</v>
      </c>
      <c r="E99" s="116">
        <v>0.23</v>
      </c>
      <c r="F99" s="116">
        <v>0.29</v>
      </c>
      <c r="G99" s="116">
        <v>0.35</v>
      </c>
      <c r="H99" s="116">
        <v>0.42</v>
      </c>
      <c r="I99" s="1"/>
      <c r="J99" s="1"/>
      <c r="K99" s="1"/>
      <c r="L99" s="1"/>
    </row>
    <row r="100" spans="1:12" ht="12.75">
      <c r="A100" s="1"/>
      <c r="B100" s="1"/>
      <c r="C100" s="113" t="s">
        <v>48</v>
      </c>
      <c r="D100" s="117">
        <v>0.24637681159420297</v>
      </c>
      <c r="E100" s="117">
        <v>0.19491525423728814</v>
      </c>
      <c r="F100" s="117">
        <v>0.17365269461077848</v>
      </c>
      <c r="G100" s="117">
        <v>0.16203703703703687</v>
      </c>
      <c r="H100" s="117">
        <v>0.1584905660377358</v>
      </c>
      <c r="I100" s="1"/>
      <c r="J100" s="1"/>
      <c r="K100" s="1"/>
      <c r="L100" s="1"/>
    </row>
    <row r="101" spans="1:12" ht="12.75">
      <c r="A101" s="1"/>
      <c r="B101" s="1"/>
      <c r="C101" s="113" t="s">
        <v>30</v>
      </c>
      <c r="D101" s="117">
        <v>0.11528150134048257</v>
      </c>
      <c r="E101" s="117">
        <v>0.11519607843137256</v>
      </c>
      <c r="F101" s="117">
        <v>0.11488862837045721</v>
      </c>
      <c r="G101" s="117">
        <v>0.11508482347546994</v>
      </c>
      <c r="H101" s="117">
        <v>0.11519699812382737</v>
      </c>
      <c r="I101" s="1"/>
      <c r="J101" s="1"/>
      <c r="K101" s="1"/>
      <c r="L101" s="1"/>
    </row>
    <row r="102" spans="1:12" ht="15.75">
      <c r="A102" s="1"/>
      <c r="B102" s="1"/>
      <c r="C102" s="112" t="s">
        <v>41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13" t="s">
        <v>45</v>
      </c>
      <c r="D103" s="119">
        <v>7.46</v>
      </c>
      <c r="E103" s="119">
        <v>12.24</v>
      </c>
      <c r="F103" s="119">
        <v>17.06</v>
      </c>
      <c r="G103" s="119">
        <v>21.81</v>
      </c>
      <c r="H103" s="119">
        <v>26.65</v>
      </c>
      <c r="I103" s="1"/>
      <c r="J103" s="1"/>
      <c r="K103" s="1"/>
      <c r="L103" s="1"/>
    </row>
    <row r="104" spans="1:12" ht="12.75">
      <c r="A104" s="1"/>
      <c r="B104" s="1"/>
      <c r="C104" s="113" t="s">
        <v>46</v>
      </c>
      <c r="D104" s="120">
        <v>5.98</v>
      </c>
      <c r="E104" s="120">
        <v>10.22</v>
      </c>
      <c r="F104" s="120">
        <v>14.51</v>
      </c>
      <c r="G104" s="120">
        <v>18.74</v>
      </c>
      <c r="H104" s="120">
        <v>23.05</v>
      </c>
      <c r="I104" s="1"/>
      <c r="J104" s="1"/>
      <c r="K104" s="1"/>
      <c r="L104" s="1"/>
    </row>
    <row r="105" spans="1:12" ht="12.75">
      <c r="A105" s="1"/>
      <c r="B105" s="1"/>
      <c r="C105" s="113" t="s">
        <v>47</v>
      </c>
      <c r="D105" s="116">
        <v>1.48</v>
      </c>
      <c r="E105" s="116">
        <v>2.02</v>
      </c>
      <c r="F105" s="116">
        <v>2.55</v>
      </c>
      <c r="G105" s="116">
        <v>3.07</v>
      </c>
      <c r="H105" s="116">
        <v>3.600000000000005</v>
      </c>
      <c r="I105" s="1"/>
      <c r="J105" s="1"/>
      <c r="K105" s="1"/>
      <c r="L105" s="1"/>
    </row>
    <row r="106" spans="1:12" ht="12.75">
      <c r="A106" s="1"/>
      <c r="B106" s="1"/>
      <c r="C106" s="113" t="s">
        <v>48</v>
      </c>
      <c r="D106" s="117">
        <v>0.2474916387959869</v>
      </c>
      <c r="E106" s="117">
        <v>0.19765166340508805</v>
      </c>
      <c r="F106" s="117">
        <v>0.17574086836664363</v>
      </c>
      <c r="G106" s="117">
        <v>0.163820704375667</v>
      </c>
      <c r="H106" s="117">
        <v>0.15618221258134513</v>
      </c>
      <c r="I106" s="1"/>
      <c r="J106" s="1"/>
      <c r="K106" s="1"/>
      <c r="L106" s="1"/>
    </row>
  </sheetData>
  <printOptions/>
  <pageMargins left="0.748031496062992" right="0.748031496062992" top="0.984251968503937" bottom="0.984251968503937" header="0.511811023622047" footer="0.511811023622047"/>
  <pageSetup fitToHeight="2" horizontalDpi="600" verticalDpi="600" orientation="landscape" scale="61" r:id="rId1"/>
  <rowBreaks count="1" manualBreakCount="1"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&amp; North Dumfries Hydro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 Baichan</dc:creator>
  <cp:keywords/>
  <dc:description/>
  <cp:lastModifiedBy>Sharon Parkin</cp:lastModifiedBy>
  <cp:lastPrinted>2010-10-29T20:39:43Z</cp:lastPrinted>
  <dcterms:created xsi:type="dcterms:W3CDTF">2010-10-29T18:03:53Z</dcterms:created>
  <dcterms:modified xsi:type="dcterms:W3CDTF">2010-10-29T20:40:08Z</dcterms:modified>
  <cp:category/>
  <cp:version/>
  <cp:contentType/>
  <cp:contentStatus/>
</cp:coreProperties>
</file>