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400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<sst xmlns="http://schemas.openxmlformats.org/spreadsheetml/2006/main" count="17" uniqueCount="17">
  <si>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Welland Hydro Electric System Corp</t>
  </si>
  <si>
    <t>Rate Class</t>
  </si>
  <si>
    <t>2009 Revenue</t>
  </si>
  <si>
    <t>% of Total Revenue</t>
  </si>
  <si>
    <t>Amount of Recovery</t>
  </si>
  <si>
    <t>2009 Customers / Connections</t>
  </si>
  <si>
    <t>Residential</t>
  </si>
  <si>
    <t>GS&lt;50</t>
  </si>
  <si>
    <t>GS&gt;50</t>
  </si>
  <si>
    <t>Large User</t>
  </si>
  <si>
    <t>Unmetered</t>
  </si>
  <si>
    <t>Sentinel Light</t>
  </si>
  <si>
    <t>Street Light</t>
  </si>
  <si>
    <t>Total</t>
  </si>
  <si>
    <t xml:space="preserve"> </t>
  </si>
  <si>
    <t>2011 Rate Rider-Recovery of Late Payment Penalty (EB-2010-0295)</t>
  </si>
  <si>
    <t>Requested Monthly Rate Rider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</si>
</sst>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_-* #,##0.000_-;\-* #,##0.000_-;_-* &quot;-&quot;??_-;_-@_-"/>
    <numFmt numFmtId="176" formatCode="_-&quot;$&quot;* #,##0.000_-;\-&quot;$&quot;* #,##0.000_-;_-&quot;$&quot;* &quot;-&quot;??_-;_-@_-"/>
    <numFmt numFmtId="177" formatCode="&quot;$&quot;#,##0.0;\-&quot;$&quot;#,##0.0"/>
    <numFmt numFmtId="178" formatCode="&quot;$&quot;#,##0.000;\-&quot;$&quot;#,##0.000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174" fontId="0" fillId="0" borderId="0" xfId="19" applyNumberFormat="1" applyAlignment="1">
      <alignment/>
    </xf>
    <xf numFmtId="174" fontId="0" fillId="0" borderId="0" xfId="0" applyNumberFormat="1" applyAlignment="1">
      <alignment/>
    </xf>
    <xf numFmtId="178" fontId="0" fillId="0" borderId="0" xfId="17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3" fontId="0" fillId="0" borderId="1" xfId="15" applyNumberFormat="1" applyBorder="1" applyAlignment="1">
      <alignment/>
    </xf>
    <xf numFmtId="174" fontId="0" fillId="0" borderId="1" xfId="19" applyNumberFormat="1" applyBorder="1" applyAlignment="1">
      <alignment/>
    </xf>
    <xf numFmtId="171" fontId="0" fillId="0" borderId="1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A7" sqref="A7"/>
    </sheetView>
  </sheetViews>
  <sheetFormatPr defaultColWidth="9.140625" defaultRowHeight="12.75"/>
  <cols>
    <col min="1" max="1" width="14.28125" style="0" customWidth="1"/>
    <col min="2" max="7" width="15.7109375" style="0" customWidth="1"/>
  </cols>
  <sheetData>
    <row r="3" spans="1:4" ht="20.25">
      <c r="A3" s="9" t="s">
        <v>0</v>
      </c>
      <c r="B3" s="9"/>
      <c r="C3" s="9"/>
      <c r="D3" s="9"/>
    </row>
    <row r="4" spans="1:4" ht="20.25">
      <c r="A4" s="10" t="s">
        <v>14</v>
      </c>
      <c r="B4" s="9"/>
      <c r="C4" s="9"/>
      <c r="D4" s="9"/>
    </row>
    <row r="5" spans="1:4" ht="20.25">
      <c r="A5" s="9" t="s">
        <v>15</v>
      </c>
      <c r="B5" s="9"/>
      <c r="C5" s="9"/>
      <c r="D5" s="9"/>
    </row>
    <row r="8" spans="1:9" ht="47.25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16</v>
      </c>
      <c r="G8" s="2"/>
      <c r="H8" s="2"/>
      <c r="I8" s="2"/>
    </row>
    <row r="10" spans="1:6" ht="15">
      <c r="A10" s="1" t="s">
        <v>6</v>
      </c>
      <c r="B10" s="5">
        <v>5402478</v>
      </c>
      <c r="C10" s="6">
        <f>B10/B18</f>
        <v>0.6820607015665177</v>
      </c>
      <c r="D10" s="4">
        <f>C10*74531.55</f>
        <v>50835.04128183999</v>
      </c>
      <c r="E10">
        <v>19803</v>
      </c>
      <c r="F10" s="8">
        <f>D10/12/E10</f>
        <v>0.2139197818589776</v>
      </c>
    </row>
    <row r="11" spans="1:6" ht="15">
      <c r="A11" s="1" t="s">
        <v>7</v>
      </c>
      <c r="B11" s="5">
        <v>902878</v>
      </c>
      <c r="C11" s="6">
        <f>B11/B18</f>
        <v>0.11398798886529003</v>
      </c>
      <c r="D11" s="4">
        <f aca="true" t="shared" si="0" ref="D11:D16">C11*74531.55</f>
        <v>8495.701491512807</v>
      </c>
      <c r="E11">
        <v>1725</v>
      </c>
      <c r="F11" s="8">
        <f aca="true" t="shared" si="1" ref="F11:F16">D11/12/E11</f>
        <v>0.4104203619088313</v>
      </c>
    </row>
    <row r="12" spans="1:6" ht="15">
      <c r="A12" s="1" t="s">
        <v>8</v>
      </c>
      <c r="B12" s="5">
        <v>875949</v>
      </c>
      <c r="C12" s="6">
        <f>B12/B18</f>
        <v>0.11058821331183387</v>
      </c>
      <c r="D12" s="4">
        <f t="shared" si="0"/>
        <v>8242.310949861612</v>
      </c>
      <c r="E12">
        <v>172</v>
      </c>
      <c r="F12" s="8">
        <f t="shared" si="1"/>
        <v>3.993367708266285</v>
      </c>
    </row>
    <row r="13" spans="1:6" ht="15">
      <c r="A13" s="1" t="s">
        <v>9</v>
      </c>
      <c r="B13" s="5">
        <v>565381</v>
      </c>
      <c r="C13" s="6">
        <f>B13/B18</f>
        <v>0.07137912667342271</v>
      </c>
      <c r="D13" s="4">
        <f t="shared" si="0"/>
        <v>5319.996948616538</v>
      </c>
      <c r="E13">
        <v>2</v>
      </c>
      <c r="F13" s="8">
        <f t="shared" si="1"/>
        <v>221.6665395256891</v>
      </c>
    </row>
    <row r="14" spans="1:6" ht="15">
      <c r="A14" s="1" t="s">
        <v>10</v>
      </c>
      <c r="B14" s="5">
        <v>41404</v>
      </c>
      <c r="C14" s="6">
        <f>B14/B18</f>
        <v>0.0052272385538007</v>
      </c>
      <c r="D14" s="4">
        <f t="shared" si="0"/>
        <v>389.5941916345246</v>
      </c>
      <c r="E14">
        <v>214</v>
      </c>
      <c r="F14" s="8">
        <f t="shared" si="1"/>
        <v>0.1517111338140672</v>
      </c>
    </row>
    <row r="15" spans="1:6" ht="15">
      <c r="A15" s="1" t="s">
        <v>12</v>
      </c>
      <c r="B15" s="5">
        <v>114707</v>
      </c>
      <c r="C15" s="6">
        <f>B15/B18</f>
        <v>0.014481713186909885</v>
      </c>
      <c r="D15" s="4">
        <f t="shared" si="0"/>
        <v>1079.3445304758336</v>
      </c>
      <c r="E15">
        <v>6685</v>
      </c>
      <c r="F15" s="8">
        <f t="shared" si="1"/>
        <v>0.013454805914682542</v>
      </c>
    </row>
    <row r="16" spans="1:6" ht="15">
      <c r="A16" s="1" t="s">
        <v>11</v>
      </c>
      <c r="B16" s="5">
        <v>18020</v>
      </c>
      <c r="C16" s="6">
        <f>B16/B18</f>
        <v>0.0022750178422251137</v>
      </c>
      <c r="D16" s="4">
        <f t="shared" si="0"/>
        <v>169.56060605869317</v>
      </c>
      <c r="E16">
        <v>740</v>
      </c>
      <c r="F16" s="8">
        <f t="shared" si="1"/>
        <v>0.019094662844447427</v>
      </c>
    </row>
    <row r="17" spans="1:4" ht="15">
      <c r="A17" s="1"/>
      <c r="B17" s="5"/>
      <c r="C17" s="7"/>
      <c r="D17" s="4"/>
    </row>
    <row r="18" spans="1:4" ht="16.5" thickBot="1">
      <c r="A18" s="2" t="s">
        <v>13</v>
      </c>
      <c r="B18" s="11">
        <f>SUM(B10:B16)</f>
        <v>7920817</v>
      </c>
      <c r="C18" s="12">
        <f>SUM(C10:C16)</f>
        <v>1</v>
      </c>
      <c r="D18" s="13">
        <f>SUM(D10:D16)</f>
        <v>74531.54999999999</v>
      </c>
    </row>
    <row r="19" ht="15.75" thickTop="1">
      <c r="A19" s="1"/>
    </row>
  </sheetData>
  <printOptions/>
  <pageMargins left="0.32" right="0.22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Welland Hydro-Electric System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 Smith</dc:creator>
  <cp:keywords/>
  <dc:description/>
  <cp:lastModifiedBy>warmstrong</cp:lastModifiedBy>
  <cp:lastPrinted>2011-02-24T14:23:56Z</cp:lastPrinted>
  <dcterms:created xsi:type="dcterms:W3CDTF">2011-02-23T15:23:58Z</dcterms:created>
  <dcterms:modified xsi:type="dcterms:W3CDTF">2011-02-24T16:40:40Z</dcterms:modified>
  <cp:category/>
  <cp:version/>
  <cp:contentType/>
  <cp:contentStatus/>
</cp:coreProperties>
</file>