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7115" windowHeight="946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20" i="1"/>
  <c r="D17"/>
  <c r="E13" s="1"/>
  <c r="F13" s="1"/>
  <c r="H13" s="1"/>
  <c r="I13" s="1"/>
  <c r="E15" l="1"/>
  <c r="F15" s="1"/>
  <c r="H15" s="1"/>
  <c r="I15" s="1"/>
  <c r="E12"/>
  <c r="E14"/>
  <c r="F14" s="1"/>
  <c r="H14" s="1"/>
  <c r="I14" s="1"/>
  <c r="E16"/>
  <c r="F16" s="1"/>
  <c r="H16" s="1"/>
  <c r="I16" s="1"/>
  <c r="E17" l="1"/>
  <c r="F12"/>
  <c r="F19" l="1"/>
  <c r="H12"/>
  <c r="I12" s="1"/>
</calcChain>
</file>

<file path=xl/sharedStrings.xml><?xml version="1.0" encoding="utf-8"?>
<sst xmlns="http://schemas.openxmlformats.org/spreadsheetml/2006/main" count="23" uniqueCount="20">
  <si>
    <t>Rate Class</t>
  </si>
  <si>
    <t>Residential</t>
  </si>
  <si>
    <t>General Service Less Than 50 kW</t>
  </si>
  <si>
    <t>General Service 50 to 4,999 kW</t>
  </si>
  <si>
    <t>Unmetered Scattered Load</t>
  </si>
  <si>
    <t>Street Lighting</t>
  </si>
  <si>
    <t>Class Action Costs</t>
  </si>
  <si>
    <t>Check Figure</t>
  </si>
  <si>
    <t>Customer Count/ Connections</t>
  </si>
  <si>
    <t>Total</t>
  </si>
  <si>
    <t>Difference</t>
  </si>
  <si>
    <t>EB-2010-0295</t>
  </si>
  <si>
    <t>Calculation of Rate Rider for Recovery of Late Payment Penalty Class Action</t>
  </si>
  <si>
    <t>Based on 2009 audited data (RRR 2.1.5 April 30, 2010)</t>
  </si>
  <si>
    <t>Sioux Lookout Hydro Inc.</t>
  </si>
  <si>
    <t>ED-2002-0514</t>
  </si>
  <si>
    <t xml:space="preserve">Distribution Revenue </t>
  </si>
  <si>
    <t>($)</t>
  </si>
  <si>
    <t xml:space="preserve">% </t>
  </si>
  <si>
    <t>Rate Rider</t>
  </si>
</sst>
</file>

<file path=xl/styles.xml><?xml version="1.0" encoding="utf-8"?>
<styleSheet xmlns="http://schemas.openxmlformats.org/spreadsheetml/2006/main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%_);\(#,##0.0%\)"/>
    <numFmt numFmtId="165" formatCode="#,##0_);\(#,##0\ \)"/>
    <numFmt numFmtId="166" formatCode="#,##0.0000"/>
  </numFmts>
  <fonts count="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Arial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1" applyProtection="1"/>
    <xf numFmtId="0" fontId="3" fillId="0" borderId="0" xfId="1" applyFont="1" applyAlignment="1" applyProtection="1">
      <alignment horizontal="center"/>
    </xf>
    <xf numFmtId="0" fontId="3" fillId="0" borderId="0" xfId="1" applyFont="1" applyAlignment="1" applyProtection="1">
      <alignment horizontal="center" wrapText="1"/>
    </xf>
    <xf numFmtId="0" fontId="2" fillId="0" borderId="0" xfId="1" applyAlignment="1" applyProtection="1">
      <alignment horizontal="left"/>
    </xf>
    <xf numFmtId="0" fontId="2" fillId="2" borderId="0" xfId="1" applyFill="1" applyAlignment="1" applyProtection="1">
      <alignment horizontal="left"/>
    </xf>
    <xf numFmtId="0" fontId="3" fillId="0" borderId="0" xfId="1" applyFont="1" applyAlignment="1" applyProtection="1">
      <alignment horizontal="left"/>
    </xf>
    <xf numFmtId="164" fontId="2" fillId="2" borderId="0" xfId="4" applyNumberFormat="1" applyFont="1" applyFill="1" applyAlignment="1" applyProtection="1">
      <alignment horizontal="center"/>
    </xf>
    <xf numFmtId="164" fontId="2" fillId="2" borderId="1" xfId="1" applyNumberFormat="1" applyFill="1" applyBorder="1" applyProtection="1"/>
    <xf numFmtId="165" fontId="2" fillId="2" borderId="0" xfId="1" applyNumberFormat="1" applyFill="1" applyProtection="1"/>
    <xf numFmtId="165" fontId="2" fillId="2" borderId="1" xfId="1" applyNumberFormat="1" applyFill="1" applyBorder="1" applyProtection="1"/>
    <xf numFmtId="4" fontId="2" fillId="2" borderId="0" xfId="4" applyNumberFormat="1" applyFont="1" applyFill="1" applyAlignment="1" applyProtection="1">
      <alignment horizontal="right"/>
    </xf>
    <xf numFmtId="4" fontId="2" fillId="2" borderId="1" xfId="1" applyNumberFormat="1" applyFill="1" applyBorder="1" applyAlignment="1" applyProtection="1">
      <alignment horizontal="right"/>
    </xf>
    <xf numFmtId="3" fontId="2" fillId="2" borderId="0" xfId="4" applyNumberFormat="1" applyFont="1" applyFill="1" applyAlignment="1" applyProtection="1">
      <alignment horizontal="right"/>
    </xf>
    <xf numFmtId="0" fontId="1" fillId="0" borderId="0" xfId="0" applyFont="1"/>
    <xf numFmtId="4" fontId="1" fillId="0" borderId="0" xfId="0" applyNumberFormat="1" applyFont="1"/>
    <xf numFmtId="0" fontId="3" fillId="3" borderId="0" xfId="1" applyFont="1" applyFill="1" applyAlignment="1" applyProtection="1">
      <alignment horizontal="center" wrapText="1"/>
    </xf>
    <xf numFmtId="166" fontId="2" fillId="3" borderId="0" xfId="4" applyNumberFormat="1" applyFont="1" applyFill="1" applyAlignment="1" applyProtection="1">
      <alignment horizontal="right"/>
    </xf>
    <xf numFmtId="166" fontId="2" fillId="3" borderId="1" xfId="1" applyNumberFormat="1" applyFill="1" applyBorder="1" applyAlignment="1" applyProtection="1">
      <alignment horizontal="right"/>
    </xf>
  </cellXfs>
  <cellStyles count="5">
    <cellStyle name="Comma 2" xfId="2"/>
    <cellStyle name="Currency 2" xfId="3"/>
    <cellStyle name="Normal" xfId="0" builtinId="0"/>
    <cellStyle name="Normal 2" xfId="1"/>
    <cellStyle name="Percent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I20"/>
  <sheetViews>
    <sheetView tabSelected="1" workbookViewId="0">
      <selection activeCell="G25" sqref="G25"/>
    </sheetView>
  </sheetViews>
  <sheetFormatPr defaultRowHeight="15"/>
  <cols>
    <col min="2" max="2" width="35.28515625" customWidth="1"/>
    <col min="4" max="4" width="14" customWidth="1"/>
    <col min="5" max="5" width="12.28515625" customWidth="1"/>
    <col min="6" max="6" width="14.85546875" customWidth="1"/>
    <col min="7" max="7" width="15.85546875" customWidth="1"/>
    <col min="8" max="8" width="11.42578125" customWidth="1"/>
    <col min="9" max="9" width="14" customWidth="1"/>
  </cols>
  <sheetData>
    <row r="2" spans="2:9" ht="15.75">
      <c r="B2" s="6" t="s">
        <v>14</v>
      </c>
    </row>
    <row r="3" spans="2:9" ht="15.75">
      <c r="B3" s="6" t="s">
        <v>15</v>
      </c>
    </row>
    <row r="5" spans="2:9" ht="15.75">
      <c r="B5" s="6" t="s">
        <v>12</v>
      </c>
    </row>
    <row r="6" spans="2:9" ht="15.75">
      <c r="B6" s="6" t="s">
        <v>11</v>
      </c>
    </row>
    <row r="9" spans="2:9" ht="15.75">
      <c r="B9" s="6" t="s">
        <v>13</v>
      </c>
    </row>
    <row r="10" spans="2:9" ht="47.25">
      <c r="B10" s="2" t="s">
        <v>0</v>
      </c>
      <c r="C10" s="1"/>
      <c r="D10" s="3" t="s">
        <v>16</v>
      </c>
      <c r="E10" s="2" t="s">
        <v>18</v>
      </c>
      <c r="F10" s="3" t="s">
        <v>6</v>
      </c>
      <c r="G10" s="3" t="s">
        <v>8</v>
      </c>
      <c r="H10" s="16" t="s">
        <v>19</v>
      </c>
      <c r="I10" s="3" t="s">
        <v>9</v>
      </c>
    </row>
    <row r="11" spans="2:9" ht="15.75">
      <c r="B11" s="1"/>
      <c r="C11" s="1"/>
      <c r="D11" s="2" t="s">
        <v>17</v>
      </c>
      <c r="E11" s="2"/>
      <c r="F11" s="2" t="s">
        <v>17</v>
      </c>
      <c r="G11" s="2"/>
      <c r="H11" s="2" t="s">
        <v>17</v>
      </c>
      <c r="I11" s="2" t="s">
        <v>17</v>
      </c>
    </row>
    <row r="12" spans="2:9" ht="15.75">
      <c r="B12" s="5" t="s">
        <v>1</v>
      </c>
      <c r="C12" s="1"/>
      <c r="D12" s="9">
        <v>1049003.82</v>
      </c>
      <c r="E12" s="7">
        <f>SUM(D12/$D$17)</f>
        <v>0.59407475620356631</v>
      </c>
      <c r="F12" s="11">
        <f>SUM(E12*$F$17)</f>
        <v>7380.1788148217802</v>
      </c>
      <c r="G12" s="13">
        <v>2296</v>
      </c>
      <c r="H12" s="17">
        <f>SUM(F12/G12/12)</f>
        <v>0.26786363294213777</v>
      </c>
      <c r="I12" s="11">
        <f>SUM(H12*G12*12)</f>
        <v>7380.1788148217802</v>
      </c>
    </row>
    <row r="13" spans="2:9" ht="15.75">
      <c r="B13" s="5" t="s">
        <v>2</v>
      </c>
      <c r="C13" s="1"/>
      <c r="D13" s="9">
        <v>339854.68</v>
      </c>
      <c r="E13" s="7">
        <f t="shared" ref="E13:E16" si="0">SUM(D13/$D$17)</f>
        <v>0.19246744608197996</v>
      </c>
      <c r="F13" s="11">
        <f t="shared" ref="F13:F16" si="1">SUM(E13*$F$17)</f>
        <v>2391.0192333275154</v>
      </c>
      <c r="G13" s="13">
        <v>392</v>
      </c>
      <c r="H13" s="17">
        <f>SUM(F13/G13/12)</f>
        <v>0.50829490504411468</v>
      </c>
      <c r="I13" s="11">
        <f>SUM(H13*G13*12)</f>
        <v>2391.0192333275154</v>
      </c>
    </row>
    <row r="14" spans="2:9" ht="15.75">
      <c r="B14" s="5" t="s">
        <v>3</v>
      </c>
      <c r="C14" s="1"/>
      <c r="D14" s="9">
        <v>308480.84000000003</v>
      </c>
      <c r="E14" s="7">
        <f t="shared" si="0"/>
        <v>0.17469972589467914</v>
      </c>
      <c r="F14" s="11">
        <f t="shared" si="1"/>
        <v>2170.2912007950808</v>
      </c>
      <c r="G14" s="13">
        <v>39</v>
      </c>
      <c r="H14" s="17">
        <f>SUM(F14/G14/12)</f>
        <v>4.6373743606732498</v>
      </c>
      <c r="I14" s="11">
        <f>SUM(H14*G14*12)</f>
        <v>2170.2912007950808</v>
      </c>
    </row>
    <row r="15" spans="2:9" ht="15.75">
      <c r="B15" s="5" t="s">
        <v>4</v>
      </c>
      <c r="C15" s="1"/>
      <c r="D15" s="9">
        <v>3619.65</v>
      </c>
      <c r="E15" s="7">
        <f t="shared" si="0"/>
        <v>2.0498902390005012E-3</v>
      </c>
      <c r="F15" s="11">
        <f t="shared" si="1"/>
        <v>25.465745441298445</v>
      </c>
      <c r="G15" s="13">
        <v>13</v>
      </c>
      <c r="H15" s="17">
        <f>SUM(F15/G15/12)</f>
        <v>0.1632419579570413</v>
      </c>
      <c r="I15" s="11">
        <f>SUM(H15*G15*12)</f>
        <v>25.465745441298445</v>
      </c>
    </row>
    <row r="16" spans="2:9" ht="15.75">
      <c r="B16" s="5" t="s">
        <v>5</v>
      </c>
      <c r="C16" s="1"/>
      <c r="D16" s="9">
        <v>64818.48</v>
      </c>
      <c r="E16" s="7">
        <f t="shared" si="0"/>
        <v>3.6708181580774164E-2</v>
      </c>
      <c r="F16" s="11">
        <f t="shared" si="1"/>
        <v>456.02500561432583</v>
      </c>
      <c r="G16" s="13">
        <v>534</v>
      </c>
      <c r="H16" s="17">
        <f>SUM(F16/G16/12)</f>
        <v>7.1164950938565202E-2</v>
      </c>
      <c r="I16" s="11">
        <f>SUM(H16*G16*12)</f>
        <v>456.02500561432583</v>
      </c>
    </row>
    <row r="17" spans="2:9" ht="16.5" thickBot="1">
      <c r="B17" s="4"/>
      <c r="C17" s="1"/>
      <c r="D17" s="10">
        <f>SUM(D12:D16)</f>
        <v>1765777.47</v>
      </c>
      <c r="E17" s="8">
        <f>SUM(E12:E16)</f>
        <v>1</v>
      </c>
      <c r="F17" s="12">
        <v>12422.98</v>
      </c>
      <c r="G17" s="12"/>
      <c r="H17" s="18"/>
      <c r="I17" s="12">
        <v>12422.98</v>
      </c>
    </row>
    <row r="19" spans="2:9">
      <c r="E19" s="14" t="s">
        <v>7</v>
      </c>
      <c r="F19" s="14">
        <f>SUM(F12:F16)</f>
        <v>12422.980000000001</v>
      </c>
    </row>
    <row r="20" spans="2:9">
      <c r="E20" s="14" t="s">
        <v>10</v>
      </c>
      <c r="F20" s="15">
        <f>SUM(F17-F19)</f>
        <v>-1.8189894035458565E-12</v>
      </c>
    </row>
  </sheetData>
  <pageMargins left="0.70866141732283472" right="0.70866141732283472" top="0.74803149606299213" bottom="0.74803149606299213" header="0.31496062992125984" footer="0.31496062992125984"/>
  <pageSetup scale="66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Deanne</dc:creator>
  <cp:lastModifiedBy>Deanne</cp:lastModifiedBy>
  <cp:lastPrinted>2011-02-23T15:24:20Z</cp:lastPrinted>
  <dcterms:created xsi:type="dcterms:W3CDTF">2011-02-23T14:55:01Z</dcterms:created>
  <dcterms:modified xsi:type="dcterms:W3CDTF">2011-02-23T17:55:14Z</dcterms:modified>
</cp:coreProperties>
</file>