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Rate Rider - LPP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<sst xmlns="http://schemas.openxmlformats.org/spreadsheetml/2006/main" count="21" uniqueCount="20">
  <si>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TOTAL</t>
  </si>
  <si>
    <t>Chapleau Public Utilities Corporation</t>
  </si>
  <si>
    <t>License Number ED-2002-0528</t>
  </si>
  <si>
    <t>IRM3 Application Number EB-2010-0073</t>
  </si>
  <si>
    <t>Cost Recovery Of Late Payment Penalty (OEB Hearing EB-2010-0295)</t>
  </si>
  <si>
    <t>Residential</t>
  </si>
  <si>
    <t>GS &gt;50 kW</t>
  </si>
  <si>
    <t>Unmetered</t>
  </si>
  <si>
    <t>Lights</t>
  </si>
  <si>
    <t>Sentinel</t>
  </si>
  <si>
    <t>GS &lt;50 kW</t>
  </si>
  <si>
    <t>Street</t>
  </si>
  <si>
    <t>2009 Distribution Revenues</t>
  </si>
  <si>
    <t xml:space="preserve">Number of Customers or Connections </t>
  </si>
  <si>
    <t xml:space="preserve">Annual Charge per Customer/Connection </t>
  </si>
  <si>
    <t xml:space="preserve">Monthly Rate Rider </t>
  </si>
  <si>
    <t>Monthly Rate Rider Calculation</t>
  </si>
  <si>
    <t>Recovery Amount As Per Appendix A</t>
  </si>
  <si>
    <t>Customer Class Share (%)</t>
  </si>
  <si>
    <t>Scattered Ld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</si>
</sst>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??_-;_-@_-"/>
    <numFmt numFmtId="173" formatCode="0.0%"/>
    <numFmt numFmtId="174" formatCode="_-* #,##0_-;\-* #,##0_-;_-* &quot;-&quot;??_-;_-@_-"/>
    <numFmt numFmtId="175" formatCode="0.000%"/>
    <numFmt numFmtId="176" formatCode="[$-409]mmmm\ d\,\ yyyy;@"/>
    <numFmt numFmtId="177" formatCode="_-* #,##0.0_-;\-* #,##0.0_-;_-* &quot;-&quot;??_-;_-@_-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74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35" fillId="0" borderId="0" xfId="46" applyFont="1" applyAlignment="1">
      <alignment/>
    </xf>
    <xf numFmtId="10" fontId="35" fillId="0" borderId="0" xfId="64" applyNumberFormat="1" applyFont="1" applyAlignment="1">
      <alignment/>
    </xf>
    <xf numFmtId="44" fontId="35" fillId="0" borderId="0" xfId="0" applyNumberFormat="1" applyFont="1" applyAlignment="1">
      <alignment/>
    </xf>
    <xf numFmtId="174" fontId="35" fillId="0" borderId="0" xfId="42" applyNumberFormat="1" applyFont="1" applyAlignment="1">
      <alignment/>
    </xf>
    <xf numFmtId="179" fontId="35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38.140625" style="0" customWidth="1"/>
    <col min="2" max="8" width="12.7109375" style="0" customWidth="1"/>
    <col min="9" max="9" width="12.57421875" style="0" bestFit="1" customWidth="1"/>
  </cols>
  <sheetData>
    <row r="1" spans="1:3" ht="15.75">
      <c r="A1" s="2" t="s">
        <v>1</v>
      </c>
      <c r="B1" s="1"/>
      <c r="C1" s="1"/>
    </row>
    <row r="2" ht="15">
      <c r="A2" s="3" t="s">
        <v>2</v>
      </c>
    </row>
    <row r="3" ht="15">
      <c r="A3" s="3" t="s">
        <v>3</v>
      </c>
    </row>
    <row r="5" ht="15">
      <c r="A5" s="3" t="s">
        <v>4</v>
      </c>
    </row>
    <row r="6" ht="15">
      <c r="A6" s="3"/>
    </row>
    <row r="8" spans="1:8" ht="15">
      <c r="A8" s="3" t="s">
        <v>16</v>
      </c>
      <c r="C8" s="4"/>
      <c r="D8" s="4"/>
      <c r="E8" s="4"/>
      <c r="F8" s="4" t="s">
        <v>7</v>
      </c>
      <c r="G8" s="4" t="s">
        <v>9</v>
      </c>
      <c r="H8" s="4" t="s">
        <v>11</v>
      </c>
    </row>
    <row r="9" spans="2:9" ht="15">
      <c r="B9" s="4" t="s">
        <v>0</v>
      </c>
      <c r="C9" s="4" t="s">
        <v>5</v>
      </c>
      <c r="D9" s="4" t="s">
        <v>10</v>
      </c>
      <c r="E9" s="4" t="s">
        <v>6</v>
      </c>
      <c r="F9" s="4" t="s">
        <v>19</v>
      </c>
      <c r="G9" s="4" t="s">
        <v>8</v>
      </c>
      <c r="H9" s="4" t="s">
        <v>8</v>
      </c>
      <c r="I9" s="4"/>
    </row>
    <row r="10" spans="3:8" ht="15">
      <c r="C10" s="4"/>
      <c r="D10" s="4"/>
      <c r="E10" s="4"/>
      <c r="F10" s="4"/>
      <c r="G10" s="4"/>
      <c r="H10" s="4"/>
    </row>
    <row r="12" spans="1:8" ht="15">
      <c r="A12" s="3" t="s">
        <v>12</v>
      </c>
      <c r="B12" s="8">
        <v>637143.48</v>
      </c>
      <c r="C12" s="8">
        <v>425334.95</v>
      </c>
      <c r="D12" s="8">
        <v>124065.74</v>
      </c>
      <c r="E12" s="8">
        <v>68388.53</v>
      </c>
      <c r="F12" s="8">
        <v>1591.7</v>
      </c>
      <c r="G12" s="8">
        <v>1060.57</v>
      </c>
      <c r="H12" s="8">
        <v>16701.99</v>
      </c>
    </row>
    <row r="14" spans="1:9" ht="15">
      <c r="A14" s="3" t="s">
        <v>18</v>
      </c>
      <c r="B14" s="9">
        <v>1</v>
      </c>
      <c r="C14" s="9">
        <f>C12/B12</f>
        <v>0.6675654124248435</v>
      </c>
      <c r="D14" s="9">
        <f>D12/637143.48</f>
        <v>0.19472182309705188</v>
      </c>
      <c r="E14" s="9">
        <f>E12/637143.48</f>
        <v>0.10733615291802091</v>
      </c>
      <c r="F14" s="9">
        <f>F12/637143.48</f>
        <v>0.002498181414333864</v>
      </c>
      <c r="G14" s="9">
        <f>G12/637143.48</f>
        <v>0.0016645701216310021</v>
      </c>
      <c r="H14" s="9">
        <f>H12/637143.48</f>
        <v>0.026213860024118903</v>
      </c>
      <c r="I14" s="7"/>
    </row>
    <row r="15" spans="2:9" ht="15">
      <c r="B15" s="3"/>
      <c r="C15" s="3"/>
      <c r="D15" s="3"/>
      <c r="E15" s="3"/>
      <c r="F15" s="3"/>
      <c r="G15" s="3"/>
      <c r="H15" s="3"/>
      <c r="I15" s="5"/>
    </row>
    <row r="16" spans="1:9" ht="15">
      <c r="A16" s="3" t="s">
        <v>17</v>
      </c>
      <c r="B16" s="8">
        <v>5314.22</v>
      </c>
      <c r="C16" s="8">
        <f aca="true" t="shared" si="0" ref="C16:H16">C14*5314.22</f>
        <v>3547.5894660163517</v>
      </c>
      <c r="D16" s="8">
        <f t="shared" si="0"/>
        <v>1034.7946067388152</v>
      </c>
      <c r="E16" s="8">
        <f t="shared" si="0"/>
        <v>570.4079305600051</v>
      </c>
      <c r="F16" s="8">
        <f t="shared" si="0"/>
        <v>13.275885635681307</v>
      </c>
      <c r="G16" s="8">
        <f t="shared" si="0"/>
        <v>8.845891831773905</v>
      </c>
      <c r="H16" s="8">
        <f t="shared" si="0"/>
        <v>139.30621921737315</v>
      </c>
      <c r="I16" s="6"/>
    </row>
    <row r="17" spans="2:8" ht="15">
      <c r="B17" s="3"/>
      <c r="C17" s="3"/>
      <c r="D17" s="3"/>
      <c r="E17" s="3"/>
      <c r="F17" s="3"/>
      <c r="G17" s="3"/>
      <c r="H17" s="3"/>
    </row>
    <row r="18" spans="1:8" ht="15">
      <c r="A18" s="3" t="s">
        <v>13</v>
      </c>
      <c r="B18" s="3"/>
      <c r="C18" s="11">
        <v>1144</v>
      </c>
      <c r="D18" s="11">
        <v>162</v>
      </c>
      <c r="E18" s="11">
        <v>14</v>
      </c>
      <c r="F18" s="11">
        <v>6</v>
      </c>
      <c r="G18" s="11">
        <v>23</v>
      </c>
      <c r="H18" s="11">
        <v>341</v>
      </c>
    </row>
    <row r="19" spans="2:8" ht="15">
      <c r="B19" s="3"/>
      <c r="C19" s="3"/>
      <c r="D19" s="3"/>
      <c r="E19" s="3"/>
      <c r="F19" s="3"/>
      <c r="G19" s="3"/>
      <c r="H19" s="3"/>
    </row>
    <row r="20" spans="1:8" ht="15">
      <c r="A20" s="3" t="s">
        <v>14</v>
      </c>
      <c r="B20" s="8">
        <f>C20*C18+D20*D18+E20*E18+F20*F18+G20*G18+H20*H18</f>
        <v>5314.22</v>
      </c>
      <c r="C20" s="8">
        <f aca="true" t="shared" si="1" ref="C20:H20">C16/C18</f>
        <v>3.1010397430212864</v>
      </c>
      <c r="D20" s="8">
        <f t="shared" si="1"/>
        <v>6.387621029251946</v>
      </c>
      <c r="E20" s="8">
        <f t="shared" si="1"/>
        <v>40.74342361142893</v>
      </c>
      <c r="F20" s="8">
        <f t="shared" si="1"/>
        <v>2.2126476059468847</v>
      </c>
      <c r="G20" s="8">
        <f t="shared" si="1"/>
        <v>0.38460399268582196</v>
      </c>
      <c r="H20" s="8">
        <f t="shared" si="1"/>
        <v>0.4085226370010943</v>
      </c>
    </row>
    <row r="21" spans="2:8" ht="15">
      <c r="B21" s="3"/>
      <c r="C21" s="3"/>
      <c r="D21" s="3"/>
      <c r="E21" s="3"/>
      <c r="F21" s="3"/>
      <c r="G21" s="3"/>
      <c r="H21" s="3"/>
    </row>
    <row r="22" spans="1:8" ht="15">
      <c r="A22" s="3" t="s">
        <v>15</v>
      </c>
      <c r="B22" s="10">
        <f>(C22*C18+D22*D18+E22*E18+F22*F18+G22*G18+H22*H18)*12</f>
        <v>5314.22</v>
      </c>
      <c r="C22" s="12">
        <f aca="true" t="shared" si="2" ref="C22:H22">C20/12</f>
        <v>0.2584199785851072</v>
      </c>
      <c r="D22" s="12">
        <f t="shared" si="2"/>
        <v>0.5323017524376622</v>
      </c>
      <c r="E22" s="12">
        <f t="shared" si="2"/>
        <v>3.395285300952411</v>
      </c>
      <c r="F22" s="12">
        <f t="shared" si="2"/>
        <v>0.18438730049557372</v>
      </c>
      <c r="G22" s="12">
        <f t="shared" si="2"/>
        <v>0.0320503327238185</v>
      </c>
      <c r="H22" s="12">
        <f t="shared" si="2"/>
        <v>0.03404355308342453</v>
      </c>
    </row>
  </sheetData>
  <sheetProtection/>
  <dataValidations count="1">
    <dataValidation type="list" allowBlank="1" showInputMessage="1" showErrorMessage="1" sqref="A1">
      <formula1>$AA$23:$AA69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</dc:creator>
  <cp:keywords/>
  <dc:description/>
  <cp:lastModifiedBy>MDM</cp:lastModifiedBy>
  <cp:lastPrinted>2011-02-24T15:13:04Z</cp:lastPrinted>
  <dcterms:created xsi:type="dcterms:W3CDTF">2010-10-14T15:44:00Z</dcterms:created>
  <dcterms:modified xsi:type="dcterms:W3CDTF">2011-02-24T17:07:30Z</dcterms:modified>
  <cp:category/>
  <cp:version/>
  <cp:contentType/>
  <cp:contentStatus/>
</cp:coreProperties>
</file>