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3" i="1"/>
  <c r="G11" s="1"/>
  <c r="I11" s="1"/>
  <c r="M11" s="1"/>
  <c r="O11" s="1"/>
  <c r="R11" s="1"/>
  <c r="G23" l="1"/>
  <c r="G17"/>
  <c r="I17" s="1"/>
  <c r="M17" s="1"/>
  <c r="O17" s="1"/>
  <c r="R17" s="1"/>
  <c r="G15"/>
  <c r="I15" s="1"/>
  <c r="M15" s="1"/>
  <c r="O15" s="1"/>
  <c r="R15" s="1"/>
  <c r="G16"/>
  <c r="I16" s="1"/>
  <c r="M16" s="1"/>
  <c r="O16" s="1"/>
  <c r="R16" s="1"/>
  <c r="G9"/>
  <c r="I9" s="1"/>
  <c r="M9" s="1"/>
  <c r="O9" s="1"/>
  <c r="R9" s="1"/>
  <c r="G10"/>
  <c r="I10" s="1"/>
  <c r="M10" s="1"/>
  <c r="O10" s="1"/>
  <c r="R10" s="1"/>
  <c r="G12"/>
  <c r="I12" s="1"/>
  <c r="M12" s="1"/>
  <c r="O12" s="1"/>
  <c r="R12" s="1"/>
  <c r="G8"/>
  <c r="I8" s="1"/>
  <c r="M8" s="1"/>
  <c r="O8" s="1"/>
  <c r="R8" s="1"/>
  <c r="G13"/>
  <c r="I13" s="1"/>
  <c r="M13" s="1"/>
  <c r="O13" s="1"/>
  <c r="R13" s="1"/>
  <c r="G14"/>
  <c r="I14" s="1"/>
  <c r="M14" s="1"/>
  <c r="O14" s="1"/>
  <c r="R14" s="1"/>
  <c r="R23" l="1"/>
</calcChain>
</file>

<file path=xl/sharedStrings.xml><?xml version="1.0" encoding="utf-8"?>
<sst xmlns="http://schemas.openxmlformats.org/spreadsheetml/2006/main" count="29" uniqueCount="28">
  <si>
    <t>2009 RRR Filing Data</t>
  </si>
  <si>
    <t>Distribution Revenue</t>
  </si>
  <si>
    <t xml:space="preserve">Residential </t>
  </si>
  <si>
    <t>&lt;50kW</t>
  </si>
  <si>
    <t>&gt;50kW</t>
  </si>
  <si>
    <t>50-999kW</t>
  </si>
  <si>
    <t>1000-4999kW</t>
  </si>
  <si>
    <t>50-2999kW</t>
  </si>
  <si>
    <t>3000-4999kW</t>
  </si>
  <si>
    <t>Total</t>
  </si>
  <si>
    <t>Revenue Proportion</t>
  </si>
  <si>
    <t>Unmetered Scattered Load</t>
  </si>
  <si>
    <t>Customers/Connections</t>
  </si>
  <si>
    <t>Senitnel Lights</t>
  </si>
  <si>
    <t>Street Lights</t>
  </si>
  <si>
    <t>Reasonableness Check</t>
  </si>
  <si>
    <t>Appendix A Recovery Amount</t>
  </si>
  <si>
    <t>Monthly Fixed Charge Rate Rider</t>
  </si>
  <si>
    <t>Annual charge per cust/conn</t>
  </si>
  <si>
    <t>Wasaga Distribution Inc</t>
  </si>
  <si>
    <t>A</t>
  </si>
  <si>
    <t>B</t>
  </si>
  <si>
    <t>C=B*Recovery</t>
  </si>
  <si>
    <t>D</t>
  </si>
  <si>
    <t>E=C/D</t>
  </si>
  <si>
    <t>F=E/12</t>
  </si>
  <si>
    <t>EB-2010-0143</t>
  </si>
  <si>
    <t>Effective Date: May 01, 2011 - April 30, 2012</t>
  </si>
</sst>
</file>

<file path=xl/styles.xml><?xml version="1.0" encoding="utf-8"?>
<styleSheet xmlns="http://schemas.openxmlformats.org/spreadsheetml/2006/main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  <numFmt numFmtId="168" formatCode="#,##0.0000_ ;[Red]\-#,##0.0000\ "/>
    <numFmt numFmtId="169" formatCode="#,##0.00_ ;[Red]\-#,##0.00\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6F12F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9" fontId="0" fillId="0" borderId="0" xfId="3" applyFont="1" applyBorder="1"/>
    <xf numFmtId="164" fontId="0" fillId="0" borderId="0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Font="1" applyFill="1" applyBorder="1"/>
    <xf numFmtId="167" fontId="0" fillId="2" borderId="0" xfId="1" applyNumberFormat="1" applyFont="1" applyFill="1" applyBorder="1"/>
    <xf numFmtId="164" fontId="0" fillId="2" borderId="1" xfId="0" applyNumberFormat="1" applyFill="1" applyBorder="1"/>
    <xf numFmtId="0" fontId="2" fillId="3" borderId="0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166" fontId="0" fillId="2" borderId="10" xfId="2" applyNumberFormat="1" applyFont="1" applyFill="1" applyBorder="1"/>
    <xf numFmtId="0" fontId="0" fillId="0" borderId="11" xfId="0" applyBorder="1"/>
    <xf numFmtId="9" fontId="0" fillId="0" borderId="11" xfId="3" applyFont="1" applyBorder="1"/>
    <xf numFmtId="164" fontId="0" fillId="0" borderId="11" xfId="0" applyNumberFormat="1" applyBorder="1"/>
    <xf numFmtId="167" fontId="0" fillId="2" borderId="11" xfId="1" applyNumberFormat="1" applyFont="1" applyFill="1" applyBorder="1"/>
    <xf numFmtId="164" fontId="0" fillId="3" borderId="12" xfId="0" applyNumberFormat="1" applyFill="1" applyBorder="1"/>
    <xf numFmtId="166" fontId="0" fillId="2" borderId="13" xfId="2" applyNumberFormat="1" applyFont="1" applyFill="1" applyBorder="1"/>
    <xf numFmtId="164" fontId="0" fillId="3" borderId="14" xfId="0" applyNumberFormat="1" applyFill="1" applyBorder="1"/>
    <xf numFmtId="168" fontId="0" fillId="3" borderId="14" xfId="0" applyNumberFormat="1" applyFill="1" applyBorder="1"/>
    <xf numFmtId="166" fontId="0" fillId="0" borderId="13" xfId="2" applyNumberFormat="1" applyFont="1" applyBorder="1"/>
    <xf numFmtId="0" fontId="0" fillId="0" borderId="14" xfId="0" applyBorder="1"/>
    <xf numFmtId="166" fontId="2" fillId="0" borderId="7" xfId="2" applyNumberFormat="1" applyFont="1" applyBorder="1"/>
    <xf numFmtId="0" fontId="2" fillId="0" borderId="15" xfId="0" applyFont="1" applyBorder="1"/>
    <xf numFmtId="9" fontId="2" fillId="0" borderId="8" xfId="3" applyFont="1" applyBorder="1"/>
    <xf numFmtId="169" fontId="2" fillId="2" borderId="8" xfId="2" applyNumberFormat="1" applyFont="1" applyFill="1" applyBorder="1"/>
    <xf numFmtId="0" fontId="2" fillId="0" borderId="16" xfId="0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6F1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24"/>
  <sheetViews>
    <sheetView tabSelected="1" workbookViewId="0">
      <selection activeCell="V8" sqref="V8"/>
    </sheetView>
  </sheetViews>
  <sheetFormatPr defaultRowHeight="15"/>
  <cols>
    <col min="1" max="1" width="2.42578125" customWidth="1"/>
    <col min="2" max="2" width="4" customWidth="1"/>
    <col min="3" max="3" width="25" bestFit="1" customWidth="1"/>
    <col min="5" max="5" width="20.140625" bestFit="1" customWidth="1"/>
    <col min="6" max="6" width="2" customWidth="1"/>
    <col min="7" max="7" width="17.5703125" customWidth="1"/>
    <col min="8" max="8" width="2.5703125" customWidth="1"/>
    <col min="9" max="9" width="17.7109375" customWidth="1"/>
    <col min="10" max="10" width="2.42578125" customWidth="1"/>
    <col min="11" max="11" width="22.7109375" bestFit="1" customWidth="1"/>
    <col min="12" max="12" width="2.140625" customWidth="1"/>
    <col min="13" max="13" width="14.42578125" customWidth="1"/>
    <col min="14" max="14" width="1.7109375" customWidth="1"/>
    <col min="15" max="15" width="17.140625" customWidth="1"/>
    <col min="16" max="17" width="2.7109375" customWidth="1"/>
    <col min="18" max="18" width="17" customWidth="1"/>
  </cols>
  <sheetData>
    <row r="1" spans="2:18" ht="15.75" thickBo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2:18">
      <c r="B2" s="3"/>
      <c r="C2" s="15" t="s">
        <v>19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</row>
    <row r="3" spans="2:18">
      <c r="B3" s="3"/>
      <c r="C3" s="4" t="s">
        <v>26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4"/>
    </row>
    <row r="4" spans="2:18">
      <c r="B4" s="3"/>
      <c r="C4" s="4" t="s">
        <v>27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4"/>
    </row>
    <row r="5" spans="2:18" ht="30">
      <c r="B5" s="3"/>
      <c r="C5" s="4"/>
      <c r="D5" s="4"/>
      <c r="E5" s="13" t="s">
        <v>0</v>
      </c>
      <c r="F5" s="6"/>
      <c r="G5" s="13" t="s">
        <v>10</v>
      </c>
      <c r="H5" s="6"/>
      <c r="I5" s="13" t="s">
        <v>16</v>
      </c>
      <c r="J5" s="6"/>
      <c r="K5" s="13" t="s">
        <v>0</v>
      </c>
      <c r="L5" s="6"/>
      <c r="M5" s="13" t="s">
        <v>18</v>
      </c>
      <c r="N5" s="6"/>
      <c r="O5" s="18" t="s">
        <v>17</v>
      </c>
      <c r="P5" s="5"/>
      <c r="Q5" s="4"/>
      <c r="R5" s="2" t="s">
        <v>15</v>
      </c>
    </row>
    <row r="6" spans="2:18">
      <c r="B6" s="3"/>
      <c r="C6" s="4"/>
      <c r="D6" s="4"/>
      <c r="E6" s="12" t="s">
        <v>1</v>
      </c>
      <c r="F6" s="6"/>
      <c r="G6" s="6"/>
      <c r="H6" s="6"/>
      <c r="I6" s="6"/>
      <c r="J6" s="6"/>
      <c r="K6" s="12" t="s">
        <v>12</v>
      </c>
      <c r="L6" s="6"/>
      <c r="M6" s="6"/>
      <c r="N6" s="6"/>
      <c r="O6" s="19"/>
      <c r="P6" s="5"/>
      <c r="Q6" s="4"/>
    </row>
    <row r="7" spans="2:18">
      <c r="B7" s="3"/>
      <c r="C7" s="4"/>
      <c r="D7" s="4"/>
      <c r="E7" s="20" t="s">
        <v>20</v>
      </c>
      <c r="F7" s="21"/>
      <c r="G7" s="21" t="s">
        <v>21</v>
      </c>
      <c r="H7" s="21"/>
      <c r="I7" s="21" t="s">
        <v>22</v>
      </c>
      <c r="J7" s="21"/>
      <c r="K7" s="22" t="s">
        <v>23</v>
      </c>
      <c r="L7" s="21"/>
      <c r="M7" s="21" t="s">
        <v>24</v>
      </c>
      <c r="N7" s="21"/>
      <c r="O7" s="23" t="s">
        <v>25</v>
      </c>
      <c r="P7" s="5"/>
      <c r="Q7" s="4"/>
    </row>
    <row r="8" spans="2:18">
      <c r="B8" s="3"/>
      <c r="C8" s="14" t="s">
        <v>2</v>
      </c>
      <c r="D8" s="4"/>
      <c r="E8" s="24">
        <v>2752650.99</v>
      </c>
      <c r="F8" s="25"/>
      <c r="G8" s="26">
        <f t="shared" ref="G8:G17" si="0">E8/$E$23</f>
        <v>0.8142373829945162</v>
      </c>
      <c r="H8" s="25"/>
      <c r="I8" s="27">
        <f>G8*$I$23</f>
        <v>12166.43268519002</v>
      </c>
      <c r="J8" s="25"/>
      <c r="K8" s="28">
        <v>11010</v>
      </c>
      <c r="L8" s="25"/>
      <c r="M8" s="27">
        <f>I8/K8</f>
        <v>1.1050347579645796</v>
      </c>
      <c r="N8" s="25"/>
      <c r="O8" s="29">
        <f>M8/12</f>
        <v>9.208622983038163E-2</v>
      </c>
      <c r="P8" s="5"/>
      <c r="Q8" s="4"/>
      <c r="R8" s="1">
        <f>O8*K8*12</f>
        <v>12166.43268519002</v>
      </c>
    </row>
    <row r="9" spans="2:18">
      <c r="B9" s="3"/>
      <c r="C9" s="14" t="s">
        <v>3</v>
      </c>
      <c r="D9" s="4"/>
      <c r="E9" s="30">
        <v>340326.44</v>
      </c>
      <c r="F9" s="4"/>
      <c r="G9" s="7">
        <f t="shared" si="0"/>
        <v>0.10066895907840472</v>
      </c>
      <c r="H9" s="4"/>
      <c r="I9" s="8">
        <f t="shared" ref="I9:I17" si="1">G9*$I$23</f>
        <v>1504.2076668246127</v>
      </c>
      <c r="J9" s="4"/>
      <c r="K9" s="16">
        <v>801</v>
      </c>
      <c r="L9" s="4"/>
      <c r="M9" s="8">
        <f t="shared" ref="M9:M17" si="2">I9/K9</f>
        <v>1.8779121932891545</v>
      </c>
      <c r="N9" s="4"/>
      <c r="O9" s="31">
        <f t="shared" ref="O9:O17" si="3">M9/12</f>
        <v>0.1564926827740962</v>
      </c>
      <c r="P9" s="5"/>
      <c r="Q9" s="4"/>
      <c r="R9" s="1">
        <f t="shared" ref="R9:R17" si="4">O9*K9*12</f>
        <v>1504.2076668246127</v>
      </c>
    </row>
    <row r="10" spans="2:18">
      <c r="B10" s="3"/>
      <c r="C10" s="14" t="s">
        <v>4</v>
      </c>
      <c r="D10" s="4"/>
      <c r="E10" s="30">
        <v>275965.77</v>
      </c>
      <c r="F10" s="4"/>
      <c r="G10" s="7">
        <f t="shared" si="0"/>
        <v>8.1630997600922364E-2</v>
      </c>
      <c r="H10" s="4"/>
      <c r="I10" s="8">
        <f t="shared" si="1"/>
        <v>1219.7401618726942</v>
      </c>
      <c r="J10" s="4"/>
      <c r="K10" s="16">
        <v>33</v>
      </c>
      <c r="L10" s="4"/>
      <c r="M10" s="8">
        <f t="shared" si="2"/>
        <v>36.961823087051343</v>
      </c>
      <c r="N10" s="4"/>
      <c r="O10" s="31">
        <f t="shared" si="3"/>
        <v>3.0801519239209454</v>
      </c>
      <c r="P10" s="5"/>
      <c r="Q10" s="4"/>
      <c r="R10" s="1">
        <f t="shared" si="4"/>
        <v>1219.7401618726944</v>
      </c>
    </row>
    <row r="11" spans="2:18" hidden="1">
      <c r="B11" s="3"/>
      <c r="C11" s="14" t="s">
        <v>5</v>
      </c>
      <c r="D11" s="4"/>
      <c r="E11" s="30"/>
      <c r="F11" s="4"/>
      <c r="G11" s="7">
        <f t="shared" si="0"/>
        <v>0</v>
      </c>
      <c r="H11" s="4"/>
      <c r="I11" s="8">
        <f t="shared" si="1"/>
        <v>0</v>
      </c>
      <c r="J11" s="4"/>
      <c r="K11" s="16"/>
      <c r="L11" s="4"/>
      <c r="M11" s="8" t="e">
        <f t="shared" si="2"/>
        <v>#DIV/0!</v>
      </c>
      <c r="N11" s="4"/>
      <c r="O11" s="31" t="e">
        <f t="shared" si="3"/>
        <v>#DIV/0!</v>
      </c>
      <c r="P11" s="5"/>
      <c r="Q11" s="4"/>
      <c r="R11" s="1" t="e">
        <f t="shared" si="4"/>
        <v>#DIV/0!</v>
      </c>
    </row>
    <row r="12" spans="2:18" hidden="1">
      <c r="B12" s="3"/>
      <c r="C12" s="14" t="s">
        <v>6</v>
      </c>
      <c r="D12" s="4"/>
      <c r="E12" s="30"/>
      <c r="F12" s="4"/>
      <c r="G12" s="7">
        <f t="shared" si="0"/>
        <v>0</v>
      </c>
      <c r="H12" s="4"/>
      <c r="I12" s="8">
        <f t="shared" si="1"/>
        <v>0</v>
      </c>
      <c r="J12" s="4"/>
      <c r="K12" s="16"/>
      <c r="L12" s="4"/>
      <c r="M12" s="8" t="e">
        <f t="shared" si="2"/>
        <v>#DIV/0!</v>
      </c>
      <c r="N12" s="4"/>
      <c r="O12" s="31" t="e">
        <f t="shared" si="3"/>
        <v>#DIV/0!</v>
      </c>
      <c r="P12" s="5"/>
      <c r="Q12" s="4"/>
      <c r="R12" s="1" t="e">
        <f t="shared" si="4"/>
        <v>#DIV/0!</v>
      </c>
    </row>
    <row r="13" spans="2:18" hidden="1">
      <c r="B13" s="3"/>
      <c r="C13" s="14" t="s">
        <v>7</v>
      </c>
      <c r="D13" s="4"/>
      <c r="E13" s="30"/>
      <c r="F13" s="4"/>
      <c r="G13" s="7">
        <f t="shared" si="0"/>
        <v>0</v>
      </c>
      <c r="H13" s="4"/>
      <c r="I13" s="8">
        <f t="shared" si="1"/>
        <v>0</v>
      </c>
      <c r="J13" s="4"/>
      <c r="K13" s="16"/>
      <c r="L13" s="4"/>
      <c r="M13" s="8" t="e">
        <f t="shared" si="2"/>
        <v>#DIV/0!</v>
      </c>
      <c r="N13" s="4"/>
      <c r="O13" s="31" t="e">
        <f t="shared" si="3"/>
        <v>#DIV/0!</v>
      </c>
      <c r="P13" s="5"/>
      <c r="Q13" s="4"/>
      <c r="R13" s="1" t="e">
        <f t="shared" si="4"/>
        <v>#DIV/0!</v>
      </c>
    </row>
    <row r="14" spans="2:18" hidden="1">
      <c r="B14" s="3"/>
      <c r="C14" s="14" t="s">
        <v>8</v>
      </c>
      <c r="D14" s="4"/>
      <c r="E14" s="30"/>
      <c r="F14" s="4"/>
      <c r="G14" s="7">
        <f t="shared" si="0"/>
        <v>0</v>
      </c>
      <c r="H14" s="4"/>
      <c r="I14" s="8">
        <f t="shared" si="1"/>
        <v>0</v>
      </c>
      <c r="J14" s="4"/>
      <c r="K14" s="16"/>
      <c r="L14" s="4"/>
      <c r="M14" s="8" t="e">
        <f t="shared" si="2"/>
        <v>#DIV/0!</v>
      </c>
      <c r="N14" s="4"/>
      <c r="O14" s="31" t="e">
        <f t="shared" si="3"/>
        <v>#DIV/0!</v>
      </c>
      <c r="P14" s="5"/>
      <c r="Q14" s="4"/>
      <c r="R14" s="1" t="e">
        <f t="shared" si="4"/>
        <v>#DIV/0!</v>
      </c>
    </row>
    <row r="15" spans="2:18" hidden="1">
      <c r="B15" s="3"/>
      <c r="C15" s="14" t="s">
        <v>13</v>
      </c>
      <c r="D15" s="4"/>
      <c r="E15" s="30"/>
      <c r="F15" s="4"/>
      <c r="G15" s="7">
        <f t="shared" si="0"/>
        <v>0</v>
      </c>
      <c r="H15" s="4"/>
      <c r="I15" s="8">
        <f t="shared" si="1"/>
        <v>0</v>
      </c>
      <c r="J15" s="4"/>
      <c r="K15" s="16"/>
      <c r="L15" s="4"/>
      <c r="M15" s="8" t="e">
        <f t="shared" si="2"/>
        <v>#DIV/0!</v>
      </c>
      <c r="N15" s="4"/>
      <c r="O15" s="31" t="e">
        <f t="shared" si="3"/>
        <v>#DIV/0!</v>
      </c>
      <c r="P15" s="5"/>
      <c r="Q15" s="4"/>
      <c r="R15" s="1" t="e">
        <f t="shared" si="4"/>
        <v>#DIV/0!</v>
      </c>
    </row>
    <row r="16" spans="2:18">
      <c r="B16" s="3"/>
      <c r="C16" s="14" t="s">
        <v>14</v>
      </c>
      <c r="D16" s="4"/>
      <c r="E16" s="30">
        <v>9466.2999999999993</v>
      </c>
      <c r="F16" s="4"/>
      <c r="G16" s="7">
        <f t="shared" si="0"/>
        <v>2.8001426140264107E-3</v>
      </c>
      <c r="H16" s="4"/>
      <c r="I16" s="8">
        <f t="shared" si="1"/>
        <v>41.840066955896312</v>
      </c>
      <c r="J16" s="4"/>
      <c r="K16" s="16">
        <v>2473</v>
      </c>
      <c r="L16" s="4"/>
      <c r="M16" s="8">
        <f t="shared" si="2"/>
        <v>1.6918749274523377E-2</v>
      </c>
      <c r="N16" s="4"/>
      <c r="O16" s="32">
        <f t="shared" si="3"/>
        <v>1.409895772876948E-3</v>
      </c>
      <c r="P16" s="5"/>
      <c r="Q16" s="4"/>
      <c r="R16" s="1">
        <f t="shared" si="4"/>
        <v>41.840066955896305</v>
      </c>
    </row>
    <row r="17" spans="2:18">
      <c r="B17" s="3"/>
      <c r="C17" s="14" t="s">
        <v>11</v>
      </c>
      <c r="D17" s="4"/>
      <c r="E17" s="30">
        <v>2239.7399999999998</v>
      </c>
      <c r="F17" s="4"/>
      <c r="G17" s="7">
        <f t="shared" si="0"/>
        <v>6.6251771213034802E-4</v>
      </c>
      <c r="H17" s="4"/>
      <c r="I17" s="8">
        <f t="shared" si="1"/>
        <v>9.8994191567771157</v>
      </c>
      <c r="J17" s="4"/>
      <c r="K17" s="16">
        <v>25</v>
      </c>
      <c r="L17" s="4"/>
      <c r="M17" s="8">
        <f t="shared" si="2"/>
        <v>0.39597676627108463</v>
      </c>
      <c r="N17" s="4"/>
      <c r="O17" s="31">
        <f t="shared" si="3"/>
        <v>3.2998063855923722E-2</v>
      </c>
      <c r="P17" s="5"/>
      <c r="Q17" s="4"/>
      <c r="R17" s="1">
        <f t="shared" si="4"/>
        <v>9.8994191567771157</v>
      </c>
    </row>
    <row r="18" spans="2:18">
      <c r="B18" s="3"/>
      <c r="C18" s="4"/>
      <c r="D18" s="4"/>
      <c r="E18" s="33"/>
      <c r="F18" s="4"/>
      <c r="G18" s="7"/>
      <c r="H18" s="4"/>
      <c r="I18" s="4"/>
      <c r="J18" s="4"/>
      <c r="K18" s="4"/>
      <c r="L18" s="4"/>
      <c r="M18" s="4"/>
      <c r="N18" s="4"/>
      <c r="O18" s="34"/>
      <c r="P18" s="5"/>
      <c r="Q18" s="4"/>
    </row>
    <row r="19" spans="2:18">
      <c r="B19" s="3"/>
      <c r="C19" s="4"/>
      <c r="D19" s="4"/>
      <c r="E19" s="33"/>
      <c r="F19" s="4"/>
      <c r="G19" s="7"/>
      <c r="H19" s="4"/>
      <c r="I19" s="4"/>
      <c r="J19" s="4"/>
      <c r="K19" s="4"/>
      <c r="L19" s="4"/>
      <c r="M19" s="4"/>
      <c r="N19" s="4"/>
      <c r="O19" s="34"/>
      <c r="P19" s="5"/>
      <c r="Q19" s="4"/>
    </row>
    <row r="20" spans="2:18">
      <c r="B20" s="3"/>
      <c r="C20" s="4"/>
      <c r="D20" s="4"/>
      <c r="E20" s="33"/>
      <c r="F20" s="4"/>
      <c r="G20" s="7"/>
      <c r="H20" s="4"/>
      <c r="I20" s="4"/>
      <c r="J20" s="4"/>
      <c r="K20" s="4"/>
      <c r="L20" s="4"/>
      <c r="M20" s="4"/>
      <c r="N20" s="4"/>
      <c r="O20" s="34"/>
      <c r="P20" s="5"/>
      <c r="Q20" s="4"/>
    </row>
    <row r="21" spans="2:18">
      <c r="B21" s="3"/>
      <c r="C21" s="4"/>
      <c r="D21" s="4"/>
      <c r="E21" s="33"/>
      <c r="F21" s="4"/>
      <c r="G21" s="7"/>
      <c r="H21" s="4"/>
      <c r="I21" s="4"/>
      <c r="J21" s="4"/>
      <c r="K21" s="4"/>
      <c r="L21" s="4"/>
      <c r="M21" s="4"/>
      <c r="N21" s="4"/>
      <c r="O21" s="34"/>
      <c r="P21" s="5"/>
      <c r="Q21" s="4"/>
    </row>
    <row r="22" spans="2:18">
      <c r="B22" s="3"/>
      <c r="C22" s="4"/>
      <c r="D22" s="4"/>
      <c r="E22" s="33"/>
      <c r="F22" s="4"/>
      <c r="G22" s="7"/>
      <c r="H22" s="4"/>
      <c r="I22" s="4"/>
      <c r="J22" s="4"/>
      <c r="K22" s="4"/>
      <c r="L22" s="4"/>
      <c r="M22" s="4"/>
      <c r="N22" s="4"/>
      <c r="O22" s="34"/>
      <c r="P22" s="5"/>
      <c r="Q22" s="4"/>
    </row>
    <row r="23" spans="2:18" ht="15.75" thickBot="1">
      <c r="B23" s="3"/>
      <c r="C23" s="14" t="s">
        <v>9</v>
      </c>
      <c r="D23" s="14"/>
      <c r="E23" s="35">
        <f>SUM(E8:E17)</f>
        <v>3380649.24</v>
      </c>
      <c r="F23" s="36"/>
      <c r="G23" s="37">
        <f>E23/$E$23</f>
        <v>1</v>
      </c>
      <c r="H23" s="36"/>
      <c r="I23" s="38">
        <v>14942.12</v>
      </c>
      <c r="J23" s="36"/>
      <c r="K23" s="36"/>
      <c r="L23" s="36"/>
      <c r="M23" s="36"/>
      <c r="N23" s="36"/>
      <c r="O23" s="39"/>
      <c r="P23" s="5"/>
      <c r="Q23" s="4"/>
      <c r="R23" s="17">
        <f>R8+R9+R10+R16+R17</f>
        <v>14942.12</v>
      </c>
    </row>
    <row r="24" spans="2:18" ht="16.5" thickTop="1" thickBot="1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4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Proctor</dc:creator>
  <cp:lastModifiedBy> Joanne</cp:lastModifiedBy>
  <dcterms:created xsi:type="dcterms:W3CDTF">2011-02-23T02:08:44Z</dcterms:created>
  <dcterms:modified xsi:type="dcterms:W3CDTF">2011-03-01T14:27:45Z</dcterms:modified>
</cp:coreProperties>
</file>