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<sst xmlns="http://schemas.openxmlformats.org/spreadsheetml/2006/main" count="22" uniqueCount="21">
  <si>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2009 RRR Filing Data</t>
  </si>
  <si>
    <t>Distribution Revenue</t>
  </si>
  <si>
    <t xml:space="preserve">Residential </t>
  </si>
  <si>
    <t>&lt;50kW</t>
  </si>
  <si>
    <t>Total</t>
  </si>
  <si>
    <t>Revenue Proportion</t>
  </si>
  <si>
    <t>Unmetered Scattered Load</t>
  </si>
  <si>
    <t>Customers/Connections</t>
  </si>
  <si>
    <t>Senitnel Lights</t>
  </si>
  <si>
    <t>Street Lights</t>
  </si>
  <si>
    <t>Reasonableness Check</t>
  </si>
  <si>
    <t>Appendix A Recovery Amount</t>
  </si>
  <si>
    <t>Monthly Fixed Charge Rate Rider</t>
  </si>
  <si>
    <t>Annual charge per cust/conn</t>
  </si>
  <si>
    <t>2009 Data</t>
  </si>
  <si>
    <t xml:space="preserve">Large User </t>
  </si>
  <si>
    <t>&gt;50kW - 999 kW</t>
  </si>
  <si>
    <t>1000-2999kW</t>
  </si>
  <si>
    <t>3000-4999kW</t>
  </si>
  <si>
    <t>Embedded Distributor</t>
  </si>
  <si>
    <t>Erie Thames Powerlines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</si>
</sst>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64" fontId="0" fillId="33" borderId="0" xfId="44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0" xfId="0" applyFill="1" applyBorder="1" applyAlignment="1">
      <alignment horizontal="center"/>
    </xf>
    <xf numFmtId="44" fontId="0" fillId="34" borderId="0" xfId="0" applyNumberFormat="1" applyFill="1" applyBorder="1" applyAlignment="1">
      <alignment/>
    </xf>
    <xf numFmtId="164" fontId="0" fillId="0" borderId="0" xfId="44" applyNumberFormat="1" applyFont="1" applyBorder="1" applyAlignment="1">
      <alignment/>
    </xf>
    <xf numFmtId="0" fontId="0" fillId="0" borderId="17" xfId="0" applyBorder="1" applyAlignment="1">
      <alignment/>
    </xf>
    <xf numFmtId="165" fontId="0" fillId="33" borderId="0" xfId="42" applyNumberFormat="1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32" fillId="34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/>
    </xf>
    <xf numFmtId="164" fontId="32" fillId="0" borderId="18" xfId="44" applyNumberFormat="1" applyFont="1" applyBorder="1" applyAlignment="1">
      <alignment/>
    </xf>
    <xf numFmtId="9" fontId="32" fillId="0" borderId="18" xfId="57" applyFont="1" applyBorder="1" applyAlignment="1">
      <alignment/>
    </xf>
    <xf numFmtId="44" fontId="0" fillId="33" borderId="18" xfId="0" applyNumberFormat="1" applyFill="1" applyBorder="1" applyAlignment="1">
      <alignment/>
    </xf>
    <xf numFmtId="0" fontId="32" fillId="33" borderId="0" xfId="0" applyFont="1" applyFill="1" applyBorder="1" applyAlignment="1">
      <alignment/>
    </xf>
    <xf numFmtId="44" fontId="32" fillId="33" borderId="18" xfId="44" applyNumberFormat="1" applyFont="1" applyFill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09\2009%20Year%20End\ETPL\Distribution%20Revenue%20Check%20March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0"/>
  <sheetViews>
    <sheetView tabSelected="1" zoomScalePageLayoutView="0" workbookViewId="0" topLeftCell="A24">
      <selection activeCell="G35" sqref="G35"/>
    </sheetView>
  </sheetViews>
  <sheetFormatPr defaultColWidth="9.140625" defaultRowHeight="15"/>
  <cols>
    <col min="1" max="1" width="2.421875" style="0" customWidth="1"/>
    <col min="2" max="2" width="4.00390625" style="0" customWidth="1"/>
    <col min="3" max="3" width="25.00390625" style="0" bestFit="1" customWidth="1"/>
    <col min="5" max="5" width="20.140625" style="0" bestFit="1" customWidth="1"/>
    <col min="6" max="6" width="2.00390625" style="0" customWidth="1"/>
    <col min="7" max="7" width="17.57421875" style="0" customWidth="1"/>
    <col min="8" max="8" width="2.57421875" style="0" customWidth="1"/>
    <col min="9" max="9" width="17.7109375" style="0" customWidth="1"/>
    <col min="10" max="10" width="2.421875" style="0" customWidth="1"/>
    <col min="11" max="11" width="22.7109375" style="0" bestFit="1" customWidth="1"/>
    <col min="12" max="12" width="2.140625" style="0" customWidth="1"/>
    <col min="13" max="13" width="14.421875" style="0" customWidth="1"/>
    <col min="14" max="14" width="1.7109375" style="0" customWidth="1"/>
    <col min="15" max="15" width="17.140625" style="0" customWidth="1"/>
    <col min="16" max="17" width="2.7109375" style="0" customWidth="1"/>
    <col min="18" max="18" width="17.00390625" style="0" customWidth="1"/>
  </cols>
  <sheetData>
    <row r="1" ht="15.75" thickBot="1"/>
    <row r="2" spans="2:17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7"/>
    </row>
    <row r="3" spans="2:17" ht="15">
      <c r="B3" s="6"/>
      <c r="C3" s="27" t="s">
        <v>20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</row>
    <row r="4" spans="2:17" ht="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</row>
    <row r="5" spans="2:18" ht="30">
      <c r="B5" s="6"/>
      <c r="C5" s="7"/>
      <c r="D5" s="7"/>
      <c r="E5" s="22" t="s">
        <v>0</v>
      </c>
      <c r="F5" s="9"/>
      <c r="G5" s="22" t="s">
        <v>5</v>
      </c>
      <c r="H5" s="9"/>
      <c r="I5" s="22" t="s">
        <v>11</v>
      </c>
      <c r="J5" s="9"/>
      <c r="K5" s="22" t="s">
        <v>0</v>
      </c>
      <c r="L5" s="9"/>
      <c r="M5" s="22" t="s">
        <v>13</v>
      </c>
      <c r="N5" s="9"/>
      <c r="O5" s="21" t="s">
        <v>12</v>
      </c>
      <c r="P5" s="8"/>
      <c r="Q5" s="7"/>
      <c r="R5" s="2" t="s">
        <v>10</v>
      </c>
    </row>
    <row r="6" spans="2:17" ht="15">
      <c r="B6" s="6"/>
      <c r="C6" s="7"/>
      <c r="D6" s="7"/>
      <c r="E6" s="20" t="s">
        <v>1</v>
      </c>
      <c r="F6" s="9"/>
      <c r="G6" s="9"/>
      <c r="H6" s="9"/>
      <c r="I6" s="9"/>
      <c r="J6" s="9"/>
      <c r="K6" s="20" t="s">
        <v>7</v>
      </c>
      <c r="L6" s="9"/>
      <c r="M6" s="9"/>
      <c r="N6" s="9"/>
      <c r="O6" s="15"/>
      <c r="P6" s="8"/>
      <c r="Q6" s="7"/>
    </row>
    <row r="7" spans="2:18" ht="15">
      <c r="B7" s="6"/>
      <c r="C7" s="23" t="s">
        <v>2</v>
      </c>
      <c r="D7" s="7"/>
      <c r="E7" s="10">
        <v>3219336.85</v>
      </c>
      <c r="F7" s="7"/>
      <c r="G7" s="11">
        <f aca="true" t="shared" si="0" ref="G7:G16">E7/$E$22</f>
        <v>0.5659112802787554</v>
      </c>
      <c r="H7" s="7"/>
      <c r="I7" s="12">
        <f aca="true" t="shared" si="1" ref="I7:I16">G7*$I$22</f>
        <v>31650.614311972793</v>
      </c>
      <c r="J7" s="7"/>
      <c r="K7" s="19">
        <v>12550</v>
      </c>
      <c r="L7" s="7"/>
      <c r="M7" s="12">
        <f>I7/K7</f>
        <v>2.521961299758788</v>
      </c>
      <c r="N7" s="7"/>
      <c r="O7" s="16">
        <f>M7/12</f>
        <v>0.21016344164656567</v>
      </c>
      <c r="P7" s="8"/>
      <c r="Q7" s="7"/>
      <c r="R7" s="1">
        <f>O7*K7*12</f>
        <v>31650.614311972786</v>
      </c>
    </row>
    <row r="8" spans="2:18" ht="15">
      <c r="B8" s="6"/>
      <c r="C8" s="23" t="s">
        <v>3</v>
      </c>
      <c r="D8" s="7"/>
      <c r="E8" s="10">
        <v>566057.46</v>
      </c>
      <c r="F8" s="7"/>
      <c r="G8" s="11">
        <f t="shared" si="0"/>
        <v>0.09950443735017674</v>
      </c>
      <c r="H8" s="7"/>
      <c r="I8" s="12">
        <f t="shared" si="1"/>
        <v>5565.141884694348</v>
      </c>
      <c r="J8" s="7"/>
      <c r="K8" s="19">
        <v>1234</v>
      </c>
      <c r="L8" s="7"/>
      <c r="M8" s="12">
        <f aca="true" t="shared" si="2" ref="M8:M16">I8/K8</f>
        <v>4.509839452750687</v>
      </c>
      <c r="N8" s="7"/>
      <c r="O8" s="16">
        <f aca="true" t="shared" si="3" ref="O8:O16">M8/12</f>
        <v>0.3758199543958906</v>
      </c>
      <c r="P8" s="8"/>
      <c r="Q8" s="7"/>
      <c r="R8" s="1">
        <f aca="true" t="shared" si="4" ref="R8:R16">O8*K8*12</f>
        <v>5565.141884694348</v>
      </c>
    </row>
    <row r="9" spans="2:18" ht="15">
      <c r="B9" s="6"/>
      <c r="C9" s="23" t="s">
        <v>16</v>
      </c>
      <c r="D9" s="7"/>
      <c r="E9" s="10">
        <v>648299.5758950807</v>
      </c>
      <c r="F9" s="7"/>
      <c r="G9" s="11">
        <f t="shared" si="0"/>
        <v>0.11396137157842282</v>
      </c>
      <c r="H9" s="7"/>
      <c r="I9" s="12">
        <f t="shared" si="1"/>
        <v>6373.697687233547</v>
      </c>
      <c r="J9" s="7"/>
      <c r="K9" s="19">
        <v>138</v>
      </c>
      <c r="L9" s="7"/>
      <c r="M9" s="12">
        <f t="shared" si="2"/>
        <v>46.186215124880775</v>
      </c>
      <c r="N9" s="7"/>
      <c r="O9" s="16">
        <f t="shared" si="3"/>
        <v>3.848851260406731</v>
      </c>
      <c r="P9" s="8"/>
      <c r="Q9" s="7"/>
      <c r="R9" s="1">
        <f t="shared" si="4"/>
        <v>6373.697687233547</v>
      </c>
    </row>
    <row r="10" spans="2:18" ht="15">
      <c r="B10" s="6"/>
      <c r="C10" s="23" t="s">
        <v>17</v>
      </c>
      <c r="D10" s="7"/>
      <c r="E10" s="10">
        <v>378052.557900318</v>
      </c>
      <c r="F10" s="7"/>
      <c r="G10" s="11">
        <f t="shared" si="0"/>
        <v>0.0664559867520627</v>
      </c>
      <c r="H10" s="7"/>
      <c r="I10" s="12">
        <f t="shared" si="1"/>
        <v>3716.788971541679</v>
      </c>
      <c r="J10" s="7"/>
      <c r="K10" s="19">
        <v>7</v>
      </c>
      <c r="L10" s="7"/>
      <c r="M10" s="12">
        <f t="shared" si="2"/>
        <v>530.9698530773827</v>
      </c>
      <c r="N10" s="7"/>
      <c r="O10" s="16">
        <f t="shared" si="3"/>
        <v>44.24748775644856</v>
      </c>
      <c r="P10" s="8"/>
      <c r="Q10" s="7"/>
      <c r="R10" s="1">
        <f t="shared" si="4"/>
        <v>3716.7889715416786</v>
      </c>
    </row>
    <row r="11" spans="2:18" ht="15">
      <c r="B11" s="6"/>
      <c r="C11" s="23" t="s">
        <v>18</v>
      </c>
      <c r="D11" s="7"/>
      <c r="E11" s="10">
        <v>44027.19573411459</v>
      </c>
      <c r="F11" s="7"/>
      <c r="G11" s="11">
        <f t="shared" si="0"/>
        <v>0.007739322682240022</v>
      </c>
      <c r="H11" s="7"/>
      <c r="I11" s="12">
        <f t="shared" si="1"/>
        <v>432.8493277794757</v>
      </c>
      <c r="J11" s="7"/>
      <c r="K11" s="19">
        <v>1</v>
      </c>
      <c r="L11" s="7"/>
      <c r="M11" s="12">
        <f t="shared" si="2"/>
        <v>432.8493277794757</v>
      </c>
      <c r="N11" s="7"/>
      <c r="O11" s="16">
        <f t="shared" si="3"/>
        <v>36.07077731495631</v>
      </c>
      <c r="P11" s="8"/>
      <c r="Q11" s="7"/>
      <c r="R11" s="1">
        <f t="shared" si="4"/>
        <v>432.84932777947574</v>
      </c>
    </row>
    <row r="12" spans="2:18" ht="15">
      <c r="B12" s="6"/>
      <c r="C12" s="23" t="s">
        <v>15</v>
      </c>
      <c r="D12" s="7"/>
      <c r="E12" s="10">
        <v>472444.39</v>
      </c>
      <c r="F12" s="7"/>
      <c r="G12" s="11">
        <f t="shared" si="0"/>
        <v>0.08304865941736281</v>
      </c>
      <c r="H12" s="7"/>
      <c r="I12" s="12">
        <f t="shared" si="1"/>
        <v>4644.793592116729</v>
      </c>
      <c r="J12" s="7"/>
      <c r="K12" s="19">
        <v>2</v>
      </c>
      <c r="L12" s="7"/>
      <c r="M12" s="12">
        <f t="shared" si="2"/>
        <v>2322.3967960583645</v>
      </c>
      <c r="N12" s="7"/>
      <c r="O12" s="16">
        <f t="shared" si="3"/>
        <v>193.53306633819705</v>
      </c>
      <c r="P12" s="8"/>
      <c r="Q12" s="7"/>
      <c r="R12" s="1">
        <f t="shared" si="4"/>
        <v>4644.793592116729</v>
      </c>
    </row>
    <row r="13" spans="2:18" ht="15">
      <c r="B13" s="6"/>
      <c r="C13" s="23" t="s">
        <v>19</v>
      </c>
      <c r="D13" s="7"/>
      <c r="E13" s="10">
        <v>128933.83</v>
      </c>
      <c r="F13" s="7"/>
      <c r="G13" s="11">
        <f t="shared" si="0"/>
        <v>0.022664639398186432</v>
      </c>
      <c r="H13" s="7"/>
      <c r="I13" s="12">
        <f t="shared" si="1"/>
        <v>1267.6010977526219</v>
      </c>
      <c r="J13" s="7"/>
      <c r="K13" s="19">
        <v>3</v>
      </c>
      <c r="L13" s="7"/>
      <c r="M13" s="12">
        <f t="shared" si="2"/>
        <v>422.53369925087395</v>
      </c>
      <c r="N13" s="7"/>
      <c r="O13" s="16">
        <f t="shared" si="3"/>
        <v>35.211141604239494</v>
      </c>
      <c r="P13" s="8"/>
      <c r="Q13" s="7"/>
      <c r="R13" s="1">
        <f t="shared" si="4"/>
        <v>1267.6010977526219</v>
      </c>
    </row>
    <row r="14" spans="2:18" ht="15">
      <c r="B14" s="6"/>
      <c r="C14" s="23" t="s">
        <v>8</v>
      </c>
      <c r="D14" s="7"/>
      <c r="E14" s="10">
        <v>26954.22</v>
      </c>
      <c r="F14" s="7"/>
      <c r="G14" s="11">
        <f t="shared" si="0"/>
        <v>0.004738148836185078</v>
      </c>
      <c r="H14" s="7"/>
      <c r="I14" s="12">
        <f t="shared" si="1"/>
        <v>264.997936236484</v>
      </c>
      <c r="J14" s="7"/>
      <c r="K14" s="19">
        <v>228</v>
      </c>
      <c r="L14" s="7"/>
      <c r="M14" s="12">
        <f t="shared" si="2"/>
        <v>1.1622716501600177</v>
      </c>
      <c r="N14" s="7"/>
      <c r="O14" s="16">
        <f t="shared" si="3"/>
        <v>0.09685597084666814</v>
      </c>
      <c r="P14" s="8"/>
      <c r="Q14" s="7"/>
      <c r="R14" s="1">
        <f t="shared" si="4"/>
        <v>264.997936236484</v>
      </c>
    </row>
    <row r="15" spans="2:18" ht="15">
      <c r="B15" s="6"/>
      <c r="C15" s="23" t="s">
        <v>9</v>
      </c>
      <c r="D15" s="7"/>
      <c r="E15" s="10">
        <v>195526.85</v>
      </c>
      <c r="F15" s="7"/>
      <c r="G15" s="11">
        <f t="shared" si="0"/>
        <v>0.034370696565155075</v>
      </c>
      <c r="H15" s="7"/>
      <c r="I15" s="12">
        <f t="shared" si="1"/>
        <v>1922.3042525000008</v>
      </c>
      <c r="J15" s="7"/>
      <c r="K15" s="19">
        <v>2956</v>
      </c>
      <c r="L15" s="7"/>
      <c r="M15" s="12">
        <f t="shared" si="2"/>
        <v>0.6503059040933696</v>
      </c>
      <c r="N15" s="7"/>
      <c r="O15" s="16">
        <f t="shared" si="3"/>
        <v>0.05419215867444747</v>
      </c>
      <c r="P15" s="8"/>
      <c r="Q15" s="7"/>
      <c r="R15" s="1">
        <f t="shared" si="4"/>
        <v>1922.3042525000005</v>
      </c>
    </row>
    <row r="16" spans="2:18" ht="15">
      <c r="B16" s="6"/>
      <c r="C16" s="23" t="s">
        <v>6</v>
      </c>
      <c r="D16" s="7"/>
      <c r="E16" s="10">
        <v>9133.07</v>
      </c>
      <c r="F16" s="7"/>
      <c r="G16" s="11">
        <f t="shared" si="0"/>
        <v>0.001605457141453058</v>
      </c>
      <c r="H16" s="7"/>
      <c r="I16" s="12">
        <f t="shared" si="1"/>
        <v>89.79093817232868</v>
      </c>
      <c r="J16" s="7"/>
      <c r="K16" s="19">
        <v>105</v>
      </c>
      <c r="L16" s="7"/>
      <c r="M16" s="12">
        <f t="shared" si="2"/>
        <v>0.855151792117416</v>
      </c>
      <c r="N16" s="7"/>
      <c r="O16" s="16">
        <f t="shared" si="3"/>
        <v>0.071262649343118</v>
      </c>
      <c r="P16" s="8"/>
      <c r="Q16" s="7"/>
      <c r="R16" s="1">
        <f t="shared" si="4"/>
        <v>89.79093817232868</v>
      </c>
    </row>
    <row r="17" spans="2:17" ht="15">
      <c r="B17" s="6"/>
      <c r="C17" s="7"/>
      <c r="D17" s="7"/>
      <c r="E17" s="17"/>
      <c r="F17" s="7"/>
      <c r="G17" s="11"/>
      <c r="H17" s="7"/>
      <c r="I17" s="7"/>
      <c r="J17" s="7"/>
      <c r="K17" s="7"/>
      <c r="L17" s="7"/>
      <c r="M17" s="7"/>
      <c r="N17" s="7"/>
      <c r="O17" s="7"/>
      <c r="P17" s="8"/>
      <c r="Q17" s="7"/>
    </row>
    <row r="18" spans="2:17" ht="15">
      <c r="B18" s="6"/>
      <c r="C18" s="7"/>
      <c r="D18" s="7"/>
      <c r="E18" s="17"/>
      <c r="F18" s="7"/>
      <c r="G18" s="11"/>
      <c r="H18" s="7"/>
      <c r="I18" s="7"/>
      <c r="J18" s="7"/>
      <c r="K18" s="7"/>
      <c r="L18" s="7"/>
      <c r="M18" s="7"/>
      <c r="N18" s="7"/>
      <c r="O18" s="7"/>
      <c r="P18" s="8"/>
      <c r="Q18" s="7"/>
    </row>
    <row r="19" spans="2:17" ht="15">
      <c r="B19" s="6"/>
      <c r="C19" s="7"/>
      <c r="D19" s="7"/>
      <c r="E19" s="17"/>
      <c r="F19" s="7"/>
      <c r="G19" s="11"/>
      <c r="H19" s="7"/>
      <c r="I19" s="7"/>
      <c r="J19" s="7"/>
      <c r="K19" s="7"/>
      <c r="L19" s="7"/>
      <c r="M19" s="7"/>
      <c r="N19" s="7"/>
      <c r="O19" s="7"/>
      <c r="P19" s="8"/>
      <c r="Q19" s="7"/>
    </row>
    <row r="20" spans="2:17" ht="15">
      <c r="B20" s="6"/>
      <c r="C20" s="7"/>
      <c r="D20" s="7"/>
      <c r="E20" s="17"/>
      <c r="F20" s="7"/>
      <c r="G20" s="11"/>
      <c r="H20" s="7"/>
      <c r="I20" s="7"/>
      <c r="J20" s="7"/>
      <c r="K20" s="7"/>
      <c r="L20" s="7"/>
      <c r="M20" s="7"/>
      <c r="N20" s="7"/>
      <c r="O20" s="7"/>
      <c r="P20" s="8"/>
      <c r="Q20" s="7"/>
    </row>
    <row r="21" spans="2:17" ht="15">
      <c r="B21" s="6"/>
      <c r="C21" s="7"/>
      <c r="D21" s="7"/>
      <c r="E21" s="17"/>
      <c r="F21" s="7"/>
      <c r="G21" s="11"/>
      <c r="H21" s="7"/>
      <c r="I21" s="7"/>
      <c r="J21" s="7"/>
      <c r="K21" s="7"/>
      <c r="L21" s="7"/>
      <c r="M21" s="7"/>
      <c r="N21" s="7"/>
      <c r="O21" s="7"/>
      <c r="P21" s="8"/>
      <c r="Q21" s="7"/>
    </row>
    <row r="22" spans="2:18" ht="15.75" thickBot="1">
      <c r="B22" s="6"/>
      <c r="C22" s="23" t="s">
        <v>4</v>
      </c>
      <c r="D22" s="23"/>
      <c r="E22" s="24">
        <f>SUM(E7:E16)</f>
        <v>5688765.999529513</v>
      </c>
      <c r="F22" s="23"/>
      <c r="G22" s="25">
        <f>E22/$E$22</f>
        <v>1</v>
      </c>
      <c r="H22" s="23"/>
      <c r="I22" s="28">
        <v>55928.58</v>
      </c>
      <c r="J22" s="23"/>
      <c r="K22" s="23"/>
      <c r="L22" s="23"/>
      <c r="M22" s="23"/>
      <c r="N22" s="23"/>
      <c r="O22" s="23"/>
      <c r="P22" s="8"/>
      <c r="Q22" s="7"/>
      <c r="R22" s="26">
        <f>SUM(R7:R16)</f>
        <v>55928.58000000001</v>
      </c>
    </row>
    <row r="23" spans="2:17" ht="16.5" thickBot="1" thickTop="1">
      <c r="B23" s="13"/>
      <c r="C23" s="14" t="s">
        <v>14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8"/>
      <c r="Q23" s="7"/>
    </row>
    <row r="26" ht="15">
      <c r="E26" s="29"/>
    </row>
    <row r="30" ht="15">
      <c r="E30" s="29"/>
    </row>
  </sheetData>
  <sheetProtection/>
  <printOptions/>
  <pageMargins left="0.7" right="0.7" top="0.75" bottom="0.75" header="0.3" footer="0.3"/>
  <pageSetup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Proctor</dc:creator>
  <cp:keywords/>
  <dc:description/>
  <cp:lastModifiedBy>graigp</cp:lastModifiedBy>
  <cp:lastPrinted>2011-02-24T13:50:14Z</cp:lastPrinted>
  <dcterms:created xsi:type="dcterms:W3CDTF">2011-02-23T02:08:44Z</dcterms:created>
  <dcterms:modified xsi:type="dcterms:W3CDTF">2011-03-01T20:29:20Z</dcterms:modified>
  <cp:category/>
  <cp:version/>
  <cp:contentType/>
  <cp:contentStatus/>
</cp:coreProperties>
</file>