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15480" windowHeight="79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20" i="1"/>
  <c r="G20" l="1"/>
  <c r="G14"/>
  <c r="I14" s="1"/>
  <c r="M14" s="1"/>
  <c r="O14" s="1"/>
  <c r="R14" s="1"/>
  <c r="G12"/>
  <c r="I12" s="1"/>
  <c r="M12" s="1"/>
  <c r="O12" s="1"/>
  <c r="R12" s="1"/>
  <c r="G13"/>
  <c r="I13" s="1"/>
  <c r="M13" s="1"/>
  <c r="O13" s="1"/>
  <c r="R13" s="1"/>
  <c r="G8"/>
  <c r="I8" s="1"/>
  <c r="M8" s="1"/>
  <c r="O8" s="1"/>
  <c r="R8" s="1"/>
  <c r="G9"/>
  <c r="I9" s="1"/>
  <c r="M9" s="1"/>
  <c r="O9" s="1"/>
  <c r="R9" s="1"/>
  <c r="G10"/>
  <c r="I10" s="1"/>
  <c r="M10" s="1"/>
  <c r="O10" s="1"/>
  <c r="R10" s="1"/>
  <c r="G7"/>
  <c r="I7" s="1"/>
  <c r="M7" s="1"/>
  <c r="O7" s="1"/>
  <c r="R7" s="1"/>
  <c r="G11"/>
  <c r="I11" s="1"/>
  <c r="M11" s="1"/>
  <c r="O11" s="1"/>
  <c r="R11" s="1"/>
</calcChain>
</file>

<file path=xl/sharedStrings.xml><?xml version="1.0" encoding="utf-8"?>
<sst xmlns="http://schemas.openxmlformats.org/spreadsheetml/2006/main" count="20" uniqueCount="19">
  <si>
    <t>2009 RRR Filing Data</t>
  </si>
  <si>
    <t>Distribution Revenue</t>
  </si>
  <si>
    <t xml:space="preserve">Residential </t>
  </si>
  <si>
    <t>&lt;50kW</t>
  </si>
  <si>
    <t>Total</t>
  </si>
  <si>
    <t>Revenue Proportion</t>
  </si>
  <si>
    <t>Unmetered Scattered Load</t>
  </si>
  <si>
    <t>Customers/Connections</t>
  </si>
  <si>
    <t>Senitnel Lights</t>
  </si>
  <si>
    <t>Street Lights</t>
  </si>
  <si>
    <t>Reasonableness Check</t>
  </si>
  <si>
    <t>Appendix A Recovery Amount</t>
  </si>
  <si>
    <t>Monthly Fixed Charge Rate Rider</t>
  </si>
  <si>
    <t>Annual charge per cust/conn</t>
  </si>
  <si>
    <t>West Coast Huron Energy Inc.</t>
  </si>
  <si>
    <t>2009 Data</t>
  </si>
  <si>
    <t>&gt;50kW - 499 kW</t>
  </si>
  <si>
    <t>500-4999kW</t>
  </si>
  <si>
    <t xml:space="preserve">Large User 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</si>
</sst>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44" fontId="0" fillId="0" borderId="0" xfId="0" applyNumberFormat="1"/>
    <xf numFmtId="0" fontId="0" fillId="0" borderId="0" xfId="0" applyAlignment="1">
      <alignment horizont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0" xfId="0" applyBorder="1" applyAlignment="1">
      <alignment horizontal="center"/>
    </xf>
    <xf numFmtId="164" fontId="0" fillId="2" borderId="0" xfId="2" applyNumberFormat="1" applyFont="1" applyFill="1" applyBorder="1"/>
    <xf numFmtId="9" fontId="0" fillId="0" borderId="0" xfId="3" applyFont="1" applyBorder="1"/>
    <xf numFmtId="44" fontId="0" fillId="0" borderId="0" xfId="0" applyNumberFormat="1" applyBorder="1"/>
    <xf numFmtId="0" fontId="0" fillId="0" borderId="7" xfId="0" applyBorder="1"/>
    <xf numFmtId="0" fontId="0" fillId="0" borderId="8" xfId="0" applyBorder="1"/>
    <xf numFmtId="0" fontId="0" fillId="3" borderId="0" xfId="0" applyFill="1" applyBorder="1" applyAlignment="1">
      <alignment horizontal="center"/>
    </xf>
    <xf numFmtId="44" fontId="0" fillId="3" borderId="0" xfId="0" applyNumberFormat="1" applyFill="1" applyBorder="1"/>
    <xf numFmtId="164" fontId="0" fillId="0" borderId="0" xfId="2" applyNumberFormat="1" applyFont="1" applyBorder="1"/>
    <xf numFmtId="0" fontId="0" fillId="0" borderId="9" xfId="0" applyBorder="1"/>
    <xf numFmtId="165" fontId="0" fillId="2" borderId="0" xfId="1" applyNumberFormat="1" applyFont="1" applyFill="1" applyBorder="1"/>
    <xf numFmtId="0" fontId="2" fillId="0" borderId="0" xfId="0" applyFont="1" applyBorder="1" applyAlignment="1">
      <alignment horizontal="center"/>
    </xf>
    <xf numFmtId="0" fontId="2" fillId="3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/>
    <xf numFmtId="164" fontId="2" fillId="0" borderId="1" xfId="2" applyNumberFormat="1" applyFont="1" applyBorder="1"/>
    <xf numFmtId="9" fontId="2" fillId="0" borderId="1" xfId="3" applyFont="1" applyBorder="1"/>
    <xf numFmtId="164" fontId="2" fillId="2" borderId="1" xfId="2" applyNumberFormat="1" applyFont="1" applyFill="1" applyBorder="1"/>
    <xf numFmtId="44" fontId="0" fillId="2" borderId="1" xfId="0" applyNumberFormat="1" applyFill="1" applyBorder="1"/>
    <xf numFmtId="0" fontId="2" fillId="2" borderId="0" xfId="0" applyFont="1" applyFill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R21"/>
  <sheetViews>
    <sheetView tabSelected="1" topLeftCell="F1" zoomScaleNormal="100" workbookViewId="0">
      <selection activeCell="C12" sqref="C12"/>
    </sheetView>
  </sheetViews>
  <sheetFormatPr defaultRowHeight="15"/>
  <cols>
    <col min="1" max="1" width="2.42578125" customWidth="1"/>
    <col min="2" max="2" width="4" customWidth="1"/>
    <col min="3" max="3" width="25" bestFit="1" customWidth="1"/>
    <col min="5" max="5" width="20.140625" bestFit="1" customWidth="1"/>
    <col min="6" max="6" width="2" customWidth="1"/>
    <col min="7" max="7" width="17.5703125" customWidth="1"/>
    <col min="8" max="8" width="2.5703125" customWidth="1"/>
    <col min="9" max="9" width="17.7109375" customWidth="1"/>
    <col min="10" max="10" width="2.42578125" customWidth="1"/>
    <col min="11" max="11" width="22.7109375" bestFit="1" customWidth="1"/>
    <col min="12" max="12" width="2.140625" customWidth="1"/>
    <col min="13" max="13" width="14.42578125" customWidth="1"/>
    <col min="14" max="14" width="1.7109375" customWidth="1"/>
    <col min="15" max="15" width="17.140625" customWidth="1"/>
    <col min="16" max="17" width="2.7109375" customWidth="1"/>
    <col min="18" max="18" width="17" customWidth="1"/>
  </cols>
  <sheetData>
    <row r="1" spans="2:18" ht="15.75" thickBot="1"/>
    <row r="2" spans="2:18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/>
      <c r="Q2" s="7"/>
    </row>
    <row r="3" spans="2:18">
      <c r="B3" s="6"/>
      <c r="C3" s="28" t="s">
        <v>14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8"/>
      <c r="Q3" s="7"/>
    </row>
    <row r="4" spans="2:18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8"/>
      <c r="Q4" s="7"/>
    </row>
    <row r="5" spans="2:18" ht="30">
      <c r="B5" s="6"/>
      <c r="C5" s="7"/>
      <c r="D5" s="7"/>
      <c r="E5" s="22" t="s">
        <v>0</v>
      </c>
      <c r="F5" s="9"/>
      <c r="G5" s="22" t="s">
        <v>5</v>
      </c>
      <c r="H5" s="9"/>
      <c r="I5" s="22" t="s">
        <v>11</v>
      </c>
      <c r="J5" s="9"/>
      <c r="K5" s="22" t="s">
        <v>0</v>
      </c>
      <c r="L5" s="9"/>
      <c r="M5" s="22" t="s">
        <v>13</v>
      </c>
      <c r="N5" s="9"/>
      <c r="O5" s="21" t="s">
        <v>12</v>
      </c>
      <c r="P5" s="8"/>
      <c r="Q5" s="7"/>
      <c r="R5" s="2" t="s">
        <v>10</v>
      </c>
    </row>
    <row r="6" spans="2:18">
      <c r="B6" s="6"/>
      <c r="C6" s="7"/>
      <c r="D6" s="7"/>
      <c r="E6" s="20" t="s">
        <v>1</v>
      </c>
      <c r="F6" s="9"/>
      <c r="G6" s="9"/>
      <c r="H6" s="9"/>
      <c r="I6" s="9"/>
      <c r="J6" s="9"/>
      <c r="K6" s="20" t="s">
        <v>7</v>
      </c>
      <c r="L6" s="9"/>
      <c r="M6" s="9"/>
      <c r="N6" s="9"/>
      <c r="O6" s="15"/>
      <c r="P6" s="8"/>
      <c r="Q6" s="7"/>
    </row>
    <row r="7" spans="2:18">
      <c r="B7" s="6"/>
      <c r="C7" s="23" t="s">
        <v>2</v>
      </c>
      <c r="D7" s="7"/>
      <c r="E7" s="10">
        <v>899422.41</v>
      </c>
      <c r="F7" s="7"/>
      <c r="G7" s="11">
        <f>E7/$E$20</f>
        <v>0.43913433828566617</v>
      </c>
      <c r="H7" s="7"/>
      <c r="I7" s="12">
        <f>G7*$I$20</f>
        <v>8088.4856383778106</v>
      </c>
      <c r="J7" s="7"/>
      <c r="K7" s="19">
        <v>3231</v>
      </c>
      <c r="L7" s="7"/>
      <c r="M7" s="12">
        <f>I7/K7</f>
        <v>2.5034000737783382</v>
      </c>
      <c r="N7" s="7"/>
      <c r="O7" s="16">
        <f>M7/12</f>
        <v>0.20861667281486151</v>
      </c>
      <c r="P7" s="8"/>
      <c r="Q7" s="7"/>
      <c r="R7" s="1">
        <f>O7*K7*12</f>
        <v>8088.4856383778097</v>
      </c>
    </row>
    <row r="8" spans="2:18">
      <c r="B8" s="6"/>
      <c r="C8" s="23" t="s">
        <v>3</v>
      </c>
      <c r="D8" s="7"/>
      <c r="E8" s="10">
        <v>313302.01</v>
      </c>
      <c r="F8" s="7"/>
      <c r="G8" s="11">
        <f>E8/$E$20</f>
        <v>0.15296669208511179</v>
      </c>
      <c r="H8" s="7"/>
      <c r="I8" s="12">
        <f>G8*$I$20</f>
        <v>2817.5179761864079</v>
      </c>
      <c r="J8" s="7"/>
      <c r="K8" s="19">
        <v>474</v>
      </c>
      <c r="L8" s="7"/>
      <c r="M8" s="12">
        <f t="shared" ref="M8:M14" si="0">I8/K8</f>
        <v>5.9441307514481174</v>
      </c>
      <c r="N8" s="7"/>
      <c r="O8" s="16">
        <f t="shared" ref="O8:O14" si="1">M8/12</f>
        <v>0.49534422928734312</v>
      </c>
      <c r="P8" s="8"/>
      <c r="Q8" s="7"/>
      <c r="R8" s="1">
        <f t="shared" ref="R8:R14" si="2">O8*K8*12</f>
        <v>2817.5179761864074</v>
      </c>
    </row>
    <row r="9" spans="2:18">
      <c r="B9" s="6"/>
      <c r="C9" s="23" t="s">
        <v>16</v>
      </c>
      <c r="D9" s="7"/>
      <c r="E9" s="10">
        <v>352770</v>
      </c>
      <c r="F9" s="7"/>
      <c r="G9" s="11">
        <f>E9/$E$20</f>
        <v>0.17223655847871797</v>
      </c>
      <c r="H9" s="7"/>
      <c r="I9" s="12">
        <f>G9*$I$20</f>
        <v>3172.4527284688629</v>
      </c>
      <c r="J9" s="7"/>
      <c r="K9" s="19">
        <v>50</v>
      </c>
      <c r="L9" s="7"/>
      <c r="M9" s="12">
        <f t="shared" si="0"/>
        <v>63.44905456937726</v>
      </c>
      <c r="N9" s="7"/>
      <c r="O9" s="16">
        <f t="shared" si="1"/>
        <v>5.2874212141147714</v>
      </c>
      <c r="P9" s="8"/>
      <c r="Q9" s="7"/>
      <c r="R9" s="1">
        <f t="shared" si="2"/>
        <v>3172.4527284688629</v>
      </c>
    </row>
    <row r="10" spans="2:18">
      <c r="B10" s="6"/>
      <c r="C10" s="23" t="s">
        <v>17</v>
      </c>
      <c r="D10" s="7"/>
      <c r="E10" s="10">
        <v>178290</v>
      </c>
      <c r="F10" s="7"/>
      <c r="G10" s="11">
        <f>E10/$E$20</f>
        <v>8.7048377161239976E-2</v>
      </c>
      <c r="H10" s="7"/>
      <c r="I10" s="12">
        <f>G10*$I$20</f>
        <v>1603.357986673225</v>
      </c>
      <c r="J10" s="7"/>
      <c r="K10" s="19">
        <v>3</v>
      </c>
      <c r="L10" s="7"/>
      <c r="M10" s="12">
        <f t="shared" si="0"/>
        <v>534.4526622244083</v>
      </c>
      <c r="N10" s="7"/>
      <c r="O10" s="16">
        <f t="shared" si="1"/>
        <v>44.537721852034025</v>
      </c>
      <c r="P10" s="8"/>
      <c r="Q10" s="7"/>
      <c r="R10" s="1">
        <f t="shared" si="2"/>
        <v>1603.3579866732248</v>
      </c>
    </row>
    <row r="11" spans="2:18">
      <c r="B11" s="6"/>
      <c r="C11" s="23" t="s">
        <v>18</v>
      </c>
      <c r="D11" s="7"/>
      <c r="E11" s="10">
        <v>262735</v>
      </c>
      <c r="F11" s="7"/>
      <c r="G11" s="11">
        <f>E11/$E$20</f>
        <v>0.12827783596084125</v>
      </c>
      <c r="H11" s="7"/>
      <c r="I11" s="12">
        <f>G11*$I$20</f>
        <v>2362.7699850164886</v>
      </c>
      <c r="J11" s="7"/>
      <c r="K11" s="19">
        <v>1</v>
      </c>
      <c r="L11" s="7"/>
      <c r="M11" s="12">
        <f t="shared" si="0"/>
        <v>2362.7699850164886</v>
      </c>
      <c r="N11" s="7"/>
      <c r="O11" s="16">
        <f t="shared" si="1"/>
        <v>196.89749875137406</v>
      </c>
      <c r="P11" s="8"/>
      <c r="Q11" s="7"/>
      <c r="R11" s="1">
        <f t="shared" si="2"/>
        <v>2362.7699850164886</v>
      </c>
    </row>
    <row r="12" spans="2:18">
      <c r="B12" s="6"/>
      <c r="C12" s="23" t="s">
        <v>8</v>
      </c>
      <c r="D12" s="7"/>
      <c r="E12" s="10">
        <v>1414.37</v>
      </c>
      <c r="F12" s="7"/>
      <c r="G12" s="11">
        <f>E12/$E$20</f>
        <v>6.90552544761585E-4</v>
      </c>
      <c r="H12" s="7"/>
      <c r="I12" s="12">
        <f>G12*$I$20</f>
        <v>12.719397810370795</v>
      </c>
      <c r="J12" s="7"/>
      <c r="K12" s="19">
        <v>13</v>
      </c>
      <c r="L12" s="7"/>
      <c r="M12" s="12">
        <f t="shared" si="0"/>
        <v>0.97841521618236882</v>
      </c>
      <c r="N12" s="7"/>
      <c r="O12" s="16">
        <f t="shared" si="1"/>
        <v>8.153460134853073E-2</v>
      </c>
      <c r="P12" s="8"/>
      <c r="Q12" s="7"/>
      <c r="R12" s="1">
        <f t="shared" si="2"/>
        <v>12.719397810370793</v>
      </c>
    </row>
    <row r="13" spans="2:18">
      <c r="B13" s="6"/>
      <c r="C13" s="23" t="s">
        <v>9</v>
      </c>
      <c r="D13" s="7"/>
      <c r="E13" s="10">
        <v>36885.65</v>
      </c>
      <c r="F13" s="7"/>
      <c r="G13" s="11">
        <f>E13/$E$20</f>
        <v>1.8009063733453876E-2</v>
      </c>
      <c r="H13" s="7"/>
      <c r="I13" s="12">
        <f>G13*$I$20</f>
        <v>331.7118263566843</v>
      </c>
      <c r="J13" s="7"/>
      <c r="K13" s="19">
        <v>1280</v>
      </c>
      <c r="L13" s="7"/>
      <c r="M13" s="12">
        <f t="shared" si="0"/>
        <v>0.25914986434115961</v>
      </c>
      <c r="N13" s="7"/>
      <c r="O13" s="16">
        <f t="shared" si="1"/>
        <v>2.1595822028429967E-2</v>
      </c>
      <c r="P13" s="8"/>
      <c r="Q13" s="7"/>
      <c r="R13" s="1">
        <f t="shared" si="2"/>
        <v>331.7118263566843</v>
      </c>
    </row>
    <row r="14" spans="2:18">
      <c r="B14" s="6"/>
      <c r="C14" s="23" t="s">
        <v>6</v>
      </c>
      <c r="D14" s="7"/>
      <c r="E14" s="10">
        <v>3352</v>
      </c>
      <c r="F14" s="7"/>
      <c r="G14" s="11">
        <f>E14/$E$20</f>
        <v>1.6365817502073947E-3</v>
      </c>
      <c r="H14" s="7"/>
      <c r="I14" s="12">
        <f>G14*$I$20</f>
        <v>30.144461110150036</v>
      </c>
      <c r="J14" s="7"/>
      <c r="K14" s="19">
        <v>4</v>
      </c>
      <c r="L14" s="7"/>
      <c r="M14" s="12">
        <f t="shared" si="0"/>
        <v>7.5361152775375091</v>
      </c>
      <c r="N14" s="7"/>
      <c r="O14" s="16">
        <f t="shared" si="1"/>
        <v>0.62800960646145909</v>
      </c>
      <c r="P14" s="8"/>
      <c r="Q14" s="7"/>
      <c r="R14" s="1">
        <f t="shared" si="2"/>
        <v>30.144461110150036</v>
      </c>
    </row>
    <row r="15" spans="2:18">
      <c r="B15" s="6"/>
      <c r="C15" s="7"/>
      <c r="D15" s="7"/>
      <c r="E15" s="17"/>
      <c r="F15" s="7"/>
      <c r="G15" s="11"/>
      <c r="H15" s="7"/>
      <c r="I15" s="7"/>
      <c r="J15" s="7"/>
      <c r="K15" s="7"/>
      <c r="L15" s="7"/>
      <c r="M15" s="7"/>
      <c r="N15" s="7"/>
      <c r="O15" s="7"/>
      <c r="P15" s="8"/>
      <c r="Q15" s="7"/>
    </row>
    <row r="16" spans="2:18">
      <c r="B16" s="6"/>
      <c r="C16" s="7"/>
      <c r="D16" s="7"/>
      <c r="E16" s="17"/>
      <c r="F16" s="7"/>
      <c r="G16" s="11"/>
      <c r="H16" s="7"/>
      <c r="I16" s="7"/>
      <c r="J16" s="7"/>
      <c r="K16" s="7"/>
      <c r="L16" s="7"/>
      <c r="M16" s="7"/>
      <c r="N16" s="7"/>
      <c r="O16" s="7"/>
      <c r="P16" s="8"/>
      <c r="Q16" s="7"/>
    </row>
    <row r="17" spans="2:18">
      <c r="B17" s="6"/>
      <c r="C17" s="7"/>
      <c r="D17" s="7"/>
      <c r="E17" s="17"/>
      <c r="F17" s="7"/>
      <c r="G17" s="11"/>
      <c r="H17" s="7"/>
      <c r="I17" s="7"/>
      <c r="J17" s="7"/>
      <c r="K17" s="7"/>
      <c r="L17" s="7"/>
      <c r="M17" s="7"/>
      <c r="N17" s="7"/>
      <c r="O17" s="7"/>
      <c r="P17" s="8"/>
      <c r="Q17" s="7"/>
    </row>
    <row r="18" spans="2:18">
      <c r="B18" s="6"/>
      <c r="C18" s="7"/>
      <c r="D18" s="7"/>
      <c r="E18" s="17"/>
      <c r="F18" s="7"/>
      <c r="G18" s="11"/>
      <c r="H18" s="7"/>
      <c r="I18" s="7"/>
      <c r="J18" s="7"/>
      <c r="K18" s="7"/>
      <c r="L18" s="7"/>
      <c r="M18" s="7"/>
      <c r="N18" s="7"/>
      <c r="O18" s="7"/>
      <c r="P18" s="8"/>
      <c r="Q18" s="7"/>
    </row>
    <row r="19" spans="2:18">
      <c r="B19" s="6"/>
      <c r="C19" s="7"/>
      <c r="D19" s="7"/>
      <c r="E19" s="17"/>
      <c r="F19" s="7"/>
      <c r="G19" s="11"/>
      <c r="H19" s="7"/>
      <c r="I19" s="7"/>
      <c r="J19" s="7"/>
      <c r="K19" s="7"/>
      <c r="L19" s="7"/>
      <c r="M19" s="7"/>
      <c r="N19" s="7"/>
      <c r="O19" s="7"/>
      <c r="P19" s="8"/>
      <c r="Q19" s="7"/>
    </row>
    <row r="20" spans="2:18" ht="15.75" thickBot="1">
      <c r="B20" s="6"/>
      <c r="C20" s="23" t="s">
        <v>4</v>
      </c>
      <c r="D20" s="23"/>
      <c r="E20" s="24">
        <f>SUM(E7:E14)</f>
        <v>2048171.44</v>
      </c>
      <c r="F20" s="23"/>
      <c r="G20" s="25">
        <f>E20/$E$20</f>
        <v>1</v>
      </c>
      <c r="H20" s="23"/>
      <c r="I20" s="26">
        <v>18419.16</v>
      </c>
      <c r="J20" s="23"/>
      <c r="K20" s="23"/>
      <c r="L20" s="23"/>
      <c r="M20" s="23"/>
      <c r="N20" s="23"/>
      <c r="O20" s="23"/>
      <c r="P20" s="8"/>
      <c r="Q20" s="7"/>
      <c r="R20" s="27">
        <v>18419.16</v>
      </c>
    </row>
    <row r="21" spans="2:18" ht="16.5" thickTop="1" thickBot="1">
      <c r="B21" s="13"/>
      <c r="C21" s="14" t="s">
        <v>15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8"/>
      <c r="Q21" s="7"/>
    </row>
  </sheetData>
  <pageMargins left="0.7" right="0.7" top="0.75" bottom="0.75" header="0.3" footer="0.3"/>
  <pageSetup paperSize="5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Proctor</dc:creator>
  <cp:lastModifiedBy>Judy Kay</cp:lastModifiedBy>
  <cp:lastPrinted>2011-02-24T13:50:14Z</cp:lastPrinted>
  <dcterms:created xsi:type="dcterms:W3CDTF">2011-02-23T02:08:44Z</dcterms:created>
  <dcterms:modified xsi:type="dcterms:W3CDTF">2011-02-24T13:54:09Z</dcterms:modified>
</cp:coreProperties>
</file>