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7935" activeTab="0"/>
  </bookViews>
  <sheets>
    <sheet name="Rate Rider Calculation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<sst xmlns="http://schemas.openxmlformats.org/spreadsheetml/2006/main" count="17" uniqueCount="17">
  <si>
    <t>Rate Class</t>
  </si>
  <si>
    <t>2009 Distribution Revenue</t>
  </si>
  <si>
    <t>Weighting Factor</t>
  </si>
  <si>
    <t>LPP Recovery Amount</t>
  </si>
  <si>
    <t>2009 Customer Count</t>
  </si>
  <si>
    <t xml:space="preserve">2009 Connection Count </t>
  </si>
  <si>
    <t>Rate Rider Annual</t>
  </si>
  <si>
    <t>Rate Rider Per Month</t>
  </si>
  <si>
    <t>Recovery of LPP Penalty</t>
  </si>
  <si>
    <t>Residential</t>
  </si>
  <si>
    <t>GS&lt;50 kW</t>
  </si>
  <si>
    <t>GS 50 to 2,999 kW</t>
  </si>
  <si>
    <t>GS 3,000 to 4,999 kW</t>
  </si>
  <si>
    <t>Street Lights</t>
  </si>
  <si>
    <t>Sentinal Lights</t>
  </si>
  <si>
    <t>USL</t>
  </si>
  <si>
    <t>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</si>
</sst>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_(* #,##0.000000_);_(* \(#,##0.000000\);_(* &quot;-&quot;??_);_(@_)"/>
    <numFmt numFmtId="171" formatCode="_(* #,##0.0000000_);_(* \(#,##0.0000000\);_(* &quot;-&quot;??_);_(@_)"/>
    <numFmt numFmtId="172" formatCode="_(* #,##0.00000000_);_(* \(#,##0.00000000\);_(* &quot;-&quot;??_);_(@_)"/>
    <numFmt numFmtId="173" formatCode="_(* #,##0.000000000_);_(* \(#,##0.000000000\);_(* &quot;-&quot;??_);_(@_)"/>
    <numFmt numFmtId="174" formatCode="_(* #,##0.0000000000_);_(* \(#,##0.0000000000\);_(* &quot;-&quot;??_);_(@_)"/>
    <numFmt numFmtId="175" formatCode="_(* #,##0.00000000000_);_(* \(#,##0.00000000000\);_(* &quot;-&quot;??_);_(@_)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43" fontId="0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/>
    </xf>
    <xf numFmtId="166" fontId="0" fillId="0" borderId="2" xfId="15" applyNumberFormat="1" applyBorder="1" applyAlignment="1">
      <alignment/>
    </xf>
    <xf numFmtId="10" fontId="0" fillId="0" borderId="2" xfId="21" applyNumberFormat="1" applyBorder="1" applyAlignment="1">
      <alignment/>
    </xf>
    <xf numFmtId="43" fontId="0" fillId="0" borderId="2" xfId="15" applyBorder="1" applyAlignment="1">
      <alignment/>
    </xf>
    <xf numFmtId="43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0" fontId="0" fillId="0" borderId="3" xfId="21" applyNumberFormat="1" applyBorder="1" applyAlignment="1">
      <alignment/>
    </xf>
    <xf numFmtId="43" fontId="0" fillId="0" borderId="3" xfId="15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EB\EB-2010-0295%20-%20LPP%20Class%20Action\Rate%20Rider%20Calculations\LPP%20Rate%20Calcula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ubmission Table"/>
      <sheetName val="Sheet3"/>
    </sheetNames>
    <sheetDataSet>
      <sheetData sheetId="0">
        <row r="3">
          <cell r="C3">
            <v>87552.6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0" bestFit="1" customWidth="1"/>
    <col min="2" max="2" width="12.00390625" style="0" bestFit="1" customWidth="1"/>
    <col min="3" max="3" width="10.421875" style="0" bestFit="1" customWidth="1"/>
    <col min="4" max="4" width="12.28125" style="0" bestFit="1" customWidth="1"/>
    <col min="5" max="5" width="9.7109375" style="0" bestFit="1" customWidth="1"/>
    <col min="6" max="6" width="11.421875" style="0" bestFit="1" customWidth="1"/>
    <col min="7" max="8" width="10.7109375" style="0" bestFit="1" customWidth="1"/>
  </cols>
  <sheetData>
    <row r="1" spans="1:8" s="2" customFormat="1" ht="47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s="6" customFormat="1" ht="12.75">
      <c r="A2" s="3" t="s">
        <v>8</v>
      </c>
      <c r="B2" s="4"/>
      <c r="C2" s="4"/>
      <c r="D2" s="5">
        <f>+'[1]Sheet1'!C3</f>
        <v>87552.6</v>
      </c>
      <c r="E2" s="4"/>
      <c r="F2" s="4"/>
      <c r="G2" s="4"/>
      <c r="H2" s="4"/>
    </row>
    <row r="3" spans="1:8" s="6" customFormat="1" ht="12.75">
      <c r="A3" s="3"/>
      <c r="B3" s="4"/>
      <c r="C3" s="4"/>
      <c r="D3" s="5"/>
      <c r="E3" s="4"/>
      <c r="F3" s="4"/>
      <c r="G3" s="4"/>
      <c r="H3" s="4"/>
    </row>
    <row r="4" spans="1:8" ht="12.75">
      <c r="A4" s="7" t="s">
        <v>9</v>
      </c>
      <c r="B4" s="8">
        <v>5534543</v>
      </c>
      <c r="C4" s="9">
        <f aca="true" t="shared" si="0" ref="C4:C10">+B4/$B$11</f>
        <v>0.5641966435876743</v>
      </c>
      <c r="D4" s="10">
        <f aca="true" t="shared" si="1" ref="D4:D10">+C4*$D$2</f>
        <v>49396.883057374216</v>
      </c>
      <c r="E4" s="8">
        <v>20850</v>
      </c>
      <c r="F4" s="7"/>
      <c r="G4" s="11">
        <f>+D4/E4</f>
        <v>2.369155062703799</v>
      </c>
      <c r="H4" s="10">
        <f aca="true" t="shared" si="2" ref="H4:H10">+G4/12</f>
        <v>0.19742958855864992</v>
      </c>
    </row>
    <row r="5" spans="1:8" ht="12.75">
      <c r="A5" s="7" t="s">
        <v>10</v>
      </c>
      <c r="B5" s="8">
        <v>1892314</v>
      </c>
      <c r="C5" s="9">
        <f t="shared" si="0"/>
        <v>0.19290431159609137</v>
      </c>
      <c r="D5" s="10">
        <f t="shared" si="1"/>
        <v>16889.27403144795</v>
      </c>
      <c r="E5" s="8">
        <v>2629</v>
      </c>
      <c r="F5" s="7"/>
      <c r="G5" s="11">
        <f>+D5/E5</f>
        <v>6.424219867420293</v>
      </c>
      <c r="H5" s="10">
        <f t="shared" si="2"/>
        <v>0.5353516556183577</v>
      </c>
    </row>
    <row r="6" spans="1:8" ht="12.75">
      <c r="A6" s="7" t="s">
        <v>11</v>
      </c>
      <c r="B6" s="8">
        <v>2216941.34</v>
      </c>
      <c r="C6" s="9">
        <f t="shared" si="0"/>
        <v>0.22599713527544388</v>
      </c>
      <c r="D6" s="10">
        <f t="shared" si="1"/>
        <v>19786.636785916828</v>
      </c>
      <c r="E6" s="8">
        <v>274</v>
      </c>
      <c r="F6" s="7"/>
      <c r="G6" s="11">
        <f>+D6/E6</f>
        <v>72.21400286830959</v>
      </c>
      <c r="H6" s="10">
        <f t="shared" si="2"/>
        <v>6.017833572359133</v>
      </c>
    </row>
    <row r="7" spans="1:8" ht="12.75">
      <c r="A7" s="7" t="s">
        <v>12</v>
      </c>
      <c r="B7" s="8">
        <v>64658.96</v>
      </c>
      <c r="C7" s="9">
        <f t="shared" si="0"/>
        <v>0.006591396653683907</v>
      </c>
      <c r="D7" s="10">
        <f t="shared" si="1"/>
        <v>577.0939146613257</v>
      </c>
      <c r="E7" s="8">
        <v>2</v>
      </c>
      <c r="F7" s="7"/>
      <c r="G7" s="11">
        <f>+D7/E7</f>
        <v>288.54695733066285</v>
      </c>
      <c r="H7" s="10">
        <f t="shared" si="2"/>
        <v>24.045579777555236</v>
      </c>
    </row>
    <row r="8" spans="1:8" ht="12.75">
      <c r="A8" s="7" t="s">
        <v>13</v>
      </c>
      <c r="B8" s="8">
        <v>67568</v>
      </c>
      <c r="C8" s="9">
        <f t="shared" si="0"/>
        <v>0.006887946992901127</v>
      </c>
      <c r="D8" s="10">
        <f t="shared" si="1"/>
        <v>603.0576678906752</v>
      </c>
      <c r="E8" s="7"/>
      <c r="F8" s="7">
        <v>5571</v>
      </c>
      <c r="G8" s="11">
        <f>+D8/F8</f>
        <v>0.10824944675833338</v>
      </c>
      <c r="H8" s="10">
        <f t="shared" si="2"/>
        <v>0.009020787229861115</v>
      </c>
    </row>
    <row r="9" spans="1:8" ht="12.75">
      <c r="A9" s="7" t="s">
        <v>14</v>
      </c>
      <c r="B9" s="8">
        <v>23987</v>
      </c>
      <c r="C9" s="9">
        <f t="shared" si="0"/>
        <v>0.002445257881226606</v>
      </c>
      <c r="D9" s="10">
        <f t="shared" si="1"/>
        <v>214.08868517188057</v>
      </c>
      <c r="E9" s="7"/>
      <c r="F9" s="7">
        <v>518</v>
      </c>
      <c r="G9" s="11">
        <f>+D9/F9</f>
        <v>0.41329862002293544</v>
      </c>
      <c r="H9" s="10">
        <f t="shared" si="2"/>
        <v>0.03444155166857795</v>
      </c>
    </row>
    <row r="10" spans="1:8" ht="12.75">
      <c r="A10" s="7" t="s">
        <v>15</v>
      </c>
      <c r="B10" s="8">
        <v>9587</v>
      </c>
      <c r="C10" s="9">
        <f t="shared" si="0"/>
        <v>0.0009773080129786749</v>
      </c>
      <c r="D10" s="10">
        <f t="shared" si="1"/>
        <v>85.56585753711673</v>
      </c>
      <c r="E10" s="7"/>
      <c r="F10" s="7">
        <v>76</v>
      </c>
      <c r="G10" s="11">
        <f>+D10/F10</f>
        <v>1.1258665465410096</v>
      </c>
      <c r="H10" s="10">
        <f t="shared" si="2"/>
        <v>0.0938222122117508</v>
      </c>
    </row>
    <row r="11" spans="1:8" ht="13.5" thickBot="1">
      <c r="A11" s="7" t="s">
        <v>16</v>
      </c>
      <c r="B11" s="12">
        <f>SUM(B4:B10)</f>
        <v>9809599.3</v>
      </c>
      <c r="C11" s="13">
        <f>SUM(C4:C10)</f>
        <v>0.9999999999999998</v>
      </c>
      <c r="D11" s="14">
        <f>SUM(D4:D10)</f>
        <v>87552.59999999999</v>
      </c>
      <c r="E11" s="12">
        <f>SUM(E4:E10)</f>
        <v>23755</v>
      </c>
      <c r="F11" s="12">
        <f>SUM(F4:F10)</f>
        <v>6165</v>
      </c>
      <c r="G11" s="7"/>
      <c r="H11" s="7"/>
    </row>
    <row r="12" spans="1:8" ht="13.5" thickBot="1">
      <c r="A12" s="15"/>
      <c r="B12" s="15"/>
      <c r="C12" s="15"/>
      <c r="D12" s="15"/>
      <c r="E12" s="15"/>
      <c r="F12" s="15"/>
      <c r="G12" s="15"/>
      <c r="H12" s="15"/>
    </row>
  </sheetData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mwanner</dc:creator>
  <cp:keywords/>
  <dc:description/>
  <cp:lastModifiedBy>mwanner</cp:lastModifiedBy>
  <dcterms:created xsi:type="dcterms:W3CDTF">2011-02-28T20:52:09Z</dcterms:created>
  <dcterms:modified xsi:type="dcterms:W3CDTF">2011-02-28T20:53:34Z</dcterms:modified>
  <cp:category/>
  <cp:version/>
  <cp:contentType/>
  <cp:contentStatus/>
</cp:coreProperties>
</file>