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With variance" sheetId="1" r:id="rId1"/>
    <sheet name="Without varianc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<sst xmlns="http://schemas.openxmlformats.org/spreadsheetml/2006/main" count="93" uniqueCount="30">
  <si>
    <t>Retail Transmission Rate per kWh</t>
  </si>
  <si>
    <t>Retail Transmission Rate per kW</t>
  </si>
  <si>
    <t>Retail Tranmission Rate $/kWh</t>
  </si>
  <si>
    <t>Increment $/kWh</t>
  </si>
  <si>
    <t>Retail Tranmission Rate $/kW</t>
  </si>
  <si>
    <t>Increment $</t>
  </si>
  <si>
    <t xml:space="preserve">Network </t>
  </si>
  <si>
    <t>Connection</t>
  </si>
  <si>
    <t>Total</t>
  </si>
  <si>
    <t>RESIDENTIAL</t>
  </si>
  <si>
    <t>GENERAL SERVICE</t>
  </si>
  <si>
    <t>Less than 50 kW</t>
  </si>
  <si>
    <t>Unmetered Scattered Load</t>
  </si>
  <si>
    <t>Sentinel Lighting</t>
  </si>
  <si>
    <t>Street Lighting</t>
  </si>
  <si>
    <t>Variance</t>
  </si>
  <si>
    <t>Cost/Revenue Ratio</t>
  </si>
  <si>
    <t>Network</t>
  </si>
  <si>
    <t>50 to 4,999 kW</t>
  </si>
  <si>
    <t>50 to 4,999 kW - Time of Use</t>
  </si>
  <si>
    <t>2006 Revenue</t>
  </si>
  <si>
    <t>Adjusted Retail Tranmission Rate $/kWh</t>
  </si>
  <si>
    <t>Expense based on rates effective November 1, 2007and 2006 readings</t>
  </si>
  <si>
    <t>Variance as of December 31, 2006</t>
  </si>
  <si>
    <t>Revised expense</t>
  </si>
  <si>
    <t>2008 Incentive Regulation Mechanism (2008 IRM) Rate Application</t>
  </si>
  <si>
    <t>Proposed Adjustment to Retail Transmission Rates</t>
  </si>
  <si>
    <t>EB-2007-0840</t>
  </si>
  <si>
    <t>E.L.K. Energy Inc. ED-2003-0015</t>
  </si>
  <si>
    <t>.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</si>
</sst>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_);\(#,##0.0000\)"/>
    <numFmt numFmtId="174" formatCode="_(&quot;$&quot;* #,##0.000_);_(&quot;$&quot;* \(#,##0.000\);_(&quot;$&quot;* &quot;-&quot;??_);_(@_)"/>
    <numFmt numFmtId="175" formatCode="_(&quot;$&quot;* #,##0.0000_);_(&quot;$&quot;* \(#,##0.0000\);_(&quot;$&quot;* &quot;-&quot;??_);_(@_)"/>
    <numFmt numFmtId="176" formatCode="_(* #,##0.0000_);_(* \(#,##0.0000\);_(* &quot;-&quot;????_);_(@_)"/>
    <numFmt numFmtId="177" formatCode="0.0%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b/>
      <u val="single"/>
      <sz val="10"/>
      <name val="Arial"/>
      <family val="2"/>
    </font>
    <font>
      <sz val="10"/>
      <color indexed="5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1" xfId="0" applyFont="1" applyFill="1" applyBorder="1" applyAlignment="1" applyProtection="1">
      <alignment horizontal="centerContinuous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2" xfId="0" applyFont="1" applyBorder="1" applyAlignment="1" applyProtection="1">
      <alignment horizontal="center" vertical="top"/>
      <protection/>
    </xf>
    <xf numFmtId="0" fontId="0" fillId="0" borderId="3" xfId="0" applyFont="1" applyBorder="1" applyAlignment="1" applyProtection="1">
      <alignment horizontal="center" vertical="top"/>
      <protection/>
    </xf>
    <xf numFmtId="0" fontId="0" fillId="0" borderId="4" xfId="0" applyFont="1" applyBorder="1" applyAlignment="1" applyProtection="1">
      <alignment horizontal="center" vertical="top"/>
      <protection/>
    </xf>
    <xf numFmtId="0" fontId="0" fillId="0" borderId="5" xfId="0" applyFont="1" applyBorder="1" applyAlignment="1" applyProtection="1">
      <alignment horizontal="center" vertical="top"/>
      <protection/>
    </xf>
    <xf numFmtId="172" fontId="0" fillId="0" borderId="0" xfId="0" applyNumberFormat="1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73" fontId="0" fillId="0" borderId="0" xfId="17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Continuous" vertical="center"/>
      <protection/>
    </xf>
    <xf numFmtId="0" fontId="2" fillId="0" borderId="1" xfId="0" applyFont="1" applyBorder="1" applyAlignment="1" applyProtection="1">
      <alignment horizontal="centerContinuous" vertical="center"/>
      <protection/>
    </xf>
    <xf numFmtId="0" fontId="2" fillId="0" borderId="7" xfId="0" applyFont="1" applyBorder="1" applyAlignment="1" applyProtection="1">
      <alignment horizontal="centerContinuous" vertical="center" wrapText="1"/>
      <protection/>
    </xf>
    <xf numFmtId="0" fontId="2" fillId="0" borderId="8" xfId="0" applyFont="1" applyBorder="1" applyAlignment="1" applyProtection="1">
      <alignment horizontal="centerContinuous" vertical="center"/>
      <protection/>
    </xf>
    <xf numFmtId="0" fontId="2" fillId="0" borderId="9" xfId="0" applyFont="1" applyBorder="1" applyAlignment="1" applyProtection="1">
      <alignment horizontal="centerContinuous" vertical="center"/>
      <protection/>
    </xf>
    <xf numFmtId="0" fontId="6" fillId="0" borderId="1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175" fontId="0" fillId="2" borderId="12" xfId="17" applyNumberFormat="1" applyFont="1" applyFill="1" applyBorder="1" applyAlignment="1" applyProtection="1">
      <alignment/>
      <protection locked="0"/>
    </xf>
    <xf numFmtId="175" fontId="0" fillId="2" borderId="11" xfId="17" applyNumberFormat="1" applyFont="1" applyFill="1" applyBorder="1" applyAlignment="1" applyProtection="1">
      <alignment horizontal="right"/>
      <protection locked="0"/>
    </xf>
    <xf numFmtId="175" fontId="0" fillId="0" borderId="13" xfId="17" applyNumberFormat="1" applyFont="1" applyFill="1" applyBorder="1" applyAlignment="1">
      <alignment horizontal="right"/>
    </xf>
    <xf numFmtId="175" fontId="0" fillId="0" borderId="11" xfId="17" applyNumberFormat="1" applyFont="1" applyFill="1" applyBorder="1" applyAlignment="1">
      <alignment horizontal="right"/>
    </xf>
    <xf numFmtId="175" fontId="0" fillId="0" borderId="14" xfId="17" applyNumberFormat="1" applyFont="1" applyBorder="1" applyAlignment="1">
      <alignment/>
    </xf>
    <xf numFmtId="175" fontId="0" fillId="0" borderId="15" xfId="17" applyNumberFormat="1" applyFont="1" applyFill="1" applyBorder="1" applyAlignment="1">
      <alignment horizontal="right"/>
    </xf>
    <xf numFmtId="175" fontId="0" fillId="0" borderId="0" xfId="17" applyNumberFormat="1" applyFont="1" applyBorder="1" applyAlignment="1" applyProtection="1">
      <alignment/>
      <protection/>
    </xf>
    <xf numFmtId="175" fontId="0" fillId="1" borderId="12" xfId="17" applyNumberFormat="1" applyFont="1" applyFill="1" applyBorder="1" applyAlignment="1" applyProtection="1">
      <alignment/>
      <protection/>
    </xf>
    <xf numFmtId="175" fontId="0" fillId="1" borderId="11" xfId="17" applyNumberFormat="1" applyFont="1" applyFill="1" applyBorder="1" applyAlignment="1" applyProtection="1">
      <alignment/>
      <protection/>
    </xf>
    <xf numFmtId="175" fontId="0" fillId="1" borderId="13" xfId="17" applyNumberFormat="1" applyFont="1" applyFill="1" applyBorder="1" applyAlignment="1" applyProtection="1">
      <alignment/>
      <protection/>
    </xf>
    <xf numFmtId="175" fontId="0" fillId="1" borderId="15" xfId="17" applyNumberFormat="1" applyFont="1" applyFill="1" applyBorder="1" applyAlignment="1" applyProtection="1">
      <alignment/>
      <protection/>
    </xf>
    <xf numFmtId="175" fontId="0" fillId="1" borderId="16" xfId="17" applyNumberFormat="1" applyFont="1" applyFill="1" applyBorder="1" applyAlignment="1" applyProtection="1">
      <alignment/>
      <protection locked="0"/>
    </xf>
    <xf numFmtId="175" fontId="0" fillId="1" borderId="0" xfId="17" applyNumberFormat="1" applyFont="1" applyFill="1" applyBorder="1" applyAlignment="1" applyProtection="1">
      <alignment/>
      <protection locked="0"/>
    </xf>
    <xf numFmtId="175" fontId="0" fillId="1" borderId="14" xfId="17" applyNumberFormat="1" applyFont="1" applyFill="1" applyBorder="1" applyAlignment="1" applyProtection="1">
      <alignment/>
      <protection/>
    </xf>
    <xf numFmtId="175" fontId="0" fillId="1" borderId="0" xfId="17" applyNumberFormat="1" applyFont="1" applyFill="1" applyBorder="1" applyAlignment="1" applyProtection="1">
      <alignment/>
      <protection/>
    </xf>
    <xf numFmtId="175" fontId="0" fillId="1" borderId="17" xfId="17" applyNumberFormat="1" applyFont="1" applyFill="1" applyBorder="1" applyAlignment="1" applyProtection="1">
      <alignment/>
      <protection/>
    </xf>
    <xf numFmtId="175" fontId="0" fillId="1" borderId="18" xfId="17" applyNumberFormat="1" applyFont="1" applyFill="1" applyBorder="1" applyAlignment="1" applyProtection="1">
      <alignment/>
      <protection/>
    </xf>
    <xf numFmtId="175" fontId="0" fillId="1" borderId="16" xfId="17" applyNumberFormat="1" applyFont="1" applyFill="1" applyBorder="1" applyAlignment="1" applyProtection="1">
      <alignment/>
      <protection/>
    </xf>
    <xf numFmtId="175" fontId="0" fillId="1" borderId="15" xfId="17" applyNumberFormat="1" applyFont="1" applyFill="1" applyBorder="1" applyAlignment="1" applyProtection="1">
      <alignment/>
      <protection/>
    </xf>
    <xf numFmtId="175" fontId="0" fillId="2" borderId="11" xfId="17" applyNumberFormat="1" applyFont="1" applyFill="1" applyBorder="1" applyAlignment="1" applyProtection="1">
      <alignment/>
      <protection locked="0"/>
    </xf>
    <xf numFmtId="175" fontId="0" fillId="0" borderId="13" xfId="17" applyNumberFormat="1" applyFont="1" applyFill="1" applyBorder="1" applyAlignment="1" applyProtection="1">
      <alignment/>
      <protection/>
    </xf>
    <xf numFmtId="175" fontId="0" fillId="0" borderId="11" xfId="17" applyNumberFormat="1" applyFont="1" applyFill="1" applyBorder="1" applyAlignment="1" applyProtection="1">
      <alignment/>
      <protection/>
    </xf>
    <xf numFmtId="175" fontId="0" fillId="0" borderId="15" xfId="17" applyNumberFormat="1" applyFont="1" applyFill="1" applyBorder="1" applyAlignment="1" applyProtection="1">
      <alignment/>
      <protection/>
    </xf>
    <xf numFmtId="175" fontId="0" fillId="1" borderId="19" xfId="17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175" fontId="0" fillId="1" borderId="21" xfId="17" applyNumberFormat="1" applyFont="1" applyFill="1" applyBorder="1" applyAlignment="1" applyProtection="1">
      <alignment/>
      <protection/>
    </xf>
    <xf numFmtId="175" fontId="0" fillId="1" borderId="22" xfId="17" applyNumberFormat="1" applyFont="1" applyFill="1" applyBorder="1" applyAlignment="1" applyProtection="1">
      <alignment/>
      <protection/>
    </xf>
    <xf numFmtId="175" fontId="0" fillId="1" borderId="23" xfId="17" applyNumberFormat="1" applyFont="1" applyFill="1" applyBorder="1" applyAlignment="1" applyProtection="1">
      <alignment/>
      <protection/>
    </xf>
    <xf numFmtId="175" fontId="0" fillId="1" borderId="24" xfId="17" applyNumberFormat="1" applyFont="1" applyFill="1" applyBorder="1" applyAlignment="1" applyProtection="1">
      <alignment/>
      <protection/>
    </xf>
    <xf numFmtId="175" fontId="0" fillId="2" borderId="21" xfId="17" applyNumberFormat="1" applyFont="1" applyFill="1" applyBorder="1" applyAlignment="1" applyProtection="1">
      <alignment/>
      <protection locked="0"/>
    </xf>
    <xf numFmtId="175" fontId="0" fillId="2" borderId="22" xfId="17" applyNumberFormat="1" applyFont="1" applyFill="1" applyBorder="1" applyAlignment="1" applyProtection="1">
      <alignment/>
      <protection locked="0"/>
    </xf>
    <xf numFmtId="175" fontId="0" fillId="0" borderId="23" xfId="17" applyNumberFormat="1" applyFont="1" applyFill="1" applyBorder="1" applyAlignment="1" applyProtection="1">
      <alignment/>
      <protection/>
    </xf>
    <xf numFmtId="175" fontId="0" fillId="0" borderId="25" xfId="17" applyNumberFormat="1" applyFont="1" applyFill="1" applyBorder="1" applyAlignment="1" applyProtection="1">
      <alignment/>
      <protection/>
    </xf>
    <xf numFmtId="175" fontId="0" fillId="0" borderId="22" xfId="17" applyNumberFormat="1" applyFont="1" applyFill="1" applyBorder="1" applyAlignment="1" applyProtection="1">
      <alignment/>
      <protection/>
    </xf>
    <xf numFmtId="175" fontId="0" fillId="0" borderId="24" xfId="17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70" fontId="5" fillId="0" borderId="0" xfId="0" applyNumberFormat="1" applyFont="1" applyFill="1" applyBorder="1" applyAlignment="1" applyProtection="1">
      <alignment horizontal="right" vertical="center"/>
      <protection/>
    </xf>
    <xf numFmtId="170" fontId="5" fillId="0" borderId="26" xfId="0" applyNumberFormat="1" applyFont="1" applyFill="1" applyBorder="1" applyAlignment="1" applyProtection="1">
      <alignment horizontal="right" vertical="center"/>
      <protection/>
    </xf>
    <xf numFmtId="170" fontId="0" fillId="0" borderId="0" xfId="0" applyNumberFormat="1" applyFont="1" applyFill="1" applyBorder="1" applyAlignment="1" applyProtection="1">
      <alignment horizontal="right" vertical="center"/>
      <protection/>
    </xf>
    <xf numFmtId="170" fontId="5" fillId="0" borderId="27" xfId="0" applyNumberFormat="1" applyFont="1" applyFill="1" applyBorder="1" applyAlignment="1" applyProtection="1">
      <alignment horizontal="right" vertical="center"/>
      <protection/>
    </xf>
    <xf numFmtId="170" fontId="2" fillId="0" borderId="27" xfId="0" applyNumberFormat="1" applyFont="1" applyFill="1" applyBorder="1" applyAlignment="1" applyProtection="1">
      <alignment horizontal="right" vertical="center"/>
      <protection/>
    </xf>
    <xf numFmtId="170" fontId="2" fillId="0" borderId="0" xfId="0" applyNumberFormat="1" applyFont="1" applyFill="1" applyBorder="1" applyAlignment="1" applyProtection="1">
      <alignment horizontal="right" vertical="center"/>
      <protection/>
    </xf>
    <xf numFmtId="10" fontId="0" fillId="0" borderId="27" xfId="2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/>
    </xf>
    <xf numFmtId="0" fontId="2" fillId="0" borderId="28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438150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9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workbookViewId="0" topLeftCell="A1">
      <selection activeCell="O16" sqref="O16"/>
    </sheetView>
  </sheetViews>
  <sheetFormatPr defaultColWidth="9.140625" defaultRowHeight="12.75"/>
  <cols>
    <col min="1" max="1" width="29.57421875" style="1" customWidth="1"/>
    <col min="2" max="2" width="14.140625" style="1" bestFit="1" customWidth="1"/>
    <col min="3" max="3" width="12.8515625" style="1" bestFit="1" customWidth="1"/>
    <col min="4" max="10" width="9.28125" style="1" bestFit="1" customWidth="1"/>
    <col min="11" max="11" width="9.140625" style="1" customWidth="1"/>
    <col min="12" max="17" width="9.28125" style="1" bestFit="1" customWidth="1"/>
    <col min="18" max="19" width="9.140625" style="1" customWidth="1"/>
    <col min="20" max="20" width="9.28125" style="1" bestFit="1" customWidth="1"/>
    <col min="21" max="16384" width="9.140625" style="1" customWidth="1"/>
  </cols>
  <sheetData>
    <row r="1" ht="12.75">
      <c r="C1" s="77" t="s">
        <v>25</v>
      </c>
    </row>
    <row r="2" ht="12.75">
      <c r="C2" s="77" t="s">
        <v>26</v>
      </c>
    </row>
    <row r="3" ht="12.75">
      <c r="C3" s="77"/>
    </row>
    <row r="4" ht="12.75">
      <c r="C4" s="77" t="s">
        <v>28</v>
      </c>
    </row>
    <row r="5" ht="12.75">
      <c r="C5" s="77"/>
    </row>
    <row r="6" ht="12.75">
      <c r="C6" s="77" t="s">
        <v>27</v>
      </c>
    </row>
    <row r="7" ht="12.75"/>
    <row r="9" ht="13.5" thickBot="1"/>
    <row r="10" spans="1:20" ht="12.75">
      <c r="A10" s="2"/>
      <c r="B10" s="17" t="s">
        <v>0</v>
      </c>
      <c r="C10" s="18"/>
      <c r="D10" s="18"/>
      <c r="E10" s="18"/>
      <c r="F10" s="18"/>
      <c r="G10" s="3"/>
      <c r="H10" s="3"/>
      <c r="I10" s="3"/>
      <c r="J10" s="19"/>
      <c r="K10" s="4"/>
      <c r="L10" s="20" t="s">
        <v>1</v>
      </c>
      <c r="M10" s="21"/>
      <c r="N10" s="21"/>
      <c r="O10" s="18"/>
      <c r="P10" s="18"/>
      <c r="Q10" s="3"/>
      <c r="R10" s="3"/>
      <c r="S10" s="3"/>
      <c r="T10" s="19"/>
    </row>
    <row r="11" spans="1:20" ht="24.75" customHeight="1">
      <c r="A11" s="5"/>
      <c r="B11" s="81" t="s">
        <v>2</v>
      </c>
      <c r="C11" s="82"/>
      <c r="D11" s="83"/>
      <c r="E11" s="84" t="s">
        <v>3</v>
      </c>
      <c r="F11" s="84"/>
      <c r="G11" s="83"/>
      <c r="H11" s="86" t="s">
        <v>21</v>
      </c>
      <c r="I11" s="84"/>
      <c r="J11" s="80"/>
      <c r="K11" s="6"/>
      <c r="L11" s="81" t="s">
        <v>4</v>
      </c>
      <c r="M11" s="82"/>
      <c r="N11" s="83"/>
      <c r="O11" s="79" t="s">
        <v>5</v>
      </c>
      <c r="P11" s="79"/>
      <c r="Q11" s="85"/>
      <c r="R11" s="78" t="s">
        <v>21</v>
      </c>
      <c r="S11" s="79"/>
      <c r="T11" s="80"/>
    </row>
    <row r="12" spans="1:20" ht="13.5" thickBot="1">
      <c r="A12" s="7"/>
      <c r="B12" s="8" t="s">
        <v>6</v>
      </c>
      <c r="C12" s="9" t="s">
        <v>7</v>
      </c>
      <c r="D12" s="10" t="s">
        <v>8</v>
      </c>
      <c r="E12" s="9" t="s">
        <v>6</v>
      </c>
      <c r="F12" s="9" t="s">
        <v>7</v>
      </c>
      <c r="G12" s="10" t="s">
        <v>8</v>
      </c>
      <c r="H12" s="9" t="s">
        <v>6</v>
      </c>
      <c r="I12" s="9" t="s">
        <v>7</v>
      </c>
      <c r="J12" s="11" t="s">
        <v>8</v>
      </c>
      <c r="K12" s="12"/>
      <c r="L12" s="8" t="s">
        <v>6</v>
      </c>
      <c r="M12" s="9" t="s">
        <v>7</v>
      </c>
      <c r="N12" s="10" t="s">
        <v>8</v>
      </c>
      <c r="O12" s="9" t="s">
        <v>6</v>
      </c>
      <c r="P12" s="9" t="s">
        <v>7</v>
      </c>
      <c r="Q12" s="10" t="s">
        <v>8</v>
      </c>
      <c r="R12" s="8" t="s">
        <v>6</v>
      </c>
      <c r="S12" s="9" t="s">
        <v>7</v>
      </c>
      <c r="T12" s="11" t="s">
        <v>8</v>
      </c>
    </row>
    <row r="13" spans="1:20" ht="12.75">
      <c r="A13" s="22" t="s">
        <v>9</v>
      </c>
      <c r="B13" s="26">
        <v>0.0049</v>
      </c>
      <c r="C13" s="27">
        <v>0.0045</v>
      </c>
      <c r="D13" s="28">
        <f>B13+C13</f>
        <v>0.009399999999999999</v>
      </c>
      <c r="E13" s="29">
        <f>-B13*(1-B35)</f>
        <v>-0.0012126770774529177</v>
      </c>
      <c r="F13" s="29">
        <f>-C13*(1-C35)</f>
        <v>-0.0019628320705517427</v>
      </c>
      <c r="G13" s="30">
        <f>E13+F13</f>
        <v>-0.0031755091480046606</v>
      </c>
      <c r="H13" s="29">
        <f>B13+E13</f>
        <v>0.003687322922547082</v>
      </c>
      <c r="I13" s="29">
        <f>C13+F13</f>
        <v>0.002537167929448257</v>
      </c>
      <c r="J13" s="31">
        <f>H13+I13</f>
        <v>0.006224490851995339</v>
      </c>
      <c r="K13" s="32"/>
      <c r="L13" s="33"/>
      <c r="M13" s="34"/>
      <c r="N13" s="35"/>
      <c r="O13" s="34"/>
      <c r="P13" s="34"/>
      <c r="Q13" s="35"/>
      <c r="R13" s="34"/>
      <c r="S13" s="34"/>
      <c r="T13" s="36"/>
    </row>
    <row r="14" spans="1:20" ht="12.75">
      <c r="A14" s="23" t="s">
        <v>10</v>
      </c>
      <c r="B14" s="37"/>
      <c r="C14" s="38"/>
      <c r="D14" s="39"/>
      <c r="E14" s="40" t="s">
        <v>29</v>
      </c>
      <c r="F14" s="40"/>
      <c r="G14" s="41"/>
      <c r="H14" s="40"/>
      <c r="I14" s="40"/>
      <c r="J14" s="42"/>
      <c r="K14" s="32"/>
      <c r="L14" s="43"/>
      <c r="M14" s="40"/>
      <c r="N14" s="39"/>
      <c r="O14" s="40"/>
      <c r="P14" s="40"/>
      <c r="Q14" s="39"/>
      <c r="R14" s="40"/>
      <c r="S14" s="40"/>
      <c r="T14" s="42"/>
    </row>
    <row r="15" spans="1:20" ht="12.75">
      <c r="A15" s="24" t="s">
        <v>11</v>
      </c>
      <c r="B15" s="26">
        <v>0.0045</v>
      </c>
      <c r="C15" s="27">
        <v>0.0041</v>
      </c>
      <c r="D15" s="28">
        <f>B15+C15</f>
        <v>0.0086</v>
      </c>
      <c r="E15" s="29">
        <f>-B15*(1-B35)</f>
        <v>-0.001113683030313904</v>
      </c>
      <c r="F15" s="29">
        <f>-C15*(1-C35)</f>
        <v>-0.0017883581087249213</v>
      </c>
      <c r="G15" s="30">
        <f>E15+F15</f>
        <v>-0.0029020411390388253</v>
      </c>
      <c r="H15" s="29">
        <f>B15+E15</f>
        <v>0.0033863169696860956</v>
      </c>
      <c r="I15" s="29">
        <f>C15+F15</f>
        <v>0.002311641891275079</v>
      </c>
      <c r="J15" s="31">
        <f>H15+I15</f>
        <v>0.005697958860961175</v>
      </c>
      <c r="K15" s="32"/>
      <c r="L15" s="33"/>
      <c r="M15" s="34"/>
      <c r="N15" s="35"/>
      <c r="O15" s="34"/>
      <c r="P15" s="34"/>
      <c r="Q15" s="35"/>
      <c r="R15" s="34"/>
      <c r="S15" s="34"/>
      <c r="T15" s="36"/>
    </row>
    <row r="16" spans="1:20" ht="12.75">
      <c r="A16" s="24" t="s">
        <v>18</v>
      </c>
      <c r="B16" s="33"/>
      <c r="C16" s="34"/>
      <c r="D16" s="35"/>
      <c r="E16" s="34"/>
      <c r="F16" s="34"/>
      <c r="G16" s="35"/>
      <c r="H16" s="34"/>
      <c r="I16" s="34"/>
      <c r="J16" s="44"/>
      <c r="K16" s="32"/>
      <c r="L16" s="26">
        <v>1.8352</v>
      </c>
      <c r="M16" s="45">
        <v>1.6224</v>
      </c>
      <c r="N16" s="46">
        <f>L16+M16</f>
        <v>3.4576000000000002</v>
      </c>
      <c r="O16" s="47">
        <f>-L16*(1-B35)</f>
        <v>-0.4541846882737948</v>
      </c>
      <c r="P16" s="47">
        <f>-M16*(1-C35)</f>
        <v>-0.7076663891695884</v>
      </c>
      <c r="Q16" s="46">
        <f>O16+P16</f>
        <v>-1.1618510774433832</v>
      </c>
      <c r="R16" s="47">
        <f>L16+O16</f>
        <v>1.3810153117262052</v>
      </c>
      <c r="S16" s="47">
        <f>M16+P16</f>
        <v>0.9147336108304117</v>
      </c>
      <c r="T16" s="48">
        <f>R16+S16</f>
        <v>2.295748922556617</v>
      </c>
    </row>
    <row r="17" spans="1:20" ht="12.75">
      <c r="A17" s="24" t="s">
        <v>19</v>
      </c>
      <c r="B17" s="33"/>
      <c r="C17" s="34"/>
      <c r="D17" s="35"/>
      <c r="E17" s="34"/>
      <c r="F17" s="34"/>
      <c r="G17" s="49"/>
      <c r="H17" s="34"/>
      <c r="I17" s="34"/>
      <c r="J17" s="44"/>
      <c r="K17" s="32"/>
      <c r="L17" s="26">
        <v>1.9468</v>
      </c>
      <c r="M17" s="45">
        <v>1.7942</v>
      </c>
      <c r="N17" s="46">
        <f>L17+M17</f>
        <v>3.741</v>
      </c>
      <c r="O17" s="47">
        <f>-L17*(1-B35)</f>
        <v>-0.4818040274255797</v>
      </c>
      <c r="P17" s="47">
        <f>-M17*(1-C35)</f>
        <v>-0.7826029557742082</v>
      </c>
      <c r="Q17" s="46">
        <f>O17+P17</f>
        <v>-1.264406983199788</v>
      </c>
      <c r="R17" s="47">
        <f>L17+O17</f>
        <v>1.4649959725744204</v>
      </c>
      <c r="S17" s="47">
        <f>M17+P17</f>
        <v>1.0115970442257918</v>
      </c>
      <c r="T17" s="48">
        <f>R17+S17</f>
        <v>2.476593016800212</v>
      </c>
    </row>
    <row r="18" spans="1:20" ht="12.75">
      <c r="A18" s="24" t="s">
        <v>12</v>
      </c>
      <c r="B18" s="26">
        <v>0.0045</v>
      </c>
      <c r="C18" s="27">
        <v>0.0041</v>
      </c>
      <c r="D18" s="28">
        <f>B18+C18</f>
        <v>0.0086</v>
      </c>
      <c r="E18" s="29">
        <f>-B18*(1-B35)</f>
        <v>-0.001113683030313904</v>
      </c>
      <c r="F18" s="29">
        <f>-C18*(1-C35)</f>
        <v>-0.0017883581087249213</v>
      </c>
      <c r="G18" s="30">
        <f>E18+F18</f>
        <v>-0.0029020411390388253</v>
      </c>
      <c r="H18" s="29">
        <f>B18+E18</f>
        <v>0.0033863169696860956</v>
      </c>
      <c r="I18" s="29">
        <f>C18+F18</f>
        <v>0.002311641891275079</v>
      </c>
      <c r="J18" s="31">
        <f>H18+I18</f>
        <v>0.005697958860961175</v>
      </c>
      <c r="K18" s="32"/>
      <c r="L18" s="33"/>
      <c r="M18" s="34"/>
      <c r="N18" s="35"/>
      <c r="O18" s="34"/>
      <c r="P18" s="34"/>
      <c r="Q18" s="35"/>
      <c r="R18" s="34"/>
      <c r="S18" s="34"/>
      <c r="T18" s="36"/>
    </row>
    <row r="19" spans="1:20" ht="12.75">
      <c r="A19" s="24" t="s">
        <v>13</v>
      </c>
      <c r="B19" s="33"/>
      <c r="C19" s="34"/>
      <c r="D19" s="35"/>
      <c r="E19" s="34"/>
      <c r="F19" s="34"/>
      <c r="G19" s="35"/>
      <c r="H19" s="34"/>
      <c r="I19" s="34"/>
      <c r="J19" s="44"/>
      <c r="K19" s="32"/>
      <c r="L19" s="26">
        <v>1.3911</v>
      </c>
      <c r="M19" s="45">
        <v>1.2813</v>
      </c>
      <c r="N19" s="46">
        <f>L19+M19</f>
        <v>2.6724</v>
      </c>
      <c r="O19" s="47">
        <f>-L19*(1-B35)</f>
        <v>-0.34427654743770486</v>
      </c>
      <c r="P19" s="47">
        <f>-M19*(1-C35)</f>
        <v>-0.5588837182217663</v>
      </c>
      <c r="Q19" s="46">
        <f>O19+P19</f>
        <v>-0.9031602656594712</v>
      </c>
      <c r="R19" s="47">
        <f>L19+O19</f>
        <v>1.046823452562295</v>
      </c>
      <c r="S19" s="47">
        <f>M19+P19</f>
        <v>0.7224162817782338</v>
      </c>
      <c r="T19" s="48">
        <f>R19+S19</f>
        <v>1.7692397343405288</v>
      </c>
    </row>
    <row r="20" spans="1:20" ht="13.5" thickBot="1">
      <c r="A20" s="50" t="s">
        <v>14</v>
      </c>
      <c r="B20" s="59"/>
      <c r="C20" s="60"/>
      <c r="D20" s="61"/>
      <c r="E20" s="60"/>
      <c r="F20" s="60"/>
      <c r="G20" s="61"/>
      <c r="H20" s="60"/>
      <c r="I20" s="60"/>
      <c r="J20" s="62"/>
      <c r="K20" s="32"/>
      <c r="L20" s="63">
        <v>1.3841</v>
      </c>
      <c r="M20" s="64">
        <v>1.255</v>
      </c>
      <c r="N20" s="65">
        <f>L20+M20</f>
        <v>2.6391</v>
      </c>
      <c r="O20" s="66">
        <f>-L20*(1-B35)</f>
        <v>-0.3425441516127722</v>
      </c>
      <c r="P20" s="67">
        <f>-M20*(1-C35)</f>
        <v>-0.5474120552316527</v>
      </c>
      <c r="Q20" s="65">
        <f>O20+P20</f>
        <v>-0.8899562068444249</v>
      </c>
      <c r="R20" s="67">
        <f>L20+O20</f>
        <v>1.0415558483872278</v>
      </c>
      <c r="S20" s="67">
        <f>M20+P20</f>
        <v>0.7075879447683472</v>
      </c>
      <c r="T20" s="68">
        <f>R20+S20</f>
        <v>1.749143793155575</v>
      </c>
    </row>
    <row r="21" spans="1:20" ht="12.75">
      <c r="A21" s="25"/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4"/>
      <c r="N21" s="14"/>
      <c r="O21" s="14"/>
      <c r="P21" s="14"/>
      <c r="Q21" s="14"/>
      <c r="R21" s="14"/>
      <c r="S21" s="14"/>
      <c r="T21" s="15"/>
    </row>
    <row r="22" spans="1:20" ht="12.75">
      <c r="A22" s="25"/>
      <c r="B22" s="16"/>
      <c r="C22" s="16"/>
      <c r="D22" s="16"/>
      <c r="E22" s="16"/>
      <c r="F22" s="16"/>
      <c r="G22" s="16"/>
      <c r="H22" s="16"/>
      <c r="I22" s="16"/>
      <c r="J22" s="15"/>
      <c r="K22" s="13"/>
      <c r="L22" s="16"/>
      <c r="M22" s="16"/>
      <c r="N22" s="16"/>
      <c r="O22" s="16"/>
      <c r="P22" s="16"/>
      <c r="Q22" s="16"/>
      <c r="R22" s="16"/>
      <c r="S22" s="16"/>
      <c r="T22" s="15"/>
    </row>
    <row r="23" spans="1:20" ht="12.75">
      <c r="A23" s="25"/>
      <c r="B23" s="16"/>
      <c r="C23" s="16"/>
      <c r="D23" s="16"/>
      <c r="E23" s="16"/>
      <c r="F23" s="16"/>
      <c r="G23" s="16"/>
      <c r="H23" s="16"/>
      <c r="I23" s="16"/>
      <c r="J23" s="15"/>
      <c r="K23" s="13"/>
      <c r="L23" s="16"/>
      <c r="M23" s="16"/>
      <c r="N23" s="16"/>
      <c r="O23" s="16"/>
      <c r="P23" s="16"/>
      <c r="Q23" s="16"/>
      <c r="R23" s="16"/>
      <c r="S23" s="16"/>
      <c r="T23" s="15"/>
    </row>
    <row r="24" spans="1:20" s="53" customFormat="1" ht="12.75">
      <c r="A24" s="51"/>
      <c r="B24" s="51"/>
      <c r="C24" s="51"/>
      <c r="D24" s="16"/>
      <c r="E24" s="16"/>
      <c r="F24" s="16"/>
      <c r="G24" s="16"/>
      <c r="H24" s="16"/>
      <c r="I24" s="16"/>
      <c r="J24" s="15"/>
      <c r="K24" s="52"/>
      <c r="L24" s="16"/>
      <c r="M24" s="16"/>
      <c r="N24" s="16"/>
      <c r="O24" s="16"/>
      <c r="P24" s="16"/>
      <c r="Q24" s="16"/>
      <c r="R24" s="16"/>
      <c r="S24" s="16"/>
      <c r="T24" s="15"/>
    </row>
    <row r="25" spans="1:20" s="53" customFormat="1" ht="12.75">
      <c r="A25" s="55"/>
      <c r="B25" s="69" t="s">
        <v>17</v>
      </c>
      <c r="C25" s="69" t="s">
        <v>7</v>
      </c>
      <c r="D25" s="16"/>
      <c r="E25" s="16"/>
      <c r="F25" s="16"/>
      <c r="G25" s="16"/>
      <c r="H25" s="16"/>
      <c r="I25" s="16"/>
      <c r="J25" s="15"/>
      <c r="K25" s="52"/>
      <c r="L25" s="16"/>
      <c r="M25" s="16"/>
      <c r="N25" s="16"/>
      <c r="O25" s="16"/>
      <c r="P25" s="16"/>
      <c r="Q25" s="16"/>
      <c r="R25" s="16"/>
      <c r="S25" s="16"/>
      <c r="T25" s="15"/>
    </row>
    <row r="26" spans="1:20" s="53" customFormat="1" ht="38.25">
      <c r="A26" s="58" t="s">
        <v>22</v>
      </c>
      <c r="B26" s="70">
        <v>1088592.12</v>
      </c>
      <c r="C26" s="70">
        <v>898945.05</v>
      </c>
      <c r="D26" s="16"/>
      <c r="E26" s="16"/>
      <c r="F26" s="16"/>
      <c r="G26" s="16"/>
      <c r="H26" s="16"/>
      <c r="I26" s="16"/>
      <c r="J26" s="15"/>
      <c r="K26" s="52"/>
      <c r="L26" s="16"/>
      <c r="M26" s="16"/>
      <c r="N26" s="16"/>
      <c r="O26" s="16"/>
      <c r="P26" s="16"/>
      <c r="Q26" s="16"/>
      <c r="R26" s="16"/>
      <c r="S26" s="16"/>
      <c r="T26" s="15"/>
    </row>
    <row r="27" spans="1:20" s="53" customFormat="1" ht="25.5">
      <c r="A27" s="58" t="s">
        <v>23</v>
      </c>
      <c r="B27" s="70">
        <v>-271559.05</v>
      </c>
      <c r="C27" s="70">
        <v>-351672.25</v>
      </c>
      <c r="D27" s="16"/>
      <c r="E27" s="16"/>
      <c r="F27" s="16"/>
      <c r="G27" s="16"/>
      <c r="H27" s="16"/>
      <c r="I27" s="16"/>
      <c r="J27" s="15"/>
      <c r="K27" s="52"/>
      <c r="L27" s="16"/>
      <c r="M27" s="16"/>
      <c r="N27" s="16"/>
      <c r="O27" s="16"/>
      <c r="P27" s="16"/>
      <c r="Q27" s="16"/>
      <c r="R27" s="16"/>
      <c r="S27" s="16"/>
      <c r="T27" s="15"/>
    </row>
    <row r="28" spans="1:20" s="53" customFormat="1" ht="13.5" thickBot="1">
      <c r="A28" s="58" t="s">
        <v>24</v>
      </c>
      <c r="B28" s="71">
        <f>B26+B27</f>
        <v>817033.0700000001</v>
      </c>
      <c r="C28" s="71">
        <f>C26+C27</f>
        <v>547272.8</v>
      </c>
      <c r="D28" s="16"/>
      <c r="E28" s="16"/>
      <c r="F28" s="16"/>
      <c r="G28" s="16"/>
      <c r="H28" s="16"/>
      <c r="I28" s="16"/>
      <c r="J28" s="15"/>
      <c r="K28" s="52"/>
      <c r="L28" s="16"/>
      <c r="M28" s="16"/>
      <c r="N28" s="16"/>
      <c r="O28" s="16"/>
      <c r="P28" s="16"/>
      <c r="Q28" s="16"/>
      <c r="R28" s="16"/>
      <c r="S28" s="16"/>
      <c r="T28" s="15"/>
    </row>
    <row r="29" spans="1:20" s="53" customFormat="1" ht="13.5" thickTop="1">
      <c r="A29" s="58"/>
      <c r="B29" s="70"/>
      <c r="C29" s="70"/>
      <c r="D29" s="16"/>
      <c r="E29" s="16"/>
      <c r="F29" s="16"/>
      <c r="G29" s="16"/>
      <c r="H29" s="16"/>
      <c r="I29" s="16"/>
      <c r="J29" s="15"/>
      <c r="K29" s="52"/>
      <c r="L29" s="16"/>
      <c r="M29" s="16"/>
      <c r="N29" s="16"/>
      <c r="O29" s="16"/>
      <c r="P29" s="16"/>
      <c r="Q29" s="16"/>
      <c r="R29" s="16"/>
      <c r="S29" s="16"/>
      <c r="T29" s="15"/>
    </row>
    <row r="30" spans="1:20" s="53" customFormat="1" ht="12.75">
      <c r="A30" s="56"/>
      <c r="B30" s="72"/>
      <c r="C30" s="72"/>
      <c r="D30" s="16"/>
      <c r="E30" s="16"/>
      <c r="F30" s="16"/>
      <c r="G30" s="16"/>
      <c r="H30" s="16"/>
      <c r="I30" s="16"/>
      <c r="J30" s="15"/>
      <c r="K30" s="52"/>
      <c r="L30" s="16"/>
      <c r="M30" s="16"/>
      <c r="N30" s="16"/>
      <c r="O30" s="16"/>
      <c r="P30" s="16"/>
      <c r="Q30" s="16"/>
      <c r="R30" s="16"/>
      <c r="S30" s="16"/>
      <c r="T30" s="15"/>
    </row>
    <row r="31" spans="1:20" s="53" customFormat="1" ht="13.5" thickBot="1">
      <c r="A31" s="56" t="s">
        <v>20</v>
      </c>
      <c r="B31" s="73">
        <v>1085736.76</v>
      </c>
      <c r="C31" s="73">
        <v>970660.07</v>
      </c>
      <c r="D31" s="16"/>
      <c r="E31" s="16"/>
      <c r="F31" s="16"/>
      <c r="G31" s="16"/>
      <c r="H31" s="16"/>
      <c r="I31" s="16"/>
      <c r="J31" s="54"/>
      <c r="K31" s="52"/>
      <c r="L31" s="16"/>
      <c r="M31" s="16"/>
      <c r="N31" s="16"/>
      <c r="O31" s="16"/>
      <c r="P31" s="16"/>
      <c r="Q31" s="16"/>
      <c r="R31" s="16"/>
      <c r="S31" s="16"/>
      <c r="T31" s="54"/>
    </row>
    <row r="32" spans="1:20" s="53" customFormat="1" ht="13.5" thickTop="1">
      <c r="A32" s="56"/>
      <c r="B32" s="72"/>
      <c r="C32" s="72"/>
      <c r="D32" s="16"/>
      <c r="E32" s="16"/>
      <c r="F32" s="16"/>
      <c r="G32" s="16"/>
      <c r="H32" s="16"/>
      <c r="I32" s="16"/>
      <c r="J32" s="54"/>
      <c r="K32" s="52"/>
      <c r="L32" s="16"/>
      <c r="M32" s="16"/>
      <c r="N32" s="16"/>
      <c r="O32" s="16"/>
      <c r="P32" s="16"/>
      <c r="Q32" s="16"/>
      <c r="R32" s="16"/>
      <c r="S32" s="16"/>
      <c r="T32" s="54"/>
    </row>
    <row r="33" spans="1:20" s="53" customFormat="1" ht="13.5" thickBot="1">
      <c r="A33" s="56" t="s">
        <v>15</v>
      </c>
      <c r="B33" s="74">
        <f>B28-B31</f>
        <v>-268703.68999999994</v>
      </c>
      <c r="C33" s="74">
        <f>C28-C31</f>
        <v>-423387.2699999999</v>
      </c>
      <c r="D33" s="16"/>
      <c r="E33" s="16"/>
      <c r="F33" s="16"/>
      <c r="G33" s="16"/>
      <c r="H33" s="16"/>
      <c r="I33" s="16"/>
      <c r="J33" s="54"/>
      <c r="K33" s="52"/>
      <c r="L33" s="16"/>
      <c r="M33" s="16"/>
      <c r="N33" s="16"/>
      <c r="O33" s="16"/>
      <c r="P33" s="16"/>
      <c r="Q33" s="16"/>
      <c r="R33" s="16"/>
      <c r="S33" s="16"/>
      <c r="T33" s="54"/>
    </row>
    <row r="34" spans="1:20" s="53" customFormat="1" ht="13.5" thickTop="1">
      <c r="A34" s="56"/>
      <c r="B34" s="75"/>
      <c r="C34" s="75"/>
      <c r="D34" s="16"/>
      <c r="E34" s="16"/>
      <c r="F34" s="16"/>
      <c r="G34" s="16"/>
      <c r="H34" s="16"/>
      <c r="I34" s="16"/>
      <c r="J34" s="54"/>
      <c r="K34" s="52"/>
      <c r="L34" s="16"/>
      <c r="M34" s="16"/>
      <c r="N34" s="16"/>
      <c r="O34" s="16"/>
      <c r="P34" s="16"/>
      <c r="Q34" s="16"/>
      <c r="R34" s="16"/>
      <c r="S34" s="16"/>
      <c r="T34" s="54"/>
    </row>
    <row r="35" spans="1:20" s="53" customFormat="1" ht="13.5" thickBot="1">
      <c r="A35" s="56" t="s">
        <v>16</v>
      </c>
      <c r="B35" s="76">
        <f>B28/B31</f>
        <v>0.7525148821524658</v>
      </c>
      <c r="C35" s="76">
        <f>C28/C31</f>
        <v>0.5638150954329461</v>
      </c>
      <c r="D35" s="16"/>
      <c r="E35" s="16"/>
      <c r="F35" s="16"/>
      <c r="G35" s="16"/>
      <c r="H35" s="16"/>
      <c r="I35" s="16"/>
      <c r="J35" s="54"/>
      <c r="K35" s="52"/>
      <c r="L35" s="16"/>
      <c r="M35" s="16"/>
      <c r="N35" s="16"/>
      <c r="O35" s="16"/>
      <c r="P35" s="16"/>
      <c r="Q35" s="16"/>
      <c r="R35" s="16"/>
      <c r="S35" s="16"/>
      <c r="T35" s="54"/>
    </row>
    <row r="36" spans="1:20" s="53" customFormat="1" ht="13.5" thickTop="1">
      <c r="A36" s="56"/>
      <c r="B36" s="57"/>
      <c r="C36" s="57"/>
      <c r="D36" s="16"/>
      <c r="E36" s="16"/>
      <c r="F36" s="16"/>
      <c r="G36" s="16"/>
      <c r="H36" s="16"/>
      <c r="I36" s="16"/>
      <c r="J36" s="54"/>
      <c r="K36" s="52"/>
      <c r="L36" s="16"/>
      <c r="M36" s="16"/>
      <c r="N36" s="16"/>
      <c r="O36" s="16"/>
      <c r="P36" s="16"/>
      <c r="Q36" s="16"/>
      <c r="R36" s="16"/>
      <c r="S36" s="16"/>
      <c r="T36" s="54"/>
    </row>
    <row r="37" spans="1:20" s="53" customFormat="1" ht="12.75">
      <c r="A37" s="54"/>
      <c r="B37" s="16"/>
      <c r="C37" s="16"/>
      <c r="D37" s="16"/>
      <c r="E37" s="16"/>
      <c r="F37" s="16"/>
      <c r="G37" s="16"/>
      <c r="H37" s="16"/>
      <c r="I37" s="16"/>
      <c r="J37" s="54"/>
      <c r="K37" s="52"/>
      <c r="L37" s="16"/>
      <c r="M37" s="16"/>
      <c r="N37" s="16"/>
      <c r="O37" s="16"/>
      <c r="P37" s="16"/>
      <c r="Q37" s="16"/>
      <c r="R37" s="16"/>
      <c r="S37" s="16"/>
      <c r="T37" s="54"/>
    </row>
    <row r="38" spans="1:20" ht="12.75">
      <c r="A38" s="2"/>
      <c r="B38" s="16"/>
      <c r="C38" s="16"/>
      <c r="D38" s="16"/>
      <c r="E38" s="16"/>
      <c r="F38" s="16"/>
      <c r="G38" s="16"/>
      <c r="H38" s="16"/>
      <c r="I38" s="16"/>
      <c r="J38" s="2"/>
      <c r="K38" s="13"/>
      <c r="L38" s="16"/>
      <c r="M38" s="16"/>
      <c r="N38" s="16"/>
      <c r="O38" s="16"/>
      <c r="P38" s="16"/>
      <c r="Q38" s="16"/>
      <c r="R38" s="16"/>
      <c r="S38" s="16"/>
      <c r="T38" s="2"/>
    </row>
  </sheetData>
  <mergeCells count="6">
    <mergeCell ref="R11:T11"/>
    <mergeCell ref="B11:D11"/>
    <mergeCell ref="E11:G11"/>
    <mergeCell ref="L11:N11"/>
    <mergeCell ref="O11:Q11"/>
    <mergeCell ref="H11:J11"/>
  </mergeCells>
  <conditionalFormatting sqref="A13">
    <cfRule type="expression" priority="1" dxfId="0" stopIfTrue="1">
      <formula>UPPER(M13)="X"</formula>
    </cfRule>
    <cfRule type="expression" priority="2" dxfId="0" stopIfTrue="1">
      <formula>UPPER(#REF!)="X"</formula>
    </cfRule>
  </conditionalFormatting>
  <printOptions/>
  <pageMargins left="0.75" right="0.75" top="1" bottom="1" header="0.5" footer="0.5"/>
  <pageSetup fitToHeight="1" fitToWidth="1" horizontalDpi="600" verticalDpi="600" orientation="landscape" paperSize="5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workbookViewId="0" topLeftCell="A10">
      <selection activeCell="F26" sqref="F26"/>
    </sheetView>
  </sheetViews>
  <sheetFormatPr defaultColWidth="9.140625" defaultRowHeight="12.75"/>
  <cols>
    <col min="1" max="1" width="29.57421875" style="1" customWidth="1"/>
    <col min="2" max="2" width="14.140625" style="1" bestFit="1" customWidth="1"/>
    <col min="3" max="3" width="12.8515625" style="1" bestFit="1" customWidth="1"/>
    <col min="4" max="10" width="9.28125" style="1" bestFit="1" customWidth="1"/>
    <col min="11" max="11" width="9.140625" style="1" customWidth="1"/>
    <col min="12" max="17" width="9.28125" style="1" bestFit="1" customWidth="1"/>
    <col min="18" max="19" width="9.140625" style="1" customWidth="1"/>
    <col min="20" max="20" width="9.28125" style="1" bestFit="1" customWidth="1"/>
    <col min="21" max="16384" width="9.140625" style="1" customWidth="1"/>
  </cols>
  <sheetData>
    <row r="1" ht="12.75">
      <c r="C1" s="77" t="s">
        <v>25</v>
      </c>
    </row>
    <row r="2" ht="12.75">
      <c r="C2" s="77" t="s">
        <v>26</v>
      </c>
    </row>
    <row r="3" ht="12.75">
      <c r="C3" s="77"/>
    </row>
    <row r="4" ht="12.75">
      <c r="C4" s="77" t="s">
        <v>28</v>
      </c>
    </row>
    <row r="5" ht="12.75">
      <c r="C5" s="77"/>
    </row>
    <row r="6" ht="12.75">
      <c r="C6" s="77" t="s">
        <v>27</v>
      </c>
    </row>
    <row r="7" ht="12.75"/>
    <row r="9" ht="13.5" thickBot="1"/>
    <row r="10" spans="1:20" ht="12.75">
      <c r="A10" s="2"/>
      <c r="B10" s="17" t="s">
        <v>0</v>
      </c>
      <c r="C10" s="18"/>
      <c r="D10" s="18"/>
      <c r="E10" s="18"/>
      <c r="F10" s="18"/>
      <c r="G10" s="3"/>
      <c r="H10" s="3"/>
      <c r="I10" s="3"/>
      <c r="J10" s="19"/>
      <c r="K10" s="4"/>
      <c r="L10" s="20" t="s">
        <v>1</v>
      </c>
      <c r="M10" s="21"/>
      <c r="N10" s="21"/>
      <c r="O10" s="18"/>
      <c r="P10" s="18"/>
      <c r="Q10" s="3"/>
      <c r="R10" s="3"/>
      <c r="S10" s="3"/>
      <c r="T10" s="19"/>
    </row>
    <row r="11" spans="1:20" ht="24.75" customHeight="1">
      <c r="A11" s="5"/>
      <c r="B11" s="81" t="s">
        <v>2</v>
      </c>
      <c r="C11" s="82"/>
      <c r="D11" s="83"/>
      <c r="E11" s="84" t="s">
        <v>3</v>
      </c>
      <c r="F11" s="84"/>
      <c r="G11" s="83"/>
      <c r="H11" s="86" t="s">
        <v>21</v>
      </c>
      <c r="I11" s="84"/>
      <c r="J11" s="80"/>
      <c r="K11" s="6"/>
      <c r="L11" s="81" t="s">
        <v>4</v>
      </c>
      <c r="M11" s="82"/>
      <c r="N11" s="83"/>
      <c r="O11" s="79" t="s">
        <v>5</v>
      </c>
      <c r="P11" s="79"/>
      <c r="Q11" s="85"/>
      <c r="R11" s="78" t="s">
        <v>21</v>
      </c>
      <c r="S11" s="79"/>
      <c r="T11" s="80"/>
    </row>
    <row r="12" spans="1:20" ht="13.5" thickBot="1">
      <c r="A12" s="7"/>
      <c r="B12" s="8" t="s">
        <v>6</v>
      </c>
      <c r="C12" s="9" t="s">
        <v>7</v>
      </c>
      <c r="D12" s="10" t="s">
        <v>8</v>
      </c>
      <c r="E12" s="9" t="s">
        <v>6</v>
      </c>
      <c r="F12" s="9" t="s">
        <v>7</v>
      </c>
      <c r="G12" s="10" t="s">
        <v>8</v>
      </c>
      <c r="H12" s="9" t="s">
        <v>6</v>
      </c>
      <c r="I12" s="9" t="s">
        <v>7</v>
      </c>
      <c r="J12" s="11" t="s">
        <v>8</v>
      </c>
      <c r="K12" s="12"/>
      <c r="L12" s="8" t="s">
        <v>6</v>
      </c>
      <c r="M12" s="9" t="s">
        <v>7</v>
      </c>
      <c r="N12" s="10" t="s">
        <v>8</v>
      </c>
      <c r="O12" s="9" t="s">
        <v>6</v>
      </c>
      <c r="P12" s="9" t="s">
        <v>7</v>
      </c>
      <c r="Q12" s="10" t="s">
        <v>8</v>
      </c>
      <c r="R12" s="8" t="s">
        <v>6</v>
      </c>
      <c r="S12" s="9" t="s">
        <v>7</v>
      </c>
      <c r="T12" s="11" t="s">
        <v>8</v>
      </c>
    </row>
    <row r="13" spans="1:20" ht="12.75">
      <c r="A13" s="22" t="s">
        <v>9</v>
      </c>
      <c r="B13" s="26">
        <v>0.0049</v>
      </c>
      <c r="C13" s="27">
        <v>0.0045</v>
      </c>
      <c r="D13" s="28">
        <f>B13+C13</f>
        <v>0.009399999999999999</v>
      </c>
      <c r="E13" s="29">
        <f>B13*(1-B35)</f>
        <v>-1.2886423777343857E-05</v>
      </c>
      <c r="F13" s="29">
        <f>-C13*(1-C35)</f>
        <v>-0.000332472304130116</v>
      </c>
      <c r="G13" s="30">
        <f>E13+F13</f>
        <v>-0.0003453587279074599</v>
      </c>
      <c r="H13" s="29">
        <f>B13+E13</f>
        <v>0.004887113576222656</v>
      </c>
      <c r="I13" s="29">
        <f>C13+F13</f>
        <v>0.004167527695869883</v>
      </c>
      <c r="J13" s="31">
        <f>H13+I13</f>
        <v>0.009054641272092538</v>
      </c>
      <c r="K13" s="32"/>
      <c r="L13" s="33"/>
      <c r="M13" s="34"/>
      <c r="N13" s="35"/>
      <c r="O13" s="34"/>
      <c r="P13" s="34"/>
      <c r="Q13" s="35"/>
      <c r="R13" s="34"/>
      <c r="S13" s="34"/>
      <c r="T13" s="36"/>
    </row>
    <row r="14" spans="1:20" ht="12.75">
      <c r="A14" s="23" t="s">
        <v>10</v>
      </c>
      <c r="B14" s="37"/>
      <c r="C14" s="38"/>
      <c r="D14" s="39"/>
      <c r="E14" s="40"/>
      <c r="F14" s="40"/>
      <c r="G14" s="41"/>
      <c r="H14" s="40"/>
      <c r="I14" s="40"/>
      <c r="J14" s="42"/>
      <c r="K14" s="32"/>
      <c r="L14" s="43"/>
      <c r="M14" s="40"/>
      <c r="N14" s="39"/>
      <c r="O14" s="40"/>
      <c r="P14" s="40"/>
      <c r="Q14" s="39"/>
      <c r="R14" s="40"/>
      <c r="S14" s="40"/>
      <c r="T14" s="42"/>
    </row>
    <row r="15" spans="1:20" ht="12.75">
      <c r="A15" s="24" t="s">
        <v>11</v>
      </c>
      <c r="B15" s="26">
        <v>0.0045</v>
      </c>
      <c r="C15" s="27">
        <v>0.0041</v>
      </c>
      <c r="D15" s="28">
        <f>B15+C15</f>
        <v>0.0086</v>
      </c>
      <c r="E15" s="29">
        <f>B15*(1-B35)</f>
        <v>-1.1834470815928032E-05</v>
      </c>
      <c r="F15" s="29">
        <f>-C15*(1-C35)</f>
        <v>-0.0003029192104296613</v>
      </c>
      <c r="G15" s="30">
        <f>E15+F15</f>
        <v>-0.0003147536812455893</v>
      </c>
      <c r="H15" s="29">
        <f>B15+E15</f>
        <v>0.004488165529184071</v>
      </c>
      <c r="I15" s="29">
        <f>C15+F15</f>
        <v>0.0037970807895703392</v>
      </c>
      <c r="J15" s="31">
        <f>H15+I15</f>
        <v>0.008285246318754411</v>
      </c>
      <c r="K15" s="32"/>
      <c r="L15" s="33"/>
      <c r="M15" s="34"/>
      <c r="N15" s="35"/>
      <c r="O15" s="34"/>
      <c r="P15" s="34"/>
      <c r="Q15" s="35"/>
      <c r="R15" s="34"/>
      <c r="S15" s="34"/>
      <c r="T15" s="36"/>
    </row>
    <row r="16" spans="1:20" ht="12.75">
      <c r="A16" s="24" t="s">
        <v>18</v>
      </c>
      <c r="B16" s="33"/>
      <c r="C16" s="34"/>
      <c r="D16" s="35"/>
      <c r="E16" s="34"/>
      <c r="F16" s="34"/>
      <c r="G16" s="35"/>
      <c r="H16" s="34"/>
      <c r="I16" s="34"/>
      <c r="J16" s="44"/>
      <c r="K16" s="32"/>
      <c r="L16" s="26">
        <v>1.8352</v>
      </c>
      <c r="M16" s="45">
        <v>1.6224</v>
      </c>
      <c r="N16" s="46">
        <f>L16+M16</f>
        <v>3.4576000000000002</v>
      </c>
      <c r="O16" s="47">
        <f>-L16*(1-B35)</f>
        <v>0.0048263601869758055</v>
      </c>
      <c r="P16" s="47">
        <f>-M16*(1-C35)</f>
        <v>-0.1198673480490445</v>
      </c>
      <c r="Q16" s="46">
        <f>O16+P16</f>
        <v>-0.11504098786206869</v>
      </c>
      <c r="R16" s="47">
        <f>L16+O16</f>
        <v>1.8400263601869757</v>
      </c>
      <c r="S16" s="47">
        <f>M16+P16</f>
        <v>1.5025326519509556</v>
      </c>
      <c r="T16" s="48">
        <f>R16+S16</f>
        <v>3.342559012137931</v>
      </c>
    </row>
    <row r="17" spans="1:20" ht="12.75">
      <c r="A17" s="24" t="s">
        <v>19</v>
      </c>
      <c r="B17" s="33"/>
      <c r="C17" s="34"/>
      <c r="D17" s="35"/>
      <c r="E17" s="34"/>
      <c r="F17" s="34"/>
      <c r="G17" s="49"/>
      <c r="H17" s="34"/>
      <c r="I17" s="34"/>
      <c r="J17" s="44"/>
      <c r="K17" s="32"/>
      <c r="L17" s="26">
        <v>1.9468</v>
      </c>
      <c r="M17" s="45">
        <v>1.7942</v>
      </c>
      <c r="N17" s="46">
        <f>L17+M17</f>
        <v>3.741</v>
      </c>
      <c r="O17" s="47">
        <f>-L17*(1-B35)</f>
        <v>0.0051198550632108215</v>
      </c>
      <c r="P17" s="47">
        <f>-M17*(1-C35)</f>
        <v>-0.13256040179338982</v>
      </c>
      <c r="Q17" s="46">
        <f>O17+P17</f>
        <v>-0.127440546730179</v>
      </c>
      <c r="R17" s="47">
        <f>L17+O17</f>
        <v>1.9519198550632109</v>
      </c>
      <c r="S17" s="47">
        <f>M17+P17</f>
        <v>1.6616395982066101</v>
      </c>
      <c r="T17" s="48">
        <f>R17+S17</f>
        <v>3.613559453269821</v>
      </c>
    </row>
    <row r="18" spans="1:20" ht="12.75">
      <c r="A18" s="24" t="s">
        <v>12</v>
      </c>
      <c r="B18" s="26">
        <v>0.0045</v>
      </c>
      <c r="C18" s="27">
        <v>0.0041</v>
      </c>
      <c r="D18" s="28">
        <f>B18+C18</f>
        <v>0.0086</v>
      </c>
      <c r="E18" s="29">
        <f>B18*(1-B35)</f>
        <v>-1.1834470815928032E-05</v>
      </c>
      <c r="F18" s="29">
        <f>-C18*(1-C35)</f>
        <v>-0.0003029192104296613</v>
      </c>
      <c r="G18" s="30">
        <f>E18+F18</f>
        <v>-0.0003147536812455893</v>
      </c>
      <c r="H18" s="29">
        <f>B18+E18</f>
        <v>0.004488165529184071</v>
      </c>
      <c r="I18" s="29">
        <f>C18+F18</f>
        <v>0.0037970807895703392</v>
      </c>
      <c r="J18" s="31">
        <f>H18+I18</f>
        <v>0.008285246318754411</v>
      </c>
      <c r="K18" s="32"/>
      <c r="L18" s="33"/>
      <c r="M18" s="34"/>
      <c r="N18" s="35"/>
      <c r="O18" s="34"/>
      <c r="P18" s="34"/>
      <c r="Q18" s="35"/>
      <c r="R18" s="34"/>
      <c r="S18" s="34"/>
      <c r="T18" s="36"/>
    </row>
    <row r="19" spans="1:20" ht="12.75">
      <c r="A19" s="24" t="s">
        <v>13</v>
      </c>
      <c r="B19" s="33"/>
      <c r="C19" s="34"/>
      <c r="D19" s="35"/>
      <c r="E19" s="34"/>
      <c r="F19" s="34"/>
      <c r="G19" s="35"/>
      <c r="H19" s="34"/>
      <c r="I19" s="34"/>
      <c r="J19" s="44"/>
      <c r="K19" s="32"/>
      <c r="L19" s="26">
        <v>1.3911</v>
      </c>
      <c r="M19" s="45">
        <v>1.2813</v>
      </c>
      <c r="N19" s="46">
        <f>L19+M19</f>
        <v>2.6724</v>
      </c>
      <c r="O19" s="47">
        <f>-L19*(1-B35)</f>
        <v>0.003658429411563886</v>
      </c>
      <c r="P19" s="47">
        <f>-M19*(1-C35)</f>
        <v>-0.0946659473959817</v>
      </c>
      <c r="Q19" s="46">
        <f>O19+P19</f>
        <v>-0.09100751798441782</v>
      </c>
      <c r="R19" s="47">
        <f>L19+O19</f>
        <v>1.3947584294115638</v>
      </c>
      <c r="S19" s="47">
        <f>M19+P19</f>
        <v>1.1866340526040184</v>
      </c>
      <c r="T19" s="48">
        <f>R19+S19</f>
        <v>2.5813924820155822</v>
      </c>
    </row>
    <row r="20" spans="1:20" ht="13.5" thickBot="1">
      <c r="A20" s="50" t="s">
        <v>14</v>
      </c>
      <c r="B20" s="59"/>
      <c r="C20" s="60"/>
      <c r="D20" s="61"/>
      <c r="E20" s="60"/>
      <c r="F20" s="60"/>
      <c r="G20" s="61"/>
      <c r="H20" s="60"/>
      <c r="I20" s="60"/>
      <c r="J20" s="62"/>
      <c r="K20" s="32"/>
      <c r="L20" s="63">
        <v>1.3841</v>
      </c>
      <c r="M20" s="64">
        <v>1.255</v>
      </c>
      <c r="N20" s="65">
        <f>L20+M20</f>
        <v>2.6391</v>
      </c>
      <c r="O20" s="66">
        <f>-L20*(1-B35)</f>
        <v>0.0036400202347391095</v>
      </c>
      <c r="P20" s="67">
        <f>-M20*(1-C35)</f>
        <v>-0.0927228314851768</v>
      </c>
      <c r="Q20" s="65">
        <f>O20+P20</f>
        <v>-0.08908281125043768</v>
      </c>
      <c r="R20" s="67">
        <f>L20+O20</f>
        <v>1.3877400202347392</v>
      </c>
      <c r="S20" s="67">
        <f>M20+P20</f>
        <v>1.162277168514823</v>
      </c>
      <c r="T20" s="68">
        <f>R20+S20</f>
        <v>2.550017188749562</v>
      </c>
    </row>
    <row r="21" spans="1:20" ht="12.75">
      <c r="A21" s="25"/>
      <c r="B21" s="14"/>
      <c r="C21" s="14"/>
      <c r="D21" s="14"/>
      <c r="E21" s="14"/>
      <c r="F21" s="14"/>
      <c r="G21" s="14"/>
      <c r="H21" s="14"/>
      <c r="I21" s="14"/>
      <c r="J21" s="15"/>
      <c r="K21" s="13"/>
      <c r="L21" s="14"/>
      <c r="M21" s="14"/>
      <c r="N21" s="14"/>
      <c r="O21" s="14"/>
      <c r="P21" s="14"/>
      <c r="Q21" s="14"/>
      <c r="R21" s="14"/>
      <c r="S21" s="14"/>
      <c r="T21" s="15"/>
    </row>
    <row r="22" spans="1:20" ht="12.75">
      <c r="A22" s="25"/>
      <c r="B22" s="16"/>
      <c r="C22" s="16"/>
      <c r="D22" s="16"/>
      <c r="E22" s="16"/>
      <c r="F22" s="16"/>
      <c r="G22" s="16"/>
      <c r="H22" s="16"/>
      <c r="I22" s="16"/>
      <c r="J22" s="15"/>
      <c r="K22" s="13"/>
      <c r="L22" s="16"/>
      <c r="M22" s="16"/>
      <c r="N22" s="16"/>
      <c r="O22" s="16"/>
      <c r="P22" s="16"/>
      <c r="Q22" s="16"/>
      <c r="R22" s="16"/>
      <c r="S22" s="16"/>
      <c r="T22" s="15"/>
    </row>
    <row r="23" spans="1:20" ht="12.75">
      <c r="A23" s="25"/>
      <c r="B23" s="16"/>
      <c r="C23" s="16"/>
      <c r="D23" s="16"/>
      <c r="E23" s="16"/>
      <c r="F23" s="16"/>
      <c r="G23" s="16"/>
      <c r="H23" s="16"/>
      <c r="I23" s="16"/>
      <c r="J23" s="15"/>
      <c r="K23" s="13"/>
      <c r="L23" s="16"/>
      <c r="M23" s="16"/>
      <c r="N23" s="16"/>
      <c r="O23" s="16"/>
      <c r="P23" s="16"/>
      <c r="Q23" s="16"/>
      <c r="R23" s="16"/>
      <c r="S23" s="16"/>
      <c r="T23" s="15"/>
    </row>
    <row r="24" spans="1:20" s="53" customFormat="1" ht="12.75">
      <c r="A24" s="51"/>
      <c r="B24" s="51"/>
      <c r="C24" s="51"/>
      <c r="D24" s="16"/>
      <c r="E24" s="16"/>
      <c r="F24" s="16"/>
      <c r="G24" s="16"/>
      <c r="H24" s="16"/>
      <c r="I24" s="16"/>
      <c r="J24" s="15"/>
      <c r="K24" s="52"/>
      <c r="L24" s="16"/>
      <c r="M24" s="16"/>
      <c r="N24" s="16"/>
      <c r="O24" s="16"/>
      <c r="P24" s="16"/>
      <c r="Q24" s="16"/>
      <c r="R24" s="16"/>
      <c r="S24" s="16"/>
      <c r="T24" s="15"/>
    </row>
    <row r="25" spans="1:20" s="53" customFormat="1" ht="12.75">
      <c r="A25" s="55"/>
      <c r="B25" s="69" t="s">
        <v>17</v>
      </c>
      <c r="C25" s="69" t="s">
        <v>7</v>
      </c>
      <c r="D25" s="16"/>
      <c r="E25" s="16"/>
      <c r="F25" s="16"/>
      <c r="G25" s="16"/>
      <c r="H25" s="16"/>
      <c r="I25" s="16"/>
      <c r="J25" s="15"/>
      <c r="K25" s="52"/>
      <c r="L25" s="16"/>
      <c r="M25" s="16"/>
      <c r="N25" s="16"/>
      <c r="O25" s="16"/>
      <c r="P25" s="16"/>
      <c r="Q25" s="16"/>
      <c r="R25" s="16"/>
      <c r="S25" s="16"/>
      <c r="T25" s="15"/>
    </row>
    <row r="26" spans="1:20" s="53" customFormat="1" ht="38.25">
      <c r="A26" s="58" t="s">
        <v>22</v>
      </c>
      <c r="B26" s="70">
        <v>1088592.12</v>
      </c>
      <c r="C26" s="70">
        <v>898945.05</v>
      </c>
      <c r="D26" s="16"/>
      <c r="E26" s="16"/>
      <c r="F26" s="16"/>
      <c r="G26" s="16"/>
      <c r="H26" s="16"/>
      <c r="I26" s="16"/>
      <c r="J26" s="15"/>
      <c r="K26" s="52"/>
      <c r="L26" s="16"/>
      <c r="M26" s="16"/>
      <c r="N26" s="16"/>
      <c r="O26" s="16"/>
      <c r="P26" s="16"/>
      <c r="Q26" s="16"/>
      <c r="R26" s="16"/>
      <c r="S26" s="16"/>
      <c r="T26" s="15"/>
    </row>
    <row r="27" spans="1:20" s="53" customFormat="1" ht="25.5">
      <c r="A27" s="58" t="s">
        <v>23</v>
      </c>
      <c r="B27" s="70">
        <v>0</v>
      </c>
      <c r="C27" s="70">
        <v>0</v>
      </c>
      <c r="D27" s="16"/>
      <c r="E27" s="16"/>
      <c r="F27" s="16"/>
      <c r="G27" s="16"/>
      <c r="H27" s="16"/>
      <c r="I27" s="16"/>
      <c r="J27" s="15"/>
      <c r="K27" s="52"/>
      <c r="L27" s="16"/>
      <c r="M27" s="16"/>
      <c r="N27" s="16"/>
      <c r="O27" s="16"/>
      <c r="P27" s="16"/>
      <c r="Q27" s="16"/>
      <c r="R27" s="16"/>
      <c r="S27" s="16"/>
      <c r="T27" s="15"/>
    </row>
    <row r="28" spans="1:20" s="53" customFormat="1" ht="13.5" thickBot="1">
      <c r="A28" s="58" t="s">
        <v>24</v>
      </c>
      <c r="B28" s="71">
        <f>B26+B27</f>
        <v>1088592.12</v>
      </c>
      <c r="C28" s="71">
        <f>C26+C27</f>
        <v>898945.05</v>
      </c>
      <c r="D28" s="16"/>
      <c r="E28" s="16"/>
      <c r="F28" s="16"/>
      <c r="G28" s="16"/>
      <c r="H28" s="16"/>
      <c r="I28" s="16"/>
      <c r="J28" s="15"/>
      <c r="K28" s="52"/>
      <c r="L28" s="16"/>
      <c r="M28" s="16"/>
      <c r="N28" s="16"/>
      <c r="O28" s="16"/>
      <c r="P28" s="16"/>
      <c r="Q28" s="16"/>
      <c r="R28" s="16"/>
      <c r="S28" s="16"/>
      <c r="T28" s="15"/>
    </row>
    <row r="29" spans="1:20" s="53" customFormat="1" ht="13.5" thickTop="1">
      <c r="A29" s="58"/>
      <c r="B29" s="70"/>
      <c r="C29" s="70"/>
      <c r="D29" s="16"/>
      <c r="E29" s="16"/>
      <c r="F29" s="16"/>
      <c r="G29" s="16"/>
      <c r="H29" s="16"/>
      <c r="I29" s="16"/>
      <c r="J29" s="15"/>
      <c r="K29" s="52"/>
      <c r="L29" s="16"/>
      <c r="M29" s="16"/>
      <c r="N29" s="16"/>
      <c r="O29" s="16"/>
      <c r="P29" s="16"/>
      <c r="Q29" s="16"/>
      <c r="R29" s="16"/>
      <c r="S29" s="16"/>
      <c r="T29" s="15"/>
    </row>
    <row r="30" spans="1:20" s="53" customFormat="1" ht="12.75">
      <c r="A30" s="56"/>
      <c r="B30" s="72"/>
      <c r="C30" s="72"/>
      <c r="D30" s="16"/>
      <c r="E30" s="16"/>
      <c r="F30" s="16"/>
      <c r="G30" s="16"/>
      <c r="H30" s="16"/>
      <c r="I30" s="16"/>
      <c r="J30" s="15"/>
      <c r="K30" s="52"/>
      <c r="L30" s="16"/>
      <c r="M30" s="16"/>
      <c r="N30" s="16"/>
      <c r="O30" s="16"/>
      <c r="P30" s="16"/>
      <c r="Q30" s="16"/>
      <c r="R30" s="16"/>
      <c r="S30" s="16"/>
      <c r="T30" s="15"/>
    </row>
    <row r="31" spans="1:20" s="53" customFormat="1" ht="13.5" thickBot="1">
      <c r="A31" s="56" t="s">
        <v>20</v>
      </c>
      <c r="B31" s="73">
        <v>1085736.76</v>
      </c>
      <c r="C31" s="73">
        <v>970660.07</v>
      </c>
      <c r="D31" s="16"/>
      <c r="E31" s="16"/>
      <c r="F31" s="16"/>
      <c r="G31" s="16"/>
      <c r="H31" s="16"/>
      <c r="I31" s="16"/>
      <c r="J31" s="54"/>
      <c r="K31" s="52"/>
      <c r="L31" s="16"/>
      <c r="M31" s="16"/>
      <c r="N31" s="16"/>
      <c r="O31" s="16"/>
      <c r="P31" s="16"/>
      <c r="Q31" s="16"/>
      <c r="R31" s="16"/>
      <c r="S31" s="16"/>
      <c r="T31" s="54"/>
    </row>
    <row r="32" spans="1:20" s="53" customFormat="1" ht="13.5" thickTop="1">
      <c r="A32" s="56"/>
      <c r="B32" s="72"/>
      <c r="C32" s="72"/>
      <c r="D32" s="16"/>
      <c r="E32" s="16"/>
      <c r="F32" s="16"/>
      <c r="G32" s="16"/>
      <c r="H32" s="16"/>
      <c r="I32" s="16"/>
      <c r="J32" s="54"/>
      <c r="K32" s="52"/>
      <c r="L32" s="16"/>
      <c r="M32" s="16"/>
      <c r="N32" s="16"/>
      <c r="O32" s="16"/>
      <c r="P32" s="16"/>
      <c r="Q32" s="16"/>
      <c r="R32" s="16"/>
      <c r="S32" s="16"/>
      <c r="T32" s="54"/>
    </row>
    <row r="33" spans="1:20" s="53" customFormat="1" ht="13.5" thickBot="1">
      <c r="A33" s="56" t="s">
        <v>15</v>
      </c>
      <c r="B33" s="74">
        <f>B28-B31</f>
        <v>2855.3600000001024</v>
      </c>
      <c r="C33" s="74">
        <f>C28-C31</f>
        <v>-71715.0199999999</v>
      </c>
      <c r="D33" s="16"/>
      <c r="E33" s="16"/>
      <c r="F33" s="16"/>
      <c r="G33" s="16"/>
      <c r="H33" s="16"/>
      <c r="I33" s="16"/>
      <c r="J33" s="54"/>
      <c r="K33" s="52"/>
      <c r="L33" s="16"/>
      <c r="M33" s="16"/>
      <c r="N33" s="16"/>
      <c r="O33" s="16"/>
      <c r="P33" s="16"/>
      <c r="Q33" s="16"/>
      <c r="R33" s="16"/>
      <c r="S33" s="16"/>
      <c r="T33" s="54"/>
    </row>
    <row r="34" spans="1:20" s="53" customFormat="1" ht="13.5" thickTop="1">
      <c r="A34" s="56"/>
      <c r="B34" s="75"/>
      <c r="C34" s="75"/>
      <c r="D34" s="16"/>
      <c r="E34" s="16"/>
      <c r="F34" s="16"/>
      <c r="G34" s="16"/>
      <c r="H34" s="16"/>
      <c r="I34" s="16"/>
      <c r="J34" s="54"/>
      <c r="K34" s="52"/>
      <c r="L34" s="16"/>
      <c r="M34" s="16"/>
      <c r="N34" s="16"/>
      <c r="O34" s="16"/>
      <c r="P34" s="16"/>
      <c r="Q34" s="16"/>
      <c r="R34" s="16"/>
      <c r="S34" s="16"/>
      <c r="T34" s="54"/>
    </row>
    <row r="35" spans="1:20" s="53" customFormat="1" ht="13.5" thickBot="1">
      <c r="A35" s="56" t="s">
        <v>16</v>
      </c>
      <c r="B35" s="76">
        <f>B28/B31</f>
        <v>1.0026298824035396</v>
      </c>
      <c r="C35" s="76">
        <f>C28/C31</f>
        <v>0.9261172657488631</v>
      </c>
      <c r="D35" s="16"/>
      <c r="E35" s="16"/>
      <c r="F35" s="16"/>
      <c r="G35" s="16"/>
      <c r="H35" s="16"/>
      <c r="I35" s="16"/>
      <c r="J35" s="54"/>
      <c r="K35" s="52"/>
      <c r="L35" s="16"/>
      <c r="M35" s="16"/>
      <c r="N35" s="16"/>
      <c r="O35" s="16"/>
      <c r="P35" s="16"/>
      <c r="Q35" s="16"/>
      <c r="R35" s="16"/>
      <c r="S35" s="16"/>
      <c r="T35" s="54"/>
    </row>
    <row r="36" spans="1:20" s="53" customFormat="1" ht="13.5" thickTop="1">
      <c r="A36" s="56"/>
      <c r="B36" s="57"/>
      <c r="C36" s="57"/>
      <c r="D36" s="16"/>
      <c r="E36" s="16"/>
      <c r="F36" s="16"/>
      <c r="G36" s="16"/>
      <c r="H36" s="16"/>
      <c r="I36" s="16"/>
      <c r="J36" s="54"/>
      <c r="K36" s="52"/>
      <c r="L36" s="16"/>
      <c r="M36" s="16"/>
      <c r="N36" s="16"/>
      <c r="O36" s="16"/>
      <c r="P36" s="16"/>
      <c r="Q36" s="16"/>
      <c r="R36" s="16"/>
      <c r="S36" s="16"/>
      <c r="T36" s="54"/>
    </row>
    <row r="37" spans="1:20" s="53" customFormat="1" ht="12.75">
      <c r="A37" s="54"/>
      <c r="B37" s="16"/>
      <c r="C37" s="16"/>
      <c r="D37" s="16"/>
      <c r="E37" s="16"/>
      <c r="F37" s="16"/>
      <c r="G37" s="16"/>
      <c r="H37" s="16"/>
      <c r="I37" s="16"/>
      <c r="J37" s="54"/>
      <c r="K37" s="52"/>
      <c r="L37" s="16"/>
      <c r="M37" s="16"/>
      <c r="N37" s="16"/>
      <c r="O37" s="16"/>
      <c r="P37" s="16"/>
      <c r="Q37" s="16"/>
      <c r="R37" s="16"/>
      <c r="S37" s="16"/>
      <c r="T37" s="54"/>
    </row>
    <row r="38" spans="1:20" ht="12.75">
      <c r="A38" s="2"/>
      <c r="B38" s="16"/>
      <c r="C38" s="16"/>
      <c r="D38" s="16"/>
      <c r="E38" s="16"/>
      <c r="F38" s="16"/>
      <c r="G38" s="16"/>
      <c r="H38" s="16"/>
      <c r="I38" s="16"/>
      <c r="J38" s="2"/>
      <c r="K38" s="13"/>
      <c r="L38" s="16"/>
      <c r="M38" s="16"/>
      <c r="N38" s="16"/>
      <c r="O38" s="16"/>
      <c r="P38" s="16"/>
      <c r="Q38" s="16"/>
      <c r="R38" s="16"/>
      <c r="S38" s="16"/>
      <c r="T38" s="2"/>
    </row>
  </sheetData>
  <mergeCells count="6">
    <mergeCell ref="O11:Q11"/>
    <mergeCell ref="R11:T11"/>
    <mergeCell ref="B11:D11"/>
    <mergeCell ref="E11:G11"/>
    <mergeCell ref="H11:J11"/>
    <mergeCell ref="L11:N11"/>
  </mergeCells>
  <conditionalFormatting sqref="A13">
    <cfRule type="expression" priority="1" dxfId="0" stopIfTrue="1">
      <formula>UPPER(M13)="X"</formula>
    </cfRule>
    <cfRule type="expression" priority="2" dxfId="0" stopIfTrue="1">
      <formula>UPPER(#REF!)="X"</formula>
    </cfRule>
  </conditionalFormatting>
  <printOptions/>
  <pageMargins left="0.75" right="0.75" top="1" bottom="1" header="0.5" footer="0.5"/>
  <pageSetup fitToHeight="1" fitToWidth="1" horizontalDpi="600" verticalDpi="600" orientation="landscape" paperSize="17" scale="5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E.L.K. Energy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Slater, CA</dc:creator>
  <cp:keywords/>
  <dc:description/>
  <cp:lastModifiedBy>brownja</cp:lastModifiedBy>
  <cp:lastPrinted>2008-01-03T14:09:14Z</cp:lastPrinted>
  <dcterms:created xsi:type="dcterms:W3CDTF">2007-12-19T14:09:54Z</dcterms:created>
  <dcterms:modified xsi:type="dcterms:W3CDTF">2008-01-11T20:22:47Z</dcterms:modified>
  <cp:category/>
  <cp:version/>
  <cp:contentType/>
  <cp:contentStatus/>
</cp:coreProperties>
</file>