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<sst xmlns="http://schemas.openxmlformats.org/spreadsheetml/2006/main" count="16" uniqueCount="16">
  <si>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LATE PAYMENT CLASS ACTION</t>
  </si>
  <si>
    <t>CUSTOMER CLASSIFICATION</t>
  </si>
  <si>
    <t>RESIDENTIAL</t>
  </si>
  <si>
    <t>GEN &lt;50KW</t>
  </si>
  <si>
    <t>GEN &gt;50KW</t>
  </si>
  <si>
    <t>USL</t>
  </si>
  <si>
    <t>SENT. LIGHT</t>
  </si>
  <si>
    <t>STREE LIGHT</t>
  </si>
  <si>
    <t>TOTAL kWh</t>
  </si>
  <si>
    <t>CONSENT &amp; WAIVER 
PER CUSTOMER CLASS</t>
  </si>
  <si>
    <t xml:space="preserve">METERED CUSTOMER </t>
  </si>
  <si>
    <t xml:space="preserve">PER MONTH FIX CHARGE
RATE RIDER PROPOSED
SUNSET DATE APRIL 30TH 2012
</t>
  </si>
  <si>
    <t xml:space="preserve">
Hydro Hawkesbury Inc  will make a payment of $26,420.72 (amount set out in Appendix A of the Decision and Order EB-2010-0295 dated February 22, 2011</t>
  </si>
  <si>
    <t>PROOF/MONTH</t>
  </si>
  <si>
    <t>PROOF/YEAR (12 MONTHS)</t>
  </si>
  <si>
    <t xml:space="preserve">DISTRIBUTION kWh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</si>
</sst>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 &quot;#"/>
    <numFmt numFmtId="176" formatCode="#,##0.0000_);\(#,##0.0000\)"/>
    <numFmt numFmtId="177" formatCode="&quot;$&quot;#,##0.0000_);\(&quot;$&quot;#,##0.0000\)"/>
    <numFmt numFmtId="178" formatCode="0_);\(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00000_);_(&quot;$&quot;* \(#,##0.000000\);_(&quot;$&quot;* &quot;-&quot;??_);_(@_)"/>
    <numFmt numFmtId="183" formatCode="_-&quot;$&quot;* #,##0.000000_-;\-&quot;$&quot;* #,##0.000000_-;_-&quot;$&quot;* &quot;-&quot;??????_-;_-@_-"/>
    <numFmt numFmtId="184" formatCode="_(* #,##0.000_);_(* \(#,##0.000\);_(* &quot;-&quot;??_);_(@_)"/>
    <numFmt numFmtId="185" formatCode="_(&quot;$&quot;* #,##0.0_);_(&quot;$&quot;* \(#,##0.0\);_(&quot;$&quot;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1" fontId="0" fillId="0" borderId="0" xfId="42" applyFont="1" applyAlignment="1">
      <alignment horizontal="center"/>
    </xf>
    <xf numFmtId="171" fontId="2" fillId="0" borderId="0" xfId="42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170" fontId="0" fillId="0" borderId="10" xfId="44" applyFont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0" fontId="0" fillId="0" borderId="11" xfId="0" applyBorder="1" applyAlignment="1">
      <alignment wrapText="1"/>
    </xf>
    <xf numFmtId="170" fontId="0" fillId="0" borderId="12" xfId="44" applyFont="1" applyBorder="1" applyAlignment="1">
      <alignment/>
    </xf>
    <xf numFmtId="0" fontId="0" fillId="0" borderId="0" xfId="0" applyAlignment="1">
      <alignment vertical="top"/>
    </xf>
    <xf numFmtId="173" fontId="0" fillId="0" borderId="12" xfId="42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28" fillId="29" borderId="11" xfId="47" applyBorder="1" applyAlignment="1">
      <alignment wrapText="1"/>
    </xf>
    <xf numFmtId="0" fontId="28" fillId="29" borderId="10" xfId="47" applyBorder="1" applyAlignment="1">
      <alignment horizontal="center"/>
    </xf>
    <xf numFmtId="170" fontId="28" fillId="29" borderId="10" xfId="44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2" max="2" width="29.8515625" style="0" bestFit="1" customWidth="1"/>
    <col min="3" max="3" width="14.00390625" style="0" bestFit="1" customWidth="1"/>
    <col min="4" max="6" width="15.00390625" style="0" bestFit="1" customWidth="1"/>
    <col min="7" max="7" width="14.00390625" style="0" bestFit="1" customWidth="1"/>
    <col min="8" max="8" width="13.140625" style="0" bestFit="1" customWidth="1"/>
    <col min="9" max="9" width="12.28125" style="0" bestFit="1" customWidth="1"/>
    <col min="10" max="10" width="16.00390625" style="0" bestFit="1" customWidth="1"/>
  </cols>
  <sheetData>
    <row r="1" ht="13.5" thickBot="1"/>
    <row r="2" spans="2:12" ht="18">
      <c r="B2" s="30" t="s">
        <v>0</v>
      </c>
      <c r="C2" s="31"/>
      <c r="D2" s="31"/>
      <c r="E2" s="31"/>
      <c r="F2" s="31"/>
      <c r="G2" s="31"/>
      <c r="H2" s="31"/>
      <c r="I2" s="31"/>
      <c r="J2" s="32"/>
      <c r="K2" s="9"/>
      <c r="L2" s="9"/>
    </row>
    <row r="3" spans="2:12" s="16" customFormat="1" ht="50.25" customHeight="1">
      <c r="B3" s="27" t="s">
        <v>12</v>
      </c>
      <c r="C3" s="28"/>
      <c r="D3" s="28"/>
      <c r="E3" s="28"/>
      <c r="F3" s="28"/>
      <c r="G3" s="28"/>
      <c r="H3" s="28"/>
      <c r="I3" s="28"/>
      <c r="J3" s="29"/>
      <c r="K3" s="8"/>
      <c r="L3" s="8"/>
    </row>
    <row r="4" spans="2:10" ht="12.75">
      <c r="B4" s="10"/>
      <c r="C4" s="4"/>
      <c r="D4" s="5"/>
      <c r="E4" s="5"/>
      <c r="F4" s="5"/>
      <c r="G4" s="5"/>
      <c r="H4" s="5"/>
      <c r="I4" s="5"/>
      <c r="J4" s="11"/>
    </row>
    <row r="5" spans="2:10" ht="12.75">
      <c r="B5" s="10" t="s">
        <v>1</v>
      </c>
      <c r="C5" s="4"/>
      <c r="D5" s="5" t="s">
        <v>2</v>
      </c>
      <c r="E5" s="5" t="s">
        <v>3</v>
      </c>
      <c r="F5" s="5" t="s">
        <v>4</v>
      </c>
      <c r="G5" s="5" t="s">
        <v>7</v>
      </c>
      <c r="H5" s="5" t="s">
        <v>6</v>
      </c>
      <c r="I5" s="5" t="s">
        <v>5</v>
      </c>
      <c r="J5" s="12" t="s">
        <v>8</v>
      </c>
    </row>
    <row r="6" spans="2:10" ht="12.75">
      <c r="B6" s="10"/>
      <c r="C6" s="4"/>
      <c r="D6" s="5"/>
      <c r="E6" s="5"/>
      <c r="F6" s="5"/>
      <c r="G6" s="5"/>
      <c r="H6" s="5"/>
      <c r="I6" s="5"/>
      <c r="J6" s="12"/>
    </row>
    <row r="7" spans="2:10" ht="12.75">
      <c r="B7" s="10" t="s">
        <v>15</v>
      </c>
      <c r="C7" s="4"/>
      <c r="D7" s="6">
        <v>53559119</v>
      </c>
      <c r="E7" s="6">
        <v>20562650</v>
      </c>
      <c r="F7" s="6">
        <v>86186766</v>
      </c>
      <c r="G7" s="6">
        <v>1208363</v>
      </c>
      <c r="H7" s="6">
        <v>108470</v>
      </c>
      <c r="I7" s="6">
        <v>220667</v>
      </c>
      <c r="J7" s="17">
        <f>SUM(D7:I7)</f>
        <v>161846035</v>
      </c>
    </row>
    <row r="8" spans="2:10" ht="25.5">
      <c r="B8" s="14" t="s">
        <v>9</v>
      </c>
      <c r="C8" s="7">
        <v>26420.72</v>
      </c>
      <c r="D8" s="18">
        <f aca="true" t="shared" si="0" ref="D8:I8">(D7/$J$7)*$C$8</f>
        <v>8743.31265851326</v>
      </c>
      <c r="E8" s="18">
        <f t="shared" si="0"/>
        <v>3356.7706376495416</v>
      </c>
      <c r="F8" s="18">
        <f t="shared" si="0"/>
        <v>14069.645958218995</v>
      </c>
      <c r="G8" s="18">
        <f t="shared" si="0"/>
        <v>197.26044250240668</v>
      </c>
      <c r="H8" s="18">
        <f t="shared" si="0"/>
        <v>17.707295074605938</v>
      </c>
      <c r="I8" s="18">
        <f t="shared" si="0"/>
        <v>36.023008041191744</v>
      </c>
      <c r="J8" s="19">
        <f>SUM(D8:I8)</f>
        <v>26420.72</v>
      </c>
    </row>
    <row r="9" spans="2:10" ht="12.75">
      <c r="B9" s="10"/>
      <c r="C9" s="4"/>
      <c r="D9" s="5"/>
      <c r="E9" s="5"/>
      <c r="F9" s="5"/>
      <c r="G9" s="5"/>
      <c r="H9" s="5"/>
      <c r="I9" s="5"/>
      <c r="J9" s="12"/>
    </row>
    <row r="10" spans="2:10" ht="12.75">
      <c r="B10" s="10"/>
      <c r="C10" s="4"/>
      <c r="D10" s="5"/>
      <c r="E10" s="5"/>
      <c r="F10" s="5"/>
      <c r="G10" s="5"/>
      <c r="H10" s="5"/>
      <c r="I10" s="5"/>
      <c r="J10" s="11"/>
    </row>
    <row r="11" spans="2:10" ht="12.75">
      <c r="B11" s="10"/>
      <c r="C11" s="4"/>
      <c r="D11" s="5"/>
      <c r="E11" s="5"/>
      <c r="F11" s="5"/>
      <c r="G11" s="5"/>
      <c r="H11" s="5"/>
      <c r="I11" s="5"/>
      <c r="J11" s="11"/>
    </row>
    <row r="12" spans="2:10" ht="12.75">
      <c r="B12" s="10" t="s">
        <v>10</v>
      </c>
      <c r="C12" s="4"/>
      <c r="D12" s="6">
        <v>4781</v>
      </c>
      <c r="E12" s="6">
        <v>586</v>
      </c>
      <c r="F12" s="6">
        <v>82</v>
      </c>
      <c r="G12" s="6">
        <v>1158</v>
      </c>
      <c r="H12" s="6">
        <v>76</v>
      </c>
      <c r="I12" s="6">
        <v>4</v>
      </c>
      <c r="J12" s="13">
        <f>SUM(D12:I12)</f>
        <v>6687</v>
      </c>
    </row>
    <row r="13" spans="2:10" ht="12.75">
      <c r="B13" s="10"/>
      <c r="C13" s="5"/>
      <c r="D13" s="5"/>
      <c r="E13" s="5"/>
      <c r="F13" s="5"/>
      <c r="G13" s="5"/>
      <c r="H13" s="5"/>
      <c r="I13" s="4"/>
      <c r="J13" s="11"/>
    </row>
    <row r="14" spans="2:10" ht="12.75">
      <c r="B14" s="10"/>
      <c r="C14" s="5"/>
      <c r="D14" s="5"/>
      <c r="E14" s="5"/>
      <c r="F14" s="5"/>
      <c r="G14" s="5"/>
      <c r="H14" s="5"/>
      <c r="I14" s="4"/>
      <c r="J14" s="11"/>
    </row>
    <row r="15" spans="2:10" ht="60">
      <c r="B15" s="20" t="s">
        <v>11</v>
      </c>
      <c r="C15" s="21"/>
      <c r="D15" s="22">
        <f aca="true" t="shared" si="1" ref="D15:I15">(D8/D12)/12</f>
        <v>0.1523968601149212</v>
      </c>
      <c r="E15" s="22">
        <f t="shared" si="1"/>
        <v>0.47735646155425787</v>
      </c>
      <c r="F15" s="22">
        <f t="shared" si="1"/>
        <v>14.298420689246946</v>
      </c>
      <c r="G15" s="22">
        <f t="shared" si="1"/>
        <v>0.01419548377248177</v>
      </c>
      <c r="H15" s="22">
        <f t="shared" si="1"/>
        <v>0.019415893722155634</v>
      </c>
      <c r="I15" s="22">
        <f t="shared" si="1"/>
        <v>0.7504793341914947</v>
      </c>
      <c r="J15" s="11"/>
    </row>
    <row r="16" spans="2:10" ht="27" customHeight="1">
      <c r="B16" s="10" t="s">
        <v>13</v>
      </c>
      <c r="C16" s="5"/>
      <c r="D16" s="7">
        <f aca="true" t="shared" si="2" ref="D16:I16">D12*D15</f>
        <v>728.6093882094383</v>
      </c>
      <c r="E16" s="7">
        <f t="shared" si="2"/>
        <v>279.7308864707951</v>
      </c>
      <c r="F16" s="7">
        <f t="shared" si="2"/>
        <v>1172.4704965182495</v>
      </c>
      <c r="G16" s="7">
        <f t="shared" si="2"/>
        <v>16.43837020853389</v>
      </c>
      <c r="H16" s="7">
        <f t="shared" si="2"/>
        <v>1.4756079228838281</v>
      </c>
      <c r="I16" s="7">
        <f t="shared" si="2"/>
        <v>3.001917336765979</v>
      </c>
      <c r="J16" s="15">
        <f>SUM(D16:I16)</f>
        <v>2201.7266666666665</v>
      </c>
    </row>
    <row r="17" spans="2:10" ht="41.25" customHeight="1" thickBot="1">
      <c r="B17" s="23" t="s">
        <v>14</v>
      </c>
      <c r="C17" s="24"/>
      <c r="D17" s="25">
        <f aca="true" t="shared" si="3" ref="D17:I17">D16*12</f>
        <v>8743.31265851326</v>
      </c>
      <c r="E17" s="25">
        <f t="shared" si="3"/>
        <v>3356.770637649541</v>
      </c>
      <c r="F17" s="25">
        <f t="shared" si="3"/>
        <v>14069.645958218995</v>
      </c>
      <c r="G17" s="25">
        <f t="shared" si="3"/>
        <v>197.26044250240668</v>
      </c>
      <c r="H17" s="25">
        <f t="shared" si="3"/>
        <v>17.707295074605938</v>
      </c>
      <c r="I17" s="25">
        <f t="shared" si="3"/>
        <v>36.023008041191744</v>
      </c>
      <c r="J17" s="26">
        <f>SUM(D17:I17)</f>
        <v>26420.72</v>
      </c>
    </row>
    <row r="28" spans="2:8" ht="12.75">
      <c r="B28" s="1"/>
      <c r="C28" s="2"/>
      <c r="D28" s="2"/>
      <c r="E28" s="2"/>
      <c r="F28" s="2"/>
      <c r="G28" s="2"/>
      <c r="H28" s="3"/>
    </row>
  </sheetData>
  <sheetProtection/>
  <mergeCells count="2">
    <mergeCell ref="B3:J3"/>
    <mergeCell ref="B2:J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Hawkesbury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Poulin, Michel</cp:lastModifiedBy>
  <dcterms:created xsi:type="dcterms:W3CDTF">2010-09-16T19:49:00Z</dcterms:created>
  <dcterms:modified xsi:type="dcterms:W3CDTF">2011-03-22T18:32:40Z</dcterms:modified>
  <cp:category/>
  <cp:version/>
  <cp:contentType/>
  <cp:contentStatus/>
</cp:coreProperties>
</file>