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795" windowHeight="12270"/>
  </bookViews>
  <sheets>
    <sheet name="Sheet1" sheetId="1" r:id="rId1"/>
    <sheet name="Sheet2" sheetId="2" r:id="rId2"/>
    <sheet name="Sheet3" sheetId="3" r:id="rId3"/>
  </sheets>
  <calcPr calcId="125725" calcOnSave="0"/>
</workbook>
</file>

<file path=xl/calcChain.xml><?xml version="1.0" encoding="utf-8"?>
<calcChain xmlns="http://schemas.openxmlformats.org/spreadsheetml/2006/main">
  <c r="C16" i="1"/>
  <c r="B382"/>
  <c r="F6"/>
  <c r="E380"/>
  <c r="F380" s="1"/>
  <c r="C380"/>
  <c r="D380" s="1"/>
  <c r="E379"/>
  <c r="F379" s="1"/>
  <c r="C379"/>
  <c r="D379" s="1"/>
  <c r="E378"/>
  <c r="F378" s="1"/>
  <c r="C378"/>
  <c r="D378" s="1"/>
  <c r="E377"/>
  <c r="F377" s="1"/>
  <c r="C377"/>
  <c r="D377" s="1"/>
  <c r="E376"/>
  <c r="F376" s="1"/>
  <c r="C376"/>
  <c r="D376" s="1"/>
  <c r="E375"/>
  <c r="F375" s="1"/>
  <c r="C375"/>
  <c r="D375" s="1"/>
  <c r="E374"/>
  <c r="F374" s="1"/>
  <c r="C374"/>
  <c r="D374" s="1"/>
  <c r="E373"/>
  <c r="F373" s="1"/>
  <c r="C373"/>
  <c r="D373" s="1"/>
  <c r="E372"/>
  <c r="F372" s="1"/>
  <c r="C372"/>
  <c r="D372" s="1"/>
  <c r="E371"/>
  <c r="F371" s="1"/>
  <c r="C371"/>
  <c r="D371" s="1"/>
  <c r="E370"/>
  <c r="F370" s="1"/>
  <c r="C370"/>
  <c r="D370" s="1"/>
  <c r="E369"/>
  <c r="F369" s="1"/>
  <c r="C369"/>
  <c r="D369" s="1"/>
  <c r="E368"/>
  <c r="F368" s="1"/>
  <c r="C368"/>
  <c r="D368" s="1"/>
  <c r="E367"/>
  <c r="F367" s="1"/>
  <c r="C367"/>
  <c r="D367" s="1"/>
  <c r="E366"/>
  <c r="F366" s="1"/>
  <c r="C366"/>
  <c r="D366" s="1"/>
  <c r="E365"/>
  <c r="F365" s="1"/>
  <c r="C365"/>
  <c r="D365" s="1"/>
  <c r="E364"/>
  <c r="F364" s="1"/>
  <c r="C364"/>
  <c r="D364" s="1"/>
  <c r="E363"/>
  <c r="F363" s="1"/>
  <c r="C363"/>
  <c r="D363" s="1"/>
  <c r="E362"/>
  <c r="F362" s="1"/>
  <c r="C362"/>
  <c r="D362" s="1"/>
  <c r="E361"/>
  <c r="F361" s="1"/>
  <c r="C361"/>
  <c r="D361" s="1"/>
  <c r="E360"/>
  <c r="F360" s="1"/>
  <c r="C360"/>
  <c r="D360" s="1"/>
  <c r="E359"/>
  <c r="F359" s="1"/>
  <c r="C359"/>
  <c r="D359" s="1"/>
  <c r="E358"/>
  <c r="F358" s="1"/>
  <c r="C358"/>
  <c r="D358" s="1"/>
  <c r="E357"/>
  <c r="F357" s="1"/>
  <c r="C357"/>
  <c r="D357" s="1"/>
  <c r="E356"/>
  <c r="F356" s="1"/>
  <c r="C356"/>
  <c r="D356" s="1"/>
  <c r="E355"/>
  <c r="F355" s="1"/>
  <c r="C355"/>
  <c r="D355" s="1"/>
  <c r="E354"/>
  <c r="F354" s="1"/>
  <c r="C354"/>
  <c r="D354" s="1"/>
  <c r="E353"/>
  <c r="F353" s="1"/>
  <c r="C353"/>
  <c r="D353" s="1"/>
  <c r="E352"/>
  <c r="F352" s="1"/>
  <c r="C352"/>
  <c r="D352" s="1"/>
  <c r="E351"/>
  <c r="F351" s="1"/>
  <c r="C351"/>
  <c r="D351" s="1"/>
  <c r="E350"/>
  <c r="F350" s="1"/>
  <c r="H380" s="1"/>
  <c r="C350"/>
  <c r="D350" s="1"/>
  <c r="G380" s="1"/>
  <c r="E349"/>
  <c r="F349" s="1"/>
  <c r="C349"/>
  <c r="D349" s="1"/>
  <c r="E348"/>
  <c r="F348" s="1"/>
  <c r="C348"/>
  <c r="D348" s="1"/>
  <c r="E347"/>
  <c r="F347" s="1"/>
  <c r="C347"/>
  <c r="D347" s="1"/>
  <c r="E346"/>
  <c r="F346" s="1"/>
  <c r="C346"/>
  <c r="D346" s="1"/>
  <c r="E345"/>
  <c r="F345" s="1"/>
  <c r="C345"/>
  <c r="D345" s="1"/>
  <c r="E344"/>
  <c r="F344" s="1"/>
  <c r="C344"/>
  <c r="D344" s="1"/>
  <c r="E343"/>
  <c r="F343" s="1"/>
  <c r="C343"/>
  <c r="D343" s="1"/>
  <c r="E342"/>
  <c r="F342" s="1"/>
  <c r="C342"/>
  <c r="D342" s="1"/>
  <c r="E341"/>
  <c r="F341" s="1"/>
  <c r="C341"/>
  <c r="D341" s="1"/>
  <c r="E340"/>
  <c r="F340" s="1"/>
  <c r="C340"/>
  <c r="D340" s="1"/>
  <c r="E339"/>
  <c r="F339" s="1"/>
  <c r="C339"/>
  <c r="D339" s="1"/>
  <c r="E338"/>
  <c r="F338" s="1"/>
  <c r="C338"/>
  <c r="D338" s="1"/>
  <c r="E337"/>
  <c r="F337" s="1"/>
  <c r="C337"/>
  <c r="D337" s="1"/>
  <c r="E336"/>
  <c r="F336" s="1"/>
  <c r="C336"/>
  <c r="D336" s="1"/>
  <c r="E335"/>
  <c r="F335" s="1"/>
  <c r="C335"/>
  <c r="D335" s="1"/>
  <c r="E334"/>
  <c r="F334" s="1"/>
  <c r="C334"/>
  <c r="D334" s="1"/>
  <c r="E333"/>
  <c r="F333" s="1"/>
  <c r="C333"/>
  <c r="D333" s="1"/>
  <c r="E332"/>
  <c r="F332" s="1"/>
  <c r="C332"/>
  <c r="D332" s="1"/>
  <c r="E331"/>
  <c r="F331" s="1"/>
  <c r="C331"/>
  <c r="D331" s="1"/>
  <c r="E330"/>
  <c r="F330" s="1"/>
  <c r="C330"/>
  <c r="D330" s="1"/>
  <c r="E329"/>
  <c r="F329" s="1"/>
  <c r="C329"/>
  <c r="D329" s="1"/>
  <c r="E328"/>
  <c r="F328" s="1"/>
  <c r="C328"/>
  <c r="D328" s="1"/>
  <c r="E327"/>
  <c r="F327" s="1"/>
  <c r="C327"/>
  <c r="D327" s="1"/>
  <c r="E326"/>
  <c r="F326" s="1"/>
  <c r="C326"/>
  <c r="D326" s="1"/>
  <c r="E325"/>
  <c r="F325" s="1"/>
  <c r="C325"/>
  <c r="D325" s="1"/>
  <c r="E324"/>
  <c r="F324" s="1"/>
  <c r="C324"/>
  <c r="D324" s="1"/>
  <c r="E323"/>
  <c r="F323" s="1"/>
  <c r="C323"/>
  <c r="D323" s="1"/>
  <c r="E322"/>
  <c r="F322" s="1"/>
  <c r="C322"/>
  <c r="D322" s="1"/>
  <c r="E321"/>
  <c r="F321" s="1"/>
  <c r="C321"/>
  <c r="D321" s="1"/>
  <c r="E320"/>
  <c r="F320" s="1"/>
  <c r="C320"/>
  <c r="D320" s="1"/>
  <c r="E319"/>
  <c r="F319" s="1"/>
  <c r="H349" s="1"/>
  <c r="C319"/>
  <c r="D319" s="1"/>
  <c r="G349" s="1"/>
  <c r="E318"/>
  <c r="F318" s="1"/>
  <c r="C318"/>
  <c r="D318" s="1"/>
  <c r="E317"/>
  <c r="F317" s="1"/>
  <c r="C317"/>
  <c r="D317" s="1"/>
  <c r="E316"/>
  <c r="F316" s="1"/>
  <c r="C316"/>
  <c r="D316" s="1"/>
  <c r="E315"/>
  <c r="F315" s="1"/>
  <c r="C315"/>
  <c r="D315" s="1"/>
  <c r="E314"/>
  <c r="F314" s="1"/>
  <c r="C314"/>
  <c r="D314" s="1"/>
  <c r="E313"/>
  <c r="F313" s="1"/>
  <c r="C313"/>
  <c r="D313" s="1"/>
  <c r="E312"/>
  <c r="F312" s="1"/>
  <c r="C312"/>
  <c r="D312" s="1"/>
  <c r="E311"/>
  <c r="F311" s="1"/>
  <c r="C311"/>
  <c r="D311" s="1"/>
  <c r="E310"/>
  <c r="F310" s="1"/>
  <c r="C310"/>
  <c r="D310" s="1"/>
  <c r="E309"/>
  <c r="F309" s="1"/>
  <c r="C309"/>
  <c r="D309" s="1"/>
  <c r="E308"/>
  <c r="F308" s="1"/>
  <c r="C308"/>
  <c r="D308" s="1"/>
  <c r="E307"/>
  <c r="F307" s="1"/>
  <c r="C307"/>
  <c r="D307" s="1"/>
  <c r="E306"/>
  <c r="F306" s="1"/>
  <c r="C306"/>
  <c r="D306" s="1"/>
  <c r="E305"/>
  <c r="F305" s="1"/>
  <c r="C305"/>
  <c r="D305" s="1"/>
  <c r="E304"/>
  <c r="F304" s="1"/>
  <c r="C304"/>
  <c r="D304" s="1"/>
  <c r="E303"/>
  <c r="F303" s="1"/>
  <c r="C303"/>
  <c r="D303" s="1"/>
  <c r="E302"/>
  <c r="F302" s="1"/>
  <c r="C302"/>
  <c r="D302" s="1"/>
  <c r="E301"/>
  <c r="F301" s="1"/>
  <c r="C301"/>
  <c r="D301" s="1"/>
  <c r="E300"/>
  <c r="F300" s="1"/>
  <c r="C300"/>
  <c r="D300" s="1"/>
  <c r="E299"/>
  <c r="F299" s="1"/>
  <c r="C299"/>
  <c r="D299" s="1"/>
  <c r="E298"/>
  <c r="F298" s="1"/>
  <c r="C298"/>
  <c r="D298" s="1"/>
  <c r="E297"/>
  <c r="F297" s="1"/>
  <c r="C297"/>
  <c r="D297" s="1"/>
  <c r="E296"/>
  <c r="F296" s="1"/>
  <c r="C296"/>
  <c r="D296" s="1"/>
  <c r="E295"/>
  <c r="F295" s="1"/>
  <c r="C295"/>
  <c r="D295" s="1"/>
  <c r="E294"/>
  <c r="F294" s="1"/>
  <c r="C294"/>
  <c r="D294" s="1"/>
  <c r="E293"/>
  <c r="F293" s="1"/>
  <c r="C293"/>
  <c r="D293" s="1"/>
  <c r="E292"/>
  <c r="F292" s="1"/>
  <c r="C292"/>
  <c r="D292" s="1"/>
  <c r="E291"/>
  <c r="F291" s="1"/>
  <c r="C291"/>
  <c r="D291" s="1"/>
  <c r="E290"/>
  <c r="F290" s="1"/>
  <c r="C290"/>
  <c r="D290" s="1"/>
  <c r="E289"/>
  <c r="F289" s="1"/>
  <c r="C289"/>
  <c r="D289" s="1"/>
  <c r="E288"/>
  <c r="F288" s="1"/>
  <c r="C288"/>
  <c r="D288" s="1"/>
  <c r="E287"/>
  <c r="F287" s="1"/>
  <c r="C287"/>
  <c r="D287" s="1"/>
  <c r="E286"/>
  <c r="F286" s="1"/>
  <c r="C286"/>
  <c r="D286" s="1"/>
  <c r="E285"/>
  <c r="F285" s="1"/>
  <c r="C285"/>
  <c r="D285" s="1"/>
  <c r="E284"/>
  <c r="F284" s="1"/>
  <c r="C284"/>
  <c r="D284" s="1"/>
  <c r="E283"/>
  <c r="F283" s="1"/>
  <c r="C283"/>
  <c r="D283" s="1"/>
  <c r="E282"/>
  <c r="F282" s="1"/>
  <c r="C282"/>
  <c r="D282" s="1"/>
  <c r="E281"/>
  <c r="F281" s="1"/>
  <c r="C281"/>
  <c r="D281" s="1"/>
  <c r="E280"/>
  <c r="F280" s="1"/>
  <c r="C280"/>
  <c r="D280" s="1"/>
  <c r="E279"/>
  <c r="F279" s="1"/>
  <c r="C279"/>
  <c r="D279" s="1"/>
  <c r="E278"/>
  <c r="F278" s="1"/>
  <c r="C278"/>
  <c r="D278" s="1"/>
  <c r="E277"/>
  <c r="F277" s="1"/>
  <c r="C277"/>
  <c r="D277" s="1"/>
  <c r="E276"/>
  <c r="F276" s="1"/>
  <c r="C276"/>
  <c r="D276" s="1"/>
  <c r="E275"/>
  <c r="F275" s="1"/>
  <c r="C275"/>
  <c r="D275" s="1"/>
  <c r="E274"/>
  <c r="F274" s="1"/>
  <c r="C274"/>
  <c r="D274" s="1"/>
  <c r="E273"/>
  <c r="F273" s="1"/>
  <c r="C273"/>
  <c r="D273" s="1"/>
  <c r="E272"/>
  <c r="F272" s="1"/>
  <c r="C272"/>
  <c r="D272" s="1"/>
  <c r="E271"/>
  <c r="F271" s="1"/>
  <c r="C271"/>
  <c r="D271" s="1"/>
  <c r="E270"/>
  <c r="F270" s="1"/>
  <c r="C270"/>
  <c r="D270" s="1"/>
  <c r="E269"/>
  <c r="F269" s="1"/>
  <c r="C269"/>
  <c r="D269" s="1"/>
  <c r="E268"/>
  <c r="F268" s="1"/>
  <c r="C268"/>
  <c r="D268" s="1"/>
  <c r="E267"/>
  <c r="F267" s="1"/>
  <c r="C267"/>
  <c r="D267" s="1"/>
  <c r="E266"/>
  <c r="F266" s="1"/>
  <c r="C266"/>
  <c r="D266" s="1"/>
  <c r="E265"/>
  <c r="F265" s="1"/>
  <c r="C265"/>
  <c r="D265" s="1"/>
  <c r="E264"/>
  <c r="F264" s="1"/>
  <c r="C264"/>
  <c r="D264" s="1"/>
  <c r="E263"/>
  <c r="F263" s="1"/>
  <c r="C263"/>
  <c r="D263" s="1"/>
  <c r="E262"/>
  <c r="F262" s="1"/>
  <c r="C262"/>
  <c r="D262" s="1"/>
  <c r="E261"/>
  <c r="F261" s="1"/>
  <c r="C261"/>
  <c r="D261" s="1"/>
  <c r="E260"/>
  <c r="F260" s="1"/>
  <c r="C260"/>
  <c r="D260" s="1"/>
  <c r="E259"/>
  <c r="F259" s="1"/>
  <c r="C259"/>
  <c r="D259" s="1"/>
  <c r="E258"/>
  <c r="F258" s="1"/>
  <c r="H288" s="1"/>
  <c r="C258"/>
  <c r="D258" s="1"/>
  <c r="E257"/>
  <c r="F257" s="1"/>
  <c r="C257"/>
  <c r="D257" s="1"/>
  <c r="E256"/>
  <c r="F256" s="1"/>
  <c r="C256"/>
  <c r="D256" s="1"/>
  <c r="E255"/>
  <c r="F255" s="1"/>
  <c r="C255"/>
  <c r="D255" s="1"/>
  <c r="E254"/>
  <c r="F254" s="1"/>
  <c r="C254"/>
  <c r="D254" s="1"/>
  <c r="E253"/>
  <c r="F253" s="1"/>
  <c r="C253"/>
  <c r="D253" s="1"/>
  <c r="E252"/>
  <c r="F252" s="1"/>
  <c r="C252"/>
  <c r="D252" s="1"/>
  <c r="E251"/>
  <c r="F251" s="1"/>
  <c r="C251"/>
  <c r="D251" s="1"/>
  <c r="E250"/>
  <c r="F250" s="1"/>
  <c r="C250"/>
  <c r="D250" s="1"/>
  <c r="E249"/>
  <c r="F249" s="1"/>
  <c r="C249"/>
  <c r="D249" s="1"/>
  <c r="E248"/>
  <c r="F248" s="1"/>
  <c r="C248"/>
  <c r="D248" s="1"/>
  <c r="E247"/>
  <c r="F247" s="1"/>
  <c r="C247"/>
  <c r="D247" s="1"/>
  <c r="E246"/>
  <c r="F246" s="1"/>
  <c r="C246"/>
  <c r="D246" s="1"/>
  <c r="E245"/>
  <c r="F245" s="1"/>
  <c r="C245"/>
  <c r="D245" s="1"/>
  <c r="E244"/>
  <c r="F244" s="1"/>
  <c r="C244"/>
  <c r="D244" s="1"/>
  <c r="E243"/>
  <c r="F243" s="1"/>
  <c r="C243"/>
  <c r="D243" s="1"/>
  <c r="E242"/>
  <c r="F242" s="1"/>
  <c r="C242"/>
  <c r="D242" s="1"/>
  <c r="E241"/>
  <c r="F241" s="1"/>
  <c r="C241"/>
  <c r="D241" s="1"/>
  <c r="E240"/>
  <c r="F240" s="1"/>
  <c r="C240"/>
  <c r="D240" s="1"/>
  <c r="E239"/>
  <c r="F239" s="1"/>
  <c r="C239"/>
  <c r="D239" s="1"/>
  <c r="E238"/>
  <c r="F238" s="1"/>
  <c r="C238"/>
  <c r="D238" s="1"/>
  <c r="E237"/>
  <c r="F237" s="1"/>
  <c r="C237"/>
  <c r="D237" s="1"/>
  <c r="E236"/>
  <c r="F236" s="1"/>
  <c r="C236"/>
  <c r="D236" s="1"/>
  <c r="E235"/>
  <c r="F235" s="1"/>
  <c r="C235"/>
  <c r="D235" s="1"/>
  <c r="E234"/>
  <c r="F234" s="1"/>
  <c r="C234"/>
  <c r="D234" s="1"/>
  <c r="E233"/>
  <c r="F233" s="1"/>
  <c r="C233"/>
  <c r="D233" s="1"/>
  <c r="E232"/>
  <c r="F232" s="1"/>
  <c r="C232"/>
  <c r="D232" s="1"/>
  <c r="E231"/>
  <c r="F231" s="1"/>
  <c r="C231"/>
  <c r="D231" s="1"/>
  <c r="E230"/>
  <c r="F230" s="1"/>
  <c r="C230"/>
  <c r="D230" s="1"/>
  <c r="E229"/>
  <c r="F229" s="1"/>
  <c r="C229"/>
  <c r="D229" s="1"/>
  <c r="E228"/>
  <c r="F228" s="1"/>
  <c r="H257" s="1"/>
  <c r="C228"/>
  <c r="D228" s="1"/>
  <c r="E227"/>
  <c r="F227" s="1"/>
  <c r="C227"/>
  <c r="D227" s="1"/>
  <c r="E226"/>
  <c r="F226" s="1"/>
  <c r="C226"/>
  <c r="D226" s="1"/>
  <c r="E225"/>
  <c r="F225" s="1"/>
  <c r="C225"/>
  <c r="D225" s="1"/>
  <c r="E224"/>
  <c r="F224" s="1"/>
  <c r="C224"/>
  <c r="D224" s="1"/>
  <c r="E223"/>
  <c r="F223" s="1"/>
  <c r="C223"/>
  <c r="D223" s="1"/>
  <c r="E222"/>
  <c r="F222" s="1"/>
  <c r="C222"/>
  <c r="D222" s="1"/>
  <c r="E221"/>
  <c r="F221" s="1"/>
  <c r="C221"/>
  <c r="D221" s="1"/>
  <c r="E220"/>
  <c r="F220" s="1"/>
  <c r="C220"/>
  <c r="D220" s="1"/>
  <c r="E219"/>
  <c r="F219" s="1"/>
  <c r="C219"/>
  <c r="D219" s="1"/>
  <c r="E218"/>
  <c r="F218" s="1"/>
  <c r="C218"/>
  <c r="D218" s="1"/>
  <c r="E217"/>
  <c r="F217" s="1"/>
  <c r="C217"/>
  <c r="D217" s="1"/>
  <c r="E216"/>
  <c r="F216" s="1"/>
  <c r="C216"/>
  <c r="D216" s="1"/>
  <c r="E215"/>
  <c r="F215" s="1"/>
  <c r="C215"/>
  <c r="D215" s="1"/>
  <c r="E214"/>
  <c r="F214" s="1"/>
  <c r="C214"/>
  <c r="D214" s="1"/>
  <c r="E213"/>
  <c r="F213" s="1"/>
  <c r="C213"/>
  <c r="D213" s="1"/>
  <c r="E212"/>
  <c r="F212" s="1"/>
  <c r="C212"/>
  <c r="D212" s="1"/>
  <c r="E211"/>
  <c r="F211" s="1"/>
  <c r="C211"/>
  <c r="D211" s="1"/>
  <c r="E210"/>
  <c r="F210" s="1"/>
  <c r="C210"/>
  <c r="D210" s="1"/>
  <c r="E209"/>
  <c r="F209" s="1"/>
  <c r="C209"/>
  <c r="D209" s="1"/>
  <c r="E208"/>
  <c r="F208" s="1"/>
  <c r="C208"/>
  <c r="D208" s="1"/>
  <c r="E207"/>
  <c r="F207" s="1"/>
  <c r="C207"/>
  <c r="D207" s="1"/>
  <c r="E206"/>
  <c r="F206" s="1"/>
  <c r="C206"/>
  <c r="D206" s="1"/>
  <c r="E205"/>
  <c r="F205" s="1"/>
  <c r="C205"/>
  <c r="D205" s="1"/>
  <c r="E204"/>
  <c r="F204" s="1"/>
  <c r="C204"/>
  <c r="D204" s="1"/>
  <c r="E203"/>
  <c r="F203" s="1"/>
  <c r="C203"/>
  <c r="D203" s="1"/>
  <c r="E202"/>
  <c r="F202" s="1"/>
  <c r="C202"/>
  <c r="D202" s="1"/>
  <c r="E201"/>
  <c r="F201" s="1"/>
  <c r="C201"/>
  <c r="D201" s="1"/>
  <c r="E200"/>
  <c r="F200" s="1"/>
  <c r="C200"/>
  <c r="D200" s="1"/>
  <c r="E199"/>
  <c r="F199" s="1"/>
  <c r="C199"/>
  <c r="D199" s="1"/>
  <c r="E198"/>
  <c r="F198" s="1"/>
  <c r="C198"/>
  <c r="D198" s="1"/>
  <c r="E197"/>
  <c r="F197" s="1"/>
  <c r="H227" s="1"/>
  <c r="C197"/>
  <c r="D197" s="1"/>
  <c r="G227" s="1"/>
  <c r="E196"/>
  <c r="F196" s="1"/>
  <c r="C196"/>
  <c r="D196" s="1"/>
  <c r="E195"/>
  <c r="F195" s="1"/>
  <c r="C195"/>
  <c r="D195" s="1"/>
  <c r="E194"/>
  <c r="F194" s="1"/>
  <c r="C194"/>
  <c r="D194" s="1"/>
  <c r="E193"/>
  <c r="F193" s="1"/>
  <c r="C193"/>
  <c r="D193" s="1"/>
  <c r="E192"/>
  <c r="F192" s="1"/>
  <c r="C192"/>
  <c r="D192" s="1"/>
  <c r="E191"/>
  <c r="F191" s="1"/>
  <c r="C191"/>
  <c r="D191" s="1"/>
  <c r="E190"/>
  <c r="F190" s="1"/>
  <c r="C190"/>
  <c r="D190" s="1"/>
  <c r="E189"/>
  <c r="F189" s="1"/>
  <c r="C189"/>
  <c r="D189" s="1"/>
  <c r="E188"/>
  <c r="F188" s="1"/>
  <c r="C188"/>
  <c r="D188" s="1"/>
  <c r="E187"/>
  <c r="F187" s="1"/>
  <c r="C187"/>
  <c r="D187" s="1"/>
  <c r="E186"/>
  <c r="F186" s="1"/>
  <c r="C186"/>
  <c r="D186" s="1"/>
  <c r="E185"/>
  <c r="F185" s="1"/>
  <c r="C185"/>
  <c r="D185" s="1"/>
  <c r="E184"/>
  <c r="F184" s="1"/>
  <c r="C184"/>
  <c r="D184" s="1"/>
  <c r="E183"/>
  <c r="F183" s="1"/>
  <c r="C183"/>
  <c r="D183" s="1"/>
  <c r="E182"/>
  <c r="F182" s="1"/>
  <c r="C182"/>
  <c r="D182" s="1"/>
  <c r="E181"/>
  <c r="F181" s="1"/>
  <c r="C181"/>
  <c r="D181" s="1"/>
  <c r="E180"/>
  <c r="F180" s="1"/>
  <c r="C180"/>
  <c r="D180" s="1"/>
  <c r="E179"/>
  <c r="F179" s="1"/>
  <c r="C179"/>
  <c r="D179" s="1"/>
  <c r="E178"/>
  <c r="F178" s="1"/>
  <c r="C178"/>
  <c r="D178" s="1"/>
  <c r="E177"/>
  <c r="F177" s="1"/>
  <c r="C177"/>
  <c r="D177" s="1"/>
  <c r="E176"/>
  <c r="F176" s="1"/>
  <c r="C176"/>
  <c r="D176" s="1"/>
  <c r="E175"/>
  <c r="F175" s="1"/>
  <c r="C175"/>
  <c r="D175" s="1"/>
  <c r="E174"/>
  <c r="F174" s="1"/>
  <c r="C174"/>
  <c r="D174" s="1"/>
  <c r="E173"/>
  <c r="F173" s="1"/>
  <c r="C173"/>
  <c r="D173" s="1"/>
  <c r="E172"/>
  <c r="F172" s="1"/>
  <c r="C172"/>
  <c r="D172" s="1"/>
  <c r="E171"/>
  <c r="F171" s="1"/>
  <c r="C171"/>
  <c r="D171" s="1"/>
  <c r="E170"/>
  <c r="F170" s="1"/>
  <c r="C170"/>
  <c r="D170" s="1"/>
  <c r="E169"/>
  <c r="F169" s="1"/>
  <c r="C169"/>
  <c r="D169" s="1"/>
  <c r="E168"/>
  <c r="F168" s="1"/>
  <c r="C168"/>
  <c r="D168" s="1"/>
  <c r="E167"/>
  <c r="F167" s="1"/>
  <c r="C167"/>
  <c r="D167" s="1"/>
  <c r="E166"/>
  <c r="F166" s="1"/>
  <c r="H196" s="1"/>
  <c r="C166"/>
  <c r="D166" s="1"/>
  <c r="G196" s="1"/>
  <c r="E165"/>
  <c r="F165" s="1"/>
  <c r="C165"/>
  <c r="D165" s="1"/>
  <c r="E164"/>
  <c r="F164" s="1"/>
  <c r="C164"/>
  <c r="D164" s="1"/>
  <c r="E163"/>
  <c r="F163" s="1"/>
  <c r="C163"/>
  <c r="D163" s="1"/>
  <c r="E162"/>
  <c r="F162" s="1"/>
  <c r="C162"/>
  <c r="D162" s="1"/>
  <c r="E161"/>
  <c r="F161" s="1"/>
  <c r="C161"/>
  <c r="D161" s="1"/>
  <c r="E160"/>
  <c r="F160" s="1"/>
  <c r="C160"/>
  <c r="D160" s="1"/>
  <c r="E159"/>
  <c r="F159" s="1"/>
  <c r="C159"/>
  <c r="D159" s="1"/>
  <c r="E158"/>
  <c r="F158" s="1"/>
  <c r="C158"/>
  <c r="D158" s="1"/>
  <c r="E157"/>
  <c r="F157" s="1"/>
  <c r="C157"/>
  <c r="D157" s="1"/>
  <c r="E156"/>
  <c r="F156" s="1"/>
  <c r="C156"/>
  <c r="D156" s="1"/>
  <c r="E155"/>
  <c r="F155" s="1"/>
  <c r="C155"/>
  <c r="D155" s="1"/>
  <c r="E154"/>
  <c r="F154" s="1"/>
  <c r="C154"/>
  <c r="D154" s="1"/>
  <c r="E153"/>
  <c r="F153" s="1"/>
  <c r="C153"/>
  <c r="D153" s="1"/>
  <c r="E152"/>
  <c r="F152" s="1"/>
  <c r="C152"/>
  <c r="D152" s="1"/>
  <c r="E151"/>
  <c r="F151" s="1"/>
  <c r="C151"/>
  <c r="D151" s="1"/>
  <c r="E150"/>
  <c r="F150" s="1"/>
  <c r="C150"/>
  <c r="D150" s="1"/>
  <c r="E149"/>
  <c r="F149" s="1"/>
  <c r="C149"/>
  <c r="D149" s="1"/>
  <c r="E148"/>
  <c r="F148" s="1"/>
  <c r="C148"/>
  <c r="D148" s="1"/>
  <c r="E147"/>
  <c r="F147" s="1"/>
  <c r="C147"/>
  <c r="D147" s="1"/>
  <c r="E146"/>
  <c r="F146" s="1"/>
  <c r="C146"/>
  <c r="D146" s="1"/>
  <c r="E145"/>
  <c r="F145" s="1"/>
  <c r="C145"/>
  <c r="D145" s="1"/>
  <c r="E144"/>
  <c r="F144" s="1"/>
  <c r="C144"/>
  <c r="D144" s="1"/>
  <c r="E143"/>
  <c r="F143" s="1"/>
  <c r="C143"/>
  <c r="D143" s="1"/>
  <c r="E142"/>
  <c r="F142" s="1"/>
  <c r="C142"/>
  <c r="D142" s="1"/>
  <c r="E141"/>
  <c r="F141" s="1"/>
  <c r="C141"/>
  <c r="D141" s="1"/>
  <c r="E140"/>
  <c r="F140" s="1"/>
  <c r="C140"/>
  <c r="D140" s="1"/>
  <c r="E139"/>
  <c r="F139" s="1"/>
  <c r="C139"/>
  <c r="D139" s="1"/>
  <c r="E138"/>
  <c r="F138" s="1"/>
  <c r="C138"/>
  <c r="D138" s="1"/>
  <c r="E137"/>
  <c r="F137" s="1"/>
  <c r="C137"/>
  <c r="D137" s="1"/>
  <c r="E136"/>
  <c r="F136" s="1"/>
  <c r="H165" s="1"/>
  <c r="C136"/>
  <c r="D136" s="1"/>
  <c r="E135"/>
  <c r="F135" s="1"/>
  <c r="C135"/>
  <c r="D135" s="1"/>
  <c r="E134"/>
  <c r="F134" s="1"/>
  <c r="C134"/>
  <c r="D134" s="1"/>
  <c r="E133"/>
  <c r="F133" s="1"/>
  <c r="C133"/>
  <c r="D133" s="1"/>
  <c r="E132"/>
  <c r="F132" s="1"/>
  <c r="C132"/>
  <c r="D132" s="1"/>
  <c r="E131"/>
  <c r="F131" s="1"/>
  <c r="C131"/>
  <c r="D131" s="1"/>
  <c r="E130"/>
  <c r="F130" s="1"/>
  <c r="C130"/>
  <c r="D130" s="1"/>
  <c r="E129"/>
  <c r="F129" s="1"/>
  <c r="C129"/>
  <c r="D129" s="1"/>
  <c r="E128"/>
  <c r="F128" s="1"/>
  <c r="C128"/>
  <c r="D128" s="1"/>
  <c r="E127"/>
  <c r="F127" s="1"/>
  <c r="C127"/>
  <c r="D127" s="1"/>
  <c r="E126"/>
  <c r="F126" s="1"/>
  <c r="C126"/>
  <c r="D126" s="1"/>
  <c r="E125"/>
  <c r="F125" s="1"/>
  <c r="C125"/>
  <c r="D125" s="1"/>
  <c r="E124"/>
  <c r="F124" s="1"/>
  <c r="C124"/>
  <c r="D124" s="1"/>
  <c r="E123"/>
  <c r="F123" s="1"/>
  <c r="C123"/>
  <c r="D123" s="1"/>
  <c r="E122"/>
  <c r="F122" s="1"/>
  <c r="C122"/>
  <c r="D122" s="1"/>
  <c r="E121"/>
  <c r="F121" s="1"/>
  <c r="C121"/>
  <c r="D121" s="1"/>
  <c r="E120"/>
  <c r="F120" s="1"/>
  <c r="C120"/>
  <c r="D120" s="1"/>
  <c r="E119"/>
  <c r="F119" s="1"/>
  <c r="C119"/>
  <c r="D119" s="1"/>
  <c r="E118"/>
  <c r="F118" s="1"/>
  <c r="C118"/>
  <c r="D118" s="1"/>
  <c r="E117"/>
  <c r="F117" s="1"/>
  <c r="C117"/>
  <c r="D117" s="1"/>
  <c r="E116"/>
  <c r="F116" s="1"/>
  <c r="C116"/>
  <c r="D116" s="1"/>
  <c r="E115"/>
  <c r="F115" s="1"/>
  <c r="C115"/>
  <c r="D115" s="1"/>
  <c r="E114"/>
  <c r="F114" s="1"/>
  <c r="C114"/>
  <c r="D114" s="1"/>
  <c r="E113"/>
  <c r="F113" s="1"/>
  <c r="C113"/>
  <c r="D113" s="1"/>
  <c r="E112"/>
  <c r="F112" s="1"/>
  <c r="C112"/>
  <c r="D112" s="1"/>
  <c r="E111"/>
  <c r="F111" s="1"/>
  <c r="C111"/>
  <c r="D111" s="1"/>
  <c r="E110"/>
  <c r="F110" s="1"/>
  <c r="C110"/>
  <c r="D110" s="1"/>
  <c r="E109"/>
  <c r="F109" s="1"/>
  <c r="C109"/>
  <c r="D109" s="1"/>
  <c r="E108"/>
  <c r="F108" s="1"/>
  <c r="C108"/>
  <c r="D108" s="1"/>
  <c r="E107"/>
  <c r="F107" s="1"/>
  <c r="C107"/>
  <c r="D107" s="1"/>
  <c r="E106"/>
  <c r="F106" s="1"/>
  <c r="C106"/>
  <c r="D106" s="1"/>
  <c r="E105"/>
  <c r="F105" s="1"/>
  <c r="H135" s="1"/>
  <c r="C105"/>
  <c r="D105" s="1"/>
  <c r="E104"/>
  <c r="F104" s="1"/>
  <c r="C104"/>
  <c r="D104" s="1"/>
  <c r="E103"/>
  <c r="F103" s="1"/>
  <c r="C103"/>
  <c r="D103" s="1"/>
  <c r="E102"/>
  <c r="F102" s="1"/>
  <c r="C102"/>
  <c r="D102" s="1"/>
  <c r="E101"/>
  <c r="F101" s="1"/>
  <c r="C101"/>
  <c r="D101" s="1"/>
  <c r="E100"/>
  <c r="F100" s="1"/>
  <c r="C100"/>
  <c r="D100" s="1"/>
  <c r="E99"/>
  <c r="F99" s="1"/>
  <c r="C99"/>
  <c r="D99" s="1"/>
  <c r="E98"/>
  <c r="F98" s="1"/>
  <c r="C98"/>
  <c r="D98" s="1"/>
  <c r="E97"/>
  <c r="F97" s="1"/>
  <c r="C97"/>
  <c r="D97" s="1"/>
  <c r="E96"/>
  <c r="F96" s="1"/>
  <c r="C96"/>
  <c r="D96" s="1"/>
  <c r="E95"/>
  <c r="F95" s="1"/>
  <c r="C95"/>
  <c r="D95" s="1"/>
  <c r="E94"/>
  <c r="F94" s="1"/>
  <c r="C94"/>
  <c r="D94" s="1"/>
  <c r="E93"/>
  <c r="F93" s="1"/>
  <c r="C93"/>
  <c r="D93" s="1"/>
  <c r="E92"/>
  <c r="F92" s="1"/>
  <c r="C92"/>
  <c r="D92" s="1"/>
  <c r="E91"/>
  <c r="F91" s="1"/>
  <c r="C91"/>
  <c r="D91" s="1"/>
  <c r="E90"/>
  <c r="F90" s="1"/>
  <c r="C90"/>
  <c r="D90" s="1"/>
  <c r="E89"/>
  <c r="F89" s="1"/>
  <c r="C89"/>
  <c r="D89" s="1"/>
  <c r="E88"/>
  <c r="F88" s="1"/>
  <c r="C88"/>
  <c r="D88" s="1"/>
  <c r="E87"/>
  <c r="F87" s="1"/>
  <c r="C87"/>
  <c r="D87" s="1"/>
  <c r="E86"/>
  <c r="F86" s="1"/>
  <c r="C86"/>
  <c r="D86" s="1"/>
  <c r="E85"/>
  <c r="F85" s="1"/>
  <c r="C85"/>
  <c r="D85" s="1"/>
  <c r="E84"/>
  <c r="F84" s="1"/>
  <c r="C84"/>
  <c r="D84" s="1"/>
  <c r="E83"/>
  <c r="F83" s="1"/>
  <c r="C83"/>
  <c r="D83" s="1"/>
  <c r="E82"/>
  <c r="F82" s="1"/>
  <c r="C82"/>
  <c r="D82" s="1"/>
  <c r="E81"/>
  <c r="F81" s="1"/>
  <c r="C81"/>
  <c r="D81" s="1"/>
  <c r="E80"/>
  <c r="F80" s="1"/>
  <c r="C80"/>
  <c r="D80" s="1"/>
  <c r="E79"/>
  <c r="F79" s="1"/>
  <c r="C79"/>
  <c r="D79" s="1"/>
  <c r="E78"/>
  <c r="F78" s="1"/>
  <c r="C78"/>
  <c r="D78" s="1"/>
  <c r="E77"/>
  <c r="F77" s="1"/>
  <c r="C77"/>
  <c r="D77" s="1"/>
  <c r="E76"/>
  <c r="F76" s="1"/>
  <c r="C76"/>
  <c r="D76" s="1"/>
  <c r="E75"/>
  <c r="F75" s="1"/>
  <c r="C75"/>
  <c r="D75" s="1"/>
  <c r="E74"/>
  <c r="F74" s="1"/>
  <c r="C74"/>
  <c r="D74" s="1"/>
  <c r="E73"/>
  <c r="F73" s="1"/>
  <c r="C73"/>
  <c r="D73" s="1"/>
  <c r="E72"/>
  <c r="F72" s="1"/>
  <c r="C72"/>
  <c r="D72" s="1"/>
  <c r="E71"/>
  <c r="F71" s="1"/>
  <c r="C71"/>
  <c r="D71" s="1"/>
  <c r="E70"/>
  <c r="F70" s="1"/>
  <c r="C70"/>
  <c r="D70" s="1"/>
  <c r="E69"/>
  <c r="F69" s="1"/>
  <c r="C69"/>
  <c r="D69" s="1"/>
  <c r="E68"/>
  <c r="F68" s="1"/>
  <c r="C68"/>
  <c r="D68" s="1"/>
  <c r="E67"/>
  <c r="F67" s="1"/>
  <c r="C67"/>
  <c r="D67" s="1"/>
  <c r="E66"/>
  <c r="F66" s="1"/>
  <c r="C66"/>
  <c r="D66" s="1"/>
  <c r="E65"/>
  <c r="F65" s="1"/>
  <c r="C65"/>
  <c r="D65" s="1"/>
  <c r="E64"/>
  <c r="F64" s="1"/>
  <c r="C64"/>
  <c r="D64" s="1"/>
  <c r="E63"/>
  <c r="F63" s="1"/>
  <c r="C63"/>
  <c r="D63" s="1"/>
  <c r="E62"/>
  <c r="F62" s="1"/>
  <c r="C62"/>
  <c r="D62" s="1"/>
  <c r="E61"/>
  <c r="F61" s="1"/>
  <c r="C61"/>
  <c r="D61" s="1"/>
  <c r="E60"/>
  <c r="F60" s="1"/>
  <c r="C60"/>
  <c r="D60" s="1"/>
  <c r="E59"/>
  <c r="F59" s="1"/>
  <c r="C59"/>
  <c r="D59" s="1"/>
  <c r="E58"/>
  <c r="F58" s="1"/>
  <c r="C58"/>
  <c r="D58" s="1"/>
  <c r="E57"/>
  <c r="F57" s="1"/>
  <c r="C57"/>
  <c r="D57" s="1"/>
  <c r="E56"/>
  <c r="F56" s="1"/>
  <c r="C56"/>
  <c r="D56" s="1"/>
  <c r="E55"/>
  <c r="F55" s="1"/>
  <c r="C55"/>
  <c r="D55" s="1"/>
  <c r="E54"/>
  <c r="F54" s="1"/>
  <c r="C54"/>
  <c r="D54" s="1"/>
  <c r="E53"/>
  <c r="F53" s="1"/>
  <c r="C53"/>
  <c r="D53" s="1"/>
  <c r="E52"/>
  <c r="F52" s="1"/>
  <c r="C52"/>
  <c r="D52" s="1"/>
  <c r="E51"/>
  <c r="F51" s="1"/>
  <c r="C51"/>
  <c r="D51" s="1"/>
  <c r="E50"/>
  <c r="F50" s="1"/>
  <c r="C50"/>
  <c r="D50" s="1"/>
  <c r="E49"/>
  <c r="F49" s="1"/>
  <c r="C49"/>
  <c r="D49" s="1"/>
  <c r="E48"/>
  <c r="F48" s="1"/>
  <c r="C48"/>
  <c r="D48" s="1"/>
  <c r="E47"/>
  <c r="F47" s="1"/>
  <c r="C47"/>
  <c r="D47" s="1"/>
  <c r="E46"/>
  <c r="F46" s="1"/>
  <c r="C46"/>
  <c r="D46" s="1"/>
  <c r="E45"/>
  <c r="F45" s="1"/>
  <c r="C45"/>
  <c r="D45" s="1"/>
  <c r="E44"/>
  <c r="F44" s="1"/>
  <c r="H74" s="1"/>
  <c r="C44"/>
  <c r="D44" s="1"/>
  <c r="G74" s="1"/>
  <c r="E43"/>
  <c r="F43" s="1"/>
  <c r="C43"/>
  <c r="D43" s="1"/>
  <c r="E42"/>
  <c r="F42" s="1"/>
  <c r="C42"/>
  <c r="D42" s="1"/>
  <c r="E41"/>
  <c r="F41" s="1"/>
  <c r="C41"/>
  <c r="D41" s="1"/>
  <c r="E40"/>
  <c r="F40" s="1"/>
  <c r="C40"/>
  <c r="D40" s="1"/>
  <c r="E39"/>
  <c r="F39" s="1"/>
  <c r="C39"/>
  <c r="D39" s="1"/>
  <c r="E38"/>
  <c r="F38" s="1"/>
  <c r="C38"/>
  <c r="D38" s="1"/>
  <c r="E37"/>
  <c r="F37" s="1"/>
  <c r="C37"/>
  <c r="D37" s="1"/>
  <c r="E36"/>
  <c r="F36" s="1"/>
  <c r="C36"/>
  <c r="D36" s="1"/>
  <c r="E35"/>
  <c r="F35" s="1"/>
  <c r="C35"/>
  <c r="D35" s="1"/>
  <c r="E34"/>
  <c r="F34" s="1"/>
  <c r="C34"/>
  <c r="D34" s="1"/>
  <c r="E33"/>
  <c r="F33" s="1"/>
  <c r="C33"/>
  <c r="D33" s="1"/>
  <c r="E32"/>
  <c r="F32" s="1"/>
  <c r="C32"/>
  <c r="D32" s="1"/>
  <c r="E31"/>
  <c r="F31" s="1"/>
  <c r="C31"/>
  <c r="D31" s="1"/>
  <c r="E30"/>
  <c r="F30" s="1"/>
  <c r="C30"/>
  <c r="D30" s="1"/>
  <c r="E29"/>
  <c r="F29" s="1"/>
  <c r="C29"/>
  <c r="D29" s="1"/>
  <c r="E28"/>
  <c r="F28" s="1"/>
  <c r="C28"/>
  <c r="D28" s="1"/>
  <c r="E27"/>
  <c r="F27" s="1"/>
  <c r="C27"/>
  <c r="D27" s="1"/>
  <c r="E26"/>
  <c r="F26" s="1"/>
  <c r="C26"/>
  <c r="D26" s="1"/>
  <c r="E25"/>
  <c r="F25" s="1"/>
  <c r="C25"/>
  <c r="D25" s="1"/>
  <c r="E24"/>
  <c r="F24" s="1"/>
  <c r="C24"/>
  <c r="D24" s="1"/>
  <c r="E23"/>
  <c r="F23" s="1"/>
  <c r="C23"/>
  <c r="D23" s="1"/>
  <c r="E22"/>
  <c r="F22" s="1"/>
  <c r="C22"/>
  <c r="D22" s="1"/>
  <c r="E21"/>
  <c r="F21" s="1"/>
  <c r="C21"/>
  <c r="D21" s="1"/>
  <c r="E20"/>
  <c r="F20" s="1"/>
  <c r="C20"/>
  <c r="D20" s="1"/>
  <c r="E19"/>
  <c r="F19" s="1"/>
  <c r="C19"/>
  <c r="D19" s="1"/>
  <c r="E18"/>
  <c r="F18" s="1"/>
  <c r="C18"/>
  <c r="D18" s="1"/>
  <c r="E17"/>
  <c r="F17" s="1"/>
  <c r="C17"/>
  <c r="D17" s="1"/>
  <c r="E16"/>
  <c r="F16" s="1"/>
  <c r="H43" s="1"/>
  <c r="D16"/>
  <c r="A18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17"/>
  <c r="G257" l="1"/>
  <c r="H318"/>
  <c r="I318" s="1"/>
  <c r="G318"/>
  <c r="G43"/>
  <c r="I196"/>
  <c r="I227"/>
  <c r="I257"/>
  <c r="G288"/>
  <c r="I288" s="1"/>
  <c r="G135"/>
  <c r="G165"/>
  <c r="C383"/>
  <c r="E384" s="1"/>
  <c r="D13" s="1"/>
  <c r="E383"/>
  <c r="C384" s="1"/>
  <c r="D12" s="1"/>
  <c r="J257"/>
  <c r="E382"/>
  <c r="F13" s="1"/>
  <c r="C382"/>
  <c r="F12" s="1"/>
  <c r="I43"/>
  <c r="I380"/>
  <c r="I349"/>
  <c r="I165"/>
  <c r="K257"/>
  <c r="H104"/>
  <c r="J43"/>
  <c r="J135"/>
  <c r="J227"/>
  <c r="J349"/>
  <c r="K349" s="1"/>
  <c r="J165"/>
  <c r="J318"/>
  <c r="G104"/>
  <c r="J74"/>
  <c r="J196"/>
  <c r="K196" s="1"/>
  <c r="J288"/>
  <c r="K288" s="1"/>
  <c r="J380"/>
  <c r="K380" s="1"/>
  <c r="J104"/>
  <c r="I135"/>
  <c r="I74"/>
  <c r="F9"/>
  <c r="F7"/>
  <c r="F8" s="1"/>
  <c r="K227" l="1"/>
  <c r="K165"/>
  <c r="K43"/>
  <c r="K135"/>
  <c r="K318"/>
  <c r="I104"/>
  <c r="K104" s="1"/>
  <c r="K74"/>
  <c r="F10"/>
</calcChain>
</file>

<file path=xl/sharedStrings.xml><?xml version="1.0" encoding="utf-8"?>
<sst xmlns="http://schemas.openxmlformats.org/spreadsheetml/2006/main" count="26" uniqueCount="24">
  <si>
    <t>Kingston Cash Optimization Analysis</t>
  </si>
  <si>
    <t>Date</t>
  </si>
  <si>
    <t>Balance</t>
  </si>
  <si>
    <t>Interest on Invested Amount</t>
  </si>
  <si>
    <t>Interest on Casual Deposits</t>
  </si>
  <si>
    <t>Interest on Line of Credit</t>
  </si>
  <si>
    <t>(all $ '000)</t>
  </si>
  <si>
    <t>Excess</t>
  </si>
  <si>
    <t>Interest</t>
  </si>
  <si>
    <t>Shortfall</t>
  </si>
  <si>
    <t>Total Interest Earned</t>
  </si>
  <si>
    <t>Net Interest</t>
  </si>
  <si>
    <t>Net</t>
  </si>
  <si>
    <t>Invested</t>
  </si>
  <si>
    <t>Received</t>
  </si>
  <si>
    <t>Spent</t>
  </si>
  <si>
    <t>Short Term</t>
  </si>
  <si>
    <t>Averages</t>
  </si>
  <si>
    <t>Counts (0)</t>
  </si>
  <si>
    <t>Balances</t>
  </si>
  <si>
    <t>Days of Credit Balances</t>
  </si>
  <si>
    <t>Days of Debit Balances</t>
  </si>
  <si>
    <t>average</t>
  </si>
  <si>
    <t>Amount to Invest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</si>
</sst>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164" formatCode="&quot;$&quot;#,##0.000_);\(&quot;$&quot;#,##0.000\)"/>
  </numFmts>
  <fonts count="3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5" fontId="0" fillId="0" borderId="0" xfId="0" applyNumberFormat="1"/>
    <xf numFmtId="10" fontId="0" fillId="0" borderId="0" xfId="0" applyNumberFormat="1"/>
    <xf numFmtId="15" fontId="0" fillId="0" borderId="0" xfId="0" applyNumberFormat="1"/>
    <xf numFmtId="0" fontId="1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164" fontId="0" fillId="0" borderId="1" xfId="0" applyNumberFormat="1" applyFont="1" applyBorder="1"/>
    <xf numFmtId="164" fontId="0" fillId="0" borderId="2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530"/>
  <sheetViews>
    <sheetView showZeros="0" tabSelected="1" workbookViewId="0">
      <selection activeCell="D10" sqref="D10"/>
    </sheetView>
  </sheetViews>
  <sheetFormatPr defaultRowHeight="15"/>
  <cols>
    <col min="1" max="10" width="10.7109375" customWidth="1"/>
    <col min="11" max="11" width="11.140625" customWidth="1"/>
  </cols>
  <sheetData>
    <row r="2" spans="1:11" ht="18.75">
      <c r="A2" s="6" t="s">
        <v>0</v>
      </c>
    </row>
    <row r="3" spans="1:11">
      <c r="A3" t="s">
        <v>6</v>
      </c>
    </row>
    <row r="5" spans="1:11">
      <c r="A5" t="s">
        <v>23</v>
      </c>
      <c r="D5" s="1">
        <v>5000</v>
      </c>
    </row>
    <row r="6" spans="1:11">
      <c r="A6" t="s">
        <v>3</v>
      </c>
      <c r="D6" s="2">
        <v>7.2499999999999995E-2</v>
      </c>
      <c r="F6" s="5">
        <f>+D5*D6</f>
        <v>362.5</v>
      </c>
    </row>
    <row r="7" spans="1:11" ht="15.75" thickBot="1">
      <c r="A7" t="s">
        <v>4</v>
      </c>
      <c r="D7" s="2">
        <v>1.7250000000000001E-2</v>
      </c>
      <c r="F7" s="9">
        <f>SUM(D16:D380)</f>
        <v>15.674956849315071</v>
      </c>
    </row>
    <row r="8" spans="1:11">
      <c r="A8" t="s">
        <v>10</v>
      </c>
      <c r="D8" s="2"/>
      <c r="F8" s="5">
        <f>+F6+F7</f>
        <v>378.17495684931509</v>
      </c>
    </row>
    <row r="9" spans="1:11" ht="15.75" thickBot="1">
      <c r="A9" t="s">
        <v>5</v>
      </c>
      <c r="D9" s="2">
        <v>3.3750000000000002E-2</v>
      </c>
      <c r="F9" s="9">
        <f>SUM(F16:F380)</f>
        <v>18.745952054794518</v>
      </c>
    </row>
    <row r="10" spans="1:11" ht="15.75" thickBot="1">
      <c r="A10" t="s">
        <v>11</v>
      </c>
      <c r="F10" s="8">
        <f>+F8-F9</f>
        <v>359.42900479452055</v>
      </c>
    </row>
    <row r="11" spans="1:11" ht="15.75" thickTop="1">
      <c r="F11" s="5"/>
    </row>
    <row r="12" spans="1:11">
      <c r="A12" t="s">
        <v>20</v>
      </c>
      <c r="D12">
        <f>+C384</f>
        <v>235</v>
      </c>
      <c r="E12" s="7" t="s">
        <v>22</v>
      </c>
      <c r="F12" s="5">
        <f>+C382</f>
        <v>908.69315068493154</v>
      </c>
    </row>
    <row r="13" spans="1:11">
      <c r="A13" t="s">
        <v>21</v>
      </c>
      <c r="D13">
        <f>+E384</f>
        <v>130</v>
      </c>
      <c r="E13" s="7" t="s">
        <v>22</v>
      </c>
      <c r="F13" s="5">
        <f>+E382</f>
        <v>555.43561643835619</v>
      </c>
    </row>
    <row r="15" spans="1:11">
      <c r="A15" s="4" t="s">
        <v>1</v>
      </c>
      <c r="B15" s="4" t="s">
        <v>2</v>
      </c>
      <c r="C15" s="4" t="s">
        <v>7</v>
      </c>
      <c r="D15" s="4" t="s">
        <v>8</v>
      </c>
      <c r="E15" s="4" t="s">
        <v>9</v>
      </c>
      <c r="F15" s="4" t="s">
        <v>8</v>
      </c>
      <c r="G15" s="4" t="s">
        <v>14</v>
      </c>
      <c r="H15" s="4" t="s">
        <v>15</v>
      </c>
      <c r="I15" s="4" t="s">
        <v>16</v>
      </c>
      <c r="J15" s="4" t="s">
        <v>13</v>
      </c>
      <c r="K15" s="4" t="s">
        <v>12</v>
      </c>
    </row>
    <row r="16" spans="1:11">
      <c r="A16" s="3">
        <v>40210</v>
      </c>
      <c r="B16" s="1">
        <v>6377</v>
      </c>
      <c r="C16" s="1">
        <f>IF(B16&gt;$D$5,B16-$D$5,0)</f>
        <v>1377</v>
      </c>
      <c r="D16" s="5">
        <f>+C16*$D$7/365</f>
        <v>6.5077397260273978E-2</v>
      </c>
      <c r="E16" s="1">
        <f>IF($D$5&gt;B16,$D$5-B16,0)</f>
        <v>0</v>
      </c>
      <c r="F16" s="5">
        <f>+E16*$D$9/365</f>
        <v>0</v>
      </c>
    </row>
    <row r="17" spans="1:6">
      <c r="A17" s="3">
        <f>+A16+1</f>
        <v>40211</v>
      </c>
      <c r="B17" s="1">
        <v>6574</v>
      </c>
      <c r="C17" s="1">
        <f t="shared" ref="C17:C80" si="0">IF(B17&gt;$D$5,B17-$D$5,0)</f>
        <v>1574</v>
      </c>
      <c r="D17" s="5">
        <f t="shared" ref="D17:D80" si="1">+C17*$D$7/365</f>
        <v>7.438767123287672E-2</v>
      </c>
      <c r="E17" s="1">
        <f t="shared" ref="E17:E80" si="2">IF($D$5&gt;B17,$D$5-B17,0)</f>
        <v>0</v>
      </c>
      <c r="F17" s="5">
        <f t="shared" ref="F17:F80" si="3">+E17*$D$9/365</f>
        <v>0</v>
      </c>
    </row>
    <row r="18" spans="1:6">
      <c r="A18" s="3">
        <f t="shared" ref="A18:A81" si="4">+A17+1</f>
        <v>40212</v>
      </c>
      <c r="B18" s="1">
        <v>6687</v>
      </c>
      <c r="C18" s="1">
        <f t="shared" si="0"/>
        <v>1687</v>
      </c>
      <c r="D18" s="5">
        <f t="shared" si="1"/>
        <v>7.9728082191780819E-2</v>
      </c>
      <c r="E18" s="1">
        <f t="shared" si="2"/>
        <v>0</v>
      </c>
      <c r="F18" s="5">
        <f t="shared" si="3"/>
        <v>0</v>
      </c>
    </row>
    <row r="19" spans="1:6">
      <c r="A19" s="3">
        <f t="shared" si="4"/>
        <v>40213</v>
      </c>
      <c r="B19" s="1">
        <v>7167</v>
      </c>
      <c r="C19" s="1">
        <f t="shared" si="0"/>
        <v>2167</v>
      </c>
      <c r="D19" s="5">
        <f t="shared" si="1"/>
        <v>0.10241301369863015</v>
      </c>
      <c r="E19" s="1">
        <f t="shared" si="2"/>
        <v>0</v>
      </c>
      <c r="F19" s="5">
        <f t="shared" si="3"/>
        <v>0</v>
      </c>
    </row>
    <row r="20" spans="1:6">
      <c r="A20" s="3">
        <f t="shared" si="4"/>
        <v>40214</v>
      </c>
      <c r="B20" s="1">
        <v>7359</v>
      </c>
      <c r="C20" s="1">
        <f t="shared" si="0"/>
        <v>2359</v>
      </c>
      <c r="D20" s="5">
        <f t="shared" si="1"/>
        <v>0.11148698630136987</v>
      </c>
      <c r="E20" s="1">
        <f t="shared" si="2"/>
        <v>0</v>
      </c>
      <c r="F20" s="5">
        <f t="shared" si="3"/>
        <v>0</v>
      </c>
    </row>
    <row r="21" spans="1:6">
      <c r="A21" s="3">
        <f t="shared" si="4"/>
        <v>40215</v>
      </c>
      <c r="B21" s="1">
        <v>7359</v>
      </c>
      <c r="C21" s="1">
        <f t="shared" si="0"/>
        <v>2359</v>
      </c>
      <c r="D21" s="5">
        <f t="shared" si="1"/>
        <v>0.11148698630136987</v>
      </c>
      <c r="E21" s="1">
        <f t="shared" si="2"/>
        <v>0</v>
      </c>
      <c r="F21" s="5">
        <f t="shared" si="3"/>
        <v>0</v>
      </c>
    </row>
    <row r="22" spans="1:6">
      <c r="A22" s="3">
        <f t="shared" si="4"/>
        <v>40216</v>
      </c>
      <c r="B22" s="1">
        <v>7359</v>
      </c>
      <c r="C22" s="1">
        <f t="shared" si="0"/>
        <v>2359</v>
      </c>
      <c r="D22" s="5">
        <f t="shared" si="1"/>
        <v>0.11148698630136987</v>
      </c>
      <c r="E22" s="1">
        <f t="shared" si="2"/>
        <v>0</v>
      </c>
      <c r="F22" s="5">
        <f t="shared" si="3"/>
        <v>0</v>
      </c>
    </row>
    <row r="23" spans="1:6">
      <c r="A23" s="3">
        <f t="shared" si="4"/>
        <v>40217</v>
      </c>
      <c r="B23" s="1">
        <v>7760</v>
      </c>
      <c r="C23" s="1">
        <f t="shared" si="0"/>
        <v>2760</v>
      </c>
      <c r="D23" s="5">
        <f t="shared" si="1"/>
        <v>0.13043835616438357</v>
      </c>
      <c r="E23" s="1">
        <f t="shared" si="2"/>
        <v>0</v>
      </c>
      <c r="F23" s="5">
        <f t="shared" si="3"/>
        <v>0</v>
      </c>
    </row>
    <row r="24" spans="1:6">
      <c r="A24" s="3">
        <f t="shared" si="4"/>
        <v>40218</v>
      </c>
      <c r="B24" s="1">
        <v>7933</v>
      </c>
      <c r="C24" s="1">
        <f t="shared" si="0"/>
        <v>2933</v>
      </c>
      <c r="D24" s="5">
        <f t="shared" si="1"/>
        <v>0.13861438356164385</v>
      </c>
      <c r="E24" s="1">
        <f t="shared" si="2"/>
        <v>0</v>
      </c>
      <c r="F24" s="5">
        <f t="shared" si="3"/>
        <v>0</v>
      </c>
    </row>
    <row r="25" spans="1:6">
      <c r="A25" s="3">
        <f t="shared" si="4"/>
        <v>40219</v>
      </c>
      <c r="B25" s="1">
        <v>8078</v>
      </c>
      <c r="C25" s="1">
        <f t="shared" si="0"/>
        <v>3078</v>
      </c>
      <c r="D25" s="5">
        <f t="shared" si="1"/>
        <v>0.14546712328767122</v>
      </c>
      <c r="E25" s="1">
        <f t="shared" si="2"/>
        <v>0</v>
      </c>
      <c r="F25" s="5">
        <f t="shared" si="3"/>
        <v>0</v>
      </c>
    </row>
    <row r="26" spans="1:6">
      <c r="A26" s="3">
        <f t="shared" si="4"/>
        <v>40220</v>
      </c>
      <c r="B26" s="1">
        <v>8288</v>
      </c>
      <c r="C26" s="1">
        <f t="shared" si="0"/>
        <v>3288</v>
      </c>
      <c r="D26" s="5">
        <f t="shared" si="1"/>
        <v>0.15539178082191782</v>
      </c>
      <c r="E26" s="1">
        <f t="shared" si="2"/>
        <v>0</v>
      </c>
      <c r="F26" s="5">
        <f t="shared" si="3"/>
        <v>0</v>
      </c>
    </row>
    <row r="27" spans="1:6">
      <c r="A27" s="3">
        <f t="shared" si="4"/>
        <v>40221</v>
      </c>
      <c r="B27" s="1">
        <v>8508</v>
      </c>
      <c r="C27" s="1">
        <f t="shared" si="0"/>
        <v>3508</v>
      </c>
      <c r="D27" s="5">
        <f t="shared" si="1"/>
        <v>0.16578904109589043</v>
      </c>
      <c r="E27" s="1">
        <f t="shared" si="2"/>
        <v>0</v>
      </c>
      <c r="F27" s="5">
        <f t="shared" si="3"/>
        <v>0</v>
      </c>
    </row>
    <row r="28" spans="1:6">
      <c r="A28" s="3">
        <f t="shared" si="4"/>
        <v>40222</v>
      </c>
      <c r="B28" s="1">
        <v>8508</v>
      </c>
      <c r="C28" s="1">
        <f t="shared" si="0"/>
        <v>3508</v>
      </c>
      <c r="D28" s="5">
        <f t="shared" si="1"/>
        <v>0.16578904109589043</v>
      </c>
      <c r="E28" s="1">
        <f t="shared" si="2"/>
        <v>0</v>
      </c>
      <c r="F28" s="5">
        <f t="shared" si="3"/>
        <v>0</v>
      </c>
    </row>
    <row r="29" spans="1:6">
      <c r="A29" s="3">
        <f t="shared" si="4"/>
        <v>40223</v>
      </c>
      <c r="B29" s="1">
        <v>8508</v>
      </c>
      <c r="C29" s="1">
        <f t="shared" si="0"/>
        <v>3508</v>
      </c>
      <c r="D29" s="5">
        <f t="shared" si="1"/>
        <v>0.16578904109589043</v>
      </c>
      <c r="E29" s="1">
        <f t="shared" si="2"/>
        <v>0</v>
      </c>
      <c r="F29" s="5">
        <f t="shared" si="3"/>
        <v>0</v>
      </c>
    </row>
    <row r="30" spans="1:6">
      <c r="A30" s="3">
        <f t="shared" si="4"/>
        <v>40224</v>
      </c>
      <c r="B30" s="1">
        <v>8508</v>
      </c>
      <c r="C30" s="1">
        <f t="shared" si="0"/>
        <v>3508</v>
      </c>
      <c r="D30" s="5">
        <f t="shared" si="1"/>
        <v>0.16578904109589043</v>
      </c>
      <c r="E30" s="1">
        <f t="shared" si="2"/>
        <v>0</v>
      </c>
      <c r="F30" s="5">
        <f t="shared" si="3"/>
        <v>0</v>
      </c>
    </row>
    <row r="31" spans="1:6">
      <c r="A31" s="3">
        <f t="shared" si="4"/>
        <v>40225</v>
      </c>
      <c r="B31" s="1">
        <v>8906</v>
      </c>
      <c r="C31" s="1">
        <f t="shared" si="0"/>
        <v>3906</v>
      </c>
      <c r="D31" s="5">
        <f t="shared" si="1"/>
        <v>0.1845986301369863</v>
      </c>
      <c r="E31" s="1">
        <f t="shared" si="2"/>
        <v>0</v>
      </c>
      <c r="F31" s="5">
        <f t="shared" si="3"/>
        <v>0</v>
      </c>
    </row>
    <row r="32" spans="1:6">
      <c r="A32" s="3">
        <f t="shared" si="4"/>
        <v>40226</v>
      </c>
      <c r="B32" s="1">
        <v>3774</v>
      </c>
      <c r="C32" s="1">
        <f t="shared" si="0"/>
        <v>0</v>
      </c>
      <c r="D32" s="5">
        <f t="shared" si="1"/>
        <v>0</v>
      </c>
      <c r="E32" s="1">
        <f t="shared" si="2"/>
        <v>1226</v>
      </c>
      <c r="F32" s="5">
        <f t="shared" si="3"/>
        <v>0.11336301369863015</v>
      </c>
    </row>
    <row r="33" spans="1:11">
      <c r="A33" s="3">
        <f t="shared" si="4"/>
        <v>40227</v>
      </c>
      <c r="B33" s="1">
        <v>3902</v>
      </c>
      <c r="C33" s="1">
        <f t="shared" si="0"/>
        <v>0</v>
      </c>
      <c r="D33" s="5">
        <f t="shared" si="1"/>
        <v>0</v>
      </c>
      <c r="E33" s="1">
        <f t="shared" si="2"/>
        <v>1098</v>
      </c>
      <c r="F33" s="5">
        <f t="shared" si="3"/>
        <v>0.10152739726027399</v>
      </c>
    </row>
    <row r="34" spans="1:11">
      <c r="A34" s="3">
        <f t="shared" si="4"/>
        <v>40228</v>
      </c>
      <c r="B34" s="1">
        <v>4665</v>
      </c>
      <c r="C34" s="1">
        <f t="shared" si="0"/>
        <v>0</v>
      </c>
      <c r="D34" s="5">
        <f t="shared" si="1"/>
        <v>0</v>
      </c>
      <c r="E34" s="1">
        <f t="shared" si="2"/>
        <v>335</v>
      </c>
      <c r="F34" s="5">
        <f t="shared" si="3"/>
        <v>3.0976027397260276E-2</v>
      </c>
    </row>
    <row r="35" spans="1:11">
      <c r="A35" s="3">
        <f t="shared" si="4"/>
        <v>40229</v>
      </c>
      <c r="B35" s="1">
        <v>4665</v>
      </c>
      <c r="C35" s="1">
        <f t="shared" si="0"/>
        <v>0</v>
      </c>
      <c r="D35" s="5">
        <f t="shared" si="1"/>
        <v>0</v>
      </c>
      <c r="E35" s="1">
        <f t="shared" si="2"/>
        <v>335</v>
      </c>
      <c r="F35" s="5">
        <f t="shared" si="3"/>
        <v>3.0976027397260276E-2</v>
      </c>
    </row>
    <row r="36" spans="1:11">
      <c r="A36" s="3">
        <f t="shared" si="4"/>
        <v>40230</v>
      </c>
      <c r="B36" s="1">
        <v>4665</v>
      </c>
      <c r="C36" s="1">
        <f t="shared" si="0"/>
        <v>0</v>
      </c>
      <c r="D36" s="5">
        <f t="shared" si="1"/>
        <v>0</v>
      </c>
      <c r="E36" s="1">
        <f t="shared" si="2"/>
        <v>335</v>
      </c>
      <c r="F36" s="5">
        <f t="shared" si="3"/>
        <v>3.0976027397260276E-2</v>
      </c>
    </row>
    <row r="37" spans="1:11">
      <c r="A37" s="3">
        <f t="shared" si="4"/>
        <v>40231</v>
      </c>
      <c r="B37" s="1">
        <v>4959</v>
      </c>
      <c r="C37" s="1">
        <f t="shared" si="0"/>
        <v>0</v>
      </c>
      <c r="D37" s="5">
        <f t="shared" si="1"/>
        <v>0</v>
      </c>
      <c r="E37" s="1">
        <f t="shared" si="2"/>
        <v>41</v>
      </c>
      <c r="F37" s="5">
        <f t="shared" si="3"/>
        <v>3.7910958904109589E-3</v>
      </c>
    </row>
    <row r="38" spans="1:11">
      <c r="A38" s="3">
        <f t="shared" si="4"/>
        <v>40232</v>
      </c>
      <c r="B38" s="1">
        <v>5406</v>
      </c>
      <c r="C38" s="1">
        <f t="shared" si="0"/>
        <v>406</v>
      </c>
      <c r="D38" s="5">
        <f t="shared" si="1"/>
        <v>1.9187671232876714E-2</v>
      </c>
      <c r="E38" s="1">
        <f t="shared" si="2"/>
        <v>0</v>
      </c>
      <c r="F38" s="5">
        <f t="shared" si="3"/>
        <v>0</v>
      </c>
    </row>
    <row r="39" spans="1:11">
      <c r="A39" s="3">
        <f t="shared" si="4"/>
        <v>40233</v>
      </c>
      <c r="B39" s="1">
        <v>6302</v>
      </c>
      <c r="C39" s="1">
        <f t="shared" si="0"/>
        <v>1302</v>
      </c>
      <c r="D39" s="5">
        <f t="shared" si="1"/>
        <v>6.1532876712328773E-2</v>
      </c>
      <c r="E39" s="1">
        <f t="shared" si="2"/>
        <v>0</v>
      </c>
      <c r="F39" s="5">
        <f t="shared" si="3"/>
        <v>0</v>
      </c>
    </row>
    <row r="40" spans="1:11">
      <c r="A40" s="3">
        <f t="shared" si="4"/>
        <v>40234</v>
      </c>
      <c r="B40" s="1">
        <v>6402</v>
      </c>
      <c r="C40" s="1">
        <f t="shared" si="0"/>
        <v>1402</v>
      </c>
      <c r="D40" s="5">
        <f t="shared" si="1"/>
        <v>6.6258904109589054E-2</v>
      </c>
      <c r="E40" s="1">
        <f t="shared" si="2"/>
        <v>0</v>
      </c>
      <c r="F40" s="5">
        <f t="shared" si="3"/>
        <v>0</v>
      </c>
    </row>
    <row r="41" spans="1:11">
      <c r="A41" s="3">
        <f t="shared" si="4"/>
        <v>40235</v>
      </c>
      <c r="B41" s="1">
        <v>6637</v>
      </c>
      <c r="C41" s="1">
        <f t="shared" si="0"/>
        <v>1637</v>
      </c>
      <c r="D41" s="5">
        <f t="shared" si="1"/>
        <v>7.7365068493150682E-2</v>
      </c>
      <c r="E41" s="1">
        <f t="shared" si="2"/>
        <v>0</v>
      </c>
      <c r="F41" s="5">
        <f t="shared" si="3"/>
        <v>0</v>
      </c>
    </row>
    <row r="42" spans="1:11">
      <c r="A42" s="3">
        <f t="shared" si="4"/>
        <v>40236</v>
      </c>
      <c r="B42" s="1">
        <v>6637</v>
      </c>
      <c r="C42" s="1">
        <f t="shared" si="0"/>
        <v>1637</v>
      </c>
      <c r="D42" s="5">
        <f t="shared" si="1"/>
        <v>7.7365068493150682E-2</v>
      </c>
      <c r="E42" s="1">
        <f t="shared" si="2"/>
        <v>0</v>
      </c>
      <c r="F42" s="5">
        <f t="shared" si="3"/>
        <v>0</v>
      </c>
    </row>
    <row r="43" spans="1:11">
      <c r="A43" s="3">
        <f t="shared" si="4"/>
        <v>40237</v>
      </c>
      <c r="B43" s="1">
        <v>3739</v>
      </c>
      <c r="C43" s="1">
        <f t="shared" si="0"/>
        <v>0</v>
      </c>
      <c r="D43" s="5">
        <f t="shared" si="1"/>
        <v>0</v>
      </c>
      <c r="E43" s="1">
        <f t="shared" si="2"/>
        <v>1261</v>
      </c>
      <c r="F43" s="5">
        <f t="shared" si="3"/>
        <v>0.11659931506849316</v>
      </c>
      <c r="G43" s="5">
        <f>SUM(D16:D43)</f>
        <v>2.3754431506849314</v>
      </c>
      <c r="H43" s="5">
        <f>SUM(F16:F43)</f>
        <v>0.42820890410958912</v>
      </c>
      <c r="I43" s="5">
        <f>+G43-H43</f>
        <v>1.9472342465753423</v>
      </c>
      <c r="J43" s="5">
        <f>+$F$6*(A44-A16)/365</f>
        <v>27.80821917808219</v>
      </c>
      <c r="K43" s="5">
        <f>+J43+I43</f>
        <v>29.755453424657532</v>
      </c>
    </row>
    <row r="44" spans="1:11">
      <c r="A44" s="3">
        <f t="shared" si="4"/>
        <v>40238</v>
      </c>
      <c r="B44" s="1">
        <v>5384</v>
      </c>
      <c r="C44" s="1">
        <f t="shared" si="0"/>
        <v>384</v>
      </c>
      <c r="D44" s="5">
        <f t="shared" si="1"/>
        <v>1.8147945205479455E-2</v>
      </c>
      <c r="E44" s="1">
        <f t="shared" si="2"/>
        <v>0</v>
      </c>
      <c r="F44" s="5">
        <f t="shared" si="3"/>
        <v>0</v>
      </c>
    </row>
    <row r="45" spans="1:11">
      <c r="A45" s="3">
        <f t="shared" si="4"/>
        <v>40239</v>
      </c>
      <c r="B45" s="1">
        <v>5726</v>
      </c>
      <c r="C45" s="1">
        <f t="shared" si="0"/>
        <v>726</v>
      </c>
      <c r="D45" s="5">
        <f t="shared" si="1"/>
        <v>3.4310958904109588E-2</v>
      </c>
      <c r="E45" s="1">
        <f t="shared" si="2"/>
        <v>0</v>
      </c>
      <c r="F45" s="5">
        <f t="shared" si="3"/>
        <v>0</v>
      </c>
    </row>
    <row r="46" spans="1:11">
      <c r="A46" s="3">
        <f t="shared" si="4"/>
        <v>40240</v>
      </c>
      <c r="B46" s="1">
        <v>6033</v>
      </c>
      <c r="C46" s="1">
        <f t="shared" si="0"/>
        <v>1033</v>
      </c>
      <c r="D46" s="5">
        <f t="shared" si="1"/>
        <v>4.8819863013698631E-2</v>
      </c>
      <c r="E46" s="1">
        <f t="shared" si="2"/>
        <v>0</v>
      </c>
      <c r="F46" s="5">
        <f t="shared" si="3"/>
        <v>0</v>
      </c>
    </row>
    <row r="47" spans="1:11">
      <c r="A47" s="3">
        <f t="shared" si="4"/>
        <v>40241</v>
      </c>
      <c r="B47" s="1">
        <v>6519</v>
      </c>
      <c r="C47" s="1">
        <f t="shared" si="0"/>
        <v>1519</v>
      </c>
      <c r="D47" s="5">
        <f t="shared" si="1"/>
        <v>7.178835616438356E-2</v>
      </c>
      <c r="E47" s="1">
        <f t="shared" si="2"/>
        <v>0</v>
      </c>
      <c r="F47" s="5">
        <f t="shared" si="3"/>
        <v>0</v>
      </c>
    </row>
    <row r="48" spans="1:11">
      <c r="A48" s="3">
        <f t="shared" si="4"/>
        <v>40242</v>
      </c>
      <c r="B48" s="1">
        <v>6768</v>
      </c>
      <c r="C48" s="1">
        <f t="shared" si="0"/>
        <v>1768</v>
      </c>
      <c r="D48" s="5">
        <f t="shared" si="1"/>
        <v>8.3556164383561643E-2</v>
      </c>
      <c r="E48" s="1">
        <f t="shared" si="2"/>
        <v>0</v>
      </c>
      <c r="F48" s="5">
        <f t="shared" si="3"/>
        <v>0</v>
      </c>
    </row>
    <row r="49" spans="1:6">
      <c r="A49" s="3">
        <f t="shared" si="4"/>
        <v>40243</v>
      </c>
      <c r="B49" s="1">
        <v>6768</v>
      </c>
      <c r="C49" s="1">
        <f t="shared" si="0"/>
        <v>1768</v>
      </c>
      <c r="D49" s="5">
        <f t="shared" si="1"/>
        <v>8.3556164383561643E-2</v>
      </c>
      <c r="E49" s="1">
        <f t="shared" si="2"/>
        <v>0</v>
      </c>
      <c r="F49" s="5">
        <f t="shared" si="3"/>
        <v>0</v>
      </c>
    </row>
    <row r="50" spans="1:6">
      <c r="A50" s="3">
        <f t="shared" si="4"/>
        <v>40244</v>
      </c>
      <c r="B50" s="1">
        <v>6768</v>
      </c>
      <c r="C50" s="1">
        <f t="shared" si="0"/>
        <v>1768</v>
      </c>
      <c r="D50" s="5">
        <f t="shared" si="1"/>
        <v>8.3556164383561643E-2</v>
      </c>
      <c r="E50" s="1">
        <f t="shared" si="2"/>
        <v>0</v>
      </c>
      <c r="F50" s="5">
        <f t="shared" si="3"/>
        <v>0</v>
      </c>
    </row>
    <row r="51" spans="1:6">
      <c r="A51" s="3">
        <f t="shared" si="4"/>
        <v>40245</v>
      </c>
      <c r="B51" s="1">
        <v>7442</v>
      </c>
      <c r="C51" s="1">
        <f t="shared" si="0"/>
        <v>2442</v>
      </c>
      <c r="D51" s="5">
        <f t="shared" si="1"/>
        <v>0.1154095890410959</v>
      </c>
      <c r="E51" s="1">
        <f t="shared" si="2"/>
        <v>0</v>
      </c>
      <c r="F51" s="5">
        <f t="shared" si="3"/>
        <v>0</v>
      </c>
    </row>
    <row r="52" spans="1:6">
      <c r="A52" s="3">
        <f t="shared" si="4"/>
        <v>40246</v>
      </c>
      <c r="B52" s="1">
        <v>7742</v>
      </c>
      <c r="C52" s="1">
        <f t="shared" si="0"/>
        <v>2742</v>
      </c>
      <c r="D52" s="5">
        <f t="shared" si="1"/>
        <v>0.12958767123287671</v>
      </c>
      <c r="E52" s="1">
        <f t="shared" si="2"/>
        <v>0</v>
      </c>
      <c r="F52" s="5">
        <f t="shared" si="3"/>
        <v>0</v>
      </c>
    </row>
    <row r="53" spans="1:6">
      <c r="A53" s="3">
        <f t="shared" si="4"/>
        <v>40247</v>
      </c>
      <c r="B53" s="1">
        <v>7826</v>
      </c>
      <c r="C53" s="1">
        <f t="shared" si="0"/>
        <v>2826</v>
      </c>
      <c r="D53" s="5">
        <f t="shared" si="1"/>
        <v>0.13355753424657535</v>
      </c>
      <c r="E53" s="1">
        <f t="shared" si="2"/>
        <v>0</v>
      </c>
      <c r="F53" s="5">
        <f t="shared" si="3"/>
        <v>0</v>
      </c>
    </row>
    <row r="54" spans="1:6">
      <c r="A54" s="3">
        <f t="shared" si="4"/>
        <v>40248</v>
      </c>
      <c r="B54" s="1">
        <v>8267</v>
      </c>
      <c r="C54" s="1">
        <f t="shared" si="0"/>
        <v>3267</v>
      </c>
      <c r="D54" s="5">
        <f t="shared" si="1"/>
        <v>0.15439931506849316</v>
      </c>
      <c r="E54" s="1">
        <f t="shared" si="2"/>
        <v>0</v>
      </c>
      <c r="F54" s="5">
        <f t="shared" si="3"/>
        <v>0</v>
      </c>
    </row>
    <row r="55" spans="1:6">
      <c r="A55" s="3">
        <f t="shared" si="4"/>
        <v>40249</v>
      </c>
      <c r="B55" s="1">
        <v>8437</v>
      </c>
      <c r="C55" s="1">
        <f t="shared" si="0"/>
        <v>3437</v>
      </c>
      <c r="D55" s="5">
        <f t="shared" si="1"/>
        <v>0.16243356164383563</v>
      </c>
      <c r="E55" s="1">
        <f t="shared" si="2"/>
        <v>0</v>
      </c>
      <c r="F55" s="5">
        <f t="shared" si="3"/>
        <v>0</v>
      </c>
    </row>
    <row r="56" spans="1:6">
      <c r="A56" s="3">
        <f t="shared" si="4"/>
        <v>40250</v>
      </c>
      <c r="B56" s="1">
        <v>8437</v>
      </c>
      <c r="C56" s="1">
        <f t="shared" si="0"/>
        <v>3437</v>
      </c>
      <c r="D56" s="5">
        <f t="shared" si="1"/>
        <v>0.16243356164383563</v>
      </c>
      <c r="E56" s="1">
        <f t="shared" si="2"/>
        <v>0</v>
      </c>
      <c r="F56" s="5">
        <f t="shared" si="3"/>
        <v>0</v>
      </c>
    </row>
    <row r="57" spans="1:6">
      <c r="A57" s="3">
        <f t="shared" si="4"/>
        <v>40251</v>
      </c>
      <c r="B57" s="1">
        <v>8437</v>
      </c>
      <c r="C57" s="1">
        <f t="shared" si="0"/>
        <v>3437</v>
      </c>
      <c r="D57" s="5">
        <f t="shared" si="1"/>
        <v>0.16243356164383563</v>
      </c>
      <c r="E57" s="1">
        <f t="shared" si="2"/>
        <v>0</v>
      </c>
      <c r="F57" s="5">
        <f t="shared" si="3"/>
        <v>0</v>
      </c>
    </row>
    <row r="58" spans="1:6">
      <c r="A58" s="3">
        <f t="shared" si="4"/>
        <v>40252</v>
      </c>
      <c r="B58" s="1">
        <v>8800</v>
      </c>
      <c r="C58" s="1">
        <f t="shared" si="0"/>
        <v>3800</v>
      </c>
      <c r="D58" s="5">
        <f t="shared" si="1"/>
        <v>0.17958904109589044</v>
      </c>
      <c r="E58" s="1">
        <f t="shared" si="2"/>
        <v>0</v>
      </c>
      <c r="F58" s="5">
        <f t="shared" si="3"/>
        <v>0</v>
      </c>
    </row>
    <row r="59" spans="1:6">
      <c r="A59" s="3">
        <f t="shared" si="4"/>
        <v>40253</v>
      </c>
      <c r="B59" s="1">
        <v>4354</v>
      </c>
      <c r="C59" s="1">
        <f t="shared" si="0"/>
        <v>0</v>
      </c>
      <c r="D59" s="5">
        <f t="shared" si="1"/>
        <v>0</v>
      </c>
      <c r="E59" s="1">
        <f t="shared" si="2"/>
        <v>646</v>
      </c>
      <c r="F59" s="5">
        <f t="shared" si="3"/>
        <v>5.973287671232877E-2</v>
      </c>
    </row>
    <row r="60" spans="1:6">
      <c r="A60" s="3">
        <f t="shared" si="4"/>
        <v>40254</v>
      </c>
      <c r="B60" s="1">
        <v>4519</v>
      </c>
      <c r="C60" s="1">
        <f t="shared" si="0"/>
        <v>0</v>
      </c>
      <c r="D60" s="5">
        <f t="shared" si="1"/>
        <v>0</v>
      </c>
      <c r="E60" s="1">
        <f t="shared" si="2"/>
        <v>481</v>
      </c>
      <c r="F60" s="5">
        <f t="shared" si="3"/>
        <v>4.4476027397260275E-2</v>
      </c>
    </row>
    <row r="61" spans="1:6">
      <c r="A61" s="3">
        <f t="shared" si="4"/>
        <v>40255</v>
      </c>
      <c r="B61" s="1">
        <v>5275</v>
      </c>
      <c r="C61" s="1">
        <f t="shared" si="0"/>
        <v>275</v>
      </c>
      <c r="D61" s="5">
        <f t="shared" si="1"/>
        <v>1.2996575342465755E-2</v>
      </c>
      <c r="E61" s="1">
        <f t="shared" si="2"/>
        <v>0</v>
      </c>
      <c r="F61" s="5">
        <f t="shared" si="3"/>
        <v>0</v>
      </c>
    </row>
    <row r="62" spans="1:6">
      <c r="A62" s="3">
        <f t="shared" si="4"/>
        <v>40256</v>
      </c>
      <c r="B62" s="1">
        <v>5496</v>
      </c>
      <c r="C62" s="1">
        <f t="shared" si="0"/>
        <v>496</v>
      </c>
      <c r="D62" s="5">
        <f t="shared" si="1"/>
        <v>2.3441095890410962E-2</v>
      </c>
      <c r="E62" s="1">
        <f t="shared" si="2"/>
        <v>0</v>
      </c>
      <c r="F62" s="5">
        <f t="shared" si="3"/>
        <v>0</v>
      </c>
    </row>
    <row r="63" spans="1:6">
      <c r="A63" s="3">
        <f t="shared" si="4"/>
        <v>40257</v>
      </c>
      <c r="B63" s="1">
        <v>5496</v>
      </c>
      <c r="C63" s="1">
        <f t="shared" si="0"/>
        <v>496</v>
      </c>
      <c r="D63" s="5">
        <f t="shared" si="1"/>
        <v>2.3441095890410962E-2</v>
      </c>
      <c r="E63" s="1">
        <f t="shared" si="2"/>
        <v>0</v>
      </c>
      <c r="F63" s="5">
        <f t="shared" si="3"/>
        <v>0</v>
      </c>
    </row>
    <row r="64" spans="1:6">
      <c r="A64" s="3">
        <f t="shared" si="4"/>
        <v>40258</v>
      </c>
      <c r="B64" s="1">
        <v>5496</v>
      </c>
      <c r="C64" s="1">
        <f t="shared" si="0"/>
        <v>496</v>
      </c>
      <c r="D64" s="5">
        <f t="shared" si="1"/>
        <v>2.3441095890410962E-2</v>
      </c>
      <c r="E64" s="1">
        <f t="shared" si="2"/>
        <v>0</v>
      </c>
      <c r="F64" s="5">
        <f t="shared" si="3"/>
        <v>0</v>
      </c>
    </row>
    <row r="65" spans="1:11">
      <c r="A65" s="3">
        <f t="shared" si="4"/>
        <v>40259</v>
      </c>
      <c r="B65" s="1">
        <v>5687</v>
      </c>
      <c r="C65" s="1">
        <f t="shared" si="0"/>
        <v>687</v>
      </c>
      <c r="D65" s="5">
        <f t="shared" si="1"/>
        <v>3.2467808219178086E-2</v>
      </c>
      <c r="E65" s="1">
        <f t="shared" si="2"/>
        <v>0</v>
      </c>
      <c r="F65" s="5">
        <f t="shared" si="3"/>
        <v>0</v>
      </c>
    </row>
    <row r="66" spans="1:11">
      <c r="A66" s="3">
        <f t="shared" si="4"/>
        <v>40260</v>
      </c>
      <c r="B66" s="1">
        <v>6010</v>
      </c>
      <c r="C66" s="1">
        <f t="shared" si="0"/>
        <v>1010</v>
      </c>
      <c r="D66" s="5">
        <f t="shared" si="1"/>
        <v>4.7732876712328773E-2</v>
      </c>
      <c r="E66" s="1">
        <f t="shared" si="2"/>
        <v>0</v>
      </c>
      <c r="F66" s="5">
        <f t="shared" si="3"/>
        <v>0</v>
      </c>
    </row>
    <row r="67" spans="1:11">
      <c r="A67" s="3">
        <f t="shared" si="4"/>
        <v>40261</v>
      </c>
      <c r="B67" s="1">
        <v>7357</v>
      </c>
      <c r="C67" s="1">
        <f t="shared" si="0"/>
        <v>2357</v>
      </c>
      <c r="D67" s="5">
        <f t="shared" si="1"/>
        <v>0.11139246575342467</v>
      </c>
      <c r="E67" s="1">
        <f t="shared" si="2"/>
        <v>0</v>
      </c>
      <c r="F67" s="5">
        <f t="shared" si="3"/>
        <v>0</v>
      </c>
    </row>
    <row r="68" spans="1:11">
      <c r="A68" s="3">
        <f t="shared" si="4"/>
        <v>40262</v>
      </c>
      <c r="B68" s="1">
        <v>7495</v>
      </c>
      <c r="C68" s="1">
        <f t="shared" si="0"/>
        <v>2495</v>
      </c>
      <c r="D68" s="5">
        <f t="shared" si="1"/>
        <v>0.11791438356164384</v>
      </c>
      <c r="E68" s="1">
        <f t="shared" si="2"/>
        <v>0</v>
      </c>
      <c r="F68" s="5">
        <f t="shared" si="3"/>
        <v>0</v>
      </c>
    </row>
    <row r="69" spans="1:11">
      <c r="A69" s="3">
        <f t="shared" si="4"/>
        <v>40263</v>
      </c>
      <c r="B69" s="1">
        <v>7282</v>
      </c>
      <c r="C69" s="1">
        <f t="shared" si="0"/>
        <v>2282</v>
      </c>
      <c r="D69" s="5">
        <f t="shared" si="1"/>
        <v>0.10784794520547947</v>
      </c>
      <c r="E69" s="1">
        <f t="shared" si="2"/>
        <v>0</v>
      </c>
      <c r="F69" s="5">
        <f t="shared" si="3"/>
        <v>0</v>
      </c>
    </row>
    <row r="70" spans="1:11">
      <c r="A70" s="3">
        <f t="shared" si="4"/>
        <v>40264</v>
      </c>
      <c r="B70" s="1">
        <v>7282</v>
      </c>
      <c r="C70" s="1">
        <f t="shared" si="0"/>
        <v>2282</v>
      </c>
      <c r="D70" s="5">
        <f t="shared" si="1"/>
        <v>0.10784794520547947</v>
      </c>
      <c r="E70" s="1">
        <f t="shared" si="2"/>
        <v>0</v>
      </c>
      <c r="F70" s="5">
        <f t="shared" si="3"/>
        <v>0</v>
      </c>
    </row>
    <row r="71" spans="1:11">
      <c r="A71" s="3">
        <f t="shared" si="4"/>
        <v>40265</v>
      </c>
      <c r="B71" s="1">
        <v>7282</v>
      </c>
      <c r="C71" s="1">
        <f t="shared" si="0"/>
        <v>2282</v>
      </c>
      <c r="D71" s="5">
        <f t="shared" si="1"/>
        <v>0.10784794520547947</v>
      </c>
      <c r="E71" s="1">
        <f t="shared" si="2"/>
        <v>0</v>
      </c>
      <c r="F71" s="5">
        <f t="shared" si="3"/>
        <v>0</v>
      </c>
    </row>
    <row r="72" spans="1:11">
      <c r="A72" s="3">
        <f t="shared" si="4"/>
        <v>40266</v>
      </c>
      <c r="B72" s="1">
        <v>7662</v>
      </c>
      <c r="C72" s="1">
        <f t="shared" si="0"/>
        <v>2662</v>
      </c>
      <c r="D72" s="5">
        <f t="shared" si="1"/>
        <v>0.1258068493150685</v>
      </c>
      <c r="E72" s="1">
        <f t="shared" si="2"/>
        <v>0</v>
      </c>
      <c r="F72" s="5">
        <f t="shared" si="3"/>
        <v>0</v>
      </c>
    </row>
    <row r="73" spans="1:11">
      <c r="A73" s="3">
        <f t="shared" si="4"/>
        <v>40267</v>
      </c>
      <c r="B73" s="1">
        <v>7740</v>
      </c>
      <c r="C73" s="1">
        <f t="shared" si="0"/>
        <v>2740</v>
      </c>
      <c r="D73" s="5">
        <f t="shared" si="1"/>
        <v>0.1294931506849315</v>
      </c>
      <c r="E73" s="1">
        <f t="shared" si="2"/>
        <v>0</v>
      </c>
      <c r="F73" s="5">
        <f t="shared" si="3"/>
        <v>0</v>
      </c>
    </row>
    <row r="74" spans="1:11">
      <c r="A74" s="3">
        <f t="shared" si="4"/>
        <v>40268</v>
      </c>
      <c r="B74" s="1">
        <v>4810</v>
      </c>
      <c r="C74" s="1">
        <f t="shared" si="0"/>
        <v>0</v>
      </c>
      <c r="D74" s="5">
        <f t="shared" si="1"/>
        <v>0</v>
      </c>
      <c r="E74" s="1">
        <f t="shared" si="2"/>
        <v>190</v>
      </c>
      <c r="F74" s="5">
        <f t="shared" si="3"/>
        <v>1.7568493150684934E-2</v>
      </c>
      <c r="G74" s="5">
        <f>SUM(D44:D74)</f>
        <v>2.595250684931508</v>
      </c>
      <c r="H74" s="5">
        <f>SUM(F44:F74)</f>
        <v>0.12177739726027398</v>
      </c>
      <c r="I74" s="5">
        <f>+G74-H74</f>
        <v>2.4734732876712342</v>
      </c>
      <c r="J74" s="5">
        <f>+$F$6*(A75-A44)/365</f>
        <v>30.787671232876711</v>
      </c>
      <c r="K74" s="5">
        <f>+J74+I74</f>
        <v>33.261144520547944</v>
      </c>
    </row>
    <row r="75" spans="1:11">
      <c r="A75" s="3">
        <f t="shared" si="4"/>
        <v>40269</v>
      </c>
      <c r="B75" s="1">
        <v>6152</v>
      </c>
      <c r="C75" s="1">
        <f t="shared" si="0"/>
        <v>1152</v>
      </c>
      <c r="D75" s="5">
        <f t="shared" si="1"/>
        <v>5.4443835616438355E-2</v>
      </c>
      <c r="E75" s="1">
        <f t="shared" si="2"/>
        <v>0</v>
      </c>
      <c r="F75" s="5">
        <f t="shared" si="3"/>
        <v>0</v>
      </c>
    </row>
    <row r="76" spans="1:11">
      <c r="A76" s="3">
        <f t="shared" si="4"/>
        <v>40270</v>
      </c>
      <c r="B76" s="1">
        <v>6152</v>
      </c>
      <c r="C76" s="1">
        <f t="shared" si="0"/>
        <v>1152</v>
      </c>
      <c r="D76" s="5">
        <f t="shared" si="1"/>
        <v>5.4443835616438355E-2</v>
      </c>
      <c r="E76" s="1">
        <f t="shared" si="2"/>
        <v>0</v>
      </c>
      <c r="F76" s="5">
        <f t="shared" si="3"/>
        <v>0</v>
      </c>
    </row>
    <row r="77" spans="1:11">
      <c r="A77" s="3">
        <f t="shared" si="4"/>
        <v>40271</v>
      </c>
      <c r="B77" s="1">
        <v>6152</v>
      </c>
      <c r="C77" s="1">
        <f t="shared" si="0"/>
        <v>1152</v>
      </c>
      <c r="D77" s="5">
        <f t="shared" si="1"/>
        <v>5.4443835616438355E-2</v>
      </c>
      <c r="E77" s="1">
        <f t="shared" si="2"/>
        <v>0</v>
      </c>
      <c r="F77" s="5">
        <f t="shared" si="3"/>
        <v>0</v>
      </c>
    </row>
    <row r="78" spans="1:11">
      <c r="A78" s="3">
        <f t="shared" si="4"/>
        <v>40272</v>
      </c>
      <c r="B78" s="1">
        <v>6152</v>
      </c>
      <c r="C78" s="1">
        <f t="shared" si="0"/>
        <v>1152</v>
      </c>
      <c r="D78" s="5">
        <f t="shared" si="1"/>
        <v>5.4443835616438355E-2</v>
      </c>
      <c r="E78" s="1">
        <f t="shared" si="2"/>
        <v>0</v>
      </c>
      <c r="F78" s="5">
        <f t="shared" si="3"/>
        <v>0</v>
      </c>
    </row>
    <row r="79" spans="1:11">
      <c r="A79" s="3">
        <f t="shared" si="4"/>
        <v>40273</v>
      </c>
      <c r="B79" s="1">
        <v>6152</v>
      </c>
      <c r="C79" s="1">
        <f t="shared" si="0"/>
        <v>1152</v>
      </c>
      <c r="D79" s="5">
        <f t="shared" si="1"/>
        <v>5.4443835616438355E-2</v>
      </c>
      <c r="E79" s="1">
        <f t="shared" si="2"/>
        <v>0</v>
      </c>
      <c r="F79" s="5">
        <f t="shared" si="3"/>
        <v>0</v>
      </c>
    </row>
    <row r="80" spans="1:11">
      <c r="A80" s="3">
        <f t="shared" si="4"/>
        <v>40274</v>
      </c>
      <c r="B80" s="1">
        <v>6418</v>
      </c>
      <c r="C80" s="1">
        <f t="shared" si="0"/>
        <v>1418</v>
      </c>
      <c r="D80" s="5">
        <f t="shared" si="1"/>
        <v>6.7015068493150698E-2</v>
      </c>
      <c r="E80" s="1">
        <f t="shared" si="2"/>
        <v>0</v>
      </c>
      <c r="F80" s="5">
        <f t="shared" si="3"/>
        <v>0</v>
      </c>
    </row>
    <row r="81" spans="1:6">
      <c r="A81" s="3">
        <f t="shared" si="4"/>
        <v>40275</v>
      </c>
      <c r="B81" s="1">
        <v>6785</v>
      </c>
      <c r="C81" s="1">
        <f t="shared" ref="C81:C144" si="5">IF(B81&gt;$D$5,B81-$D$5,0)</f>
        <v>1785</v>
      </c>
      <c r="D81" s="5">
        <f t="shared" ref="D81:D144" si="6">+C81*$D$7/365</f>
        <v>8.4359589041095889E-2</v>
      </c>
      <c r="E81" s="1">
        <f t="shared" ref="E81:E144" si="7">IF($D$5&gt;B81,$D$5-B81,0)</f>
        <v>0</v>
      </c>
      <c r="F81" s="5">
        <f t="shared" ref="F81:F144" si="8">+E81*$D$9/365</f>
        <v>0</v>
      </c>
    </row>
    <row r="82" spans="1:6">
      <c r="A82" s="3">
        <f t="shared" ref="A82:A145" si="9">+A81+1</f>
        <v>40276</v>
      </c>
      <c r="B82" s="1">
        <v>7095</v>
      </c>
      <c r="C82" s="1">
        <f t="shared" si="5"/>
        <v>2095</v>
      </c>
      <c r="D82" s="5">
        <f t="shared" si="6"/>
        <v>9.9010273972602744E-2</v>
      </c>
      <c r="E82" s="1">
        <f t="shared" si="7"/>
        <v>0</v>
      </c>
      <c r="F82" s="5">
        <f t="shared" si="8"/>
        <v>0</v>
      </c>
    </row>
    <row r="83" spans="1:6">
      <c r="A83" s="3">
        <f t="shared" si="9"/>
        <v>40277</v>
      </c>
      <c r="B83" s="1">
        <v>7336</v>
      </c>
      <c r="C83" s="1">
        <f t="shared" si="5"/>
        <v>2336</v>
      </c>
      <c r="D83" s="5">
        <f t="shared" si="6"/>
        <v>0.11040000000000001</v>
      </c>
      <c r="E83" s="1">
        <f t="shared" si="7"/>
        <v>0</v>
      </c>
      <c r="F83" s="5">
        <f t="shared" si="8"/>
        <v>0</v>
      </c>
    </row>
    <row r="84" spans="1:6">
      <c r="A84" s="3">
        <f t="shared" si="9"/>
        <v>40278</v>
      </c>
      <c r="B84" s="1">
        <v>7336</v>
      </c>
      <c r="C84" s="1">
        <f t="shared" si="5"/>
        <v>2336</v>
      </c>
      <c r="D84" s="5">
        <f t="shared" si="6"/>
        <v>0.11040000000000001</v>
      </c>
      <c r="E84" s="1">
        <f t="shared" si="7"/>
        <v>0</v>
      </c>
      <c r="F84" s="5">
        <f t="shared" si="8"/>
        <v>0</v>
      </c>
    </row>
    <row r="85" spans="1:6">
      <c r="A85" s="3">
        <f t="shared" si="9"/>
        <v>40279</v>
      </c>
      <c r="B85" s="1">
        <v>7336</v>
      </c>
      <c r="C85" s="1">
        <f t="shared" si="5"/>
        <v>2336</v>
      </c>
      <c r="D85" s="5">
        <f t="shared" si="6"/>
        <v>0.11040000000000001</v>
      </c>
      <c r="E85" s="1">
        <f t="shared" si="7"/>
        <v>0</v>
      </c>
      <c r="F85" s="5">
        <f t="shared" si="8"/>
        <v>0</v>
      </c>
    </row>
    <row r="86" spans="1:6">
      <c r="A86" s="3">
        <f t="shared" si="9"/>
        <v>40280</v>
      </c>
      <c r="B86" s="1">
        <v>7484</v>
      </c>
      <c r="C86" s="1">
        <f t="shared" si="5"/>
        <v>2484</v>
      </c>
      <c r="D86" s="5">
        <f t="shared" si="6"/>
        <v>0.11739452054794522</v>
      </c>
      <c r="E86" s="1">
        <f t="shared" si="7"/>
        <v>0</v>
      </c>
      <c r="F86" s="5">
        <f t="shared" si="8"/>
        <v>0</v>
      </c>
    </row>
    <row r="87" spans="1:6">
      <c r="A87" s="3">
        <f t="shared" si="9"/>
        <v>40281</v>
      </c>
      <c r="B87" s="1">
        <v>7553</v>
      </c>
      <c r="C87" s="1">
        <f t="shared" si="5"/>
        <v>2553</v>
      </c>
      <c r="D87" s="5">
        <f t="shared" si="6"/>
        <v>0.12065547945205481</v>
      </c>
      <c r="E87" s="1">
        <f t="shared" si="7"/>
        <v>0</v>
      </c>
      <c r="F87" s="5">
        <f t="shared" si="8"/>
        <v>0</v>
      </c>
    </row>
    <row r="88" spans="1:6">
      <c r="A88" s="3">
        <f t="shared" si="9"/>
        <v>40282</v>
      </c>
      <c r="B88" s="1">
        <v>7674</v>
      </c>
      <c r="C88" s="1">
        <f t="shared" si="5"/>
        <v>2674</v>
      </c>
      <c r="D88" s="5">
        <f t="shared" si="6"/>
        <v>0.12637397260273975</v>
      </c>
      <c r="E88" s="1">
        <f t="shared" si="7"/>
        <v>0</v>
      </c>
      <c r="F88" s="5">
        <f t="shared" si="8"/>
        <v>0</v>
      </c>
    </row>
    <row r="89" spans="1:6">
      <c r="A89" s="3">
        <f t="shared" si="9"/>
        <v>40283</v>
      </c>
      <c r="B89" s="1">
        <v>7802</v>
      </c>
      <c r="C89" s="1">
        <f t="shared" si="5"/>
        <v>2802</v>
      </c>
      <c r="D89" s="5">
        <f t="shared" si="6"/>
        <v>0.1324232876712329</v>
      </c>
      <c r="E89" s="1">
        <f t="shared" si="7"/>
        <v>0</v>
      </c>
      <c r="F89" s="5">
        <f t="shared" si="8"/>
        <v>0</v>
      </c>
    </row>
    <row r="90" spans="1:6">
      <c r="A90" s="3">
        <f t="shared" si="9"/>
        <v>40284</v>
      </c>
      <c r="B90" s="1">
        <v>8194</v>
      </c>
      <c r="C90" s="1">
        <f t="shared" si="5"/>
        <v>3194</v>
      </c>
      <c r="D90" s="5">
        <f t="shared" si="6"/>
        <v>0.15094931506849316</v>
      </c>
      <c r="E90" s="1">
        <f t="shared" si="7"/>
        <v>0</v>
      </c>
      <c r="F90" s="5">
        <f t="shared" si="8"/>
        <v>0</v>
      </c>
    </row>
    <row r="91" spans="1:6">
      <c r="A91" s="3">
        <f t="shared" si="9"/>
        <v>40285</v>
      </c>
      <c r="B91" s="1">
        <v>8194</v>
      </c>
      <c r="C91" s="1">
        <f t="shared" si="5"/>
        <v>3194</v>
      </c>
      <c r="D91" s="5">
        <f t="shared" si="6"/>
        <v>0.15094931506849316</v>
      </c>
      <c r="E91" s="1">
        <f t="shared" si="7"/>
        <v>0</v>
      </c>
      <c r="F91" s="5">
        <f t="shared" si="8"/>
        <v>0</v>
      </c>
    </row>
    <row r="92" spans="1:6">
      <c r="A92" s="3">
        <f t="shared" si="9"/>
        <v>40286</v>
      </c>
      <c r="B92" s="1">
        <v>8194</v>
      </c>
      <c r="C92" s="1">
        <f t="shared" si="5"/>
        <v>3194</v>
      </c>
      <c r="D92" s="5">
        <f t="shared" si="6"/>
        <v>0.15094931506849316</v>
      </c>
      <c r="E92" s="1">
        <f t="shared" si="7"/>
        <v>0</v>
      </c>
      <c r="F92" s="5">
        <f t="shared" si="8"/>
        <v>0</v>
      </c>
    </row>
    <row r="93" spans="1:6">
      <c r="A93" s="3">
        <f t="shared" si="9"/>
        <v>40287</v>
      </c>
      <c r="B93" s="1">
        <v>8566</v>
      </c>
      <c r="C93" s="1">
        <f t="shared" si="5"/>
        <v>3566</v>
      </c>
      <c r="D93" s="5">
        <f t="shared" si="6"/>
        <v>0.1685301369863014</v>
      </c>
      <c r="E93" s="1">
        <f t="shared" si="7"/>
        <v>0</v>
      </c>
      <c r="F93" s="5">
        <f t="shared" si="8"/>
        <v>0</v>
      </c>
    </row>
    <row r="94" spans="1:6">
      <c r="A94" s="3">
        <f t="shared" si="9"/>
        <v>40288</v>
      </c>
      <c r="B94" s="1">
        <v>5073</v>
      </c>
      <c r="C94" s="1">
        <f t="shared" si="5"/>
        <v>73</v>
      </c>
      <c r="D94" s="5">
        <f t="shared" si="6"/>
        <v>3.4500000000000004E-3</v>
      </c>
      <c r="E94" s="1">
        <f t="shared" si="7"/>
        <v>0</v>
      </c>
      <c r="F94" s="5">
        <f t="shared" si="8"/>
        <v>0</v>
      </c>
    </row>
    <row r="95" spans="1:6">
      <c r="A95" s="3">
        <f t="shared" si="9"/>
        <v>40289</v>
      </c>
      <c r="B95" s="1">
        <v>5223</v>
      </c>
      <c r="C95" s="1">
        <f t="shared" si="5"/>
        <v>223</v>
      </c>
      <c r="D95" s="5">
        <f t="shared" si="6"/>
        <v>1.0539041095890411E-2</v>
      </c>
      <c r="E95" s="1">
        <f t="shared" si="7"/>
        <v>0</v>
      </c>
      <c r="F95" s="5">
        <f t="shared" si="8"/>
        <v>0</v>
      </c>
    </row>
    <row r="96" spans="1:6">
      <c r="A96" s="3">
        <f t="shared" si="9"/>
        <v>40290</v>
      </c>
      <c r="B96" s="1">
        <v>5439</v>
      </c>
      <c r="C96" s="1">
        <f t="shared" si="5"/>
        <v>439</v>
      </c>
      <c r="D96" s="5">
        <f t="shared" si="6"/>
        <v>2.0747260273972605E-2</v>
      </c>
      <c r="E96" s="1">
        <f t="shared" si="7"/>
        <v>0</v>
      </c>
      <c r="F96" s="5">
        <f t="shared" si="8"/>
        <v>0</v>
      </c>
    </row>
    <row r="97" spans="1:11">
      <c r="A97" s="3">
        <f t="shared" si="9"/>
        <v>40291</v>
      </c>
      <c r="B97" s="1">
        <v>6360</v>
      </c>
      <c r="C97" s="1">
        <f t="shared" si="5"/>
        <v>1360</v>
      </c>
      <c r="D97" s="5">
        <f t="shared" si="6"/>
        <v>6.4273972602739732E-2</v>
      </c>
      <c r="E97" s="1">
        <f t="shared" si="7"/>
        <v>0</v>
      </c>
      <c r="F97" s="5">
        <f t="shared" si="8"/>
        <v>0</v>
      </c>
    </row>
    <row r="98" spans="1:11">
      <c r="A98" s="3">
        <f t="shared" si="9"/>
        <v>40292</v>
      </c>
      <c r="B98" s="1">
        <v>6360</v>
      </c>
      <c r="C98" s="1">
        <f t="shared" si="5"/>
        <v>1360</v>
      </c>
      <c r="D98" s="5">
        <f t="shared" si="6"/>
        <v>6.4273972602739732E-2</v>
      </c>
      <c r="E98" s="1">
        <f t="shared" si="7"/>
        <v>0</v>
      </c>
      <c r="F98" s="5">
        <f t="shared" si="8"/>
        <v>0</v>
      </c>
    </row>
    <row r="99" spans="1:11">
      <c r="A99" s="3">
        <f t="shared" si="9"/>
        <v>40293</v>
      </c>
      <c r="B99" s="1">
        <v>6360</v>
      </c>
      <c r="C99" s="1">
        <f t="shared" si="5"/>
        <v>1360</v>
      </c>
      <c r="D99" s="5">
        <f t="shared" si="6"/>
        <v>6.4273972602739732E-2</v>
      </c>
      <c r="E99" s="1">
        <f t="shared" si="7"/>
        <v>0</v>
      </c>
      <c r="F99" s="5">
        <f t="shared" si="8"/>
        <v>0</v>
      </c>
    </row>
    <row r="100" spans="1:11">
      <c r="A100" s="3">
        <f t="shared" si="9"/>
        <v>40294</v>
      </c>
      <c r="B100" s="1">
        <v>7384</v>
      </c>
      <c r="C100" s="1">
        <f t="shared" si="5"/>
        <v>2384</v>
      </c>
      <c r="D100" s="5">
        <f t="shared" si="6"/>
        <v>0.11266849315068493</v>
      </c>
      <c r="E100" s="1">
        <f t="shared" si="7"/>
        <v>0</v>
      </c>
      <c r="F100" s="5">
        <f t="shared" si="8"/>
        <v>0</v>
      </c>
    </row>
    <row r="101" spans="1:11">
      <c r="A101" s="3">
        <f t="shared" si="9"/>
        <v>40295</v>
      </c>
      <c r="B101" s="1">
        <v>7488</v>
      </c>
      <c r="C101" s="1">
        <f t="shared" si="5"/>
        <v>2488</v>
      </c>
      <c r="D101" s="5">
        <f t="shared" si="6"/>
        <v>0.11758356164383564</v>
      </c>
      <c r="E101" s="1">
        <f t="shared" si="7"/>
        <v>0</v>
      </c>
      <c r="F101" s="5">
        <f t="shared" si="8"/>
        <v>0</v>
      </c>
    </row>
    <row r="102" spans="1:11">
      <c r="A102" s="3">
        <f t="shared" si="9"/>
        <v>40296</v>
      </c>
      <c r="B102" s="1">
        <v>7649</v>
      </c>
      <c r="C102" s="1">
        <f t="shared" si="5"/>
        <v>2649</v>
      </c>
      <c r="D102" s="5">
        <f t="shared" si="6"/>
        <v>0.12519246575342466</v>
      </c>
      <c r="E102" s="1">
        <f t="shared" si="7"/>
        <v>0</v>
      </c>
      <c r="F102" s="5">
        <f t="shared" si="8"/>
        <v>0</v>
      </c>
    </row>
    <row r="103" spans="1:11">
      <c r="A103" s="3">
        <f t="shared" si="9"/>
        <v>40297</v>
      </c>
      <c r="B103" s="1">
        <v>7849</v>
      </c>
      <c r="C103" s="1">
        <f t="shared" si="5"/>
        <v>2849</v>
      </c>
      <c r="D103" s="5">
        <f t="shared" si="6"/>
        <v>0.13464452054794521</v>
      </c>
      <c r="E103" s="1">
        <f t="shared" si="7"/>
        <v>0</v>
      </c>
      <c r="F103" s="5">
        <f t="shared" si="8"/>
        <v>0</v>
      </c>
    </row>
    <row r="104" spans="1:11">
      <c r="A104" s="3">
        <f t="shared" si="9"/>
        <v>40298</v>
      </c>
      <c r="B104" s="1">
        <v>4265</v>
      </c>
      <c r="C104" s="1">
        <f t="shared" si="5"/>
        <v>0</v>
      </c>
      <c r="D104" s="5">
        <f t="shared" si="6"/>
        <v>0</v>
      </c>
      <c r="E104" s="1">
        <f t="shared" si="7"/>
        <v>735</v>
      </c>
      <c r="F104" s="5">
        <f t="shared" si="8"/>
        <v>6.7962328767123298E-2</v>
      </c>
      <c r="G104" s="5">
        <f>SUM(D75:D104)</f>
        <v>2.689676712328767</v>
      </c>
      <c r="H104" s="5">
        <f>SUM(F75:F104)</f>
        <v>6.7962328767123298E-2</v>
      </c>
      <c r="I104" s="5">
        <f>+G104-H104</f>
        <v>2.6217143835616437</v>
      </c>
      <c r="J104" s="5">
        <f>+$F$6*(A105-A75)/365</f>
        <v>29.794520547945204</v>
      </c>
      <c r="K104" s="5">
        <f>+J104+I104</f>
        <v>32.41623493150685</v>
      </c>
    </row>
    <row r="105" spans="1:11">
      <c r="A105" s="3">
        <f t="shared" si="9"/>
        <v>40299</v>
      </c>
      <c r="B105" s="1">
        <v>5173</v>
      </c>
      <c r="C105" s="1">
        <f t="shared" si="5"/>
        <v>173</v>
      </c>
      <c r="D105" s="5">
        <f t="shared" si="6"/>
        <v>8.1760273972602739E-3</v>
      </c>
      <c r="E105" s="1">
        <f t="shared" si="7"/>
        <v>0</v>
      </c>
      <c r="F105" s="5">
        <f t="shared" si="8"/>
        <v>0</v>
      </c>
    </row>
    <row r="106" spans="1:11">
      <c r="A106" s="3">
        <f t="shared" si="9"/>
        <v>40300</v>
      </c>
      <c r="B106" s="1">
        <v>5173</v>
      </c>
      <c r="C106" s="1">
        <f t="shared" si="5"/>
        <v>173</v>
      </c>
      <c r="D106" s="5">
        <f t="shared" si="6"/>
        <v>8.1760273972602739E-3</v>
      </c>
      <c r="E106" s="1">
        <f t="shared" si="7"/>
        <v>0</v>
      </c>
      <c r="F106" s="5">
        <f t="shared" si="8"/>
        <v>0</v>
      </c>
    </row>
    <row r="107" spans="1:11">
      <c r="A107" s="3">
        <f t="shared" si="9"/>
        <v>40301</v>
      </c>
      <c r="B107" s="1">
        <v>5641</v>
      </c>
      <c r="C107" s="1">
        <f t="shared" si="5"/>
        <v>641</v>
      </c>
      <c r="D107" s="5">
        <f t="shared" si="6"/>
        <v>3.029383561643836E-2</v>
      </c>
      <c r="E107" s="1">
        <f t="shared" si="7"/>
        <v>0</v>
      </c>
      <c r="F107" s="5">
        <f t="shared" si="8"/>
        <v>0</v>
      </c>
    </row>
    <row r="108" spans="1:11">
      <c r="A108" s="3">
        <f t="shared" si="9"/>
        <v>40302</v>
      </c>
      <c r="B108" s="1">
        <v>5728</v>
      </c>
      <c r="C108" s="1">
        <f t="shared" si="5"/>
        <v>728</v>
      </c>
      <c r="D108" s="5">
        <f t="shared" si="6"/>
        <v>3.4405479452054799E-2</v>
      </c>
      <c r="E108" s="1">
        <f t="shared" si="7"/>
        <v>0</v>
      </c>
      <c r="F108" s="5">
        <f t="shared" si="8"/>
        <v>0</v>
      </c>
    </row>
    <row r="109" spans="1:11">
      <c r="A109" s="3">
        <f t="shared" si="9"/>
        <v>40303</v>
      </c>
      <c r="B109" s="1">
        <v>6108</v>
      </c>
      <c r="C109" s="1">
        <f t="shared" si="5"/>
        <v>1108</v>
      </c>
      <c r="D109" s="5">
        <f t="shared" si="6"/>
        <v>5.2364383561643843E-2</v>
      </c>
      <c r="E109" s="1">
        <f t="shared" si="7"/>
        <v>0</v>
      </c>
      <c r="F109" s="5">
        <f t="shared" si="8"/>
        <v>0</v>
      </c>
    </row>
    <row r="110" spans="1:11">
      <c r="A110" s="3">
        <f t="shared" si="9"/>
        <v>40304</v>
      </c>
      <c r="B110" s="1">
        <v>6384</v>
      </c>
      <c r="C110" s="1">
        <f t="shared" si="5"/>
        <v>1384</v>
      </c>
      <c r="D110" s="5">
        <f t="shared" si="6"/>
        <v>6.5408219178082191E-2</v>
      </c>
      <c r="E110" s="1">
        <f t="shared" si="7"/>
        <v>0</v>
      </c>
      <c r="F110" s="5">
        <f t="shared" si="8"/>
        <v>0</v>
      </c>
    </row>
    <row r="111" spans="1:11">
      <c r="A111" s="3">
        <f t="shared" si="9"/>
        <v>40305</v>
      </c>
      <c r="B111" s="1">
        <v>6594</v>
      </c>
      <c r="C111" s="1">
        <f t="shared" si="5"/>
        <v>1594</v>
      </c>
      <c r="D111" s="5">
        <f t="shared" si="6"/>
        <v>7.5332876712328772E-2</v>
      </c>
      <c r="E111" s="1">
        <f t="shared" si="7"/>
        <v>0</v>
      </c>
      <c r="F111" s="5">
        <f t="shared" si="8"/>
        <v>0</v>
      </c>
    </row>
    <row r="112" spans="1:11">
      <c r="A112" s="3">
        <f t="shared" si="9"/>
        <v>40306</v>
      </c>
      <c r="B112" s="1">
        <v>6594</v>
      </c>
      <c r="C112" s="1">
        <f t="shared" si="5"/>
        <v>1594</v>
      </c>
      <c r="D112" s="5">
        <f t="shared" si="6"/>
        <v>7.5332876712328772E-2</v>
      </c>
      <c r="E112" s="1">
        <f t="shared" si="7"/>
        <v>0</v>
      </c>
      <c r="F112" s="5">
        <f t="shared" si="8"/>
        <v>0</v>
      </c>
    </row>
    <row r="113" spans="1:6">
      <c r="A113" s="3">
        <f t="shared" si="9"/>
        <v>40307</v>
      </c>
      <c r="B113" s="1">
        <v>6182</v>
      </c>
      <c r="C113" s="1">
        <f t="shared" si="5"/>
        <v>1182</v>
      </c>
      <c r="D113" s="5">
        <f t="shared" si="6"/>
        <v>5.586164383561644E-2</v>
      </c>
      <c r="E113" s="1">
        <f t="shared" si="7"/>
        <v>0</v>
      </c>
      <c r="F113" s="5">
        <f t="shared" si="8"/>
        <v>0</v>
      </c>
    </row>
    <row r="114" spans="1:6">
      <c r="A114" s="3">
        <f t="shared" si="9"/>
        <v>40308</v>
      </c>
      <c r="B114" s="1">
        <v>6409</v>
      </c>
      <c r="C114" s="1">
        <f t="shared" si="5"/>
        <v>1409</v>
      </c>
      <c r="D114" s="5">
        <f t="shared" si="6"/>
        <v>6.6589726027397267E-2</v>
      </c>
      <c r="E114" s="1">
        <f t="shared" si="7"/>
        <v>0</v>
      </c>
      <c r="F114" s="5">
        <f t="shared" si="8"/>
        <v>0</v>
      </c>
    </row>
    <row r="115" spans="1:6">
      <c r="A115" s="3">
        <f t="shared" si="9"/>
        <v>40309</v>
      </c>
      <c r="B115" s="1">
        <v>6638</v>
      </c>
      <c r="C115" s="1">
        <f t="shared" si="5"/>
        <v>1638</v>
      </c>
      <c r="D115" s="5">
        <f t="shared" si="6"/>
        <v>7.7412328767123298E-2</v>
      </c>
      <c r="E115" s="1">
        <f t="shared" si="7"/>
        <v>0</v>
      </c>
      <c r="F115" s="5">
        <f t="shared" si="8"/>
        <v>0</v>
      </c>
    </row>
    <row r="116" spans="1:6">
      <c r="A116" s="3">
        <f t="shared" si="9"/>
        <v>40310</v>
      </c>
      <c r="B116" s="1">
        <v>6741</v>
      </c>
      <c r="C116" s="1">
        <f t="shared" si="5"/>
        <v>1741</v>
      </c>
      <c r="D116" s="5">
        <f t="shared" si="6"/>
        <v>8.2280136986301378E-2</v>
      </c>
      <c r="E116" s="1">
        <f t="shared" si="7"/>
        <v>0</v>
      </c>
      <c r="F116" s="5">
        <f t="shared" si="8"/>
        <v>0</v>
      </c>
    </row>
    <row r="117" spans="1:6">
      <c r="A117" s="3">
        <f t="shared" si="9"/>
        <v>40311</v>
      </c>
      <c r="B117" s="1">
        <v>6812</v>
      </c>
      <c r="C117" s="1">
        <f t="shared" si="5"/>
        <v>1812</v>
      </c>
      <c r="D117" s="5">
        <f t="shared" si="6"/>
        <v>8.5635616438356169E-2</v>
      </c>
      <c r="E117" s="1">
        <f t="shared" si="7"/>
        <v>0</v>
      </c>
      <c r="F117" s="5">
        <f t="shared" si="8"/>
        <v>0</v>
      </c>
    </row>
    <row r="118" spans="1:6">
      <c r="A118" s="3">
        <f t="shared" si="9"/>
        <v>40312</v>
      </c>
      <c r="B118" s="1">
        <v>6938</v>
      </c>
      <c r="C118" s="1">
        <f t="shared" si="5"/>
        <v>1938</v>
      </c>
      <c r="D118" s="5">
        <f t="shared" si="6"/>
        <v>9.159041095890412E-2</v>
      </c>
      <c r="E118" s="1">
        <f t="shared" si="7"/>
        <v>0</v>
      </c>
      <c r="F118" s="5">
        <f t="shared" si="8"/>
        <v>0</v>
      </c>
    </row>
    <row r="119" spans="1:6">
      <c r="A119" s="3">
        <f t="shared" si="9"/>
        <v>40313</v>
      </c>
      <c r="B119" s="1">
        <v>6938</v>
      </c>
      <c r="C119" s="1">
        <f t="shared" si="5"/>
        <v>1938</v>
      </c>
      <c r="D119" s="5">
        <f t="shared" si="6"/>
        <v>9.159041095890412E-2</v>
      </c>
      <c r="E119" s="1">
        <f t="shared" si="7"/>
        <v>0</v>
      </c>
      <c r="F119" s="5">
        <f t="shared" si="8"/>
        <v>0</v>
      </c>
    </row>
    <row r="120" spans="1:6">
      <c r="A120" s="3">
        <f t="shared" si="9"/>
        <v>40314</v>
      </c>
      <c r="B120" s="1">
        <v>6938</v>
      </c>
      <c r="C120" s="1">
        <f t="shared" si="5"/>
        <v>1938</v>
      </c>
      <c r="D120" s="5">
        <f t="shared" si="6"/>
        <v>9.159041095890412E-2</v>
      </c>
      <c r="E120" s="1">
        <f t="shared" si="7"/>
        <v>0</v>
      </c>
      <c r="F120" s="5">
        <f t="shared" si="8"/>
        <v>0</v>
      </c>
    </row>
    <row r="121" spans="1:6">
      <c r="A121" s="3">
        <f t="shared" si="9"/>
        <v>40315</v>
      </c>
      <c r="B121" s="1">
        <v>7667</v>
      </c>
      <c r="C121" s="1">
        <f t="shared" si="5"/>
        <v>2667</v>
      </c>
      <c r="D121" s="5">
        <f t="shared" si="6"/>
        <v>0.12604315068493152</v>
      </c>
      <c r="E121" s="1">
        <f t="shared" si="7"/>
        <v>0</v>
      </c>
      <c r="F121" s="5">
        <f t="shared" si="8"/>
        <v>0</v>
      </c>
    </row>
    <row r="122" spans="1:6">
      <c r="A122" s="3">
        <f t="shared" si="9"/>
        <v>40316</v>
      </c>
      <c r="B122" s="1">
        <v>4096</v>
      </c>
      <c r="C122" s="1">
        <f t="shared" si="5"/>
        <v>0</v>
      </c>
      <c r="D122" s="5">
        <f t="shared" si="6"/>
        <v>0</v>
      </c>
      <c r="E122" s="1">
        <f t="shared" si="7"/>
        <v>904</v>
      </c>
      <c r="F122" s="5">
        <f t="shared" si="8"/>
        <v>8.358904109589041E-2</v>
      </c>
    </row>
    <row r="123" spans="1:6">
      <c r="A123" s="3">
        <f t="shared" si="9"/>
        <v>40317</v>
      </c>
      <c r="B123" s="1">
        <v>4361</v>
      </c>
      <c r="C123" s="1">
        <f t="shared" si="5"/>
        <v>0</v>
      </c>
      <c r="D123" s="5">
        <f t="shared" si="6"/>
        <v>0</v>
      </c>
      <c r="E123" s="1">
        <f t="shared" si="7"/>
        <v>639</v>
      </c>
      <c r="F123" s="5">
        <f t="shared" si="8"/>
        <v>5.9085616438356164E-2</v>
      </c>
    </row>
    <row r="124" spans="1:6">
      <c r="A124" s="3">
        <f t="shared" si="9"/>
        <v>40318</v>
      </c>
      <c r="B124" s="1">
        <v>4483</v>
      </c>
      <c r="C124" s="1">
        <f t="shared" si="5"/>
        <v>0</v>
      </c>
      <c r="D124" s="5">
        <f t="shared" si="6"/>
        <v>0</v>
      </c>
      <c r="E124" s="1">
        <f t="shared" si="7"/>
        <v>517</v>
      </c>
      <c r="F124" s="5">
        <f t="shared" si="8"/>
        <v>4.780479452054795E-2</v>
      </c>
    </row>
    <row r="125" spans="1:6">
      <c r="A125" s="3">
        <f t="shared" si="9"/>
        <v>40319</v>
      </c>
      <c r="B125" s="1">
        <v>4776</v>
      </c>
      <c r="C125" s="1">
        <f t="shared" si="5"/>
        <v>0</v>
      </c>
      <c r="D125" s="5">
        <f t="shared" si="6"/>
        <v>0</v>
      </c>
      <c r="E125" s="1">
        <f t="shared" si="7"/>
        <v>224</v>
      </c>
      <c r="F125" s="5">
        <f t="shared" si="8"/>
        <v>2.0712328767123291E-2</v>
      </c>
    </row>
    <row r="126" spans="1:6">
      <c r="A126" s="3">
        <f t="shared" si="9"/>
        <v>40320</v>
      </c>
      <c r="B126" s="1">
        <v>4776</v>
      </c>
      <c r="C126" s="1">
        <f t="shared" si="5"/>
        <v>0</v>
      </c>
      <c r="D126" s="5">
        <f t="shared" si="6"/>
        <v>0</v>
      </c>
      <c r="E126" s="1">
        <f t="shared" si="7"/>
        <v>224</v>
      </c>
      <c r="F126" s="5">
        <f t="shared" si="8"/>
        <v>2.0712328767123291E-2</v>
      </c>
    </row>
    <row r="127" spans="1:6">
      <c r="A127" s="3">
        <f t="shared" si="9"/>
        <v>40321</v>
      </c>
      <c r="B127" s="1">
        <v>4776</v>
      </c>
      <c r="C127" s="1">
        <f t="shared" si="5"/>
        <v>0</v>
      </c>
      <c r="D127" s="5">
        <f t="shared" si="6"/>
        <v>0</v>
      </c>
      <c r="E127" s="1">
        <f t="shared" si="7"/>
        <v>224</v>
      </c>
      <c r="F127" s="5">
        <f t="shared" si="8"/>
        <v>2.0712328767123291E-2</v>
      </c>
    </row>
    <row r="128" spans="1:6">
      <c r="A128" s="3">
        <f t="shared" si="9"/>
        <v>40322</v>
      </c>
      <c r="B128" s="1">
        <v>4776</v>
      </c>
      <c r="C128" s="1">
        <f t="shared" si="5"/>
        <v>0</v>
      </c>
      <c r="D128" s="5">
        <f t="shared" si="6"/>
        <v>0</v>
      </c>
      <c r="E128" s="1">
        <f t="shared" si="7"/>
        <v>224</v>
      </c>
      <c r="F128" s="5">
        <f t="shared" si="8"/>
        <v>2.0712328767123291E-2</v>
      </c>
    </row>
    <row r="129" spans="1:11">
      <c r="A129" s="3">
        <f t="shared" si="9"/>
        <v>40323</v>
      </c>
      <c r="B129" s="1">
        <v>5271</v>
      </c>
      <c r="C129" s="1">
        <f t="shared" si="5"/>
        <v>271</v>
      </c>
      <c r="D129" s="5">
        <f t="shared" si="6"/>
        <v>1.2807534246575344E-2</v>
      </c>
      <c r="E129" s="1">
        <f t="shared" si="7"/>
        <v>0</v>
      </c>
      <c r="F129" s="5">
        <f t="shared" si="8"/>
        <v>0</v>
      </c>
    </row>
    <row r="130" spans="1:11">
      <c r="A130" s="3">
        <f t="shared" si="9"/>
        <v>40324</v>
      </c>
      <c r="B130" s="1">
        <v>5369</v>
      </c>
      <c r="C130" s="1">
        <f t="shared" si="5"/>
        <v>369</v>
      </c>
      <c r="D130" s="5">
        <f t="shared" si="6"/>
        <v>1.7439041095890413E-2</v>
      </c>
      <c r="E130" s="1">
        <f t="shared" si="7"/>
        <v>0</v>
      </c>
      <c r="F130" s="5">
        <f t="shared" si="8"/>
        <v>0</v>
      </c>
    </row>
    <row r="131" spans="1:11">
      <c r="A131" s="3">
        <f t="shared" si="9"/>
        <v>40325</v>
      </c>
      <c r="B131" s="1">
        <v>5892</v>
      </c>
      <c r="C131" s="1">
        <f t="shared" si="5"/>
        <v>892</v>
      </c>
      <c r="D131" s="5">
        <f t="shared" si="6"/>
        <v>4.2156164383561644E-2</v>
      </c>
      <c r="E131" s="1">
        <f t="shared" si="7"/>
        <v>0</v>
      </c>
      <c r="F131" s="5">
        <f t="shared" si="8"/>
        <v>0</v>
      </c>
    </row>
    <row r="132" spans="1:11">
      <c r="A132" s="3">
        <f t="shared" si="9"/>
        <v>40326</v>
      </c>
      <c r="B132" s="1">
        <v>6074</v>
      </c>
      <c r="C132" s="1">
        <f t="shared" si="5"/>
        <v>1074</v>
      </c>
      <c r="D132" s="5">
        <f t="shared" si="6"/>
        <v>5.075753424657535E-2</v>
      </c>
      <c r="E132" s="1">
        <f t="shared" si="7"/>
        <v>0</v>
      </c>
      <c r="F132" s="5">
        <f t="shared" si="8"/>
        <v>0</v>
      </c>
    </row>
    <row r="133" spans="1:11">
      <c r="A133" s="3">
        <f t="shared" si="9"/>
        <v>40327</v>
      </c>
      <c r="B133" s="1">
        <v>6074</v>
      </c>
      <c r="C133" s="1">
        <f t="shared" si="5"/>
        <v>1074</v>
      </c>
      <c r="D133" s="5">
        <f t="shared" si="6"/>
        <v>5.075753424657535E-2</v>
      </c>
      <c r="E133" s="1">
        <f t="shared" si="7"/>
        <v>0</v>
      </c>
      <c r="F133" s="5">
        <f t="shared" si="8"/>
        <v>0</v>
      </c>
    </row>
    <row r="134" spans="1:11">
      <c r="A134" s="3">
        <f t="shared" si="9"/>
        <v>40328</v>
      </c>
      <c r="B134" s="1">
        <v>6074</v>
      </c>
      <c r="C134" s="1">
        <f t="shared" si="5"/>
        <v>1074</v>
      </c>
      <c r="D134" s="5">
        <f t="shared" si="6"/>
        <v>5.075753424657535E-2</v>
      </c>
      <c r="E134" s="1">
        <f t="shared" si="7"/>
        <v>0</v>
      </c>
      <c r="F134" s="5">
        <f t="shared" si="8"/>
        <v>0</v>
      </c>
    </row>
    <row r="135" spans="1:11">
      <c r="A135" s="3">
        <f t="shared" si="9"/>
        <v>40329</v>
      </c>
      <c r="B135" s="1">
        <v>3714</v>
      </c>
      <c r="C135" s="1">
        <f t="shared" si="5"/>
        <v>0</v>
      </c>
      <c r="D135" s="5">
        <f t="shared" si="6"/>
        <v>0</v>
      </c>
      <c r="E135" s="1">
        <f t="shared" si="7"/>
        <v>1286</v>
      </c>
      <c r="F135" s="5">
        <f t="shared" si="8"/>
        <v>0.1189109589041096</v>
      </c>
      <c r="G135" s="5">
        <f>SUM(D105:D135)</f>
        <v>1.3427589041095893</v>
      </c>
      <c r="H135" s="5">
        <f>SUM(F105:F135)</f>
        <v>0.39223972602739732</v>
      </c>
      <c r="I135" s="5">
        <f>+G135-H135</f>
        <v>0.950519178082192</v>
      </c>
      <c r="J135" s="5">
        <f>+$F$6*(A136-A105)/365</f>
        <v>30.787671232876711</v>
      </c>
      <c r="K135" s="5">
        <f>+J135+I135</f>
        <v>31.738190410958904</v>
      </c>
    </row>
    <row r="136" spans="1:11">
      <c r="A136" s="3">
        <f t="shared" si="9"/>
        <v>40330</v>
      </c>
      <c r="B136" s="1">
        <v>5206</v>
      </c>
      <c r="C136" s="1">
        <f t="shared" si="5"/>
        <v>206</v>
      </c>
      <c r="D136" s="5">
        <f t="shared" si="6"/>
        <v>9.7356164383561646E-3</v>
      </c>
      <c r="E136" s="1">
        <f t="shared" si="7"/>
        <v>0</v>
      </c>
      <c r="F136" s="5">
        <f t="shared" si="8"/>
        <v>0</v>
      </c>
    </row>
    <row r="137" spans="1:11">
      <c r="A137" s="3">
        <f t="shared" si="9"/>
        <v>40331</v>
      </c>
      <c r="B137" s="1">
        <v>5388</v>
      </c>
      <c r="C137" s="1">
        <f t="shared" si="5"/>
        <v>388</v>
      </c>
      <c r="D137" s="5">
        <f t="shared" si="6"/>
        <v>1.8336986301369866E-2</v>
      </c>
      <c r="E137" s="1">
        <f t="shared" si="7"/>
        <v>0</v>
      </c>
      <c r="F137" s="5">
        <f t="shared" si="8"/>
        <v>0</v>
      </c>
    </row>
    <row r="138" spans="1:11">
      <c r="A138" s="3">
        <f t="shared" si="9"/>
        <v>40332</v>
      </c>
      <c r="B138" s="1">
        <v>5476</v>
      </c>
      <c r="C138" s="1">
        <f t="shared" si="5"/>
        <v>476</v>
      </c>
      <c r="D138" s="5">
        <f t="shared" si="6"/>
        <v>2.2495890410958903E-2</v>
      </c>
      <c r="E138" s="1">
        <f t="shared" si="7"/>
        <v>0</v>
      </c>
      <c r="F138" s="5">
        <f t="shared" si="8"/>
        <v>0</v>
      </c>
    </row>
    <row r="139" spans="1:11">
      <c r="A139" s="3">
        <f t="shared" si="9"/>
        <v>40333</v>
      </c>
      <c r="B139" s="1">
        <v>5689</v>
      </c>
      <c r="C139" s="1">
        <f t="shared" si="5"/>
        <v>689</v>
      </c>
      <c r="D139" s="5">
        <f t="shared" si="6"/>
        <v>3.256232876712329E-2</v>
      </c>
      <c r="E139" s="1">
        <f t="shared" si="7"/>
        <v>0</v>
      </c>
      <c r="F139" s="5">
        <f t="shared" si="8"/>
        <v>0</v>
      </c>
    </row>
    <row r="140" spans="1:11">
      <c r="A140" s="3">
        <f t="shared" si="9"/>
        <v>40334</v>
      </c>
      <c r="B140" s="1">
        <v>5689</v>
      </c>
      <c r="C140" s="1">
        <f t="shared" si="5"/>
        <v>689</v>
      </c>
      <c r="D140" s="5">
        <f t="shared" si="6"/>
        <v>3.256232876712329E-2</v>
      </c>
      <c r="E140" s="1">
        <f t="shared" si="7"/>
        <v>0</v>
      </c>
      <c r="F140" s="5">
        <f t="shared" si="8"/>
        <v>0</v>
      </c>
    </row>
    <row r="141" spans="1:11">
      <c r="A141" s="3">
        <f t="shared" si="9"/>
        <v>40335</v>
      </c>
      <c r="B141" s="1">
        <v>5689</v>
      </c>
      <c r="C141" s="1">
        <f t="shared" si="5"/>
        <v>689</v>
      </c>
      <c r="D141" s="5">
        <f t="shared" si="6"/>
        <v>3.256232876712329E-2</v>
      </c>
      <c r="E141" s="1">
        <f t="shared" si="7"/>
        <v>0</v>
      </c>
      <c r="F141" s="5">
        <f t="shared" si="8"/>
        <v>0</v>
      </c>
    </row>
    <row r="142" spans="1:11">
      <c r="A142" s="3">
        <f t="shared" si="9"/>
        <v>40336</v>
      </c>
      <c r="B142" s="1">
        <v>6062</v>
      </c>
      <c r="C142" s="1">
        <f t="shared" si="5"/>
        <v>1062</v>
      </c>
      <c r="D142" s="5">
        <f t="shared" si="6"/>
        <v>5.0190410958904114E-2</v>
      </c>
      <c r="E142" s="1">
        <f t="shared" si="7"/>
        <v>0</v>
      </c>
      <c r="F142" s="5">
        <f t="shared" si="8"/>
        <v>0</v>
      </c>
    </row>
    <row r="143" spans="1:11">
      <c r="A143" s="3">
        <f t="shared" si="9"/>
        <v>40337</v>
      </c>
      <c r="B143" s="1">
        <v>6356</v>
      </c>
      <c r="C143" s="1">
        <f t="shared" si="5"/>
        <v>1356</v>
      </c>
      <c r="D143" s="5">
        <f t="shared" si="6"/>
        <v>6.4084931506849324E-2</v>
      </c>
      <c r="E143" s="1">
        <f t="shared" si="7"/>
        <v>0</v>
      </c>
      <c r="F143" s="5">
        <f t="shared" si="8"/>
        <v>0</v>
      </c>
    </row>
    <row r="144" spans="1:11">
      <c r="A144" s="3">
        <f t="shared" si="9"/>
        <v>40338</v>
      </c>
      <c r="B144" s="1">
        <v>6487</v>
      </c>
      <c r="C144" s="1">
        <f t="shared" si="5"/>
        <v>1487</v>
      </c>
      <c r="D144" s="5">
        <f t="shared" si="6"/>
        <v>7.0276027397260285E-2</v>
      </c>
      <c r="E144" s="1">
        <f t="shared" si="7"/>
        <v>0</v>
      </c>
      <c r="F144" s="5">
        <f t="shared" si="8"/>
        <v>0</v>
      </c>
    </row>
    <row r="145" spans="1:6">
      <c r="A145" s="3">
        <f t="shared" si="9"/>
        <v>40339</v>
      </c>
      <c r="B145" s="1">
        <v>6647</v>
      </c>
      <c r="C145" s="1">
        <f t="shared" ref="C145:C208" si="10">IF(B145&gt;$D$5,B145-$D$5,0)</f>
        <v>1647</v>
      </c>
      <c r="D145" s="5">
        <f t="shared" ref="D145:D208" si="11">+C145*$D$7/365</f>
        <v>7.7837671232876729E-2</v>
      </c>
      <c r="E145" s="1">
        <f t="shared" ref="E145:E208" si="12">IF($D$5&gt;B145,$D$5-B145,0)</f>
        <v>0</v>
      </c>
      <c r="F145" s="5">
        <f t="shared" ref="F145:F208" si="13">+E145*$D$9/365</f>
        <v>0</v>
      </c>
    </row>
    <row r="146" spans="1:6">
      <c r="A146" s="3">
        <f t="shared" ref="A146:A209" si="14">+A145+1</f>
        <v>40340</v>
      </c>
      <c r="B146" s="1">
        <v>6752</v>
      </c>
      <c r="C146" s="1">
        <f t="shared" si="10"/>
        <v>1752</v>
      </c>
      <c r="D146" s="5">
        <f t="shared" si="11"/>
        <v>8.2799999999999999E-2</v>
      </c>
      <c r="E146" s="1">
        <f t="shared" si="12"/>
        <v>0</v>
      </c>
      <c r="F146" s="5">
        <f t="shared" si="13"/>
        <v>0</v>
      </c>
    </row>
    <row r="147" spans="1:6">
      <c r="A147" s="3">
        <f t="shared" si="14"/>
        <v>40341</v>
      </c>
      <c r="B147" s="1">
        <v>6752</v>
      </c>
      <c r="C147" s="1">
        <f t="shared" si="10"/>
        <v>1752</v>
      </c>
      <c r="D147" s="5">
        <f t="shared" si="11"/>
        <v>8.2799999999999999E-2</v>
      </c>
      <c r="E147" s="1">
        <f t="shared" si="12"/>
        <v>0</v>
      </c>
      <c r="F147" s="5">
        <f t="shared" si="13"/>
        <v>0</v>
      </c>
    </row>
    <row r="148" spans="1:6">
      <c r="A148" s="3">
        <f t="shared" si="14"/>
        <v>40342</v>
      </c>
      <c r="B148" s="1">
        <v>6752</v>
      </c>
      <c r="C148" s="1">
        <f t="shared" si="10"/>
        <v>1752</v>
      </c>
      <c r="D148" s="5">
        <f t="shared" si="11"/>
        <v>8.2799999999999999E-2</v>
      </c>
      <c r="E148" s="1">
        <f t="shared" si="12"/>
        <v>0</v>
      </c>
      <c r="F148" s="5">
        <f t="shared" si="13"/>
        <v>0</v>
      </c>
    </row>
    <row r="149" spans="1:6">
      <c r="A149" s="3">
        <f t="shared" si="14"/>
        <v>40343</v>
      </c>
      <c r="B149" s="1">
        <v>6915</v>
      </c>
      <c r="C149" s="1">
        <f t="shared" si="10"/>
        <v>1915</v>
      </c>
      <c r="D149" s="5">
        <f t="shared" si="11"/>
        <v>9.0503424657534262E-2</v>
      </c>
      <c r="E149" s="1">
        <f t="shared" si="12"/>
        <v>0</v>
      </c>
      <c r="F149" s="5">
        <f t="shared" si="13"/>
        <v>0</v>
      </c>
    </row>
    <row r="150" spans="1:6">
      <c r="A150" s="3">
        <f t="shared" si="14"/>
        <v>40344</v>
      </c>
      <c r="B150" s="1">
        <v>2425</v>
      </c>
      <c r="C150" s="1">
        <f t="shared" si="10"/>
        <v>0</v>
      </c>
      <c r="D150" s="5">
        <f t="shared" si="11"/>
        <v>0</v>
      </c>
      <c r="E150" s="1">
        <f t="shared" si="12"/>
        <v>2575</v>
      </c>
      <c r="F150" s="5">
        <f t="shared" si="13"/>
        <v>0.23809931506849316</v>
      </c>
    </row>
    <row r="151" spans="1:6">
      <c r="A151" s="3">
        <f t="shared" si="14"/>
        <v>40345</v>
      </c>
      <c r="B151" s="1">
        <v>3462</v>
      </c>
      <c r="C151" s="1">
        <f t="shared" si="10"/>
        <v>0</v>
      </c>
      <c r="D151" s="5">
        <f t="shared" si="11"/>
        <v>0</v>
      </c>
      <c r="E151" s="1">
        <f t="shared" si="12"/>
        <v>1538</v>
      </c>
      <c r="F151" s="5">
        <f t="shared" si="13"/>
        <v>0.14221232876712331</v>
      </c>
    </row>
    <row r="152" spans="1:6">
      <c r="A152" s="3">
        <f t="shared" si="14"/>
        <v>40346</v>
      </c>
      <c r="B152" s="1">
        <v>3616</v>
      </c>
      <c r="C152" s="1">
        <f t="shared" si="10"/>
        <v>0</v>
      </c>
      <c r="D152" s="5">
        <f t="shared" si="11"/>
        <v>0</v>
      </c>
      <c r="E152" s="1">
        <f t="shared" si="12"/>
        <v>1384</v>
      </c>
      <c r="F152" s="5">
        <f t="shared" si="13"/>
        <v>0.12797260273972602</v>
      </c>
    </row>
    <row r="153" spans="1:6">
      <c r="A153" s="3">
        <f t="shared" si="14"/>
        <v>40347</v>
      </c>
      <c r="B153" s="1">
        <v>3903</v>
      </c>
      <c r="C153" s="1">
        <f t="shared" si="10"/>
        <v>0</v>
      </c>
      <c r="D153" s="5">
        <f t="shared" si="11"/>
        <v>0</v>
      </c>
      <c r="E153" s="1">
        <f t="shared" si="12"/>
        <v>1097</v>
      </c>
      <c r="F153" s="5">
        <f t="shared" si="13"/>
        <v>0.10143493150684932</v>
      </c>
    </row>
    <row r="154" spans="1:6">
      <c r="A154" s="3">
        <f t="shared" si="14"/>
        <v>40348</v>
      </c>
      <c r="B154" s="1">
        <v>3903</v>
      </c>
      <c r="C154" s="1">
        <f t="shared" si="10"/>
        <v>0</v>
      </c>
      <c r="D154" s="5">
        <f t="shared" si="11"/>
        <v>0</v>
      </c>
      <c r="E154" s="1">
        <f t="shared" si="12"/>
        <v>1097</v>
      </c>
      <c r="F154" s="5">
        <f t="shared" si="13"/>
        <v>0.10143493150684932</v>
      </c>
    </row>
    <row r="155" spans="1:6">
      <c r="A155" s="3">
        <f t="shared" si="14"/>
        <v>40349</v>
      </c>
      <c r="B155" s="1">
        <v>3903</v>
      </c>
      <c r="C155" s="1">
        <f t="shared" si="10"/>
        <v>0</v>
      </c>
      <c r="D155" s="5">
        <f t="shared" si="11"/>
        <v>0</v>
      </c>
      <c r="E155" s="1">
        <f t="shared" si="12"/>
        <v>1097</v>
      </c>
      <c r="F155" s="5">
        <f t="shared" si="13"/>
        <v>0.10143493150684932</v>
      </c>
    </row>
    <row r="156" spans="1:6">
      <c r="A156" s="3">
        <f t="shared" si="14"/>
        <v>40350</v>
      </c>
      <c r="B156" s="1">
        <v>4266</v>
      </c>
      <c r="C156" s="1">
        <f t="shared" si="10"/>
        <v>0</v>
      </c>
      <c r="D156" s="5">
        <f t="shared" si="11"/>
        <v>0</v>
      </c>
      <c r="E156" s="1">
        <f t="shared" si="12"/>
        <v>734</v>
      </c>
      <c r="F156" s="5">
        <f t="shared" si="13"/>
        <v>6.7869863013698628E-2</v>
      </c>
    </row>
    <row r="157" spans="1:6">
      <c r="A157" s="3">
        <f t="shared" si="14"/>
        <v>40351</v>
      </c>
      <c r="B157" s="1">
        <v>4424</v>
      </c>
      <c r="C157" s="1">
        <f t="shared" si="10"/>
        <v>0</v>
      </c>
      <c r="D157" s="5">
        <f t="shared" si="11"/>
        <v>0</v>
      </c>
      <c r="E157" s="1">
        <f t="shared" si="12"/>
        <v>576</v>
      </c>
      <c r="F157" s="5">
        <f t="shared" si="13"/>
        <v>5.3260273972602745E-2</v>
      </c>
    </row>
    <row r="158" spans="1:6">
      <c r="A158" s="3">
        <f t="shared" si="14"/>
        <v>40352</v>
      </c>
      <c r="B158" s="1">
        <v>5445</v>
      </c>
      <c r="C158" s="1">
        <f t="shared" si="10"/>
        <v>445</v>
      </c>
      <c r="D158" s="5">
        <f t="shared" si="11"/>
        <v>2.103082191780822E-2</v>
      </c>
      <c r="E158" s="1">
        <f t="shared" si="12"/>
        <v>0</v>
      </c>
      <c r="F158" s="5">
        <f t="shared" si="13"/>
        <v>0</v>
      </c>
    </row>
    <row r="159" spans="1:6">
      <c r="A159" s="3">
        <f t="shared" si="14"/>
        <v>40353</v>
      </c>
      <c r="B159" s="1">
        <v>5274</v>
      </c>
      <c r="C159" s="1">
        <f t="shared" si="10"/>
        <v>274</v>
      </c>
      <c r="D159" s="5">
        <f t="shared" si="11"/>
        <v>1.2949315068493152E-2</v>
      </c>
      <c r="E159" s="1">
        <f t="shared" si="12"/>
        <v>0</v>
      </c>
      <c r="F159" s="5">
        <f t="shared" si="13"/>
        <v>0</v>
      </c>
    </row>
    <row r="160" spans="1:6">
      <c r="A160" s="3">
        <f t="shared" si="14"/>
        <v>40354</v>
      </c>
      <c r="B160" s="1">
        <v>5440</v>
      </c>
      <c r="C160" s="1">
        <f t="shared" si="10"/>
        <v>440</v>
      </c>
      <c r="D160" s="5">
        <f t="shared" si="11"/>
        <v>2.0794520547945207E-2</v>
      </c>
      <c r="E160" s="1">
        <f t="shared" si="12"/>
        <v>0</v>
      </c>
      <c r="F160" s="5">
        <f t="shared" si="13"/>
        <v>0</v>
      </c>
    </row>
    <row r="161" spans="1:11">
      <c r="A161" s="3">
        <f t="shared" si="14"/>
        <v>40355</v>
      </c>
      <c r="B161" s="1">
        <v>5440</v>
      </c>
      <c r="C161" s="1">
        <f t="shared" si="10"/>
        <v>440</v>
      </c>
      <c r="D161" s="5">
        <f t="shared" si="11"/>
        <v>2.0794520547945207E-2</v>
      </c>
      <c r="E161" s="1">
        <f t="shared" si="12"/>
        <v>0</v>
      </c>
      <c r="F161" s="5">
        <f t="shared" si="13"/>
        <v>0</v>
      </c>
    </row>
    <row r="162" spans="1:11">
      <c r="A162" s="3">
        <f t="shared" si="14"/>
        <v>40356</v>
      </c>
      <c r="B162" s="1">
        <v>5440</v>
      </c>
      <c r="C162" s="1">
        <f t="shared" si="10"/>
        <v>440</v>
      </c>
      <c r="D162" s="5">
        <f t="shared" si="11"/>
        <v>2.0794520547945207E-2</v>
      </c>
      <c r="E162" s="1">
        <f t="shared" si="12"/>
        <v>0</v>
      </c>
      <c r="F162" s="5">
        <f t="shared" si="13"/>
        <v>0</v>
      </c>
    </row>
    <row r="163" spans="1:11">
      <c r="A163" s="3">
        <f t="shared" si="14"/>
        <v>40357</v>
      </c>
      <c r="B163" s="1">
        <v>5627</v>
      </c>
      <c r="C163" s="1">
        <f t="shared" si="10"/>
        <v>627</v>
      </c>
      <c r="D163" s="5">
        <f t="shared" si="11"/>
        <v>2.963219178082192E-2</v>
      </c>
      <c r="E163" s="1">
        <f t="shared" si="12"/>
        <v>0</v>
      </c>
      <c r="F163" s="5">
        <f t="shared" si="13"/>
        <v>0</v>
      </c>
    </row>
    <row r="164" spans="1:11">
      <c r="A164" s="3">
        <f t="shared" si="14"/>
        <v>40358</v>
      </c>
      <c r="B164" s="1">
        <v>5577</v>
      </c>
      <c r="C164" s="1">
        <f t="shared" si="10"/>
        <v>577</v>
      </c>
      <c r="D164" s="5">
        <f t="shared" si="11"/>
        <v>2.7269178082191783E-2</v>
      </c>
      <c r="E164" s="1">
        <f t="shared" si="12"/>
        <v>0</v>
      </c>
      <c r="F164" s="5">
        <f t="shared" si="13"/>
        <v>0</v>
      </c>
    </row>
    <row r="165" spans="1:11">
      <c r="A165" s="3">
        <f t="shared" si="14"/>
        <v>40359</v>
      </c>
      <c r="B165" s="1">
        <v>3447</v>
      </c>
      <c r="C165" s="1">
        <f t="shared" si="10"/>
        <v>0</v>
      </c>
      <c r="D165" s="5">
        <f t="shared" si="11"/>
        <v>0</v>
      </c>
      <c r="E165" s="1">
        <f t="shared" si="12"/>
        <v>1553</v>
      </c>
      <c r="F165" s="5">
        <f t="shared" si="13"/>
        <v>0.14359931506849316</v>
      </c>
      <c r="G165" s="5">
        <f>SUM(D136:D165)</f>
        <v>0.9028130136986301</v>
      </c>
      <c r="H165" s="5">
        <f>SUM(F136:F165)</f>
        <v>1.077318493150685</v>
      </c>
      <c r="I165" s="5">
        <f>+G165-H165</f>
        <v>-0.17450547945205486</v>
      </c>
      <c r="J165" s="5">
        <f>+$F$6*(A166-A136)/365</f>
        <v>29.794520547945204</v>
      </c>
      <c r="K165" s="5">
        <f>+J165+I165</f>
        <v>29.620015068493149</v>
      </c>
    </row>
    <row r="166" spans="1:11">
      <c r="A166" s="3">
        <f t="shared" si="14"/>
        <v>40360</v>
      </c>
      <c r="B166" s="1">
        <v>5213</v>
      </c>
      <c r="C166" s="1">
        <f t="shared" si="10"/>
        <v>213</v>
      </c>
      <c r="D166" s="5">
        <f t="shared" si="11"/>
        <v>1.0066438356164385E-2</v>
      </c>
      <c r="E166" s="1">
        <f t="shared" si="12"/>
        <v>0</v>
      </c>
      <c r="F166" s="5">
        <f t="shared" si="13"/>
        <v>0</v>
      </c>
    </row>
    <row r="167" spans="1:11">
      <c r="A167" s="3">
        <f t="shared" si="14"/>
        <v>40361</v>
      </c>
      <c r="B167" s="1">
        <v>5399</v>
      </c>
      <c r="C167" s="1">
        <f t="shared" si="10"/>
        <v>399</v>
      </c>
      <c r="D167" s="5">
        <f t="shared" si="11"/>
        <v>1.8856849315068494E-2</v>
      </c>
      <c r="E167" s="1">
        <f t="shared" si="12"/>
        <v>0</v>
      </c>
      <c r="F167" s="5">
        <f t="shared" si="13"/>
        <v>0</v>
      </c>
    </row>
    <row r="168" spans="1:11">
      <c r="A168" s="3">
        <f t="shared" si="14"/>
        <v>40362</v>
      </c>
      <c r="B168" s="1">
        <v>5399</v>
      </c>
      <c r="C168" s="1">
        <f t="shared" si="10"/>
        <v>399</v>
      </c>
      <c r="D168" s="5">
        <f t="shared" si="11"/>
        <v>1.8856849315068494E-2</v>
      </c>
      <c r="E168" s="1">
        <f t="shared" si="12"/>
        <v>0</v>
      </c>
      <c r="F168" s="5">
        <f t="shared" si="13"/>
        <v>0</v>
      </c>
    </row>
    <row r="169" spans="1:11">
      <c r="A169" s="3">
        <f t="shared" si="14"/>
        <v>40363</v>
      </c>
      <c r="B169" s="1">
        <v>5399</v>
      </c>
      <c r="C169" s="1">
        <f t="shared" si="10"/>
        <v>399</v>
      </c>
      <c r="D169" s="5">
        <f t="shared" si="11"/>
        <v>1.8856849315068494E-2</v>
      </c>
      <c r="E169" s="1">
        <f t="shared" si="12"/>
        <v>0</v>
      </c>
      <c r="F169" s="5">
        <f t="shared" si="13"/>
        <v>0</v>
      </c>
    </row>
    <row r="170" spans="1:11">
      <c r="A170" s="3">
        <f t="shared" si="14"/>
        <v>40364</v>
      </c>
      <c r="B170" s="1">
        <v>5647</v>
      </c>
      <c r="C170" s="1">
        <f t="shared" si="10"/>
        <v>647</v>
      </c>
      <c r="D170" s="5">
        <f t="shared" si="11"/>
        <v>3.0577397260273972E-2</v>
      </c>
      <c r="E170" s="1">
        <f t="shared" si="12"/>
        <v>0</v>
      </c>
      <c r="F170" s="5">
        <f t="shared" si="13"/>
        <v>0</v>
      </c>
    </row>
    <row r="171" spans="1:11">
      <c r="A171" s="3">
        <f t="shared" si="14"/>
        <v>40365</v>
      </c>
      <c r="B171" s="1">
        <v>5990</v>
      </c>
      <c r="C171" s="1">
        <f t="shared" si="10"/>
        <v>990</v>
      </c>
      <c r="D171" s="5">
        <f t="shared" si="11"/>
        <v>4.6787671232876714E-2</v>
      </c>
      <c r="E171" s="1">
        <f t="shared" si="12"/>
        <v>0</v>
      </c>
      <c r="F171" s="5">
        <f t="shared" si="13"/>
        <v>0</v>
      </c>
    </row>
    <row r="172" spans="1:11">
      <c r="A172" s="3">
        <f t="shared" si="14"/>
        <v>40366</v>
      </c>
      <c r="B172" s="1">
        <v>6443</v>
      </c>
      <c r="C172" s="1">
        <f t="shared" si="10"/>
        <v>1443</v>
      </c>
      <c r="D172" s="5">
        <f t="shared" si="11"/>
        <v>6.8196575342465759E-2</v>
      </c>
      <c r="E172" s="1">
        <f t="shared" si="12"/>
        <v>0</v>
      </c>
      <c r="F172" s="5">
        <f t="shared" si="13"/>
        <v>0</v>
      </c>
    </row>
    <row r="173" spans="1:11">
      <c r="A173" s="3">
        <f t="shared" si="14"/>
        <v>40367</v>
      </c>
      <c r="B173" s="1">
        <v>6661</v>
      </c>
      <c r="C173" s="1">
        <f t="shared" si="10"/>
        <v>1661</v>
      </c>
      <c r="D173" s="5">
        <f t="shared" si="11"/>
        <v>7.8499315068493156E-2</v>
      </c>
      <c r="E173" s="1">
        <f t="shared" si="12"/>
        <v>0</v>
      </c>
      <c r="F173" s="5">
        <f t="shared" si="13"/>
        <v>0</v>
      </c>
    </row>
    <row r="174" spans="1:11">
      <c r="A174" s="3">
        <f t="shared" si="14"/>
        <v>40368</v>
      </c>
      <c r="B174" s="1">
        <v>6804</v>
      </c>
      <c r="C174" s="1">
        <f t="shared" si="10"/>
        <v>1804</v>
      </c>
      <c r="D174" s="5">
        <f t="shared" si="11"/>
        <v>8.5257534246575353E-2</v>
      </c>
      <c r="E174" s="1">
        <f t="shared" si="12"/>
        <v>0</v>
      </c>
      <c r="F174" s="5">
        <f t="shared" si="13"/>
        <v>0</v>
      </c>
    </row>
    <row r="175" spans="1:11">
      <c r="A175" s="3">
        <f t="shared" si="14"/>
        <v>40369</v>
      </c>
      <c r="B175" s="1">
        <v>6804</v>
      </c>
      <c r="C175" s="1">
        <f t="shared" si="10"/>
        <v>1804</v>
      </c>
      <c r="D175" s="5">
        <f t="shared" si="11"/>
        <v>8.5257534246575353E-2</v>
      </c>
      <c r="E175" s="1">
        <f t="shared" si="12"/>
        <v>0</v>
      </c>
      <c r="F175" s="5">
        <f t="shared" si="13"/>
        <v>0</v>
      </c>
    </row>
    <row r="176" spans="1:11">
      <c r="A176" s="3">
        <f t="shared" si="14"/>
        <v>40370</v>
      </c>
      <c r="B176" s="1">
        <v>6804</v>
      </c>
      <c r="C176" s="1">
        <f t="shared" si="10"/>
        <v>1804</v>
      </c>
      <c r="D176" s="5">
        <f t="shared" si="11"/>
        <v>8.5257534246575353E-2</v>
      </c>
      <c r="E176" s="1">
        <f t="shared" si="12"/>
        <v>0</v>
      </c>
      <c r="F176" s="5">
        <f t="shared" si="13"/>
        <v>0</v>
      </c>
    </row>
    <row r="177" spans="1:6">
      <c r="A177" s="3">
        <f t="shared" si="14"/>
        <v>40371</v>
      </c>
      <c r="B177" s="1">
        <v>6940</v>
      </c>
      <c r="C177" s="1">
        <f t="shared" si="10"/>
        <v>1940</v>
      </c>
      <c r="D177" s="5">
        <f t="shared" si="11"/>
        <v>9.1684931506849324E-2</v>
      </c>
      <c r="E177" s="1">
        <f t="shared" si="12"/>
        <v>0</v>
      </c>
      <c r="F177" s="5">
        <f t="shared" si="13"/>
        <v>0</v>
      </c>
    </row>
    <row r="178" spans="1:6">
      <c r="A178" s="3">
        <f t="shared" si="14"/>
        <v>40372</v>
      </c>
      <c r="B178" s="1">
        <v>7164</v>
      </c>
      <c r="C178" s="1">
        <f t="shared" si="10"/>
        <v>2164</v>
      </c>
      <c r="D178" s="5">
        <f t="shared" si="11"/>
        <v>0.10227123287671233</v>
      </c>
      <c r="E178" s="1">
        <f t="shared" si="12"/>
        <v>0</v>
      </c>
      <c r="F178" s="5">
        <f t="shared" si="13"/>
        <v>0</v>
      </c>
    </row>
    <row r="179" spans="1:6">
      <c r="A179" s="3">
        <f t="shared" si="14"/>
        <v>40373</v>
      </c>
      <c r="B179" s="1">
        <v>7390</v>
      </c>
      <c r="C179" s="1">
        <f t="shared" si="10"/>
        <v>2390</v>
      </c>
      <c r="D179" s="5">
        <f t="shared" si="11"/>
        <v>0.11295205479452057</v>
      </c>
      <c r="E179" s="1">
        <f t="shared" si="12"/>
        <v>0</v>
      </c>
      <c r="F179" s="5">
        <f t="shared" si="13"/>
        <v>0</v>
      </c>
    </row>
    <row r="180" spans="1:6">
      <c r="A180" s="3">
        <f t="shared" si="14"/>
        <v>40374</v>
      </c>
      <c r="B180" s="1">
        <v>7609</v>
      </c>
      <c r="C180" s="1">
        <f t="shared" si="10"/>
        <v>2609</v>
      </c>
      <c r="D180" s="5">
        <f t="shared" si="11"/>
        <v>0.12330205479452055</v>
      </c>
      <c r="E180" s="1">
        <f t="shared" si="12"/>
        <v>0</v>
      </c>
      <c r="F180" s="5">
        <f t="shared" si="13"/>
        <v>0</v>
      </c>
    </row>
    <row r="181" spans="1:6">
      <c r="A181" s="3">
        <f t="shared" si="14"/>
        <v>40375</v>
      </c>
      <c r="B181" s="1">
        <v>8388</v>
      </c>
      <c r="C181" s="1">
        <f t="shared" si="10"/>
        <v>3388</v>
      </c>
      <c r="D181" s="5">
        <f t="shared" si="11"/>
        <v>0.16011780821917809</v>
      </c>
      <c r="E181" s="1">
        <f t="shared" si="12"/>
        <v>0</v>
      </c>
      <c r="F181" s="5">
        <f t="shared" si="13"/>
        <v>0</v>
      </c>
    </row>
    <row r="182" spans="1:6">
      <c r="A182" s="3">
        <f t="shared" si="14"/>
        <v>40376</v>
      </c>
      <c r="B182" s="1">
        <v>8388</v>
      </c>
      <c r="C182" s="1">
        <f t="shared" si="10"/>
        <v>3388</v>
      </c>
      <c r="D182" s="5">
        <f t="shared" si="11"/>
        <v>0.16011780821917809</v>
      </c>
      <c r="E182" s="1">
        <f t="shared" si="12"/>
        <v>0</v>
      </c>
      <c r="F182" s="5">
        <f t="shared" si="13"/>
        <v>0</v>
      </c>
    </row>
    <row r="183" spans="1:6">
      <c r="A183" s="3">
        <f t="shared" si="14"/>
        <v>40377</v>
      </c>
      <c r="B183" s="1">
        <v>8388</v>
      </c>
      <c r="C183" s="1">
        <f t="shared" si="10"/>
        <v>3388</v>
      </c>
      <c r="D183" s="5">
        <f t="shared" si="11"/>
        <v>0.16011780821917809</v>
      </c>
      <c r="E183" s="1">
        <f t="shared" si="12"/>
        <v>0</v>
      </c>
      <c r="F183" s="5">
        <f t="shared" si="13"/>
        <v>0</v>
      </c>
    </row>
    <row r="184" spans="1:6">
      <c r="A184" s="3">
        <f t="shared" si="14"/>
        <v>40378</v>
      </c>
      <c r="B184" s="1">
        <v>3832</v>
      </c>
      <c r="C184" s="1">
        <f t="shared" si="10"/>
        <v>0</v>
      </c>
      <c r="D184" s="5">
        <f t="shared" si="11"/>
        <v>0</v>
      </c>
      <c r="E184" s="1">
        <f t="shared" si="12"/>
        <v>1168</v>
      </c>
      <c r="F184" s="5">
        <f t="shared" si="13"/>
        <v>0.108</v>
      </c>
    </row>
    <row r="185" spans="1:6">
      <c r="A185" s="3">
        <f t="shared" si="14"/>
        <v>40379</v>
      </c>
      <c r="B185" s="1">
        <v>4433</v>
      </c>
      <c r="C185" s="1">
        <f t="shared" si="10"/>
        <v>0</v>
      </c>
      <c r="D185" s="5">
        <f t="shared" si="11"/>
        <v>0</v>
      </c>
      <c r="E185" s="1">
        <f t="shared" si="12"/>
        <v>567</v>
      </c>
      <c r="F185" s="5">
        <f t="shared" si="13"/>
        <v>5.2428082191780821E-2</v>
      </c>
    </row>
    <row r="186" spans="1:6">
      <c r="A186" s="3">
        <f t="shared" si="14"/>
        <v>40380</v>
      </c>
      <c r="B186" s="1">
        <v>4565</v>
      </c>
      <c r="C186" s="1">
        <f t="shared" si="10"/>
        <v>0</v>
      </c>
      <c r="D186" s="5">
        <f t="shared" si="11"/>
        <v>0</v>
      </c>
      <c r="E186" s="1">
        <f t="shared" si="12"/>
        <v>435</v>
      </c>
      <c r="F186" s="5">
        <f t="shared" si="13"/>
        <v>4.0222602739726027E-2</v>
      </c>
    </row>
    <row r="187" spans="1:6">
      <c r="A187" s="3">
        <f t="shared" si="14"/>
        <v>40381</v>
      </c>
      <c r="B187" s="1">
        <v>4682</v>
      </c>
      <c r="C187" s="1">
        <f t="shared" si="10"/>
        <v>0</v>
      </c>
      <c r="D187" s="5">
        <f t="shared" si="11"/>
        <v>0</v>
      </c>
      <c r="E187" s="1">
        <f t="shared" si="12"/>
        <v>318</v>
      </c>
      <c r="F187" s="5">
        <f t="shared" si="13"/>
        <v>2.9404109589041095E-2</v>
      </c>
    </row>
    <row r="188" spans="1:6">
      <c r="A188" s="3">
        <f t="shared" si="14"/>
        <v>40382</v>
      </c>
      <c r="B188" s="1">
        <v>4680</v>
      </c>
      <c r="C188" s="1">
        <f t="shared" si="10"/>
        <v>0</v>
      </c>
      <c r="D188" s="5">
        <f t="shared" si="11"/>
        <v>0</v>
      </c>
      <c r="E188" s="1">
        <f t="shared" si="12"/>
        <v>320</v>
      </c>
      <c r="F188" s="5">
        <f t="shared" si="13"/>
        <v>2.9589041095890414E-2</v>
      </c>
    </row>
    <row r="189" spans="1:6">
      <c r="A189" s="3">
        <f t="shared" si="14"/>
        <v>40383</v>
      </c>
      <c r="B189" s="1">
        <v>4680</v>
      </c>
      <c r="C189" s="1">
        <f t="shared" si="10"/>
        <v>0</v>
      </c>
      <c r="D189" s="5">
        <f t="shared" si="11"/>
        <v>0</v>
      </c>
      <c r="E189" s="1">
        <f t="shared" si="12"/>
        <v>320</v>
      </c>
      <c r="F189" s="5">
        <f t="shared" si="13"/>
        <v>2.9589041095890414E-2</v>
      </c>
    </row>
    <row r="190" spans="1:6">
      <c r="A190" s="3">
        <f t="shared" si="14"/>
        <v>40384</v>
      </c>
      <c r="B190" s="1">
        <v>4680</v>
      </c>
      <c r="C190" s="1">
        <f t="shared" si="10"/>
        <v>0</v>
      </c>
      <c r="D190" s="5">
        <f t="shared" si="11"/>
        <v>0</v>
      </c>
      <c r="E190" s="1">
        <f t="shared" si="12"/>
        <v>320</v>
      </c>
      <c r="F190" s="5">
        <f t="shared" si="13"/>
        <v>2.9589041095890414E-2</v>
      </c>
    </row>
    <row r="191" spans="1:6">
      <c r="A191" s="3">
        <f t="shared" si="14"/>
        <v>40385</v>
      </c>
      <c r="B191" s="1">
        <v>4680</v>
      </c>
      <c r="C191" s="1">
        <f t="shared" si="10"/>
        <v>0</v>
      </c>
      <c r="D191" s="5">
        <f t="shared" si="11"/>
        <v>0</v>
      </c>
      <c r="E191" s="1">
        <f t="shared" si="12"/>
        <v>320</v>
      </c>
      <c r="F191" s="5">
        <f t="shared" si="13"/>
        <v>2.9589041095890414E-2</v>
      </c>
    </row>
    <row r="192" spans="1:6">
      <c r="A192" s="3">
        <f t="shared" si="14"/>
        <v>40386</v>
      </c>
      <c r="B192" s="1">
        <v>6146</v>
      </c>
      <c r="C192" s="1">
        <f t="shared" si="10"/>
        <v>1146</v>
      </c>
      <c r="D192" s="5">
        <f t="shared" si="11"/>
        <v>5.416027397260275E-2</v>
      </c>
      <c r="E192" s="1">
        <f t="shared" si="12"/>
        <v>0</v>
      </c>
      <c r="F192" s="5">
        <f t="shared" si="13"/>
        <v>0</v>
      </c>
    </row>
    <row r="193" spans="1:11">
      <c r="A193" s="3">
        <f t="shared" si="14"/>
        <v>40387</v>
      </c>
      <c r="B193" s="1">
        <v>6261</v>
      </c>
      <c r="C193" s="1">
        <f t="shared" si="10"/>
        <v>1261</v>
      </c>
      <c r="D193" s="5">
        <f t="shared" si="11"/>
        <v>5.9595205479452053E-2</v>
      </c>
      <c r="E193" s="1">
        <f t="shared" si="12"/>
        <v>0</v>
      </c>
      <c r="F193" s="5">
        <f t="shared" si="13"/>
        <v>0</v>
      </c>
    </row>
    <row r="194" spans="1:11">
      <c r="A194" s="3">
        <f t="shared" si="14"/>
        <v>40388</v>
      </c>
      <c r="B194" s="1">
        <v>6516</v>
      </c>
      <c r="C194" s="1">
        <f t="shared" si="10"/>
        <v>1516</v>
      </c>
      <c r="D194" s="5">
        <f t="shared" si="11"/>
        <v>7.1646575342465768E-2</v>
      </c>
      <c r="E194" s="1">
        <f t="shared" si="12"/>
        <v>0</v>
      </c>
      <c r="F194" s="5">
        <f t="shared" si="13"/>
        <v>0</v>
      </c>
    </row>
    <row r="195" spans="1:11">
      <c r="A195" s="3">
        <f t="shared" si="14"/>
        <v>40389</v>
      </c>
      <c r="B195" s="1">
        <v>6551</v>
      </c>
      <c r="C195" s="1">
        <f t="shared" si="10"/>
        <v>1551</v>
      </c>
      <c r="D195" s="5">
        <f t="shared" si="11"/>
        <v>7.3300684931506849E-2</v>
      </c>
      <c r="E195" s="1">
        <f t="shared" si="12"/>
        <v>0</v>
      </c>
      <c r="F195" s="5">
        <f t="shared" si="13"/>
        <v>0</v>
      </c>
    </row>
    <row r="196" spans="1:11">
      <c r="A196" s="3">
        <f t="shared" si="14"/>
        <v>40390</v>
      </c>
      <c r="B196" s="1">
        <v>3210</v>
      </c>
      <c r="C196" s="1">
        <f t="shared" si="10"/>
        <v>0</v>
      </c>
      <c r="D196" s="5">
        <f t="shared" si="11"/>
        <v>0</v>
      </c>
      <c r="E196" s="1">
        <f t="shared" si="12"/>
        <v>1790</v>
      </c>
      <c r="F196" s="5">
        <f t="shared" si="13"/>
        <v>0.16551369863013699</v>
      </c>
      <c r="G196" s="5">
        <f>SUM(D166:D196)</f>
        <v>1.7157369863013698</v>
      </c>
      <c r="H196" s="5">
        <f>SUM(F166:F196)</f>
        <v>0.51392465753424643</v>
      </c>
      <c r="I196" s="5">
        <f>+G196-H196</f>
        <v>1.2018123287671234</v>
      </c>
      <c r="J196" s="5">
        <f>+$F$6*(A197-A166)/365</f>
        <v>30.787671232876711</v>
      </c>
      <c r="K196" s="5">
        <f>+J196+I196</f>
        <v>31.989483561643834</v>
      </c>
    </row>
    <row r="197" spans="1:11">
      <c r="A197" s="3">
        <f t="shared" si="14"/>
        <v>40391</v>
      </c>
      <c r="B197" s="1">
        <v>4238</v>
      </c>
      <c r="C197" s="1">
        <f t="shared" si="10"/>
        <v>0</v>
      </c>
      <c r="D197" s="5">
        <f t="shared" si="11"/>
        <v>0</v>
      </c>
      <c r="E197" s="1">
        <f t="shared" si="12"/>
        <v>762</v>
      </c>
      <c r="F197" s="5">
        <f t="shared" si="13"/>
        <v>7.0458904109589049E-2</v>
      </c>
    </row>
    <row r="198" spans="1:11">
      <c r="A198" s="3">
        <f t="shared" si="14"/>
        <v>40392</v>
      </c>
      <c r="B198" s="1">
        <v>4238</v>
      </c>
      <c r="C198" s="1">
        <f t="shared" si="10"/>
        <v>0</v>
      </c>
      <c r="D198" s="5">
        <f t="shared" si="11"/>
        <v>0</v>
      </c>
      <c r="E198" s="1">
        <f t="shared" si="12"/>
        <v>762</v>
      </c>
      <c r="F198" s="5">
        <f t="shared" si="13"/>
        <v>7.0458904109589049E-2</v>
      </c>
    </row>
    <row r="199" spans="1:11">
      <c r="A199" s="3">
        <f t="shared" si="14"/>
        <v>40393</v>
      </c>
      <c r="B199" s="1">
        <v>4480</v>
      </c>
      <c r="C199" s="1">
        <f t="shared" si="10"/>
        <v>0</v>
      </c>
      <c r="D199" s="5">
        <f t="shared" si="11"/>
        <v>0</v>
      </c>
      <c r="E199" s="1">
        <f t="shared" si="12"/>
        <v>520</v>
      </c>
      <c r="F199" s="5">
        <f t="shared" si="13"/>
        <v>4.8082191780821917E-2</v>
      </c>
    </row>
    <row r="200" spans="1:11">
      <c r="A200" s="3">
        <f t="shared" si="14"/>
        <v>40394</v>
      </c>
      <c r="B200" s="1">
        <v>4634</v>
      </c>
      <c r="C200" s="1">
        <f t="shared" si="10"/>
        <v>0</v>
      </c>
      <c r="D200" s="5">
        <f t="shared" si="11"/>
        <v>0</v>
      </c>
      <c r="E200" s="1">
        <f t="shared" si="12"/>
        <v>366</v>
      </c>
      <c r="F200" s="5">
        <f t="shared" si="13"/>
        <v>3.3842465753424658E-2</v>
      </c>
    </row>
    <row r="201" spans="1:11">
      <c r="A201" s="3">
        <f t="shared" si="14"/>
        <v>40395</v>
      </c>
      <c r="B201" s="1">
        <v>4886</v>
      </c>
      <c r="C201" s="1">
        <f t="shared" si="10"/>
        <v>0</v>
      </c>
      <c r="D201" s="5">
        <f t="shared" si="11"/>
        <v>0</v>
      </c>
      <c r="E201" s="1">
        <f t="shared" si="12"/>
        <v>114</v>
      </c>
      <c r="F201" s="5">
        <f t="shared" si="13"/>
        <v>1.0541095890410959E-2</v>
      </c>
    </row>
    <row r="202" spans="1:11">
      <c r="A202" s="3">
        <f t="shared" si="14"/>
        <v>40396</v>
      </c>
      <c r="B202" s="1">
        <v>5323</v>
      </c>
      <c r="C202" s="1">
        <f t="shared" si="10"/>
        <v>323</v>
      </c>
      <c r="D202" s="5">
        <f t="shared" si="11"/>
        <v>1.5265068493150687E-2</v>
      </c>
      <c r="E202" s="1">
        <f t="shared" si="12"/>
        <v>0</v>
      </c>
      <c r="F202" s="5">
        <f t="shared" si="13"/>
        <v>0</v>
      </c>
    </row>
    <row r="203" spans="1:11">
      <c r="A203" s="3">
        <f t="shared" si="14"/>
        <v>40397</v>
      </c>
      <c r="B203" s="1">
        <v>5323</v>
      </c>
      <c r="C203" s="1">
        <f t="shared" si="10"/>
        <v>323</v>
      </c>
      <c r="D203" s="5">
        <f t="shared" si="11"/>
        <v>1.5265068493150687E-2</v>
      </c>
      <c r="E203" s="1">
        <f t="shared" si="12"/>
        <v>0</v>
      </c>
      <c r="F203" s="5">
        <f t="shared" si="13"/>
        <v>0</v>
      </c>
    </row>
    <row r="204" spans="1:11">
      <c r="A204" s="3">
        <f t="shared" si="14"/>
        <v>40398</v>
      </c>
      <c r="B204" s="1">
        <v>5323</v>
      </c>
      <c r="C204" s="1">
        <f t="shared" si="10"/>
        <v>323</v>
      </c>
      <c r="D204" s="5">
        <f t="shared" si="11"/>
        <v>1.5265068493150687E-2</v>
      </c>
      <c r="E204" s="1">
        <f t="shared" si="12"/>
        <v>0</v>
      </c>
      <c r="F204" s="5">
        <f t="shared" si="13"/>
        <v>0</v>
      </c>
    </row>
    <row r="205" spans="1:11">
      <c r="A205" s="3">
        <f t="shared" si="14"/>
        <v>40399</v>
      </c>
      <c r="B205" s="1">
        <v>5603</v>
      </c>
      <c r="C205" s="1">
        <f t="shared" si="10"/>
        <v>603</v>
      </c>
      <c r="D205" s="5">
        <f t="shared" si="11"/>
        <v>2.8497945205479457E-2</v>
      </c>
      <c r="E205" s="1">
        <f t="shared" si="12"/>
        <v>0</v>
      </c>
      <c r="F205" s="5">
        <f t="shared" si="13"/>
        <v>0</v>
      </c>
    </row>
    <row r="206" spans="1:11">
      <c r="A206" s="3">
        <f t="shared" si="14"/>
        <v>40400</v>
      </c>
      <c r="B206" s="1">
        <v>5716</v>
      </c>
      <c r="C206" s="1">
        <f t="shared" si="10"/>
        <v>716</v>
      </c>
      <c r="D206" s="5">
        <f t="shared" si="11"/>
        <v>3.3838356164383562E-2</v>
      </c>
      <c r="E206" s="1">
        <f t="shared" si="12"/>
        <v>0</v>
      </c>
      <c r="F206" s="5">
        <f t="shared" si="13"/>
        <v>0</v>
      </c>
    </row>
    <row r="207" spans="1:11">
      <c r="A207" s="3">
        <f t="shared" si="14"/>
        <v>40401</v>
      </c>
      <c r="B207" s="1">
        <v>5901</v>
      </c>
      <c r="C207" s="1">
        <f t="shared" si="10"/>
        <v>901</v>
      </c>
      <c r="D207" s="5">
        <f t="shared" si="11"/>
        <v>4.2581506849315068E-2</v>
      </c>
      <c r="E207" s="1">
        <f t="shared" si="12"/>
        <v>0</v>
      </c>
      <c r="F207" s="5">
        <f t="shared" si="13"/>
        <v>0</v>
      </c>
    </row>
    <row r="208" spans="1:11">
      <c r="A208" s="3">
        <f t="shared" si="14"/>
        <v>40402</v>
      </c>
      <c r="B208" s="1">
        <v>5974</v>
      </c>
      <c r="C208" s="1">
        <f t="shared" si="10"/>
        <v>974</v>
      </c>
      <c r="D208" s="5">
        <f t="shared" si="11"/>
        <v>4.6031506849315069E-2</v>
      </c>
      <c r="E208" s="1">
        <f t="shared" si="12"/>
        <v>0</v>
      </c>
      <c r="F208" s="5">
        <f t="shared" si="13"/>
        <v>0</v>
      </c>
    </row>
    <row r="209" spans="1:6">
      <c r="A209" s="3">
        <f t="shared" si="14"/>
        <v>40403</v>
      </c>
      <c r="B209" s="1">
        <v>6265</v>
      </c>
      <c r="C209" s="1">
        <f t="shared" ref="C209:C272" si="15">IF(B209&gt;$D$5,B209-$D$5,0)</f>
        <v>1265</v>
      </c>
      <c r="D209" s="5">
        <f t="shared" ref="D209:D272" si="16">+C209*$D$7/365</f>
        <v>5.9784246575342474E-2</v>
      </c>
      <c r="E209" s="1">
        <f t="shared" ref="E209:E272" si="17">IF($D$5&gt;B209,$D$5-B209,0)</f>
        <v>0</v>
      </c>
      <c r="F209" s="5">
        <f t="shared" ref="F209:F272" si="18">+E209*$D$9/365</f>
        <v>0</v>
      </c>
    </row>
    <row r="210" spans="1:6">
      <c r="A210" s="3">
        <f t="shared" ref="A210:A273" si="19">+A209+1</f>
        <v>40404</v>
      </c>
      <c r="B210" s="1">
        <v>6265</v>
      </c>
      <c r="C210" s="1">
        <f t="shared" si="15"/>
        <v>1265</v>
      </c>
      <c r="D210" s="5">
        <f t="shared" si="16"/>
        <v>5.9784246575342474E-2</v>
      </c>
      <c r="E210" s="1">
        <f t="shared" si="17"/>
        <v>0</v>
      </c>
      <c r="F210" s="5">
        <f t="shared" si="18"/>
        <v>0</v>
      </c>
    </row>
    <row r="211" spans="1:6">
      <c r="A211" s="3">
        <f t="shared" si="19"/>
        <v>40405</v>
      </c>
      <c r="B211" s="1">
        <v>6265</v>
      </c>
      <c r="C211" s="1">
        <f t="shared" si="15"/>
        <v>1265</v>
      </c>
      <c r="D211" s="5">
        <f t="shared" si="16"/>
        <v>5.9784246575342474E-2</v>
      </c>
      <c r="E211" s="1">
        <f t="shared" si="17"/>
        <v>0</v>
      </c>
      <c r="F211" s="5">
        <f t="shared" si="18"/>
        <v>0</v>
      </c>
    </row>
    <row r="212" spans="1:6">
      <c r="A212" s="3">
        <f t="shared" si="19"/>
        <v>40406</v>
      </c>
      <c r="B212" s="1">
        <v>6548</v>
      </c>
      <c r="C212" s="1">
        <f t="shared" si="15"/>
        <v>1548</v>
      </c>
      <c r="D212" s="5">
        <f t="shared" si="16"/>
        <v>7.3158904109589043E-2</v>
      </c>
      <c r="E212" s="1">
        <f t="shared" si="17"/>
        <v>0</v>
      </c>
      <c r="F212" s="5">
        <f t="shared" si="18"/>
        <v>0</v>
      </c>
    </row>
    <row r="213" spans="1:6">
      <c r="A213" s="3">
        <f t="shared" si="19"/>
        <v>40407</v>
      </c>
      <c r="B213" s="1">
        <v>7349</v>
      </c>
      <c r="C213" s="1">
        <f t="shared" si="15"/>
        <v>2349</v>
      </c>
      <c r="D213" s="5">
        <f t="shared" si="16"/>
        <v>0.11101438356164385</v>
      </c>
      <c r="E213" s="1">
        <f t="shared" si="17"/>
        <v>0</v>
      </c>
      <c r="F213" s="5">
        <f t="shared" si="18"/>
        <v>0</v>
      </c>
    </row>
    <row r="214" spans="1:6">
      <c r="A214" s="3">
        <f t="shared" si="19"/>
        <v>40408</v>
      </c>
      <c r="B214" s="1">
        <v>2283</v>
      </c>
      <c r="C214" s="1">
        <f t="shared" si="15"/>
        <v>0</v>
      </c>
      <c r="D214" s="5">
        <f t="shared" si="16"/>
        <v>0</v>
      </c>
      <c r="E214" s="1">
        <f t="shared" si="17"/>
        <v>2717</v>
      </c>
      <c r="F214" s="5">
        <f t="shared" si="18"/>
        <v>0.25122945205479452</v>
      </c>
    </row>
    <row r="215" spans="1:6">
      <c r="A215" s="3">
        <f t="shared" si="19"/>
        <v>40409</v>
      </c>
      <c r="B215" s="1">
        <v>2729</v>
      </c>
      <c r="C215" s="1">
        <f t="shared" si="15"/>
        <v>0</v>
      </c>
      <c r="D215" s="5">
        <f t="shared" si="16"/>
        <v>0</v>
      </c>
      <c r="E215" s="1">
        <f t="shared" si="17"/>
        <v>2271</v>
      </c>
      <c r="F215" s="5">
        <f t="shared" si="18"/>
        <v>0.20998972602739729</v>
      </c>
    </row>
    <row r="216" spans="1:6">
      <c r="A216" s="3">
        <f t="shared" si="19"/>
        <v>40410</v>
      </c>
      <c r="B216" s="1">
        <v>2857</v>
      </c>
      <c r="C216" s="1">
        <f t="shared" si="15"/>
        <v>0</v>
      </c>
      <c r="D216" s="5">
        <f t="shared" si="16"/>
        <v>0</v>
      </c>
      <c r="E216" s="1">
        <f t="shared" si="17"/>
        <v>2143</v>
      </c>
      <c r="F216" s="5">
        <f t="shared" si="18"/>
        <v>0.19815410958904109</v>
      </c>
    </row>
    <row r="217" spans="1:6">
      <c r="A217" s="3">
        <f t="shared" si="19"/>
        <v>40411</v>
      </c>
      <c r="B217" s="1">
        <v>2857</v>
      </c>
      <c r="C217" s="1">
        <f t="shared" si="15"/>
        <v>0</v>
      </c>
      <c r="D217" s="5">
        <f t="shared" si="16"/>
        <v>0</v>
      </c>
      <c r="E217" s="1">
        <f t="shared" si="17"/>
        <v>2143</v>
      </c>
      <c r="F217" s="5">
        <f t="shared" si="18"/>
        <v>0.19815410958904109</v>
      </c>
    </row>
    <row r="218" spans="1:6">
      <c r="A218" s="3">
        <f t="shared" si="19"/>
        <v>40412</v>
      </c>
      <c r="B218" s="1">
        <v>2857</v>
      </c>
      <c r="C218" s="1">
        <f t="shared" si="15"/>
        <v>0</v>
      </c>
      <c r="D218" s="5">
        <f t="shared" si="16"/>
        <v>0</v>
      </c>
      <c r="E218" s="1">
        <f t="shared" si="17"/>
        <v>2143</v>
      </c>
      <c r="F218" s="5">
        <f t="shared" si="18"/>
        <v>0.19815410958904109</v>
      </c>
    </row>
    <row r="219" spans="1:6">
      <c r="A219" s="3">
        <f t="shared" si="19"/>
        <v>40413</v>
      </c>
      <c r="B219" s="1">
        <v>3978</v>
      </c>
      <c r="C219" s="1">
        <f t="shared" si="15"/>
        <v>0</v>
      </c>
      <c r="D219" s="5">
        <f t="shared" si="16"/>
        <v>0</v>
      </c>
      <c r="E219" s="1">
        <f t="shared" si="17"/>
        <v>1022</v>
      </c>
      <c r="F219" s="5">
        <f t="shared" si="18"/>
        <v>9.4500000000000001E-2</v>
      </c>
    </row>
    <row r="220" spans="1:6">
      <c r="A220" s="3">
        <f t="shared" si="19"/>
        <v>40414</v>
      </c>
      <c r="B220" s="1">
        <v>4105</v>
      </c>
      <c r="C220" s="1">
        <f t="shared" si="15"/>
        <v>0</v>
      </c>
      <c r="D220" s="5">
        <f t="shared" si="16"/>
        <v>0</v>
      </c>
      <c r="E220" s="1">
        <f t="shared" si="17"/>
        <v>895</v>
      </c>
      <c r="F220" s="5">
        <f t="shared" si="18"/>
        <v>8.2756849315068493E-2</v>
      </c>
    </row>
    <row r="221" spans="1:6">
      <c r="A221" s="3">
        <f t="shared" si="19"/>
        <v>40415</v>
      </c>
      <c r="B221" s="1">
        <v>4357</v>
      </c>
      <c r="C221" s="1">
        <f t="shared" si="15"/>
        <v>0</v>
      </c>
      <c r="D221" s="5">
        <f t="shared" si="16"/>
        <v>0</v>
      </c>
      <c r="E221" s="1">
        <f t="shared" si="17"/>
        <v>643</v>
      </c>
      <c r="F221" s="5">
        <f t="shared" si="18"/>
        <v>5.9455479452054802E-2</v>
      </c>
    </row>
    <row r="222" spans="1:6">
      <c r="A222" s="3">
        <f t="shared" si="19"/>
        <v>40416</v>
      </c>
      <c r="B222" s="1">
        <v>5095</v>
      </c>
      <c r="C222" s="1">
        <f t="shared" si="15"/>
        <v>95</v>
      </c>
      <c r="D222" s="5">
        <f t="shared" si="16"/>
        <v>4.489726027397261E-3</v>
      </c>
      <c r="E222" s="1">
        <f t="shared" si="17"/>
        <v>0</v>
      </c>
      <c r="F222" s="5">
        <f t="shared" si="18"/>
        <v>0</v>
      </c>
    </row>
    <row r="223" spans="1:6">
      <c r="A223" s="3">
        <f t="shared" si="19"/>
        <v>40417</v>
      </c>
      <c r="B223" s="1">
        <v>5387</v>
      </c>
      <c r="C223" s="1">
        <f t="shared" si="15"/>
        <v>387</v>
      </c>
      <c r="D223" s="5">
        <f t="shared" si="16"/>
        <v>1.8289726027397261E-2</v>
      </c>
      <c r="E223" s="1">
        <f t="shared" si="17"/>
        <v>0</v>
      </c>
      <c r="F223" s="5">
        <f t="shared" si="18"/>
        <v>0</v>
      </c>
    </row>
    <row r="224" spans="1:6">
      <c r="A224" s="3">
        <f t="shared" si="19"/>
        <v>40418</v>
      </c>
      <c r="B224" s="1">
        <v>5387</v>
      </c>
      <c r="C224" s="1">
        <f t="shared" si="15"/>
        <v>387</v>
      </c>
      <c r="D224" s="5">
        <f t="shared" si="16"/>
        <v>1.8289726027397261E-2</v>
      </c>
      <c r="E224" s="1">
        <f t="shared" si="17"/>
        <v>0</v>
      </c>
      <c r="F224" s="5">
        <f t="shared" si="18"/>
        <v>0</v>
      </c>
    </row>
    <row r="225" spans="1:11">
      <c r="A225" s="3">
        <f t="shared" si="19"/>
        <v>40419</v>
      </c>
      <c r="B225" s="1">
        <v>5387</v>
      </c>
      <c r="C225" s="1">
        <f t="shared" si="15"/>
        <v>387</v>
      </c>
      <c r="D225" s="5">
        <f t="shared" si="16"/>
        <v>1.8289726027397261E-2</v>
      </c>
      <c r="E225" s="1">
        <f t="shared" si="17"/>
        <v>0</v>
      </c>
      <c r="F225" s="5">
        <f t="shared" si="18"/>
        <v>0</v>
      </c>
    </row>
    <row r="226" spans="1:11">
      <c r="A226" s="3">
        <f t="shared" si="19"/>
        <v>40420</v>
      </c>
      <c r="B226" s="1">
        <v>5340</v>
      </c>
      <c r="C226" s="1">
        <f t="shared" si="15"/>
        <v>340</v>
      </c>
      <c r="D226" s="5">
        <f t="shared" si="16"/>
        <v>1.6068493150684933E-2</v>
      </c>
      <c r="E226" s="1">
        <f t="shared" si="17"/>
        <v>0</v>
      </c>
      <c r="F226" s="5">
        <f t="shared" si="18"/>
        <v>0</v>
      </c>
    </row>
    <row r="227" spans="1:11">
      <c r="A227" s="3">
        <f t="shared" si="19"/>
        <v>40421</v>
      </c>
      <c r="B227" s="1">
        <v>3873</v>
      </c>
      <c r="C227" s="1">
        <f t="shared" si="15"/>
        <v>0</v>
      </c>
      <c r="D227" s="5">
        <f t="shared" si="16"/>
        <v>0</v>
      </c>
      <c r="E227" s="1">
        <f t="shared" si="17"/>
        <v>1127</v>
      </c>
      <c r="F227" s="5">
        <f t="shared" si="18"/>
        <v>0.10420890410958905</v>
      </c>
      <c r="G227" s="5">
        <f>SUM(D197:D227)</f>
        <v>0.63569794520547973</v>
      </c>
      <c r="H227" s="5">
        <f>SUM(F197:F227)</f>
        <v>1.6299863013698632</v>
      </c>
      <c r="I227" s="5">
        <f>+G227-H227</f>
        <v>-0.99428835616438349</v>
      </c>
      <c r="J227" s="5">
        <f>+$F$6*(A228-A197)/365</f>
        <v>30.787671232876711</v>
      </c>
      <c r="K227" s="5">
        <f>+J227+I227</f>
        <v>29.793382876712329</v>
      </c>
    </row>
    <row r="228" spans="1:11">
      <c r="A228" s="3">
        <f t="shared" si="19"/>
        <v>40422</v>
      </c>
      <c r="B228" s="1">
        <v>5082</v>
      </c>
      <c r="C228" s="1">
        <f t="shared" si="15"/>
        <v>82</v>
      </c>
      <c r="D228" s="5">
        <f t="shared" si="16"/>
        <v>3.8753424657534249E-3</v>
      </c>
      <c r="E228" s="1">
        <f t="shared" si="17"/>
        <v>0</v>
      </c>
      <c r="F228" s="5">
        <f t="shared" si="18"/>
        <v>0</v>
      </c>
    </row>
    <row r="229" spans="1:11">
      <c r="A229" s="3">
        <f t="shared" si="19"/>
        <v>40423</v>
      </c>
      <c r="B229" s="1">
        <v>5332</v>
      </c>
      <c r="C229" s="1">
        <f t="shared" si="15"/>
        <v>332</v>
      </c>
      <c r="D229" s="5">
        <f t="shared" si="16"/>
        <v>1.5690410958904111E-2</v>
      </c>
      <c r="E229" s="1">
        <f t="shared" si="17"/>
        <v>0</v>
      </c>
      <c r="F229" s="5">
        <f t="shared" si="18"/>
        <v>0</v>
      </c>
    </row>
    <row r="230" spans="1:11">
      <c r="A230" s="3">
        <f t="shared" si="19"/>
        <v>40424</v>
      </c>
      <c r="B230" s="1">
        <v>5713</v>
      </c>
      <c r="C230" s="1">
        <f t="shared" si="15"/>
        <v>713</v>
      </c>
      <c r="D230" s="5">
        <f t="shared" si="16"/>
        <v>3.3696575342465757E-2</v>
      </c>
      <c r="E230" s="1">
        <f t="shared" si="17"/>
        <v>0</v>
      </c>
      <c r="F230" s="5">
        <f t="shared" si="18"/>
        <v>0</v>
      </c>
    </row>
    <row r="231" spans="1:11">
      <c r="A231" s="3">
        <f t="shared" si="19"/>
        <v>40425</v>
      </c>
      <c r="B231" s="1">
        <v>5713</v>
      </c>
      <c r="C231" s="1">
        <f t="shared" si="15"/>
        <v>713</v>
      </c>
      <c r="D231" s="5">
        <f t="shared" si="16"/>
        <v>3.3696575342465757E-2</v>
      </c>
      <c r="E231" s="1">
        <f t="shared" si="17"/>
        <v>0</v>
      </c>
      <c r="F231" s="5">
        <f t="shared" si="18"/>
        <v>0</v>
      </c>
    </row>
    <row r="232" spans="1:11">
      <c r="A232" s="3">
        <f t="shared" si="19"/>
        <v>40426</v>
      </c>
      <c r="B232" s="1">
        <v>5713</v>
      </c>
      <c r="C232" s="1">
        <f t="shared" si="15"/>
        <v>713</v>
      </c>
      <c r="D232" s="5">
        <f t="shared" si="16"/>
        <v>3.3696575342465757E-2</v>
      </c>
      <c r="E232" s="1">
        <f t="shared" si="17"/>
        <v>0</v>
      </c>
      <c r="F232" s="5">
        <f t="shared" si="18"/>
        <v>0</v>
      </c>
    </row>
    <row r="233" spans="1:11">
      <c r="A233" s="3">
        <f t="shared" si="19"/>
        <v>40427</v>
      </c>
      <c r="B233" s="1">
        <v>5713</v>
      </c>
      <c r="C233" s="1">
        <f t="shared" si="15"/>
        <v>713</v>
      </c>
      <c r="D233" s="5">
        <f t="shared" si="16"/>
        <v>3.3696575342465757E-2</v>
      </c>
      <c r="E233" s="1">
        <f t="shared" si="17"/>
        <v>0</v>
      </c>
      <c r="F233" s="5">
        <f t="shared" si="18"/>
        <v>0</v>
      </c>
    </row>
    <row r="234" spans="1:11">
      <c r="A234" s="3">
        <f t="shared" si="19"/>
        <v>40428</v>
      </c>
      <c r="B234" s="1">
        <v>6139</v>
      </c>
      <c r="C234" s="1">
        <f t="shared" si="15"/>
        <v>1139</v>
      </c>
      <c r="D234" s="5">
        <f t="shared" si="16"/>
        <v>5.3829452054794523E-2</v>
      </c>
      <c r="E234" s="1">
        <f t="shared" si="17"/>
        <v>0</v>
      </c>
      <c r="F234" s="5">
        <f t="shared" si="18"/>
        <v>0</v>
      </c>
    </row>
    <row r="235" spans="1:11">
      <c r="A235" s="3">
        <f t="shared" si="19"/>
        <v>40429</v>
      </c>
      <c r="B235" s="1">
        <v>6138</v>
      </c>
      <c r="C235" s="1">
        <f t="shared" si="15"/>
        <v>1138</v>
      </c>
      <c r="D235" s="5">
        <f t="shared" si="16"/>
        <v>5.3782191780821921E-2</v>
      </c>
      <c r="E235" s="1">
        <f t="shared" si="17"/>
        <v>0</v>
      </c>
      <c r="F235" s="5">
        <f t="shared" si="18"/>
        <v>0</v>
      </c>
    </row>
    <row r="236" spans="1:11">
      <c r="A236" s="3">
        <f t="shared" si="19"/>
        <v>40430</v>
      </c>
      <c r="B236" s="1">
        <v>5921</v>
      </c>
      <c r="C236" s="1">
        <f t="shared" si="15"/>
        <v>921</v>
      </c>
      <c r="D236" s="5">
        <f t="shared" si="16"/>
        <v>4.3526712328767127E-2</v>
      </c>
      <c r="E236" s="1">
        <f t="shared" si="17"/>
        <v>0</v>
      </c>
      <c r="F236" s="5">
        <f t="shared" si="18"/>
        <v>0</v>
      </c>
    </row>
    <row r="237" spans="1:11">
      <c r="A237" s="3">
        <f t="shared" si="19"/>
        <v>40431</v>
      </c>
      <c r="B237" s="1">
        <v>6012</v>
      </c>
      <c r="C237" s="1">
        <f t="shared" si="15"/>
        <v>1012</v>
      </c>
      <c r="D237" s="5">
        <f t="shared" si="16"/>
        <v>4.7827397260273977E-2</v>
      </c>
      <c r="E237" s="1">
        <f t="shared" si="17"/>
        <v>0</v>
      </c>
      <c r="F237" s="5">
        <f t="shared" si="18"/>
        <v>0</v>
      </c>
    </row>
    <row r="238" spans="1:11">
      <c r="A238" s="3">
        <f t="shared" si="19"/>
        <v>40432</v>
      </c>
      <c r="B238" s="1">
        <v>6012</v>
      </c>
      <c r="C238" s="1">
        <f t="shared" si="15"/>
        <v>1012</v>
      </c>
      <c r="D238" s="5">
        <f t="shared" si="16"/>
        <v>4.7827397260273977E-2</v>
      </c>
      <c r="E238" s="1">
        <f t="shared" si="17"/>
        <v>0</v>
      </c>
      <c r="F238" s="5">
        <f t="shared" si="18"/>
        <v>0</v>
      </c>
    </row>
    <row r="239" spans="1:11">
      <c r="A239" s="3">
        <f t="shared" si="19"/>
        <v>40433</v>
      </c>
      <c r="B239" s="1">
        <v>6012</v>
      </c>
      <c r="C239" s="1">
        <f t="shared" si="15"/>
        <v>1012</v>
      </c>
      <c r="D239" s="5">
        <f t="shared" si="16"/>
        <v>4.7827397260273977E-2</v>
      </c>
      <c r="E239" s="1">
        <f t="shared" si="17"/>
        <v>0</v>
      </c>
      <c r="F239" s="5">
        <f t="shared" si="18"/>
        <v>0</v>
      </c>
    </row>
    <row r="240" spans="1:11">
      <c r="A240" s="3">
        <f t="shared" si="19"/>
        <v>40434</v>
      </c>
      <c r="B240" s="1">
        <v>6242</v>
      </c>
      <c r="C240" s="1">
        <f t="shared" si="15"/>
        <v>1242</v>
      </c>
      <c r="D240" s="5">
        <f t="shared" si="16"/>
        <v>5.869726027397261E-2</v>
      </c>
      <c r="E240" s="1">
        <f t="shared" si="17"/>
        <v>0</v>
      </c>
      <c r="F240" s="5">
        <f t="shared" si="18"/>
        <v>0</v>
      </c>
    </row>
    <row r="241" spans="1:6">
      <c r="A241" s="3">
        <f t="shared" si="19"/>
        <v>40435</v>
      </c>
      <c r="B241" s="1">
        <v>6331</v>
      </c>
      <c r="C241" s="1">
        <f t="shared" si="15"/>
        <v>1331</v>
      </c>
      <c r="D241" s="5">
        <f t="shared" si="16"/>
        <v>6.2903424657534249E-2</v>
      </c>
      <c r="E241" s="1">
        <f t="shared" si="17"/>
        <v>0</v>
      </c>
      <c r="F241" s="5">
        <f t="shared" si="18"/>
        <v>0</v>
      </c>
    </row>
    <row r="242" spans="1:6">
      <c r="A242" s="3">
        <f t="shared" si="19"/>
        <v>40436</v>
      </c>
      <c r="B242" s="1">
        <v>6326</v>
      </c>
      <c r="C242" s="1">
        <f t="shared" si="15"/>
        <v>1326</v>
      </c>
      <c r="D242" s="5">
        <f t="shared" si="16"/>
        <v>6.2667123287671239E-2</v>
      </c>
      <c r="E242" s="1">
        <f t="shared" si="17"/>
        <v>0</v>
      </c>
      <c r="F242" s="5">
        <f t="shared" si="18"/>
        <v>0</v>
      </c>
    </row>
    <row r="243" spans="1:6">
      <c r="A243" s="3">
        <f t="shared" si="19"/>
        <v>40437</v>
      </c>
      <c r="B243" s="1">
        <v>6967</v>
      </c>
      <c r="C243" s="1">
        <f t="shared" si="15"/>
        <v>1967</v>
      </c>
      <c r="D243" s="5">
        <f t="shared" si="16"/>
        <v>9.2960958904109603E-2</v>
      </c>
      <c r="E243" s="1">
        <f t="shared" si="17"/>
        <v>0</v>
      </c>
      <c r="F243" s="5">
        <f t="shared" si="18"/>
        <v>0</v>
      </c>
    </row>
    <row r="244" spans="1:6">
      <c r="A244" s="3">
        <f t="shared" si="19"/>
        <v>40438</v>
      </c>
      <c r="B244" s="1">
        <v>2015</v>
      </c>
      <c r="C244" s="1">
        <f t="shared" si="15"/>
        <v>0</v>
      </c>
      <c r="D244" s="5">
        <f t="shared" si="16"/>
        <v>0</v>
      </c>
      <c r="E244" s="1">
        <f t="shared" si="17"/>
        <v>2985</v>
      </c>
      <c r="F244" s="5">
        <f t="shared" si="18"/>
        <v>0.27601027397260275</v>
      </c>
    </row>
    <row r="245" spans="1:6">
      <c r="A245" s="3">
        <f t="shared" si="19"/>
        <v>40439</v>
      </c>
      <c r="B245" s="1">
        <v>2015</v>
      </c>
      <c r="C245" s="1">
        <f t="shared" si="15"/>
        <v>0</v>
      </c>
      <c r="D245" s="5">
        <f t="shared" si="16"/>
        <v>0</v>
      </c>
      <c r="E245" s="1">
        <f t="shared" si="17"/>
        <v>2985</v>
      </c>
      <c r="F245" s="5">
        <f t="shared" si="18"/>
        <v>0.27601027397260275</v>
      </c>
    </row>
    <row r="246" spans="1:6">
      <c r="A246" s="3">
        <f t="shared" si="19"/>
        <v>40440</v>
      </c>
      <c r="B246" s="1">
        <v>2015</v>
      </c>
      <c r="C246" s="1">
        <f t="shared" si="15"/>
        <v>0</v>
      </c>
      <c r="D246" s="5">
        <f t="shared" si="16"/>
        <v>0</v>
      </c>
      <c r="E246" s="1">
        <f t="shared" si="17"/>
        <v>2985</v>
      </c>
      <c r="F246" s="5">
        <f t="shared" si="18"/>
        <v>0.27601027397260275</v>
      </c>
    </row>
    <row r="247" spans="1:6">
      <c r="A247" s="3">
        <f t="shared" si="19"/>
        <v>40441</v>
      </c>
      <c r="B247" s="1">
        <v>2987</v>
      </c>
      <c r="C247" s="1">
        <f t="shared" si="15"/>
        <v>0</v>
      </c>
      <c r="D247" s="5">
        <f t="shared" si="16"/>
        <v>0</v>
      </c>
      <c r="E247" s="1">
        <f t="shared" si="17"/>
        <v>2013</v>
      </c>
      <c r="F247" s="5">
        <f t="shared" si="18"/>
        <v>0.18613356164383563</v>
      </c>
    </row>
    <row r="248" spans="1:6">
      <c r="A248" s="3">
        <f t="shared" si="19"/>
        <v>40442</v>
      </c>
      <c r="B248" s="1">
        <v>3555</v>
      </c>
      <c r="C248" s="1">
        <f t="shared" si="15"/>
        <v>0</v>
      </c>
      <c r="D248" s="5">
        <f t="shared" si="16"/>
        <v>0</v>
      </c>
      <c r="E248" s="1">
        <f t="shared" si="17"/>
        <v>1445</v>
      </c>
      <c r="F248" s="5">
        <f t="shared" si="18"/>
        <v>0.13361301369863016</v>
      </c>
    </row>
    <row r="249" spans="1:6">
      <c r="A249" s="3">
        <f t="shared" si="19"/>
        <v>40443</v>
      </c>
      <c r="B249" s="1">
        <v>3750</v>
      </c>
      <c r="C249" s="1">
        <f t="shared" si="15"/>
        <v>0</v>
      </c>
      <c r="D249" s="5">
        <f t="shared" si="16"/>
        <v>0</v>
      </c>
      <c r="E249" s="1">
        <f t="shared" si="17"/>
        <v>1250</v>
      </c>
      <c r="F249" s="5">
        <f t="shared" si="18"/>
        <v>0.11558219178082192</v>
      </c>
    </row>
    <row r="250" spans="1:6">
      <c r="A250" s="3">
        <f t="shared" si="19"/>
        <v>40444</v>
      </c>
      <c r="B250" s="1">
        <v>4853</v>
      </c>
      <c r="C250" s="1">
        <f t="shared" si="15"/>
        <v>0</v>
      </c>
      <c r="D250" s="5">
        <f t="shared" si="16"/>
        <v>0</v>
      </c>
      <c r="E250" s="1">
        <f t="shared" si="17"/>
        <v>147</v>
      </c>
      <c r="F250" s="5">
        <f t="shared" si="18"/>
        <v>1.3592465753424659E-2</v>
      </c>
    </row>
    <row r="251" spans="1:6">
      <c r="A251" s="3">
        <f t="shared" si="19"/>
        <v>40445</v>
      </c>
      <c r="B251" s="1">
        <v>5107</v>
      </c>
      <c r="C251" s="1">
        <f t="shared" si="15"/>
        <v>107</v>
      </c>
      <c r="D251" s="5">
        <f t="shared" si="16"/>
        <v>5.0568493150684934E-3</v>
      </c>
      <c r="E251" s="1">
        <f t="shared" si="17"/>
        <v>0</v>
      </c>
      <c r="F251" s="5">
        <f t="shared" si="18"/>
        <v>0</v>
      </c>
    </row>
    <row r="252" spans="1:6">
      <c r="A252" s="3">
        <f t="shared" si="19"/>
        <v>40446</v>
      </c>
      <c r="B252" s="1">
        <v>5107</v>
      </c>
      <c r="C252" s="1">
        <f t="shared" si="15"/>
        <v>107</v>
      </c>
      <c r="D252" s="5">
        <f t="shared" si="16"/>
        <v>5.0568493150684934E-3</v>
      </c>
      <c r="E252" s="1">
        <f t="shared" si="17"/>
        <v>0</v>
      </c>
      <c r="F252" s="5">
        <f t="shared" si="18"/>
        <v>0</v>
      </c>
    </row>
    <row r="253" spans="1:6">
      <c r="A253" s="3">
        <f t="shared" si="19"/>
        <v>40447</v>
      </c>
      <c r="B253" s="1">
        <v>5107</v>
      </c>
      <c r="C253" s="1">
        <f t="shared" si="15"/>
        <v>107</v>
      </c>
      <c r="D253" s="5">
        <f t="shared" si="16"/>
        <v>5.0568493150684934E-3</v>
      </c>
      <c r="E253" s="1">
        <f t="shared" si="17"/>
        <v>0</v>
      </c>
      <c r="F253" s="5">
        <f t="shared" si="18"/>
        <v>0</v>
      </c>
    </row>
    <row r="254" spans="1:6">
      <c r="A254" s="3">
        <f t="shared" si="19"/>
        <v>40448</v>
      </c>
      <c r="B254" s="1">
        <v>5274</v>
      </c>
      <c r="C254" s="1">
        <f t="shared" si="15"/>
        <v>274</v>
      </c>
      <c r="D254" s="5">
        <f t="shared" si="16"/>
        <v>1.2949315068493152E-2</v>
      </c>
      <c r="E254" s="1">
        <f t="shared" si="17"/>
        <v>0</v>
      </c>
      <c r="F254" s="5">
        <f t="shared" si="18"/>
        <v>0</v>
      </c>
    </row>
    <row r="255" spans="1:6">
      <c r="A255" s="3">
        <f t="shared" si="19"/>
        <v>40449</v>
      </c>
      <c r="B255" s="1">
        <v>5580</v>
      </c>
      <c r="C255" s="1">
        <f t="shared" si="15"/>
        <v>580</v>
      </c>
      <c r="D255" s="5">
        <f t="shared" si="16"/>
        <v>2.7410958904109592E-2</v>
      </c>
      <c r="E255" s="1">
        <f t="shared" si="17"/>
        <v>0</v>
      </c>
      <c r="F255" s="5">
        <f t="shared" si="18"/>
        <v>0</v>
      </c>
    </row>
    <row r="256" spans="1:6">
      <c r="A256" s="3">
        <f t="shared" si="19"/>
        <v>40450</v>
      </c>
      <c r="B256" s="1">
        <v>5726</v>
      </c>
      <c r="C256" s="1">
        <f t="shared" si="15"/>
        <v>726</v>
      </c>
      <c r="D256" s="5">
        <f t="shared" si="16"/>
        <v>3.4310958904109588E-2</v>
      </c>
      <c r="E256" s="1">
        <f t="shared" si="17"/>
        <v>0</v>
      </c>
      <c r="F256" s="5">
        <f t="shared" si="18"/>
        <v>0</v>
      </c>
    </row>
    <row r="257" spans="1:11">
      <c r="A257" s="3">
        <f t="shared" si="19"/>
        <v>40451</v>
      </c>
      <c r="B257" s="1">
        <v>4756</v>
      </c>
      <c r="C257" s="1">
        <f t="shared" si="15"/>
        <v>0</v>
      </c>
      <c r="D257" s="5">
        <f t="shared" si="16"/>
        <v>0</v>
      </c>
      <c r="E257" s="1">
        <f t="shared" si="17"/>
        <v>244</v>
      </c>
      <c r="F257" s="5">
        <f t="shared" si="18"/>
        <v>2.2561643835616443E-2</v>
      </c>
      <c r="G257" s="5">
        <f>SUM(D228:D257)</f>
        <v>0.8160431506849315</v>
      </c>
      <c r="H257" s="5">
        <f>SUM(F228:F257)</f>
        <v>1.2995136986301372</v>
      </c>
      <c r="I257" s="5">
        <f>+G257-H257</f>
        <v>-0.48347054794520572</v>
      </c>
      <c r="J257" s="5">
        <f>+$F$6*(A258-A228)/365</f>
        <v>29.794520547945204</v>
      </c>
      <c r="K257" s="5">
        <f>+J257+I257</f>
        <v>29.311049999999998</v>
      </c>
    </row>
    <row r="258" spans="1:11">
      <c r="A258" s="3">
        <f t="shared" si="19"/>
        <v>40452</v>
      </c>
      <c r="B258" s="1">
        <v>5734</v>
      </c>
      <c r="C258" s="1">
        <f t="shared" si="15"/>
        <v>734</v>
      </c>
      <c r="D258" s="5">
        <f t="shared" si="16"/>
        <v>3.4689041095890411E-2</v>
      </c>
      <c r="E258" s="1">
        <f t="shared" si="17"/>
        <v>0</v>
      </c>
      <c r="F258" s="5">
        <f t="shared" si="18"/>
        <v>0</v>
      </c>
    </row>
    <row r="259" spans="1:11">
      <c r="A259" s="3">
        <f t="shared" si="19"/>
        <v>40453</v>
      </c>
      <c r="B259" s="1">
        <v>5734</v>
      </c>
      <c r="C259" s="1">
        <f t="shared" si="15"/>
        <v>734</v>
      </c>
      <c r="D259" s="5">
        <f t="shared" si="16"/>
        <v>3.4689041095890411E-2</v>
      </c>
      <c r="E259" s="1">
        <f t="shared" si="17"/>
        <v>0</v>
      </c>
      <c r="F259" s="5">
        <f t="shared" si="18"/>
        <v>0</v>
      </c>
    </row>
    <row r="260" spans="1:11">
      <c r="A260" s="3">
        <f t="shared" si="19"/>
        <v>40454</v>
      </c>
      <c r="B260" s="1">
        <v>5734</v>
      </c>
      <c r="C260" s="1">
        <f t="shared" si="15"/>
        <v>734</v>
      </c>
      <c r="D260" s="5">
        <f t="shared" si="16"/>
        <v>3.4689041095890411E-2</v>
      </c>
      <c r="E260" s="1">
        <f t="shared" si="17"/>
        <v>0</v>
      </c>
      <c r="F260" s="5">
        <f t="shared" si="18"/>
        <v>0</v>
      </c>
    </row>
    <row r="261" spans="1:11">
      <c r="A261" s="3">
        <f t="shared" si="19"/>
        <v>40455</v>
      </c>
      <c r="B261" s="1">
        <v>5842</v>
      </c>
      <c r="C261" s="1">
        <f t="shared" si="15"/>
        <v>842</v>
      </c>
      <c r="D261" s="5">
        <f t="shared" si="16"/>
        <v>3.9793150684931514E-2</v>
      </c>
      <c r="E261" s="1">
        <f t="shared" si="17"/>
        <v>0</v>
      </c>
      <c r="F261" s="5">
        <f t="shared" si="18"/>
        <v>0</v>
      </c>
    </row>
    <row r="262" spans="1:11">
      <c r="A262" s="3">
        <f t="shared" si="19"/>
        <v>40456</v>
      </c>
      <c r="B262" s="1">
        <v>6028</v>
      </c>
      <c r="C262" s="1">
        <f t="shared" si="15"/>
        <v>1028</v>
      </c>
      <c r="D262" s="5">
        <f t="shared" si="16"/>
        <v>4.8583561643835621E-2</v>
      </c>
      <c r="E262" s="1">
        <f t="shared" si="17"/>
        <v>0</v>
      </c>
      <c r="F262" s="5">
        <f t="shared" si="18"/>
        <v>0</v>
      </c>
    </row>
    <row r="263" spans="1:11">
      <c r="A263" s="3">
        <f t="shared" si="19"/>
        <v>40457</v>
      </c>
      <c r="B263" s="1">
        <v>6226</v>
      </c>
      <c r="C263" s="1">
        <f t="shared" si="15"/>
        <v>1226</v>
      </c>
      <c r="D263" s="5">
        <f t="shared" si="16"/>
        <v>5.7941095890410965E-2</v>
      </c>
      <c r="E263" s="1">
        <f t="shared" si="17"/>
        <v>0</v>
      </c>
      <c r="F263" s="5">
        <f t="shared" si="18"/>
        <v>0</v>
      </c>
    </row>
    <row r="264" spans="1:11">
      <c r="A264" s="3">
        <f t="shared" si="19"/>
        <v>40458</v>
      </c>
      <c r="B264" s="1">
        <v>6407</v>
      </c>
      <c r="C264" s="1">
        <f t="shared" si="15"/>
        <v>1407</v>
      </c>
      <c r="D264" s="5">
        <f t="shared" si="16"/>
        <v>6.6495205479452063E-2</v>
      </c>
      <c r="E264" s="1">
        <f t="shared" si="17"/>
        <v>0</v>
      </c>
      <c r="F264" s="5">
        <f t="shared" si="18"/>
        <v>0</v>
      </c>
    </row>
    <row r="265" spans="1:11">
      <c r="A265" s="3">
        <f t="shared" si="19"/>
        <v>40459</v>
      </c>
      <c r="B265" s="1">
        <v>6076</v>
      </c>
      <c r="C265" s="1">
        <f t="shared" si="15"/>
        <v>1076</v>
      </c>
      <c r="D265" s="5">
        <f t="shared" si="16"/>
        <v>5.0852054794520547E-2</v>
      </c>
      <c r="E265" s="1">
        <f t="shared" si="17"/>
        <v>0</v>
      </c>
      <c r="F265" s="5">
        <f t="shared" si="18"/>
        <v>0</v>
      </c>
    </row>
    <row r="266" spans="1:11">
      <c r="A266" s="3">
        <f t="shared" si="19"/>
        <v>40460</v>
      </c>
      <c r="B266" s="1">
        <v>6076</v>
      </c>
      <c r="C266" s="1">
        <f t="shared" si="15"/>
        <v>1076</v>
      </c>
      <c r="D266" s="5">
        <f t="shared" si="16"/>
        <v>5.0852054794520547E-2</v>
      </c>
      <c r="E266" s="1">
        <f t="shared" si="17"/>
        <v>0</v>
      </c>
      <c r="F266" s="5">
        <f t="shared" si="18"/>
        <v>0</v>
      </c>
    </row>
    <row r="267" spans="1:11">
      <c r="A267" s="3">
        <f t="shared" si="19"/>
        <v>40461</v>
      </c>
      <c r="B267" s="1">
        <v>6076</v>
      </c>
      <c r="C267" s="1">
        <f t="shared" si="15"/>
        <v>1076</v>
      </c>
      <c r="D267" s="5">
        <f t="shared" si="16"/>
        <v>5.0852054794520547E-2</v>
      </c>
      <c r="E267" s="1">
        <f t="shared" si="17"/>
        <v>0</v>
      </c>
      <c r="F267" s="5">
        <f t="shared" si="18"/>
        <v>0</v>
      </c>
    </row>
    <row r="268" spans="1:11">
      <c r="A268" s="3">
        <f t="shared" si="19"/>
        <v>40462</v>
      </c>
      <c r="B268" s="1">
        <v>6076</v>
      </c>
      <c r="C268" s="1">
        <f t="shared" si="15"/>
        <v>1076</v>
      </c>
      <c r="D268" s="5">
        <f t="shared" si="16"/>
        <v>5.0852054794520547E-2</v>
      </c>
      <c r="E268" s="1">
        <f t="shared" si="17"/>
        <v>0</v>
      </c>
      <c r="F268" s="5">
        <f t="shared" si="18"/>
        <v>0</v>
      </c>
    </row>
    <row r="269" spans="1:11">
      <c r="A269" s="3">
        <f t="shared" si="19"/>
        <v>40463</v>
      </c>
      <c r="B269" s="1">
        <v>6483</v>
      </c>
      <c r="C269" s="1">
        <f t="shared" si="15"/>
        <v>1483</v>
      </c>
      <c r="D269" s="5">
        <f t="shared" si="16"/>
        <v>7.0086986301369877E-2</v>
      </c>
      <c r="E269" s="1">
        <f t="shared" si="17"/>
        <v>0</v>
      </c>
      <c r="F269" s="5">
        <f t="shared" si="18"/>
        <v>0</v>
      </c>
    </row>
    <row r="270" spans="1:11">
      <c r="A270" s="3">
        <f t="shared" si="19"/>
        <v>40464</v>
      </c>
      <c r="B270" s="1">
        <v>6591</v>
      </c>
      <c r="C270" s="1">
        <f t="shared" si="15"/>
        <v>1591</v>
      </c>
      <c r="D270" s="5">
        <f t="shared" si="16"/>
        <v>7.5191095890410967E-2</v>
      </c>
      <c r="E270" s="1">
        <f t="shared" si="17"/>
        <v>0</v>
      </c>
      <c r="F270" s="5">
        <f t="shared" si="18"/>
        <v>0</v>
      </c>
    </row>
    <row r="271" spans="1:11">
      <c r="A271" s="3">
        <f t="shared" si="19"/>
        <v>40465</v>
      </c>
      <c r="B271" s="1">
        <v>6966</v>
      </c>
      <c r="C271" s="1">
        <f t="shared" si="15"/>
        <v>1966</v>
      </c>
      <c r="D271" s="5">
        <f t="shared" si="16"/>
        <v>9.2913698630137001E-2</v>
      </c>
      <c r="E271" s="1">
        <f t="shared" si="17"/>
        <v>0</v>
      </c>
      <c r="F271" s="5">
        <f t="shared" si="18"/>
        <v>0</v>
      </c>
    </row>
    <row r="272" spans="1:11">
      <c r="A272" s="3">
        <f t="shared" si="19"/>
        <v>40466</v>
      </c>
      <c r="B272" s="1">
        <v>7086</v>
      </c>
      <c r="C272" s="1">
        <f t="shared" si="15"/>
        <v>2086</v>
      </c>
      <c r="D272" s="5">
        <f t="shared" si="16"/>
        <v>9.8584931506849327E-2</v>
      </c>
      <c r="E272" s="1">
        <f t="shared" si="17"/>
        <v>0</v>
      </c>
      <c r="F272" s="5">
        <f t="shared" si="18"/>
        <v>0</v>
      </c>
    </row>
    <row r="273" spans="1:11">
      <c r="A273" s="3">
        <f t="shared" si="19"/>
        <v>40467</v>
      </c>
      <c r="B273" s="1">
        <v>7086</v>
      </c>
      <c r="C273" s="1">
        <f t="shared" ref="C273:C336" si="20">IF(B273&gt;$D$5,B273-$D$5,0)</f>
        <v>2086</v>
      </c>
      <c r="D273" s="5">
        <f t="shared" ref="D273:D336" si="21">+C273*$D$7/365</f>
        <v>9.8584931506849327E-2</v>
      </c>
      <c r="E273" s="1">
        <f t="shared" ref="E273:E336" si="22">IF($D$5&gt;B273,$D$5-B273,0)</f>
        <v>0</v>
      </c>
      <c r="F273" s="5">
        <f t="shared" ref="F273:F336" si="23">+E273*$D$9/365</f>
        <v>0</v>
      </c>
    </row>
    <row r="274" spans="1:11">
      <c r="A274" s="3">
        <f t="shared" ref="A274:A337" si="24">+A273+1</f>
        <v>40468</v>
      </c>
      <c r="B274" s="1">
        <v>7086</v>
      </c>
      <c r="C274" s="1">
        <f t="shared" si="20"/>
        <v>2086</v>
      </c>
      <c r="D274" s="5">
        <f t="shared" si="21"/>
        <v>9.8584931506849327E-2</v>
      </c>
      <c r="E274" s="1">
        <f t="shared" si="22"/>
        <v>0</v>
      </c>
      <c r="F274" s="5">
        <f t="shared" si="23"/>
        <v>0</v>
      </c>
    </row>
    <row r="275" spans="1:11">
      <c r="A275" s="3">
        <f t="shared" si="24"/>
        <v>40469</v>
      </c>
      <c r="B275" s="1">
        <v>7399</v>
      </c>
      <c r="C275" s="1">
        <f t="shared" si="20"/>
        <v>2399</v>
      </c>
      <c r="D275" s="5">
        <f t="shared" si="21"/>
        <v>0.11337739726027397</v>
      </c>
      <c r="E275" s="1">
        <f t="shared" si="22"/>
        <v>0</v>
      </c>
      <c r="F275" s="5">
        <f t="shared" si="23"/>
        <v>0</v>
      </c>
    </row>
    <row r="276" spans="1:11">
      <c r="A276" s="3">
        <f t="shared" si="24"/>
        <v>40470</v>
      </c>
      <c r="B276" s="1">
        <v>3434</v>
      </c>
      <c r="C276" s="1">
        <f t="shared" si="20"/>
        <v>0</v>
      </c>
      <c r="D276" s="5">
        <f t="shared" si="21"/>
        <v>0</v>
      </c>
      <c r="E276" s="1">
        <f t="shared" si="22"/>
        <v>1566</v>
      </c>
      <c r="F276" s="5">
        <f t="shared" si="23"/>
        <v>0.14480136986301373</v>
      </c>
    </row>
    <row r="277" spans="1:11">
      <c r="A277" s="3">
        <f t="shared" si="24"/>
        <v>40471</v>
      </c>
      <c r="B277" s="1">
        <v>3713</v>
      </c>
      <c r="C277" s="1">
        <f t="shared" si="20"/>
        <v>0</v>
      </c>
      <c r="D277" s="5">
        <f t="shared" si="21"/>
        <v>0</v>
      </c>
      <c r="E277" s="1">
        <f t="shared" si="22"/>
        <v>1287</v>
      </c>
      <c r="F277" s="5">
        <f t="shared" si="23"/>
        <v>0.11900342465753425</v>
      </c>
    </row>
    <row r="278" spans="1:11">
      <c r="A278" s="3">
        <f t="shared" si="24"/>
        <v>40472</v>
      </c>
      <c r="B278" s="1">
        <v>3827</v>
      </c>
      <c r="C278" s="1">
        <f t="shared" si="20"/>
        <v>0</v>
      </c>
      <c r="D278" s="5">
        <f t="shared" si="21"/>
        <v>0</v>
      </c>
      <c r="E278" s="1">
        <f t="shared" si="22"/>
        <v>1173</v>
      </c>
      <c r="F278" s="5">
        <f t="shared" si="23"/>
        <v>0.10846232876712331</v>
      </c>
    </row>
    <row r="279" spans="1:11">
      <c r="A279" s="3">
        <f t="shared" si="24"/>
        <v>40473</v>
      </c>
      <c r="B279" s="1">
        <v>4185</v>
      </c>
      <c r="C279" s="1">
        <f t="shared" si="20"/>
        <v>0</v>
      </c>
      <c r="D279" s="5">
        <f t="shared" si="21"/>
        <v>0</v>
      </c>
      <c r="E279" s="1">
        <f t="shared" si="22"/>
        <v>815</v>
      </c>
      <c r="F279" s="5">
        <f t="shared" si="23"/>
        <v>7.5359589041095895E-2</v>
      </c>
    </row>
    <row r="280" spans="1:11">
      <c r="A280" s="3">
        <f t="shared" si="24"/>
        <v>40474</v>
      </c>
      <c r="B280" s="1">
        <v>4185</v>
      </c>
      <c r="C280" s="1">
        <f t="shared" si="20"/>
        <v>0</v>
      </c>
      <c r="D280" s="5">
        <f t="shared" si="21"/>
        <v>0</v>
      </c>
      <c r="E280" s="1">
        <f t="shared" si="22"/>
        <v>815</v>
      </c>
      <c r="F280" s="5">
        <f t="shared" si="23"/>
        <v>7.5359589041095895E-2</v>
      </c>
    </row>
    <row r="281" spans="1:11">
      <c r="A281" s="3">
        <f t="shared" si="24"/>
        <v>40475</v>
      </c>
      <c r="B281" s="1">
        <v>4185</v>
      </c>
      <c r="C281" s="1">
        <f t="shared" si="20"/>
        <v>0</v>
      </c>
      <c r="D281" s="5">
        <f t="shared" si="21"/>
        <v>0</v>
      </c>
      <c r="E281" s="1">
        <f t="shared" si="22"/>
        <v>815</v>
      </c>
      <c r="F281" s="5">
        <f t="shared" si="23"/>
        <v>7.5359589041095895E-2</v>
      </c>
    </row>
    <row r="282" spans="1:11">
      <c r="A282" s="3">
        <f t="shared" si="24"/>
        <v>40476</v>
      </c>
      <c r="B282" s="1">
        <v>4477</v>
      </c>
      <c r="C282" s="1">
        <f t="shared" si="20"/>
        <v>0</v>
      </c>
      <c r="D282" s="5">
        <f t="shared" si="21"/>
        <v>0</v>
      </c>
      <c r="E282" s="1">
        <f t="shared" si="22"/>
        <v>523</v>
      </c>
      <c r="F282" s="5">
        <f t="shared" si="23"/>
        <v>4.8359589041095892E-2</v>
      </c>
    </row>
    <row r="283" spans="1:11">
      <c r="A283" s="3">
        <f t="shared" si="24"/>
        <v>40477</v>
      </c>
      <c r="B283" s="1">
        <v>5235</v>
      </c>
      <c r="C283" s="1">
        <f t="shared" si="20"/>
        <v>235</v>
      </c>
      <c r="D283" s="5">
        <f t="shared" si="21"/>
        <v>1.1106164383561644E-2</v>
      </c>
      <c r="E283" s="1">
        <f t="shared" si="22"/>
        <v>0</v>
      </c>
      <c r="F283" s="5">
        <f t="shared" si="23"/>
        <v>0</v>
      </c>
    </row>
    <row r="284" spans="1:11">
      <c r="A284" s="3">
        <f t="shared" si="24"/>
        <v>40478</v>
      </c>
      <c r="B284" s="1">
        <v>5490</v>
      </c>
      <c r="C284" s="1">
        <f t="shared" si="20"/>
        <v>490</v>
      </c>
      <c r="D284" s="5">
        <f t="shared" si="21"/>
        <v>2.3157534246575344E-2</v>
      </c>
      <c r="E284" s="1">
        <f t="shared" si="22"/>
        <v>0</v>
      </c>
      <c r="F284" s="5">
        <f t="shared" si="23"/>
        <v>0</v>
      </c>
    </row>
    <row r="285" spans="1:11">
      <c r="A285" s="3">
        <f t="shared" si="24"/>
        <v>40479</v>
      </c>
      <c r="B285" s="1">
        <v>5471</v>
      </c>
      <c r="C285" s="1">
        <f t="shared" si="20"/>
        <v>471</v>
      </c>
      <c r="D285" s="5">
        <f t="shared" si="21"/>
        <v>2.225958904109589E-2</v>
      </c>
      <c r="E285" s="1">
        <f t="shared" si="22"/>
        <v>0</v>
      </c>
      <c r="F285" s="5">
        <f t="shared" si="23"/>
        <v>0</v>
      </c>
    </row>
    <row r="286" spans="1:11">
      <c r="A286" s="3">
        <f t="shared" si="24"/>
        <v>40480</v>
      </c>
      <c r="B286" s="1">
        <v>5684</v>
      </c>
      <c r="C286" s="1">
        <f t="shared" si="20"/>
        <v>684</v>
      </c>
      <c r="D286" s="5">
        <f t="shared" si="21"/>
        <v>3.232602739726028E-2</v>
      </c>
      <c r="E286" s="1">
        <f t="shared" si="22"/>
        <v>0</v>
      </c>
      <c r="F286" s="5">
        <f t="shared" si="23"/>
        <v>0</v>
      </c>
    </row>
    <row r="287" spans="1:11">
      <c r="A287" s="3">
        <f t="shared" si="24"/>
        <v>40481</v>
      </c>
      <c r="B287" s="1">
        <v>5413</v>
      </c>
      <c r="C287" s="1">
        <f t="shared" si="20"/>
        <v>413</v>
      </c>
      <c r="D287" s="5">
        <f t="shared" si="21"/>
        <v>1.9518493150684935E-2</v>
      </c>
      <c r="E287" s="1">
        <f t="shared" si="22"/>
        <v>0</v>
      </c>
      <c r="F287" s="5">
        <f t="shared" si="23"/>
        <v>0</v>
      </c>
    </row>
    <row r="288" spans="1:11">
      <c r="A288" s="3">
        <f t="shared" si="24"/>
        <v>40482</v>
      </c>
      <c r="B288" s="1">
        <v>4568</v>
      </c>
      <c r="C288" s="1">
        <f t="shared" si="20"/>
        <v>0</v>
      </c>
      <c r="D288" s="5">
        <f t="shared" si="21"/>
        <v>0</v>
      </c>
      <c r="E288" s="1">
        <f t="shared" si="22"/>
        <v>432</v>
      </c>
      <c r="F288" s="5">
        <f t="shared" si="23"/>
        <v>3.9945205479452059E-2</v>
      </c>
      <c r="G288" s="5">
        <f>SUM(D258:D288)</f>
        <v>1.2759801369863017</v>
      </c>
      <c r="H288" s="5">
        <f>SUM(F258:F288)</f>
        <v>0.68665068493150683</v>
      </c>
      <c r="I288" s="5">
        <f>+G288-H288</f>
        <v>0.58932945205479492</v>
      </c>
      <c r="J288" s="5">
        <f>+$F$6*(A289-A258)/365</f>
        <v>30.787671232876711</v>
      </c>
      <c r="K288" s="5">
        <f>+J288+I288</f>
        <v>31.377000684931506</v>
      </c>
    </row>
    <row r="289" spans="1:6">
      <c r="A289" s="3">
        <f t="shared" si="24"/>
        <v>40483</v>
      </c>
      <c r="B289" s="1">
        <v>5052</v>
      </c>
      <c r="C289" s="1">
        <f t="shared" si="20"/>
        <v>52</v>
      </c>
      <c r="D289" s="5">
        <f t="shared" si="21"/>
        <v>2.4575342465753425E-3</v>
      </c>
      <c r="E289" s="1">
        <f t="shared" si="22"/>
        <v>0</v>
      </c>
      <c r="F289" s="5">
        <f t="shared" si="23"/>
        <v>0</v>
      </c>
    </row>
    <row r="290" spans="1:6">
      <c r="A290" s="3">
        <f t="shared" si="24"/>
        <v>40484</v>
      </c>
      <c r="B290" s="1">
        <v>5172</v>
      </c>
      <c r="C290" s="1">
        <f t="shared" si="20"/>
        <v>172</v>
      </c>
      <c r="D290" s="5">
        <f t="shared" si="21"/>
        <v>8.128767123287672E-3</v>
      </c>
      <c r="E290" s="1">
        <f t="shared" si="22"/>
        <v>0</v>
      </c>
      <c r="F290" s="5">
        <f t="shared" si="23"/>
        <v>0</v>
      </c>
    </row>
    <row r="291" spans="1:6">
      <c r="A291" s="3">
        <f t="shared" si="24"/>
        <v>40485</v>
      </c>
      <c r="B291" s="1">
        <v>5262</v>
      </c>
      <c r="C291" s="1">
        <f t="shared" si="20"/>
        <v>262</v>
      </c>
      <c r="D291" s="5">
        <f t="shared" si="21"/>
        <v>1.238219178082192E-2</v>
      </c>
      <c r="E291" s="1">
        <f t="shared" si="22"/>
        <v>0</v>
      </c>
      <c r="F291" s="5">
        <f t="shared" si="23"/>
        <v>0</v>
      </c>
    </row>
    <row r="292" spans="1:6">
      <c r="A292" s="3">
        <f t="shared" si="24"/>
        <v>40486</v>
      </c>
      <c r="B292" s="1">
        <v>5548</v>
      </c>
      <c r="C292" s="1">
        <f t="shared" si="20"/>
        <v>548</v>
      </c>
      <c r="D292" s="5">
        <f t="shared" si="21"/>
        <v>2.5898630136986303E-2</v>
      </c>
      <c r="E292" s="1">
        <f t="shared" si="22"/>
        <v>0</v>
      </c>
      <c r="F292" s="5">
        <f t="shared" si="23"/>
        <v>0</v>
      </c>
    </row>
    <row r="293" spans="1:6">
      <c r="A293" s="3">
        <f t="shared" si="24"/>
        <v>40487</v>
      </c>
      <c r="B293" s="1">
        <v>5862</v>
      </c>
      <c r="C293" s="1">
        <f t="shared" si="20"/>
        <v>862</v>
      </c>
      <c r="D293" s="5">
        <f t="shared" si="21"/>
        <v>4.0738356164383566E-2</v>
      </c>
      <c r="E293" s="1">
        <f t="shared" si="22"/>
        <v>0</v>
      </c>
      <c r="F293" s="5">
        <f t="shared" si="23"/>
        <v>0</v>
      </c>
    </row>
    <row r="294" spans="1:6">
      <c r="A294" s="3">
        <f t="shared" si="24"/>
        <v>40488</v>
      </c>
      <c r="B294" s="1">
        <v>5862</v>
      </c>
      <c r="C294" s="1">
        <f t="shared" si="20"/>
        <v>862</v>
      </c>
      <c r="D294" s="5">
        <f t="shared" si="21"/>
        <v>4.0738356164383566E-2</v>
      </c>
      <c r="E294" s="1">
        <f t="shared" si="22"/>
        <v>0</v>
      </c>
      <c r="F294" s="5">
        <f t="shared" si="23"/>
        <v>0</v>
      </c>
    </row>
    <row r="295" spans="1:6">
      <c r="A295" s="3">
        <f t="shared" si="24"/>
        <v>40489</v>
      </c>
      <c r="B295" s="1">
        <v>5862</v>
      </c>
      <c r="C295" s="1">
        <f t="shared" si="20"/>
        <v>862</v>
      </c>
      <c r="D295" s="5">
        <f t="shared" si="21"/>
        <v>4.0738356164383566E-2</v>
      </c>
      <c r="E295" s="1">
        <f t="shared" si="22"/>
        <v>0</v>
      </c>
      <c r="F295" s="5">
        <f t="shared" si="23"/>
        <v>0</v>
      </c>
    </row>
    <row r="296" spans="1:6">
      <c r="A296" s="3">
        <f t="shared" si="24"/>
        <v>40490</v>
      </c>
      <c r="B296" s="1">
        <v>6068</v>
      </c>
      <c r="C296" s="1">
        <f t="shared" si="20"/>
        <v>1068</v>
      </c>
      <c r="D296" s="5">
        <f t="shared" si="21"/>
        <v>5.0473972602739732E-2</v>
      </c>
      <c r="E296" s="1">
        <f t="shared" si="22"/>
        <v>0</v>
      </c>
      <c r="F296" s="5">
        <f t="shared" si="23"/>
        <v>0</v>
      </c>
    </row>
    <row r="297" spans="1:6">
      <c r="A297" s="3">
        <f t="shared" si="24"/>
        <v>40491</v>
      </c>
      <c r="B297" s="1">
        <v>6224</v>
      </c>
      <c r="C297" s="1">
        <f t="shared" si="20"/>
        <v>1224</v>
      </c>
      <c r="D297" s="5">
        <f t="shared" si="21"/>
        <v>5.7846575342465754E-2</v>
      </c>
      <c r="E297" s="1">
        <f t="shared" si="22"/>
        <v>0</v>
      </c>
      <c r="F297" s="5">
        <f t="shared" si="23"/>
        <v>0</v>
      </c>
    </row>
    <row r="298" spans="1:6">
      <c r="A298" s="3">
        <f t="shared" si="24"/>
        <v>40492</v>
      </c>
      <c r="B298" s="1">
        <v>7017</v>
      </c>
      <c r="C298" s="1">
        <f t="shared" si="20"/>
        <v>2017</v>
      </c>
      <c r="D298" s="5">
        <f t="shared" si="21"/>
        <v>9.5323972602739726E-2</v>
      </c>
      <c r="E298" s="1">
        <f t="shared" si="22"/>
        <v>0</v>
      </c>
      <c r="F298" s="5">
        <f t="shared" si="23"/>
        <v>0</v>
      </c>
    </row>
    <row r="299" spans="1:6">
      <c r="A299" s="3">
        <f t="shared" si="24"/>
        <v>40493</v>
      </c>
      <c r="B299" s="1">
        <v>7105</v>
      </c>
      <c r="C299" s="1">
        <f t="shared" si="20"/>
        <v>2105</v>
      </c>
      <c r="D299" s="5">
        <f t="shared" si="21"/>
        <v>9.9482876712328777E-2</v>
      </c>
      <c r="E299" s="1">
        <f t="shared" si="22"/>
        <v>0</v>
      </c>
      <c r="F299" s="5">
        <f t="shared" si="23"/>
        <v>0</v>
      </c>
    </row>
    <row r="300" spans="1:6">
      <c r="A300" s="3">
        <f t="shared" si="24"/>
        <v>40494</v>
      </c>
      <c r="B300" s="1">
        <v>7105</v>
      </c>
      <c r="C300" s="1">
        <f t="shared" si="20"/>
        <v>2105</v>
      </c>
      <c r="D300" s="5">
        <f t="shared" si="21"/>
        <v>9.9482876712328777E-2</v>
      </c>
      <c r="E300" s="1">
        <f t="shared" si="22"/>
        <v>0</v>
      </c>
      <c r="F300" s="5">
        <f t="shared" si="23"/>
        <v>0</v>
      </c>
    </row>
    <row r="301" spans="1:6">
      <c r="A301" s="3">
        <f t="shared" si="24"/>
        <v>40495</v>
      </c>
      <c r="B301" s="1">
        <v>7105</v>
      </c>
      <c r="C301" s="1">
        <f t="shared" si="20"/>
        <v>2105</v>
      </c>
      <c r="D301" s="5">
        <f t="shared" si="21"/>
        <v>9.9482876712328777E-2</v>
      </c>
      <c r="E301" s="1">
        <f t="shared" si="22"/>
        <v>0</v>
      </c>
      <c r="F301" s="5">
        <f t="shared" si="23"/>
        <v>0</v>
      </c>
    </row>
    <row r="302" spans="1:6">
      <c r="A302" s="3">
        <f t="shared" si="24"/>
        <v>40496</v>
      </c>
      <c r="B302" s="1">
        <v>7105</v>
      </c>
      <c r="C302" s="1">
        <f t="shared" si="20"/>
        <v>2105</v>
      </c>
      <c r="D302" s="5">
        <f t="shared" si="21"/>
        <v>9.9482876712328777E-2</v>
      </c>
      <c r="E302" s="1">
        <f t="shared" si="22"/>
        <v>0</v>
      </c>
      <c r="F302" s="5">
        <f t="shared" si="23"/>
        <v>0</v>
      </c>
    </row>
    <row r="303" spans="1:6">
      <c r="A303" s="3">
        <f t="shared" si="24"/>
        <v>40497</v>
      </c>
      <c r="B303" s="1">
        <v>6825</v>
      </c>
      <c r="C303" s="1">
        <f t="shared" si="20"/>
        <v>1825</v>
      </c>
      <c r="D303" s="5">
        <f t="shared" si="21"/>
        <v>8.6250000000000007E-2</v>
      </c>
      <c r="E303" s="1">
        <f t="shared" si="22"/>
        <v>0</v>
      </c>
      <c r="F303" s="5">
        <f t="shared" si="23"/>
        <v>0</v>
      </c>
    </row>
    <row r="304" spans="1:6">
      <c r="A304" s="3">
        <f t="shared" si="24"/>
        <v>40498</v>
      </c>
      <c r="B304" s="1">
        <v>6995</v>
      </c>
      <c r="C304" s="1">
        <f t="shared" si="20"/>
        <v>1995</v>
      </c>
      <c r="D304" s="5">
        <f t="shared" si="21"/>
        <v>9.428424657534247E-2</v>
      </c>
      <c r="E304" s="1">
        <f t="shared" si="22"/>
        <v>0</v>
      </c>
      <c r="F304" s="5">
        <f t="shared" si="23"/>
        <v>0</v>
      </c>
    </row>
    <row r="305" spans="1:11">
      <c r="A305" s="3">
        <f t="shared" si="24"/>
        <v>40499</v>
      </c>
      <c r="B305" s="1">
        <v>2723</v>
      </c>
      <c r="C305" s="1">
        <f t="shared" si="20"/>
        <v>0</v>
      </c>
      <c r="D305" s="5">
        <f t="shared" si="21"/>
        <v>0</v>
      </c>
      <c r="E305" s="1">
        <f t="shared" si="22"/>
        <v>2277</v>
      </c>
      <c r="F305" s="5">
        <f t="shared" si="23"/>
        <v>0.21054452054794523</v>
      </c>
    </row>
    <row r="306" spans="1:11">
      <c r="A306" s="3">
        <f t="shared" si="24"/>
        <v>40500</v>
      </c>
      <c r="B306" s="1">
        <v>2856</v>
      </c>
      <c r="C306" s="1">
        <f t="shared" si="20"/>
        <v>0</v>
      </c>
      <c r="D306" s="5">
        <f t="shared" si="21"/>
        <v>0</v>
      </c>
      <c r="E306" s="1">
        <f t="shared" si="22"/>
        <v>2144</v>
      </c>
      <c r="F306" s="5">
        <f t="shared" si="23"/>
        <v>0.19824657534246576</v>
      </c>
    </row>
    <row r="307" spans="1:11">
      <c r="A307" s="3">
        <f t="shared" si="24"/>
        <v>40501</v>
      </c>
      <c r="B307" s="1">
        <v>2994</v>
      </c>
      <c r="C307" s="1">
        <f t="shared" si="20"/>
        <v>0</v>
      </c>
      <c r="D307" s="5">
        <f t="shared" si="21"/>
        <v>0</v>
      </c>
      <c r="E307" s="1">
        <f t="shared" si="22"/>
        <v>2006</v>
      </c>
      <c r="F307" s="5">
        <f t="shared" si="23"/>
        <v>0.18548630136986302</v>
      </c>
    </row>
    <row r="308" spans="1:11">
      <c r="A308" s="3">
        <f t="shared" si="24"/>
        <v>40502</v>
      </c>
      <c r="B308" s="1">
        <v>2994</v>
      </c>
      <c r="C308" s="1">
        <f t="shared" si="20"/>
        <v>0</v>
      </c>
      <c r="D308" s="5">
        <f t="shared" si="21"/>
        <v>0</v>
      </c>
      <c r="E308" s="1">
        <f t="shared" si="22"/>
        <v>2006</v>
      </c>
      <c r="F308" s="5">
        <f t="shared" si="23"/>
        <v>0.18548630136986302</v>
      </c>
    </row>
    <row r="309" spans="1:11">
      <c r="A309" s="3">
        <f t="shared" si="24"/>
        <v>40503</v>
      </c>
      <c r="B309" s="1">
        <v>2994</v>
      </c>
      <c r="C309" s="1">
        <f t="shared" si="20"/>
        <v>0</v>
      </c>
      <c r="D309" s="5">
        <f t="shared" si="21"/>
        <v>0</v>
      </c>
      <c r="E309" s="1">
        <f t="shared" si="22"/>
        <v>2006</v>
      </c>
      <c r="F309" s="5">
        <f t="shared" si="23"/>
        <v>0.18548630136986302</v>
      </c>
    </row>
    <row r="310" spans="1:11">
      <c r="A310" s="3">
        <f t="shared" si="24"/>
        <v>40504</v>
      </c>
      <c r="B310" s="1">
        <v>3712</v>
      </c>
      <c r="C310" s="1">
        <f t="shared" si="20"/>
        <v>0</v>
      </c>
      <c r="D310" s="5">
        <f t="shared" si="21"/>
        <v>0</v>
      </c>
      <c r="E310" s="1">
        <f t="shared" si="22"/>
        <v>1288</v>
      </c>
      <c r="F310" s="5">
        <f t="shared" si="23"/>
        <v>0.11909589041095892</v>
      </c>
    </row>
    <row r="311" spans="1:11">
      <c r="A311" s="3">
        <f t="shared" si="24"/>
        <v>40505</v>
      </c>
      <c r="B311" s="1">
        <v>3919</v>
      </c>
      <c r="C311" s="1">
        <f t="shared" si="20"/>
        <v>0</v>
      </c>
      <c r="D311" s="5">
        <f t="shared" si="21"/>
        <v>0</v>
      </c>
      <c r="E311" s="1">
        <f t="shared" si="22"/>
        <v>1081</v>
      </c>
      <c r="F311" s="5">
        <f t="shared" si="23"/>
        <v>9.9955479452054796E-2</v>
      </c>
    </row>
    <row r="312" spans="1:11">
      <c r="A312" s="3">
        <f t="shared" si="24"/>
        <v>40506</v>
      </c>
      <c r="B312" s="1">
        <v>4747</v>
      </c>
      <c r="C312" s="1">
        <f t="shared" si="20"/>
        <v>0</v>
      </c>
      <c r="D312" s="5">
        <f t="shared" si="21"/>
        <v>0</v>
      </c>
      <c r="E312" s="1">
        <f t="shared" si="22"/>
        <v>253</v>
      </c>
      <c r="F312" s="5">
        <f t="shared" si="23"/>
        <v>2.3393835616438357E-2</v>
      </c>
    </row>
    <row r="313" spans="1:11">
      <c r="A313" s="3">
        <f t="shared" si="24"/>
        <v>40507</v>
      </c>
      <c r="B313" s="1">
        <v>4886</v>
      </c>
      <c r="C313" s="1">
        <f t="shared" si="20"/>
        <v>0</v>
      </c>
      <c r="D313" s="5">
        <f t="shared" si="21"/>
        <v>0</v>
      </c>
      <c r="E313" s="1">
        <f t="shared" si="22"/>
        <v>114</v>
      </c>
      <c r="F313" s="5">
        <f t="shared" si="23"/>
        <v>1.0541095890410959E-2</v>
      </c>
    </row>
    <row r="314" spans="1:11">
      <c r="A314" s="3">
        <f t="shared" si="24"/>
        <v>40508</v>
      </c>
      <c r="B314" s="1">
        <v>5100</v>
      </c>
      <c r="C314" s="1">
        <f t="shared" si="20"/>
        <v>100</v>
      </c>
      <c r="D314" s="5">
        <f t="shared" si="21"/>
        <v>4.726027397260274E-3</v>
      </c>
      <c r="E314" s="1">
        <f t="shared" si="22"/>
        <v>0</v>
      </c>
      <c r="F314" s="5">
        <f t="shared" si="23"/>
        <v>0</v>
      </c>
    </row>
    <row r="315" spans="1:11">
      <c r="A315" s="3">
        <f t="shared" si="24"/>
        <v>40509</v>
      </c>
      <c r="B315" s="1">
        <v>5100</v>
      </c>
      <c r="C315" s="1">
        <f t="shared" si="20"/>
        <v>100</v>
      </c>
      <c r="D315" s="5">
        <f t="shared" si="21"/>
        <v>4.726027397260274E-3</v>
      </c>
      <c r="E315" s="1">
        <f t="shared" si="22"/>
        <v>0</v>
      </c>
      <c r="F315" s="5">
        <f t="shared" si="23"/>
        <v>0</v>
      </c>
    </row>
    <row r="316" spans="1:11">
      <c r="A316" s="3">
        <f t="shared" si="24"/>
        <v>40510</v>
      </c>
      <c r="B316" s="1">
        <v>5100</v>
      </c>
      <c r="C316" s="1">
        <f t="shared" si="20"/>
        <v>100</v>
      </c>
      <c r="D316" s="5">
        <f t="shared" si="21"/>
        <v>4.726027397260274E-3</v>
      </c>
      <c r="E316" s="1">
        <f t="shared" si="22"/>
        <v>0</v>
      </c>
      <c r="F316" s="5">
        <f t="shared" si="23"/>
        <v>0</v>
      </c>
    </row>
    <row r="317" spans="1:11">
      <c r="A317" s="3">
        <f t="shared" si="24"/>
        <v>40511</v>
      </c>
      <c r="B317" s="1">
        <v>5336</v>
      </c>
      <c r="C317" s="1">
        <f t="shared" si="20"/>
        <v>336</v>
      </c>
      <c r="D317" s="5">
        <f t="shared" si="21"/>
        <v>1.5879452054794522E-2</v>
      </c>
      <c r="E317" s="1">
        <f t="shared" si="22"/>
        <v>0</v>
      </c>
      <c r="F317" s="5">
        <f t="shared" si="23"/>
        <v>0</v>
      </c>
    </row>
    <row r="318" spans="1:11">
      <c r="A318" s="3">
        <f t="shared" si="24"/>
        <v>40512</v>
      </c>
      <c r="B318" s="1">
        <v>3612</v>
      </c>
      <c r="C318" s="1">
        <f t="shared" si="20"/>
        <v>0</v>
      </c>
      <c r="D318" s="5">
        <f t="shared" si="21"/>
        <v>0</v>
      </c>
      <c r="E318" s="1">
        <f t="shared" si="22"/>
        <v>1388</v>
      </c>
      <c r="F318" s="5">
        <f t="shared" si="23"/>
        <v>0.12834246575342467</v>
      </c>
      <c r="G318" s="5">
        <f>SUM(D289:D318)</f>
        <v>0.98325000000000018</v>
      </c>
      <c r="H318" s="5">
        <f>SUM(F289:F318)</f>
        <v>1.3465787671232874</v>
      </c>
      <c r="I318" s="5">
        <f>+G318-H318</f>
        <v>-0.36332876712328721</v>
      </c>
      <c r="J318" s="5">
        <f>+$F$6*(A319-A289)/365</f>
        <v>29.794520547945204</v>
      </c>
      <c r="K318" s="5">
        <f>+J318+I318</f>
        <v>29.431191780821916</v>
      </c>
    </row>
    <row r="319" spans="1:11">
      <c r="A319" s="3">
        <f t="shared" si="24"/>
        <v>40513</v>
      </c>
      <c r="B319" s="1">
        <v>4143</v>
      </c>
      <c r="C319" s="1">
        <f t="shared" si="20"/>
        <v>0</v>
      </c>
      <c r="D319" s="5">
        <f t="shared" si="21"/>
        <v>0</v>
      </c>
      <c r="E319" s="1">
        <f t="shared" si="22"/>
        <v>857</v>
      </c>
      <c r="F319" s="5">
        <f t="shared" si="23"/>
        <v>7.9243150684931513E-2</v>
      </c>
    </row>
    <row r="320" spans="1:11">
      <c r="A320" s="3">
        <f t="shared" si="24"/>
        <v>40514</v>
      </c>
      <c r="B320" s="1">
        <v>4456</v>
      </c>
      <c r="C320" s="1">
        <f t="shared" si="20"/>
        <v>0</v>
      </c>
      <c r="D320" s="5">
        <f t="shared" si="21"/>
        <v>0</v>
      </c>
      <c r="E320" s="1">
        <f t="shared" si="22"/>
        <v>544</v>
      </c>
      <c r="F320" s="5">
        <f t="shared" si="23"/>
        <v>5.0301369863013694E-2</v>
      </c>
    </row>
    <row r="321" spans="1:6">
      <c r="A321" s="3">
        <f t="shared" si="24"/>
        <v>40515</v>
      </c>
      <c r="B321" s="1">
        <v>4719</v>
      </c>
      <c r="C321" s="1">
        <f t="shared" si="20"/>
        <v>0</v>
      </c>
      <c r="D321" s="5">
        <f t="shared" si="21"/>
        <v>0</v>
      </c>
      <c r="E321" s="1">
        <f t="shared" si="22"/>
        <v>281</v>
      </c>
      <c r="F321" s="5">
        <f t="shared" si="23"/>
        <v>2.5982876712328767E-2</v>
      </c>
    </row>
    <row r="322" spans="1:6">
      <c r="A322" s="3">
        <f t="shared" si="24"/>
        <v>40516</v>
      </c>
      <c r="B322" s="1">
        <v>4719</v>
      </c>
      <c r="C322" s="1">
        <f t="shared" si="20"/>
        <v>0</v>
      </c>
      <c r="D322" s="5">
        <f t="shared" si="21"/>
        <v>0</v>
      </c>
      <c r="E322" s="1">
        <f t="shared" si="22"/>
        <v>281</v>
      </c>
      <c r="F322" s="5">
        <f t="shared" si="23"/>
        <v>2.5982876712328767E-2</v>
      </c>
    </row>
    <row r="323" spans="1:6">
      <c r="A323" s="3">
        <f t="shared" si="24"/>
        <v>40517</v>
      </c>
      <c r="B323" s="1">
        <v>4719</v>
      </c>
      <c r="C323" s="1">
        <f t="shared" si="20"/>
        <v>0</v>
      </c>
      <c r="D323" s="5">
        <f t="shared" si="21"/>
        <v>0</v>
      </c>
      <c r="E323" s="1">
        <f t="shared" si="22"/>
        <v>281</v>
      </c>
      <c r="F323" s="5">
        <f t="shared" si="23"/>
        <v>2.5982876712328767E-2</v>
      </c>
    </row>
    <row r="324" spans="1:6">
      <c r="A324" s="3">
        <f t="shared" si="24"/>
        <v>40518</v>
      </c>
      <c r="B324" s="1">
        <v>4904</v>
      </c>
      <c r="C324" s="1">
        <f t="shared" si="20"/>
        <v>0</v>
      </c>
      <c r="D324" s="5">
        <f t="shared" si="21"/>
        <v>0</v>
      </c>
      <c r="E324" s="1">
        <f t="shared" si="22"/>
        <v>96</v>
      </c>
      <c r="F324" s="5">
        <f t="shared" si="23"/>
        <v>8.876712328767123E-3</v>
      </c>
    </row>
    <row r="325" spans="1:6">
      <c r="A325" s="3">
        <f t="shared" si="24"/>
        <v>40519</v>
      </c>
      <c r="B325" s="1">
        <v>5160</v>
      </c>
      <c r="C325" s="1">
        <f t="shared" si="20"/>
        <v>160</v>
      </c>
      <c r="D325" s="5">
        <f t="shared" si="21"/>
        <v>7.5616438356164387E-3</v>
      </c>
      <c r="E325" s="1">
        <f t="shared" si="22"/>
        <v>0</v>
      </c>
      <c r="F325" s="5">
        <f t="shared" si="23"/>
        <v>0</v>
      </c>
    </row>
    <row r="326" spans="1:6">
      <c r="A326" s="3">
        <f t="shared" si="24"/>
        <v>40520</v>
      </c>
      <c r="B326" s="1">
        <v>5490</v>
      </c>
      <c r="C326" s="1">
        <f t="shared" si="20"/>
        <v>490</v>
      </c>
      <c r="D326" s="5">
        <f t="shared" si="21"/>
        <v>2.3157534246575344E-2</v>
      </c>
      <c r="E326" s="1">
        <f t="shared" si="22"/>
        <v>0</v>
      </c>
      <c r="F326" s="5">
        <f t="shared" si="23"/>
        <v>0</v>
      </c>
    </row>
    <row r="327" spans="1:6">
      <c r="A327" s="3">
        <f t="shared" si="24"/>
        <v>40521</v>
      </c>
      <c r="B327" s="1">
        <v>5671</v>
      </c>
      <c r="C327" s="1">
        <f t="shared" si="20"/>
        <v>671</v>
      </c>
      <c r="D327" s="5">
        <f t="shared" si="21"/>
        <v>3.1711643835616442E-2</v>
      </c>
      <c r="E327" s="1">
        <f t="shared" si="22"/>
        <v>0</v>
      </c>
      <c r="F327" s="5">
        <f t="shared" si="23"/>
        <v>0</v>
      </c>
    </row>
    <row r="328" spans="1:6">
      <c r="A328" s="3">
        <f t="shared" si="24"/>
        <v>40522</v>
      </c>
      <c r="B328" s="1">
        <v>5958</v>
      </c>
      <c r="C328" s="1">
        <f t="shared" si="20"/>
        <v>958</v>
      </c>
      <c r="D328" s="5">
        <f t="shared" si="21"/>
        <v>4.5275342465753425E-2</v>
      </c>
      <c r="E328" s="1">
        <f t="shared" si="22"/>
        <v>0</v>
      </c>
      <c r="F328" s="5">
        <f t="shared" si="23"/>
        <v>0</v>
      </c>
    </row>
    <row r="329" spans="1:6">
      <c r="A329" s="3">
        <f t="shared" si="24"/>
        <v>40523</v>
      </c>
      <c r="B329" s="1">
        <v>5958</v>
      </c>
      <c r="C329" s="1">
        <f t="shared" si="20"/>
        <v>958</v>
      </c>
      <c r="D329" s="5">
        <f t="shared" si="21"/>
        <v>4.5275342465753425E-2</v>
      </c>
      <c r="E329" s="1">
        <f t="shared" si="22"/>
        <v>0</v>
      </c>
      <c r="F329" s="5">
        <f t="shared" si="23"/>
        <v>0</v>
      </c>
    </row>
    <row r="330" spans="1:6">
      <c r="A330" s="3">
        <f t="shared" si="24"/>
        <v>40524</v>
      </c>
      <c r="B330" s="1">
        <v>5958</v>
      </c>
      <c r="C330" s="1">
        <f t="shared" si="20"/>
        <v>958</v>
      </c>
      <c r="D330" s="5">
        <f t="shared" si="21"/>
        <v>4.5275342465753425E-2</v>
      </c>
      <c r="E330" s="1">
        <f t="shared" si="22"/>
        <v>0</v>
      </c>
      <c r="F330" s="5">
        <f t="shared" si="23"/>
        <v>0</v>
      </c>
    </row>
    <row r="331" spans="1:6">
      <c r="A331" s="3">
        <f t="shared" si="24"/>
        <v>40525</v>
      </c>
      <c r="B331" s="1">
        <v>5930</v>
      </c>
      <c r="C331" s="1">
        <f t="shared" si="20"/>
        <v>930</v>
      </c>
      <c r="D331" s="5">
        <f t="shared" si="21"/>
        <v>4.3952054794520551E-2</v>
      </c>
      <c r="E331" s="1">
        <f t="shared" si="22"/>
        <v>0</v>
      </c>
      <c r="F331" s="5">
        <f t="shared" si="23"/>
        <v>0</v>
      </c>
    </row>
    <row r="332" spans="1:6">
      <c r="A332" s="3">
        <f t="shared" si="24"/>
        <v>40526</v>
      </c>
      <c r="B332" s="1">
        <v>6035</v>
      </c>
      <c r="C332" s="1">
        <f t="shared" si="20"/>
        <v>1035</v>
      </c>
      <c r="D332" s="5">
        <f t="shared" si="21"/>
        <v>4.8914383561643841E-2</v>
      </c>
      <c r="E332" s="1">
        <f t="shared" si="22"/>
        <v>0</v>
      </c>
      <c r="F332" s="5">
        <f t="shared" si="23"/>
        <v>0</v>
      </c>
    </row>
    <row r="333" spans="1:6">
      <c r="A333" s="3">
        <f t="shared" si="24"/>
        <v>40527</v>
      </c>
      <c r="B333" s="1">
        <v>6083</v>
      </c>
      <c r="C333" s="1">
        <f t="shared" si="20"/>
        <v>1083</v>
      </c>
      <c r="D333" s="5">
        <f t="shared" si="21"/>
        <v>5.1182876712328768E-2</v>
      </c>
      <c r="E333" s="1">
        <f t="shared" si="22"/>
        <v>0</v>
      </c>
      <c r="F333" s="5">
        <f t="shared" si="23"/>
        <v>0</v>
      </c>
    </row>
    <row r="334" spans="1:6">
      <c r="A334" s="3">
        <f t="shared" si="24"/>
        <v>40528</v>
      </c>
      <c r="B334" s="1">
        <v>1469</v>
      </c>
      <c r="C334" s="1">
        <f t="shared" si="20"/>
        <v>0</v>
      </c>
      <c r="D334" s="5">
        <f t="shared" si="21"/>
        <v>0</v>
      </c>
      <c r="E334" s="1">
        <f t="shared" si="22"/>
        <v>3531</v>
      </c>
      <c r="F334" s="5">
        <f t="shared" si="23"/>
        <v>0.32649657534246579</v>
      </c>
    </row>
    <row r="335" spans="1:6">
      <c r="A335" s="3">
        <f t="shared" si="24"/>
        <v>40529</v>
      </c>
      <c r="B335" s="1">
        <v>2084</v>
      </c>
      <c r="C335" s="1">
        <f t="shared" si="20"/>
        <v>0</v>
      </c>
      <c r="D335" s="5">
        <f t="shared" si="21"/>
        <v>0</v>
      </c>
      <c r="E335" s="1">
        <f t="shared" si="22"/>
        <v>2916</v>
      </c>
      <c r="F335" s="5">
        <f t="shared" si="23"/>
        <v>0.26963013698630139</v>
      </c>
    </row>
    <row r="336" spans="1:6">
      <c r="A336" s="3">
        <f t="shared" si="24"/>
        <v>40530</v>
      </c>
      <c r="B336" s="1">
        <v>2084</v>
      </c>
      <c r="C336" s="1">
        <f t="shared" si="20"/>
        <v>0</v>
      </c>
      <c r="D336" s="5">
        <f t="shared" si="21"/>
        <v>0</v>
      </c>
      <c r="E336" s="1">
        <f t="shared" si="22"/>
        <v>2916</v>
      </c>
      <c r="F336" s="5">
        <f t="shared" si="23"/>
        <v>0.26963013698630139</v>
      </c>
    </row>
    <row r="337" spans="1:11">
      <c r="A337" s="3">
        <f t="shared" si="24"/>
        <v>40531</v>
      </c>
      <c r="B337" s="1">
        <v>2084</v>
      </c>
      <c r="C337" s="1">
        <f t="shared" ref="C337:C380" si="25">IF(B337&gt;$D$5,B337-$D$5,0)</f>
        <v>0</v>
      </c>
      <c r="D337" s="5">
        <f t="shared" ref="D337:D380" si="26">+C337*$D$7/365</f>
        <v>0</v>
      </c>
      <c r="E337" s="1">
        <f t="shared" ref="E337:E380" si="27">IF($D$5&gt;B337,$D$5-B337,0)</f>
        <v>2916</v>
      </c>
      <c r="F337" s="5">
        <f t="shared" ref="F337:F380" si="28">+E337*$D$9/365</f>
        <v>0.26963013698630139</v>
      </c>
    </row>
    <row r="338" spans="1:11">
      <c r="A338" s="3">
        <f t="shared" ref="A338:A381" si="29">+A337+1</f>
        <v>40532</v>
      </c>
      <c r="B338" s="1">
        <v>2485</v>
      </c>
      <c r="C338" s="1">
        <f t="shared" si="25"/>
        <v>0</v>
      </c>
      <c r="D338" s="5">
        <f t="shared" si="26"/>
        <v>0</v>
      </c>
      <c r="E338" s="1">
        <f t="shared" si="27"/>
        <v>2515</v>
      </c>
      <c r="F338" s="5">
        <f t="shared" si="28"/>
        <v>0.23255136986301372</v>
      </c>
    </row>
    <row r="339" spans="1:11">
      <c r="A339" s="3">
        <f t="shared" si="29"/>
        <v>40533</v>
      </c>
      <c r="B339" s="1">
        <v>2632</v>
      </c>
      <c r="C339" s="1">
        <f t="shared" si="25"/>
        <v>0</v>
      </c>
      <c r="D339" s="5">
        <f t="shared" si="26"/>
        <v>0</v>
      </c>
      <c r="E339" s="1">
        <f t="shared" si="27"/>
        <v>2368</v>
      </c>
      <c r="F339" s="5">
        <f t="shared" si="28"/>
        <v>0.21895890410958904</v>
      </c>
    </row>
    <row r="340" spans="1:11">
      <c r="A340" s="3">
        <f t="shared" si="29"/>
        <v>40534</v>
      </c>
      <c r="B340" s="1">
        <v>2735</v>
      </c>
      <c r="C340" s="1">
        <f t="shared" si="25"/>
        <v>0</v>
      </c>
      <c r="D340" s="5">
        <f t="shared" si="26"/>
        <v>0</v>
      </c>
      <c r="E340" s="1">
        <f t="shared" si="27"/>
        <v>2265</v>
      </c>
      <c r="F340" s="5">
        <f t="shared" si="28"/>
        <v>0.20943493150684933</v>
      </c>
    </row>
    <row r="341" spans="1:11">
      <c r="A341" s="3">
        <f t="shared" si="29"/>
        <v>40535</v>
      </c>
      <c r="B341" s="1">
        <v>3672</v>
      </c>
      <c r="C341" s="1">
        <f t="shared" si="25"/>
        <v>0</v>
      </c>
      <c r="D341" s="5">
        <f t="shared" si="26"/>
        <v>0</v>
      </c>
      <c r="E341" s="1">
        <f t="shared" si="27"/>
        <v>1328</v>
      </c>
      <c r="F341" s="5">
        <f t="shared" si="28"/>
        <v>0.12279452054794521</v>
      </c>
    </row>
    <row r="342" spans="1:11">
      <c r="A342" s="3">
        <f t="shared" si="29"/>
        <v>40536</v>
      </c>
      <c r="B342" s="1">
        <v>3672</v>
      </c>
      <c r="C342" s="1">
        <f t="shared" si="25"/>
        <v>0</v>
      </c>
      <c r="D342" s="5">
        <f t="shared" si="26"/>
        <v>0</v>
      </c>
      <c r="E342" s="1">
        <f t="shared" si="27"/>
        <v>1328</v>
      </c>
      <c r="F342" s="5">
        <f t="shared" si="28"/>
        <v>0.12279452054794521</v>
      </c>
    </row>
    <row r="343" spans="1:11">
      <c r="A343" s="3">
        <f t="shared" si="29"/>
        <v>40537</v>
      </c>
      <c r="B343" s="1">
        <v>3672</v>
      </c>
      <c r="C343" s="1">
        <f t="shared" si="25"/>
        <v>0</v>
      </c>
      <c r="D343" s="5">
        <f t="shared" si="26"/>
        <v>0</v>
      </c>
      <c r="E343" s="1">
        <f t="shared" si="27"/>
        <v>1328</v>
      </c>
      <c r="F343" s="5">
        <f t="shared" si="28"/>
        <v>0.12279452054794521</v>
      </c>
    </row>
    <row r="344" spans="1:11">
      <c r="A344" s="3">
        <f t="shared" si="29"/>
        <v>40538</v>
      </c>
      <c r="B344" s="1">
        <v>3672</v>
      </c>
      <c r="C344" s="1">
        <f t="shared" si="25"/>
        <v>0</v>
      </c>
      <c r="D344" s="5">
        <f t="shared" si="26"/>
        <v>0</v>
      </c>
      <c r="E344" s="1">
        <f t="shared" si="27"/>
        <v>1328</v>
      </c>
      <c r="F344" s="5">
        <f t="shared" si="28"/>
        <v>0.12279452054794521</v>
      </c>
    </row>
    <row r="345" spans="1:11">
      <c r="A345" s="3">
        <f t="shared" si="29"/>
        <v>40539</v>
      </c>
      <c r="B345" s="1">
        <v>3672</v>
      </c>
      <c r="C345" s="1">
        <f t="shared" si="25"/>
        <v>0</v>
      </c>
      <c r="D345" s="5">
        <f t="shared" si="26"/>
        <v>0</v>
      </c>
      <c r="E345" s="1">
        <f t="shared" si="27"/>
        <v>1328</v>
      </c>
      <c r="F345" s="5">
        <f t="shared" si="28"/>
        <v>0.12279452054794521</v>
      </c>
    </row>
    <row r="346" spans="1:11">
      <c r="A346" s="3">
        <f t="shared" si="29"/>
        <v>40540</v>
      </c>
      <c r="B346" s="1">
        <v>3672</v>
      </c>
      <c r="C346" s="1">
        <f t="shared" si="25"/>
        <v>0</v>
      </c>
      <c r="D346" s="5">
        <f t="shared" si="26"/>
        <v>0</v>
      </c>
      <c r="E346" s="1">
        <f t="shared" si="27"/>
        <v>1328</v>
      </c>
      <c r="F346" s="5">
        <f t="shared" si="28"/>
        <v>0.12279452054794521</v>
      </c>
    </row>
    <row r="347" spans="1:11">
      <c r="A347" s="3">
        <f t="shared" si="29"/>
        <v>40541</v>
      </c>
      <c r="B347" s="1">
        <v>4094</v>
      </c>
      <c r="C347" s="1">
        <f t="shared" si="25"/>
        <v>0</v>
      </c>
      <c r="D347" s="5">
        <f t="shared" si="26"/>
        <v>0</v>
      </c>
      <c r="E347" s="1">
        <f t="shared" si="27"/>
        <v>906</v>
      </c>
      <c r="F347" s="5">
        <f t="shared" si="28"/>
        <v>8.3773972602739721E-2</v>
      </c>
    </row>
    <row r="348" spans="1:11">
      <c r="A348" s="3">
        <f t="shared" si="29"/>
        <v>40542</v>
      </c>
      <c r="B348" s="1">
        <v>4325</v>
      </c>
      <c r="C348" s="1">
        <f t="shared" si="25"/>
        <v>0</v>
      </c>
      <c r="D348" s="5">
        <f t="shared" si="26"/>
        <v>0</v>
      </c>
      <c r="E348" s="1">
        <f t="shared" si="27"/>
        <v>675</v>
      </c>
      <c r="F348" s="5">
        <f t="shared" si="28"/>
        <v>6.2414383561643832E-2</v>
      </c>
    </row>
    <row r="349" spans="1:11">
      <c r="A349" s="3">
        <f t="shared" si="29"/>
        <v>40543</v>
      </c>
      <c r="B349" s="1">
        <v>2286</v>
      </c>
      <c r="C349" s="1">
        <f t="shared" si="25"/>
        <v>0</v>
      </c>
      <c r="D349" s="5">
        <f t="shared" si="26"/>
        <v>0</v>
      </c>
      <c r="E349" s="1">
        <f t="shared" si="27"/>
        <v>2714</v>
      </c>
      <c r="F349" s="5">
        <f t="shared" si="28"/>
        <v>0.2509520547945206</v>
      </c>
      <c r="G349" s="5">
        <f>SUM(D319:D349)</f>
        <v>0.34230616438356165</v>
      </c>
      <c r="H349" s="5">
        <f>SUM(F319:F349)</f>
        <v>3.1466095890410952</v>
      </c>
      <c r="I349" s="5">
        <f>+G349-H349</f>
        <v>-2.8043034246575336</v>
      </c>
      <c r="J349" s="5">
        <f>+$F$6*(A350-A319)/365</f>
        <v>30.787671232876711</v>
      </c>
      <c r="K349" s="5">
        <f>+J349+I349</f>
        <v>27.983367808219178</v>
      </c>
    </row>
    <row r="350" spans="1:11">
      <c r="A350" s="3">
        <f t="shared" si="29"/>
        <v>40544</v>
      </c>
      <c r="B350" s="1">
        <v>1389</v>
      </c>
      <c r="C350" s="1">
        <f t="shared" si="25"/>
        <v>0</v>
      </c>
      <c r="D350" s="5">
        <f t="shared" si="26"/>
        <v>0</v>
      </c>
      <c r="E350" s="1">
        <f t="shared" si="27"/>
        <v>3611</v>
      </c>
      <c r="F350" s="5">
        <f t="shared" si="28"/>
        <v>0.33389383561643837</v>
      </c>
    </row>
    <row r="351" spans="1:11">
      <c r="A351" s="3">
        <f t="shared" si="29"/>
        <v>40545</v>
      </c>
      <c r="B351" s="1">
        <v>1389</v>
      </c>
      <c r="C351" s="1">
        <f t="shared" si="25"/>
        <v>0</v>
      </c>
      <c r="D351" s="5">
        <f t="shared" si="26"/>
        <v>0</v>
      </c>
      <c r="E351" s="1">
        <f t="shared" si="27"/>
        <v>3611</v>
      </c>
      <c r="F351" s="5">
        <f t="shared" si="28"/>
        <v>0.33389383561643837</v>
      </c>
    </row>
    <row r="352" spans="1:11">
      <c r="A352" s="3">
        <f t="shared" si="29"/>
        <v>40546</v>
      </c>
      <c r="B352" s="1">
        <v>1389</v>
      </c>
      <c r="C352" s="1">
        <f t="shared" si="25"/>
        <v>0</v>
      </c>
      <c r="D352" s="5">
        <f t="shared" si="26"/>
        <v>0</v>
      </c>
      <c r="E352" s="1">
        <f t="shared" si="27"/>
        <v>3611</v>
      </c>
      <c r="F352" s="5">
        <f t="shared" si="28"/>
        <v>0.33389383561643837</v>
      </c>
    </row>
    <row r="353" spans="1:6">
      <c r="A353" s="3">
        <f t="shared" si="29"/>
        <v>40547</v>
      </c>
      <c r="B353" s="1">
        <v>1734</v>
      </c>
      <c r="C353" s="1">
        <f t="shared" si="25"/>
        <v>0</v>
      </c>
      <c r="D353" s="5">
        <f t="shared" si="26"/>
        <v>0</v>
      </c>
      <c r="E353" s="1">
        <f t="shared" si="27"/>
        <v>3266</v>
      </c>
      <c r="F353" s="5">
        <f t="shared" si="28"/>
        <v>0.30199315068493154</v>
      </c>
    </row>
    <row r="354" spans="1:6">
      <c r="A354" s="3">
        <f t="shared" si="29"/>
        <v>40548</v>
      </c>
      <c r="B354" s="1">
        <v>2228</v>
      </c>
      <c r="C354" s="1">
        <f t="shared" si="25"/>
        <v>0</v>
      </c>
      <c r="D354" s="5">
        <f t="shared" si="26"/>
        <v>0</v>
      </c>
      <c r="E354" s="1">
        <f t="shared" si="27"/>
        <v>2772</v>
      </c>
      <c r="F354" s="5">
        <f t="shared" si="28"/>
        <v>0.25631506849315072</v>
      </c>
    </row>
    <row r="355" spans="1:6">
      <c r="A355" s="3">
        <f t="shared" si="29"/>
        <v>40549</v>
      </c>
      <c r="B355" s="1">
        <v>2048</v>
      </c>
      <c r="C355" s="1">
        <f t="shared" si="25"/>
        <v>0</v>
      </c>
      <c r="D355" s="5">
        <f t="shared" si="26"/>
        <v>0</v>
      </c>
      <c r="E355" s="1">
        <f t="shared" si="27"/>
        <v>2952</v>
      </c>
      <c r="F355" s="5">
        <f t="shared" si="28"/>
        <v>0.27295890410958906</v>
      </c>
    </row>
    <row r="356" spans="1:6">
      <c r="A356" s="3">
        <f t="shared" si="29"/>
        <v>40550</v>
      </c>
      <c r="B356" s="1">
        <v>2520</v>
      </c>
      <c r="C356" s="1">
        <f t="shared" si="25"/>
        <v>0</v>
      </c>
      <c r="D356" s="5">
        <f t="shared" si="26"/>
        <v>0</v>
      </c>
      <c r="E356" s="1">
        <f t="shared" si="27"/>
        <v>2480</v>
      </c>
      <c r="F356" s="5">
        <f t="shared" si="28"/>
        <v>0.2293150684931507</v>
      </c>
    </row>
    <row r="357" spans="1:6">
      <c r="A357" s="3">
        <f t="shared" si="29"/>
        <v>40551</v>
      </c>
      <c r="B357" s="1">
        <v>2520</v>
      </c>
      <c r="C357" s="1">
        <f t="shared" si="25"/>
        <v>0</v>
      </c>
      <c r="D357" s="5">
        <f t="shared" si="26"/>
        <v>0</v>
      </c>
      <c r="E357" s="1">
        <f t="shared" si="27"/>
        <v>2480</v>
      </c>
      <c r="F357" s="5">
        <f t="shared" si="28"/>
        <v>0.2293150684931507</v>
      </c>
    </row>
    <row r="358" spans="1:6">
      <c r="A358" s="3">
        <f t="shared" si="29"/>
        <v>40552</v>
      </c>
      <c r="B358" s="1">
        <v>2520</v>
      </c>
      <c r="C358" s="1">
        <f t="shared" si="25"/>
        <v>0</v>
      </c>
      <c r="D358" s="5">
        <f t="shared" si="26"/>
        <v>0</v>
      </c>
      <c r="E358" s="1">
        <f t="shared" si="27"/>
        <v>2480</v>
      </c>
      <c r="F358" s="5">
        <f t="shared" si="28"/>
        <v>0.2293150684931507</v>
      </c>
    </row>
    <row r="359" spans="1:6">
      <c r="A359" s="3">
        <f t="shared" si="29"/>
        <v>40553</v>
      </c>
      <c r="B359" s="1">
        <v>2807</v>
      </c>
      <c r="C359" s="1">
        <f t="shared" si="25"/>
        <v>0</v>
      </c>
      <c r="D359" s="5">
        <f t="shared" si="26"/>
        <v>0</v>
      </c>
      <c r="E359" s="1">
        <f t="shared" si="27"/>
        <v>2193</v>
      </c>
      <c r="F359" s="5">
        <f t="shared" si="28"/>
        <v>0.20277739726027397</v>
      </c>
    </row>
    <row r="360" spans="1:6">
      <c r="A360" s="3">
        <f t="shared" si="29"/>
        <v>40554</v>
      </c>
      <c r="B360" s="1">
        <v>3124</v>
      </c>
      <c r="C360" s="1">
        <f t="shared" si="25"/>
        <v>0</v>
      </c>
      <c r="D360" s="5">
        <f t="shared" si="26"/>
        <v>0</v>
      </c>
      <c r="E360" s="1">
        <f t="shared" si="27"/>
        <v>1876</v>
      </c>
      <c r="F360" s="5">
        <f t="shared" si="28"/>
        <v>0.17346575342465756</v>
      </c>
    </row>
    <row r="361" spans="1:6">
      <c r="A361" s="3">
        <f t="shared" si="29"/>
        <v>40555</v>
      </c>
      <c r="B361" s="1">
        <v>3615</v>
      </c>
      <c r="C361" s="1">
        <f t="shared" si="25"/>
        <v>0</v>
      </c>
      <c r="D361" s="5">
        <f t="shared" si="26"/>
        <v>0</v>
      </c>
      <c r="E361" s="1">
        <f t="shared" si="27"/>
        <v>1385</v>
      </c>
      <c r="F361" s="5">
        <f t="shared" si="28"/>
        <v>0.12806506849315069</v>
      </c>
    </row>
    <row r="362" spans="1:6">
      <c r="A362" s="3">
        <f t="shared" si="29"/>
        <v>40556</v>
      </c>
      <c r="B362" s="1">
        <v>4089</v>
      </c>
      <c r="C362" s="1">
        <f t="shared" si="25"/>
        <v>0</v>
      </c>
      <c r="D362" s="5">
        <f t="shared" si="26"/>
        <v>0</v>
      </c>
      <c r="E362" s="1">
        <f t="shared" si="27"/>
        <v>911</v>
      </c>
      <c r="F362" s="5">
        <f t="shared" si="28"/>
        <v>8.4236301369863029E-2</v>
      </c>
    </row>
    <row r="363" spans="1:6">
      <c r="A363" s="3">
        <f t="shared" si="29"/>
        <v>40557</v>
      </c>
      <c r="B363" s="1">
        <v>4226</v>
      </c>
      <c r="C363" s="1">
        <f t="shared" si="25"/>
        <v>0</v>
      </c>
      <c r="D363" s="5">
        <f t="shared" si="26"/>
        <v>0</v>
      </c>
      <c r="E363" s="1">
        <f t="shared" si="27"/>
        <v>774</v>
      </c>
      <c r="F363" s="5">
        <f t="shared" si="28"/>
        <v>7.1568493150684934E-2</v>
      </c>
    </row>
    <row r="364" spans="1:6">
      <c r="A364" s="3">
        <f t="shared" si="29"/>
        <v>40558</v>
      </c>
      <c r="B364" s="1">
        <v>4226</v>
      </c>
      <c r="C364" s="1">
        <f t="shared" si="25"/>
        <v>0</v>
      </c>
      <c r="D364" s="5">
        <f t="shared" si="26"/>
        <v>0</v>
      </c>
      <c r="E364" s="1">
        <f t="shared" si="27"/>
        <v>774</v>
      </c>
      <c r="F364" s="5">
        <f t="shared" si="28"/>
        <v>7.1568493150684934E-2</v>
      </c>
    </row>
    <row r="365" spans="1:6">
      <c r="A365" s="3">
        <f t="shared" si="29"/>
        <v>40559</v>
      </c>
      <c r="B365" s="1">
        <v>4226</v>
      </c>
      <c r="C365" s="1">
        <f t="shared" si="25"/>
        <v>0</v>
      </c>
      <c r="D365" s="5">
        <f t="shared" si="26"/>
        <v>0</v>
      </c>
      <c r="E365" s="1">
        <f t="shared" si="27"/>
        <v>774</v>
      </c>
      <c r="F365" s="5">
        <f t="shared" si="28"/>
        <v>7.1568493150684934E-2</v>
      </c>
    </row>
    <row r="366" spans="1:6">
      <c r="A366" s="3">
        <f t="shared" si="29"/>
        <v>40560</v>
      </c>
      <c r="B366" s="1">
        <v>4602</v>
      </c>
      <c r="C366" s="1">
        <f t="shared" si="25"/>
        <v>0</v>
      </c>
      <c r="D366" s="5">
        <f t="shared" si="26"/>
        <v>0</v>
      </c>
      <c r="E366" s="1">
        <f t="shared" si="27"/>
        <v>398</v>
      </c>
      <c r="F366" s="5">
        <f t="shared" si="28"/>
        <v>3.6801369863013703E-2</v>
      </c>
    </row>
    <row r="367" spans="1:6">
      <c r="A367" s="3">
        <f t="shared" si="29"/>
        <v>40561</v>
      </c>
      <c r="B367" s="1">
        <v>4624</v>
      </c>
      <c r="C367" s="1">
        <f t="shared" si="25"/>
        <v>0</v>
      </c>
      <c r="D367" s="5">
        <f t="shared" si="26"/>
        <v>0</v>
      </c>
      <c r="E367" s="1">
        <f t="shared" si="27"/>
        <v>376</v>
      </c>
      <c r="F367" s="5">
        <f t="shared" si="28"/>
        <v>3.4767123287671238E-2</v>
      </c>
    </row>
    <row r="368" spans="1:6">
      <c r="A368" s="3">
        <f t="shared" si="29"/>
        <v>40562</v>
      </c>
      <c r="B368" s="1">
        <v>-496</v>
      </c>
      <c r="C368" s="1">
        <f t="shared" si="25"/>
        <v>0</v>
      </c>
      <c r="D368" s="5">
        <f t="shared" si="26"/>
        <v>0</v>
      </c>
      <c r="E368" s="1">
        <f t="shared" si="27"/>
        <v>5496</v>
      </c>
      <c r="F368" s="5">
        <f t="shared" si="28"/>
        <v>0.50819178082191785</v>
      </c>
    </row>
    <row r="369" spans="1:11">
      <c r="A369" s="3">
        <f t="shared" si="29"/>
        <v>40563</v>
      </c>
      <c r="B369" s="1">
        <v>-241</v>
      </c>
      <c r="C369" s="1">
        <f t="shared" si="25"/>
        <v>0</v>
      </c>
      <c r="D369" s="5">
        <f t="shared" si="26"/>
        <v>0</v>
      </c>
      <c r="E369" s="1">
        <f t="shared" si="27"/>
        <v>5241</v>
      </c>
      <c r="F369" s="5">
        <f t="shared" si="28"/>
        <v>0.48461301369863019</v>
      </c>
    </row>
    <row r="370" spans="1:11">
      <c r="A370" s="3">
        <f t="shared" si="29"/>
        <v>40564</v>
      </c>
      <c r="B370" s="1">
        <v>104</v>
      </c>
      <c r="C370" s="1">
        <f t="shared" si="25"/>
        <v>0</v>
      </c>
      <c r="D370" s="5">
        <f t="shared" si="26"/>
        <v>0</v>
      </c>
      <c r="E370" s="1">
        <f t="shared" si="27"/>
        <v>4896</v>
      </c>
      <c r="F370" s="5">
        <f t="shared" si="28"/>
        <v>0.45271232876712331</v>
      </c>
    </row>
    <row r="371" spans="1:11">
      <c r="A371" s="3">
        <f t="shared" si="29"/>
        <v>40565</v>
      </c>
      <c r="B371" s="1">
        <v>104</v>
      </c>
      <c r="C371" s="1">
        <f t="shared" si="25"/>
        <v>0</v>
      </c>
      <c r="D371" s="5">
        <f t="shared" si="26"/>
        <v>0</v>
      </c>
      <c r="E371" s="1">
        <f t="shared" si="27"/>
        <v>4896</v>
      </c>
      <c r="F371" s="5">
        <f t="shared" si="28"/>
        <v>0.45271232876712331</v>
      </c>
    </row>
    <row r="372" spans="1:11">
      <c r="A372" s="3">
        <f t="shared" si="29"/>
        <v>40566</v>
      </c>
      <c r="B372" s="1">
        <v>104</v>
      </c>
      <c r="C372" s="1">
        <f t="shared" si="25"/>
        <v>0</v>
      </c>
      <c r="D372" s="5">
        <f t="shared" si="26"/>
        <v>0</v>
      </c>
      <c r="E372" s="1">
        <f t="shared" si="27"/>
        <v>4896</v>
      </c>
      <c r="F372" s="5">
        <f t="shared" si="28"/>
        <v>0.45271232876712331</v>
      </c>
    </row>
    <row r="373" spans="1:11">
      <c r="A373" s="3">
        <f t="shared" si="29"/>
        <v>40567</v>
      </c>
      <c r="B373" s="1">
        <v>611</v>
      </c>
      <c r="C373" s="1">
        <f t="shared" si="25"/>
        <v>0</v>
      </c>
      <c r="D373" s="5">
        <f t="shared" si="26"/>
        <v>0</v>
      </c>
      <c r="E373" s="1">
        <f t="shared" si="27"/>
        <v>4389</v>
      </c>
      <c r="F373" s="5">
        <f t="shared" si="28"/>
        <v>0.40583219178082192</v>
      </c>
    </row>
    <row r="374" spans="1:11">
      <c r="A374" s="3">
        <f t="shared" si="29"/>
        <v>40568</v>
      </c>
      <c r="B374" s="1">
        <v>1527</v>
      </c>
      <c r="C374" s="1">
        <f t="shared" si="25"/>
        <v>0</v>
      </c>
      <c r="D374" s="5">
        <f t="shared" si="26"/>
        <v>0</v>
      </c>
      <c r="E374" s="1">
        <f t="shared" si="27"/>
        <v>3473</v>
      </c>
      <c r="F374" s="5">
        <f t="shared" si="28"/>
        <v>0.32113356164383561</v>
      </c>
    </row>
    <row r="375" spans="1:11">
      <c r="A375" s="3">
        <f t="shared" si="29"/>
        <v>40569</v>
      </c>
      <c r="B375" s="1">
        <v>1719</v>
      </c>
      <c r="C375" s="1">
        <f t="shared" si="25"/>
        <v>0</v>
      </c>
      <c r="D375" s="5">
        <f t="shared" si="26"/>
        <v>0</v>
      </c>
      <c r="E375" s="1">
        <f t="shared" si="27"/>
        <v>3281</v>
      </c>
      <c r="F375" s="5">
        <f t="shared" si="28"/>
        <v>0.3033801369863014</v>
      </c>
    </row>
    <row r="376" spans="1:11">
      <c r="A376" s="3">
        <f t="shared" si="29"/>
        <v>40570</v>
      </c>
      <c r="B376" s="1">
        <v>1942</v>
      </c>
      <c r="C376" s="1">
        <f t="shared" si="25"/>
        <v>0</v>
      </c>
      <c r="D376" s="5">
        <f t="shared" si="26"/>
        <v>0</v>
      </c>
      <c r="E376" s="1">
        <f t="shared" si="27"/>
        <v>3058</v>
      </c>
      <c r="F376" s="5">
        <f t="shared" si="28"/>
        <v>0.28276027397260278</v>
      </c>
    </row>
    <row r="377" spans="1:11">
      <c r="A377" s="3">
        <f t="shared" si="29"/>
        <v>40571</v>
      </c>
      <c r="B377" s="1">
        <v>2295</v>
      </c>
      <c r="C377" s="1">
        <f t="shared" si="25"/>
        <v>0</v>
      </c>
      <c r="D377" s="5">
        <f t="shared" si="26"/>
        <v>0</v>
      </c>
      <c r="E377" s="1">
        <f t="shared" si="27"/>
        <v>2705</v>
      </c>
      <c r="F377" s="5">
        <f t="shared" si="28"/>
        <v>0.25011986301369865</v>
      </c>
    </row>
    <row r="378" spans="1:11">
      <c r="A378" s="3">
        <f t="shared" si="29"/>
        <v>40572</v>
      </c>
      <c r="B378" s="1">
        <v>2295</v>
      </c>
      <c r="C378" s="1">
        <f t="shared" si="25"/>
        <v>0</v>
      </c>
      <c r="D378" s="5">
        <f t="shared" si="26"/>
        <v>0</v>
      </c>
      <c r="E378" s="1">
        <f t="shared" si="27"/>
        <v>2705</v>
      </c>
      <c r="F378" s="5">
        <f t="shared" si="28"/>
        <v>0.25011986301369865</v>
      </c>
    </row>
    <row r="379" spans="1:11">
      <c r="A379" s="3">
        <f t="shared" si="29"/>
        <v>40573</v>
      </c>
      <c r="B379" s="1">
        <v>2295</v>
      </c>
      <c r="C379" s="1">
        <f t="shared" si="25"/>
        <v>0</v>
      </c>
      <c r="D379" s="5">
        <f t="shared" si="26"/>
        <v>0</v>
      </c>
      <c r="E379" s="1">
        <f t="shared" si="27"/>
        <v>2705</v>
      </c>
      <c r="F379" s="5">
        <f t="shared" si="28"/>
        <v>0.25011986301369865</v>
      </c>
    </row>
    <row r="380" spans="1:11">
      <c r="A380" s="3">
        <f t="shared" si="29"/>
        <v>40574</v>
      </c>
      <c r="B380" s="1">
        <v>2566</v>
      </c>
      <c r="C380" s="1">
        <f t="shared" si="25"/>
        <v>0</v>
      </c>
      <c r="D380" s="5">
        <f t="shared" si="26"/>
        <v>0</v>
      </c>
      <c r="E380" s="1">
        <f t="shared" si="27"/>
        <v>2434</v>
      </c>
      <c r="F380" s="5">
        <f t="shared" si="28"/>
        <v>0.22506164383561647</v>
      </c>
      <c r="G380" s="5">
        <f>SUM(D350:D380)</f>
        <v>0</v>
      </c>
      <c r="H380" s="5">
        <f>SUM(F350:F380)</f>
        <v>8.0351815068493142</v>
      </c>
      <c r="I380" s="5">
        <f>+G380-H380</f>
        <v>-8.0351815068493142</v>
      </c>
      <c r="J380" s="5">
        <f>+$F$6*(A381-A350)/365</f>
        <v>30.787671232876711</v>
      </c>
      <c r="K380" s="5">
        <f>+J380+I380</f>
        <v>22.752489726027399</v>
      </c>
    </row>
    <row r="381" spans="1:11">
      <c r="A381" s="3">
        <f t="shared" si="29"/>
        <v>40575</v>
      </c>
    </row>
    <row r="382" spans="1:11">
      <c r="A382" s="3" t="s">
        <v>17</v>
      </c>
      <c r="B382" s="1">
        <f>AVERAGE(B16:B380)</f>
        <v>5353.2575342465752</v>
      </c>
      <c r="C382" s="1">
        <f>AVERAGE(C16:C380)</f>
        <v>908.69315068493154</v>
      </c>
      <c r="E382" s="1">
        <f>AVERAGE(E16:E380)</f>
        <v>555.43561643835619</v>
      </c>
    </row>
    <row r="383" spans="1:11">
      <c r="A383" s="3" t="s">
        <v>18</v>
      </c>
      <c r="C383">
        <f>COUNTIF(C16:C380, 0)</f>
        <v>130</v>
      </c>
      <c r="E383">
        <f>COUNTIF(E16:E380, 0)</f>
        <v>235</v>
      </c>
    </row>
    <row r="384" spans="1:11">
      <c r="A384" s="3" t="s">
        <v>19</v>
      </c>
      <c r="C384">
        <f>+E383</f>
        <v>235</v>
      </c>
      <c r="E384">
        <f>+C383</f>
        <v>130</v>
      </c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jayshepherd</dc:creator>
  <cp:lastModifiedBy>jayshepherd</cp:lastModifiedBy>
  <dcterms:created xsi:type="dcterms:W3CDTF">2011-03-31T20:30:17Z</dcterms:created>
  <dcterms:modified xsi:type="dcterms:W3CDTF">2011-04-01T20:36:44Z</dcterms:modified>
</cp:coreProperties>
</file>