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<sst xmlns="http://schemas.openxmlformats.org/spreadsheetml/2006/main" count="41" uniqueCount="39">
  <si>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IV) FUTURE TRUE-UPS  (post June 2002)</t>
  </si>
  <si>
    <t>IV a) Calculation of the True-up Variance</t>
  </si>
  <si>
    <t>DR/(CR)</t>
  </si>
  <si>
    <t>Employee Benefit Plans - Accrued, Not Paid</t>
  </si>
  <si>
    <t>Tax reserves deducted in prior year</t>
  </si>
  <si>
    <t>Reserves from financial statements-end of year</t>
  </si>
  <si>
    <t>Regulatory Adjustments</t>
  </si>
  <si>
    <t>Other additions "Material" Items "TAXREC"</t>
  </si>
  <si>
    <t>Other additions "Material" Items "TAXREC 2"</t>
  </si>
  <si>
    <t>Employee Benefit Plans - Paid Amounts</t>
  </si>
  <si>
    <t>Items Capitalized for Regulatory Purposes</t>
  </si>
  <si>
    <t>Interest Adjustment for tax purposes   (See Below - cell I206)</t>
  </si>
  <si>
    <t>Tax reserves claimed in current year</t>
  </si>
  <si>
    <t>Reserves from F/S beginning of year</t>
  </si>
  <si>
    <t>Contributions to deferred income plans</t>
  </si>
  <si>
    <t>Contributions to pension plans</t>
  </si>
  <si>
    <t>Other deductions "Material" Items "TAXREC"</t>
  </si>
  <si>
    <t>Other deductions "Material" Item  "TAXREC 2"</t>
  </si>
  <si>
    <t>Total TRUE-UPS before tax effect</t>
  </si>
  <si>
    <t>=</t>
  </si>
  <si>
    <t>x</t>
  </si>
  <si>
    <t>Income Tax Effect on True-up adjustments</t>
  </si>
  <si>
    <t>Less: Miscellaneous Tax Credits</t>
  </si>
  <si>
    <t>Total Income Tax on True-ups</t>
  </si>
  <si>
    <t>Income Tax Rate used for gross-up (exclude surtax)</t>
  </si>
  <si>
    <t>Barrie Hydro Distribution Inc.</t>
  </si>
  <si>
    <t>2002 SIMPILs Model</t>
  </si>
  <si>
    <t>NOTES:</t>
  </si>
  <si>
    <t>The 2002 SIMPILs model as filed applied the income tax rate excluding surtax rather than</t>
  </si>
  <si>
    <t>the full income tax rate as per the Board's Decision of June 24, 2011 on issue 9.</t>
  </si>
  <si>
    <t>PowerStream Inc. - Barrie was unable to correct the rate used by the model as it is locked.</t>
  </si>
  <si>
    <t>The above calculation is as per the 2002 SIMPILs model but using the correct tax rate.</t>
  </si>
  <si>
    <t>TRUE-UP VARIANCE (corrected)</t>
  </si>
  <si>
    <t>Income Tax Rate (including surtax)</t>
  </si>
  <si>
    <t>The corrected amount above has been used to update the "PILs Variance Analysis"</t>
  </si>
  <si>
    <t>schedule and the Account 1562 Continuity Schedule.</t>
  </si>
  <si>
    <t>Correction to True-Up Variance - Applying Correct Tax Rate as per Decision</t>
  </si>
  <si>
    <t>Deferral Account Variance (as per model)</t>
  </si>
  <si>
    <t>Deferral Account Entry (Positive Entry = Debit)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</si>
</sst>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0" fontId="0" fillId="0" borderId="1" xfId="19" applyNumberFormat="1" applyBorder="1" applyAlignment="1">
      <alignment/>
    </xf>
    <xf numFmtId="10" fontId="0" fillId="2" borderId="1" xfId="19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D6" sqref="D6"/>
    </sheetView>
  </sheetViews>
  <sheetFormatPr defaultColWidth="9.140625" defaultRowHeight="12.75"/>
  <cols>
    <col min="1" max="1" width="52.7109375" style="0" bestFit="1" customWidth="1"/>
    <col min="2" max="2" width="6.00390625" style="0" customWidth="1"/>
    <col min="3" max="3" width="2.140625" style="0" bestFit="1" customWidth="1"/>
    <col min="4" max="4" width="11.28125" style="0" bestFit="1" customWidth="1"/>
  </cols>
  <sheetData>
    <row r="1" ht="12.75">
      <c r="A1" s="8" t="s">
        <v>25</v>
      </c>
    </row>
    <row r="2" ht="12.75">
      <c r="A2" s="8" t="s">
        <v>26</v>
      </c>
    </row>
    <row r="3" ht="12.75">
      <c r="A3" s="8" t="s">
        <v>36</v>
      </c>
    </row>
    <row r="5" spans="1:4" ht="12.75">
      <c r="A5" s="1" t="s">
        <v>0</v>
      </c>
      <c r="B5" s="1"/>
      <c r="C5" s="1"/>
      <c r="D5" s="1"/>
    </row>
    <row r="6" spans="1:4" ht="12.75">
      <c r="A6" s="1" t="s">
        <v>1</v>
      </c>
      <c r="B6" s="1"/>
      <c r="C6" s="1"/>
      <c r="D6" s="1" t="s">
        <v>2</v>
      </c>
    </row>
    <row r="7" spans="1:4" ht="12.75">
      <c r="A7" s="1"/>
      <c r="B7" s="1"/>
      <c r="C7" s="1"/>
      <c r="D7" s="1"/>
    </row>
    <row r="8" spans="1:4" ht="12.75">
      <c r="A8" s="1" t="s">
        <v>3</v>
      </c>
      <c r="B8" s="1">
        <v>3</v>
      </c>
      <c r="C8" s="1"/>
      <c r="D8" s="2">
        <v>276000</v>
      </c>
    </row>
    <row r="9" spans="1:4" ht="12.75">
      <c r="A9" s="1" t="s">
        <v>4</v>
      </c>
      <c r="B9" s="1">
        <v>4</v>
      </c>
      <c r="C9" s="1"/>
      <c r="D9" s="2">
        <v>691549</v>
      </c>
    </row>
    <row r="10" spans="1:4" ht="12.75">
      <c r="A10" s="1" t="s">
        <v>5</v>
      </c>
      <c r="B10" s="1">
        <v>4</v>
      </c>
      <c r="C10" s="1"/>
      <c r="D10" s="2">
        <v>863486</v>
      </c>
    </row>
    <row r="11" spans="1:4" ht="12.75">
      <c r="A11" s="1" t="s">
        <v>6</v>
      </c>
      <c r="B11" s="1">
        <v>5</v>
      </c>
      <c r="C11" s="1"/>
      <c r="D11" s="2">
        <v>-84299</v>
      </c>
    </row>
    <row r="12" spans="1:4" ht="12.75">
      <c r="A12" s="1" t="s">
        <v>7</v>
      </c>
      <c r="B12" s="1">
        <v>6</v>
      </c>
      <c r="C12" s="1"/>
      <c r="D12" s="2">
        <v>0</v>
      </c>
    </row>
    <row r="13" spans="1:4" ht="12.75">
      <c r="A13" s="1" t="s">
        <v>8</v>
      </c>
      <c r="B13" s="1">
        <v>6</v>
      </c>
      <c r="C13" s="1"/>
      <c r="D13" s="2">
        <v>0</v>
      </c>
    </row>
    <row r="14" spans="1:4" ht="12.75">
      <c r="A14" s="1"/>
      <c r="B14" s="1"/>
      <c r="C14" s="1"/>
      <c r="D14" s="2"/>
    </row>
    <row r="15" spans="1:4" ht="12.75">
      <c r="A15" s="1" t="s">
        <v>9</v>
      </c>
      <c r="B15" s="1">
        <v>8</v>
      </c>
      <c r="C15" s="1"/>
      <c r="D15" s="2">
        <v>0</v>
      </c>
    </row>
    <row r="16" spans="1:4" ht="12.75">
      <c r="A16" s="1" t="s">
        <v>10</v>
      </c>
      <c r="B16" s="1">
        <v>9</v>
      </c>
      <c r="C16" s="1"/>
      <c r="D16" s="2">
        <v>0</v>
      </c>
    </row>
    <row r="17" spans="1:4" ht="12.75">
      <c r="A17" s="1" t="s">
        <v>6</v>
      </c>
      <c r="B17" s="1">
        <v>10</v>
      </c>
      <c r="C17" s="1"/>
      <c r="D17" s="2">
        <v>-12645</v>
      </c>
    </row>
    <row r="18" spans="1:4" ht="12.75">
      <c r="A18" s="1" t="s">
        <v>11</v>
      </c>
      <c r="B18" s="1">
        <v>11</v>
      </c>
      <c r="C18" s="1"/>
      <c r="D18" s="2">
        <v>0</v>
      </c>
    </row>
    <row r="19" spans="1:4" ht="12.75">
      <c r="A19" s="1" t="s">
        <v>12</v>
      </c>
      <c r="B19" s="1">
        <v>4</v>
      </c>
      <c r="C19" s="1"/>
      <c r="D19" s="2">
        <v>863486</v>
      </c>
    </row>
    <row r="20" spans="1:4" ht="12.75">
      <c r="A20" s="1" t="s">
        <v>13</v>
      </c>
      <c r="B20" s="1">
        <v>4</v>
      </c>
      <c r="C20" s="1"/>
      <c r="D20" s="2">
        <v>691549</v>
      </c>
    </row>
    <row r="21" spans="1:4" ht="12.75">
      <c r="A21" s="1" t="s">
        <v>14</v>
      </c>
      <c r="B21" s="1">
        <v>3</v>
      </c>
      <c r="C21" s="1"/>
      <c r="D21" s="2">
        <v>0</v>
      </c>
    </row>
    <row r="22" spans="1:4" ht="12.75">
      <c r="A22" s="1" t="s">
        <v>15</v>
      </c>
      <c r="B22" s="1">
        <v>3</v>
      </c>
      <c r="C22" s="1"/>
      <c r="D22" s="2">
        <v>0</v>
      </c>
    </row>
    <row r="23" spans="1:4" ht="12.75">
      <c r="A23" s="1" t="s">
        <v>16</v>
      </c>
      <c r="B23" s="1">
        <v>12</v>
      </c>
      <c r="C23" s="1"/>
      <c r="D23" s="2">
        <v>0</v>
      </c>
    </row>
    <row r="24" spans="1:4" ht="12.75">
      <c r="A24" s="1" t="s">
        <v>17</v>
      </c>
      <c r="B24" s="1">
        <v>12</v>
      </c>
      <c r="C24" s="1"/>
      <c r="D24" s="2">
        <v>0</v>
      </c>
    </row>
    <row r="25" spans="1:4" ht="12.75">
      <c r="A25" s="1"/>
      <c r="B25" s="1"/>
      <c r="C25" s="1"/>
      <c r="D25" s="2"/>
    </row>
    <row r="26" spans="1:4" ht="12.75">
      <c r="A26" s="1" t="s">
        <v>18</v>
      </c>
      <c r="B26" s="1">
        <v>26</v>
      </c>
      <c r="C26" s="1" t="s">
        <v>19</v>
      </c>
      <c r="D26" s="2">
        <f>SUM(D8:D13)-SUM(D15:D24)</f>
        <v>204346</v>
      </c>
    </row>
    <row r="27" spans="1:4" ht="12.75">
      <c r="A27" s="1"/>
      <c r="B27" s="1"/>
      <c r="C27" s="1"/>
      <c r="D27" s="2"/>
    </row>
    <row r="28" spans="1:4" ht="12.75">
      <c r="A28" s="5" t="s">
        <v>33</v>
      </c>
      <c r="B28" s="5"/>
      <c r="C28" s="5" t="s">
        <v>20</v>
      </c>
      <c r="D28" s="4">
        <v>0.3862</v>
      </c>
    </row>
    <row r="29" spans="1:4" ht="12.75">
      <c r="A29" s="1"/>
      <c r="B29" s="1"/>
      <c r="C29" s="1"/>
      <c r="D29" s="2"/>
    </row>
    <row r="30" spans="1:4" ht="12.75">
      <c r="A30" s="1" t="s">
        <v>21</v>
      </c>
      <c r="B30" s="1"/>
      <c r="C30" s="1" t="s">
        <v>19</v>
      </c>
      <c r="D30" s="2">
        <f>+D26*D28</f>
        <v>78918.4252</v>
      </c>
    </row>
    <row r="31" spans="1:4" ht="12.75">
      <c r="A31" s="1"/>
      <c r="B31" s="1"/>
      <c r="C31" s="1"/>
      <c r="D31" s="2"/>
    </row>
    <row r="32" spans="1:4" ht="12.75">
      <c r="A32" s="1" t="s">
        <v>22</v>
      </c>
      <c r="B32" s="1">
        <v>14</v>
      </c>
      <c r="C32" s="1"/>
      <c r="D32" s="2">
        <v>0</v>
      </c>
    </row>
    <row r="33" spans="1:4" ht="12.75">
      <c r="A33" s="1"/>
      <c r="B33" s="1"/>
      <c r="C33" s="1"/>
      <c r="D33" s="2"/>
    </row>
    <row r="34" spans="1:4" ht="12.75">
      <c r="A34" s="1" t="s">
        <v>23</v>
      </c>
      <c r="B34" s="1"/>
      <c r="C34" s="1"/>
      <c r="D34" s="2">
        <f>+D30-D32</f>
        <v>78918.4252</v>
      </c>
    </row>
    <row r="35" spans="1:4" ht="12.75">
      <c r="A35" s="1"/>
      <c r="B35" s="1"/>
      <c r="C35" s="1"/>
      <c r="D35" s="2"/>
    </row>
    <row r="36" spans="1:4" ht="12.75">
      <c r="A36" s="1" t="s">
        <v>24</v>
      </c>
      <c r="B36" s="1"/>
      <c r="C36" s="1"/>
      <c r="D36" s="3">
        <v>0.375</v>
      </c>
    </row>
    <row r="37" spans="1:4" ht="12.75">
      <c r="A37" s="1"/>
      <c r="B37" s="1"/>
      <c r="C37" s="1"/>
      <c r="D37" s="2"/>
    </row>
    <row r="38" spans="1:4" ht="12.75">
      <c r="A38" s="6" t="s">
        <v>32</v>
      </c>
      <c r="B38" s="6"/>
      <c r="C38" s="6"/>
      <c r="D38" s="7">
        <f>+D34/(1-D36)</f>
        <v>126269.48032</v>
      </c>
    </row>
    <row r="39" spans="1:4" ht="12.75">
      <c r="A39" s="13"/>
      <c r="B39" s="13"/>
      <c r="C39" s="13"/>
      <c r="D39" s="14"/>
    </row>
    <row r="40" spans="1:4" ht="12.75">
      <c r="A40" s="9" t="s">
        <v>37</v>
      </c>
      <c r="B40" s="1"/>
      <c r="C40" s="1"/>
      <c r="D40" s="1">
        <v>0</v>
      </c>
    </row>
    <row r="41" spans="1:4" ht="12.75">
      <c r="A41" s="9"/>
      <c r="B41" s="1"/>
      <c r="C41" s="1"/>
      <c r="D41" s="1"/>
    </row>
    <row r="42" spans="1:4" ht="12.75">
      <c r="A42" s="11" t="s">
        <v>38</v>
      </c>
      <c r="B42" s="1"/>
      <c r="C42" s="1"/>
      <c r="D42" s="12">
        <f>+D38+D40</f>
        <v>126269.48032</v>
      </c>
    </row>
    <row r="43" spans="1:4" ht="12.75">
      <c r="A43" s="10"/>
      <c r="B43" s="10"/>
      <c r="C43" s="10"/>
      <c r="D43" s="10"/>
    </row>
    <row r="44" ht="12.75">
      <c r="A44" s="8" t="s">
        <v>27</v>
      </c>
    </row>
    <row r="45" ht="12.75">
      <c r="A45" t="s">
        <v>28</v>
      </c>
    </row>
    <row r="46" ht="12.75">
      <c r="A46" t="s">
        <v>29</v>
      </c>
    </row>
    <row r="47" ht="12.75">
      <c r="A47" t="s">
        <v>30</v>
      </c>
    </row>
    <row r="48" ht="12.75">
      <c r="A48" t="s">
        <v>31</v>
      </c>
    </row>
    <row r="49" ht="12.75">
      <c r="A49" t="s">
        <v>34</v>
      </c>
    </row>
    <row r="50" ht="12.75">
      <c r="A50" t="s">
        <v>35</v>
      </c>
    </row>
  </sheetData>
  <printOptions/>
  <pageMargins left="0.75" right="0.75" top="1.18" bottom="0.5" header="0.5" footer="0.22"/>
  <pageSetup fitToHeight="1" fitToWidth="1" horizontalDpi="600" verticalDpi="60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Barrett</dc:creator>
  <cp:keywords/>
  <dc:description/>
  <cp:lastModifiedBy>Tom Barrett</cp:lastModifiedBy>
  <cp:lastPrinted>2011-07-08T17:44:27Z</cp:lastPrinted>
  <dcterms:created xsi:type="dcterms:W3CDTF">2011-07-08T13:32:29Z</dcterms:created>
  <dcterms:modified xsi:type="dcterms:W3CDTF">2011-07-08T17:44:37Z</dcterms:modified>
  <cp:category/>
  <cp:version/>
  <cp:contentType/>
  <cp:contentStatus/>
</cp:coreProperties>
</file>