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<sst xmlns="http://schemas.openxmlformats.org/spreadsheetml/2006/main" count="646" uniqueCount="460">
  <si>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</si>
  <si>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</si>
  <si>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</si>
  <si>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</si>
  <si>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</si>
  <si>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</si>
  <si>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</si>
  <si>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</si>
  <si>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</si>
  <si>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</si>
  <si>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</si>
  <si>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</si>
  <si>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</si>
  <si>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</si>
  <si>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</si>
  <si>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</si>
  <si>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</si>
  <si>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</si>
  <si>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</si>
  <si>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</si>
  <si>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</si>
  <si>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</si>
  <si>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</si>
  <si>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</si>
  <si>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</si>
  <si>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</si>
  <si>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</si>
  <si>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</si>
  <si>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</si>
  <si>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</si>
  <si>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</si>
  <si>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</si>
  <si>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</si>
  <si>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</si>
  <si>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</si>
  <si>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</si>
  <si>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</si>
  <si>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</si>
  <si>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</si>
  <si>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</si>
  <si>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</si>
  <si>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</si>
  <si>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</si>
  <si>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</si>
  <si>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</si>
  <si>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</si>
  <si>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</si>
  <si>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</si>
  <si>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</si>
  <si>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</si>
  <si>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</si>
  <si>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</si>
  <si>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</si>
  <si>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</si>
  <si>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</si>
  <si>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</si>
  <si>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</si>
  <si>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</si>
  <si>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</si>
  <si>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</si>
  <si>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</si>
  <si>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</si>
  <si>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</si>
  <si>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</si>
  <si>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</si>
  <si>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</si>
  <si>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</si>
  <si>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</si>
  <si>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</si>
  <si>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</si>
  <si>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</si>
  <si>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</si>
  <si>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</si>
  <si>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</si>
  <si>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</si>
  <si>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</si>
  <si>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</si>
  <si>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</si>
  <si>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</si>
  <si>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</si>
  <si>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</si>
  <si>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</si>
  <si>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</si>
  <si>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</si>
  <si>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</si>
  <si>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</si>
  <si>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</si>
  <si>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</si>
  <si>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</si>
  <si>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</si>
  <si>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</si>
  <si>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</si>
  <si>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</si>
  <si>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</si>
  <si>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</si>
  <si>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</si>
  <si>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</si>
  <si>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</si>
  <si>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</si>
  <si>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</si>
  <si>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</si>
  <si>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</si>
  <si>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</si>
  <si>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</si>
  <si>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</si>
  <si>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</si>
  <si>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</si>
  <si>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</si>
  <si>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</si>
  <si>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</si>
  <si>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</si>
  <si>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</si>
  <si>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</si>
  <si>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</si>
  <si>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</si>
  <si>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</si>
  <si>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</si>
  <si>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</si>
  <si>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</si>
  <si>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</si>
  <si>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</si>
  <si>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</si>
  <si>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</si>
  <si>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</si>
  <si>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</si>
  <si>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</si>
  <si>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</si>
  <si>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</si>
  <si>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</si>
  <si>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</si>
  <si>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</si>
  <si>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</si>
  <si>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</si>
  <si>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</si>
  <si>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</si>
  <si>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</si>
  <si>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</si>
  <si>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</si>
  <si>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</si>
  <si>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</si>
  <si>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</si>
  <si>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</si>
  <si>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</si>
  <si>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</si>
  <si>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</si>
  <si>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</si>
  <si>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</si>
  <si>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</si>
  <si>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</si>
  <si>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</si>
  <si>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</si>
  <si>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</si>
  <si>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</si>
  <si>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</si>
  <si>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</si>
  <si>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</si>
  <si>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</si>
  <si>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</si>
  <si>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</si>
  <si>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</si>
  <si>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</si>
  <si>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</si>
  <si>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</si>
  <si>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</si>
  <si>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</si>
  <si>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</si>
  <si>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</si>
  <si>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</si>
  <si>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</si>
  <si>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</si>
  <si>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</si>
  <si>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</si>
  <si>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</si>
  <si>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</si>
  <si>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</si>
  <si>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</si>
  <si>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</si>
  <si>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</si>
  <si>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</si>
  <si>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</si>
  <si>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</si>
  <si>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</si>
  <si>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</si>
  <si>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</si>
  <si>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</si>
  <si>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</si>
  <si>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</si>
  <si>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</si>
  <si>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</si>
  <si>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</si>
  <si>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</si>
  <si>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</si>
  <si>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</si>
  <si>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</si>
  <si>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</si>
  <si>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</si>
  <si>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</si>
  <si>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</si>
  <si>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</si>
  <si>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</si>
  <si>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</si>
  <si>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</si>
  <si>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</si>
  <si>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</si>
  <si>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</si>
  <si>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</si>
  <si>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</si>
  <si>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</si>
  <si>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</si>
  <si>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</si>
  <si>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</si>
  <si>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</si>
  <si>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</si>
  <si>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</si>
  <si>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</si>
  <si>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</si>
  <si>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</si>
  <si>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</si>
  <si>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</si>
  <si>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</si>
  <si>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</si>
  <si>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</si>
  <si>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</si>
  <si>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</si>
  <si>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</si>
  <si>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</si>
  <si>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</si>
  <si>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</si>
  <si>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</si>
  <si>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</si>
  <si>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</si>
  <si>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</si>
  <si>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</si>
  <si>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</si>
  <si>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</si>
  <si>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</si>
  <si>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</si>
  <si>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</si>
  <si>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</si>
  <si>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</si>
  <si>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</si>
  <si>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</si>
  <si>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</si>
  <si>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</si>
  <si>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</si>
  <si>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</si>
  <si>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</si>
  <si>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</si>
  <si>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</si>
  <si>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</si>
  <si>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</si>
  <si>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</si>
  <si>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</si>
  <si>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</si>
  <si>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</si>
  <si>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</si>
  <si>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</si>
  <si>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</si>
  <si>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</si>
  <si>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</si>
  <si>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</si>
  <si>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</si>
  <si>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</si>
  <si>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</si>
  <si>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</si>
  <si>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</si>
  <si>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</si>
  <si>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</si>
  <si>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</si>
  <si>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</si>
  <si>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</si>
  <si>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</si>
  <si>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</si>
  <si>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</si>
  <si>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</si>
  <si>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</si>
  <si>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</si>
  <si>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</si>
  <si>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</si>
  <si>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</si>
  <si>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</si>
  <si>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</si>
  <si>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</si>
  <si>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</si>
  <si>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</si>
  <si>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</si>
  <si>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</si>
  <si>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</si>
  <si>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</si>
  <si>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</si>
  <si>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</si>
  <si>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</si>
  <si>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</si>
  <si>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</si>
  <si>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</si>
  <si>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</si>
  <si>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</si>
  <si>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</si>
  <si>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</si>
  <si>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</si>
  <si>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</si>
  <si>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</si>
  <si>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</si>
  <si>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</si>
  <si>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</si>
  <si>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</si>
  <si>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</si>
  <si>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</si>
  <si>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</si>
  <si>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</si>
  <si>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</si>
  <si>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</si>
  <si>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</si>
  <si>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</si>
  <si>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</si>
  <si>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</si>
  <si>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</si>
  <si>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</si>
  <si>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</si>
  <si>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</si>
  <si>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</si>
  <si>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</si>
  <si>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</si>
  <si>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</si>
  <si>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</si>
  <si>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</si>
  <si>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</si>
  <si>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</si>
  <si>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</si>
  <si>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</si>
  <si>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</si>
  <si>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</si>
  <si>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</si>
  <si>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</si>
  <si>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</si>
  <si>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</si>
  <si>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</si>
  <si>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</si>
  <si>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</si>
  <si>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</si>
  <si>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</si>
  <si>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</si>
  <si>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</si>
  <si>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</si>
  <si>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</si>
  <si>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</si>
  <si>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</si>
  <si>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</si>
  <si>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</si>
  <si>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</si>
  <si>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</si>
  <si>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</si>
  <si>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</si>
  <si>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</si>
  <si>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</si>
  <si>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</si>
  <si>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</si>
  <si>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</si>
  <si>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</si>
  <si>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</si>
  <si>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</si>
  <si>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</si>
  <si>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</si>
  <si>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</si>
  <si>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</si>
  <si>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</si>
  <si>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</si>
  <si>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</si>
  <si>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</si>
  <si>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</si>
  <si>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</si>
  <si>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</si>
  <si>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</si>
  <si>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</si>
  <si>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</si>
  <si>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</si>
  <si>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</si>
  <si>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</si>
  <si>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</si>
  <si>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</si>
  <si>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</si>
  <si>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</si>
  <si>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</si>
  <si>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</si>
  <si>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</si>
  <si>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</si>
  <si>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</si>
  <si>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</si>
  <si>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</si>
  <si>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</si>
  <si>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</si>
  <si>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</si>
  <si>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</si>
  <si>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</si>
  <si>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</si>
  <si>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</si>
  <si>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</si>
  <si>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</si>
  <si>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</si>
  <si>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</si>
  <si>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</si>
  <si>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</si>
  <si>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</si>
  <si>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</si>
  <si>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</si>
  <si>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</si>
  <si>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</si>
  <si>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</si>
  <si>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</si>
  <si>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</si>
  <si>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</si>
  <si>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</si>
  <si>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</si>
  <si>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</si>
  <si>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</si>
  <si>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</si>
  <si>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</si>
  <si>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</si>
  <si>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</si>
  <si>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</si>
  <si>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</si>
  <si>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</si>
  <si>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</si>
  <si>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</si>
  <si>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</si>
  <si>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</si>
  <si>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</si>
  <si>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</si>
  <si>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</si>
  <si>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</si>
  <si>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</si>
  <si>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</si>
  <si>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</si>
  <si>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</si>
  <si>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</si>
  <si>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</si>
  <si>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</si>
  <si>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</si>
  <si>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</si>
  <si>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</si>
  <si>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</si>
  <si>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</si>
  <si>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</si>
  <si>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</si>
  <si>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</si>
  <si>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</si>
  <si>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</si>
  <si>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</si>
  <si>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</si>
  <si>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</si>
  <si>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</si>
  <si>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</si>
  <si>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</si>
  <si>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</si>
  <si>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</si>
  <si>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Dec 31st</t>
  </si>
  <si>
    <t>Utility Name Tillsonburg Hydro Inc.</t>
  </si>
  <si>
    <t>Reporting period March 1st, 2002</t>
  </si>
  <si>
    <t>Utility Name: Tillsonburg Hydro Inc.</t>
  </si>
  <si>
    <t>Reporting period: March 1st,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</si>
</sst>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%"/>
    <numFmt numFmtId="166" formatCode="#,##0.0000_);\(#,##0.0000\)"/>
    <numFmt numFmtId="167" formatCode="#,##0.0_);\(#,##0.0\)"/>
    <numFmt numFmtId="168" formatCode="0.00000%"/>
    <numFmt numFmtId="169" formatCode="&quot;$&quot;#,##0"/>
    <numFmt numFmtId="170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65" fontId="0" fillId="0" borderId="9" xfId="0" applyNumberFormat="1" applyFill="1" applyBorder="1" applyAlignment="1">
      <alignment vertical="top"/>
    </xf>
    <xf numFmtId="165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66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65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65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5" fontId="0" fillId="2" borderId="0" xfId="0" applyNumberFormat="1" applyFill="1" applyAlignment="1">
      <alignment vertical="top"/>
    </xf>
    <xf numFmtId="168" fontId="0" fillId="2" borderId="0" xfId="0" applyNumberFormat="1" applyFill="1" applyAlignment="1">
      <alignment vertical="top"/>
    </xf>
    <xf numFmtId="168" fontId="0" fillId="2" borderId="0" xfId="0" applyNumberFormat="1" applyFill="1" applyBorder="1" applyAlignment="1">
      <alignment horizontal="right" vertical="top"/>
    </xf>
    <xf numFmtId="165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workbookViewId="0" topLeftCell="A37">
      <selection activeCell="D53" sqref="D53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456</v>
      </c>
      <c r="C4" s="10"/>
      <c r="D4" s="50" t="s">
        <v>381</v>
      </c>
      <c r="E4" s="10"/>
      <c r="G4" s="10"/>
      <c r="H4" s="10"/>
    </row>
    <row r="5" spans="1:8" ht="13.5" thickBot="1">
      <c r="A5" t="s">
        <v>457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0" t="s">
        <v>455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8683112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743708.5428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743708.5428</v>
      </c>
      <c r="H36" s="125"/>
      <c r="J36" s="5"/>
      <c r="K36" s="5"/>
    </row>
    <row r="37" spans="1:11" ht="12.75">
      <c r="A37" t="s">
        <v>403</v>
      </c>
      <c r="D37" s="125"/>
      <c r="H37" s="125"/>
      <c r="J37" s="5"/>
      <c r="K37" s="5"/>
    </row>
    <row r="38" spans="1:11" ht="12.75">
      <c r="A38" t="s">
        <v>404</v>
      </c>
      <c r="D38" s="125"/>
      <c r="H38" s="125"/>
      <c r="J38" s="5"/>
      <c r="K38" s="5"/>
    </row>
    <row r="39" spans="1:11" ht="12.75">
      <c r="A39" t="s">
        <v>405</v>
      </c>
      <c r="D39" s="125">
        <v>247902.84</v>
      </c>
      <c r="F39" s="67"/>
      <c r="H39" s="125"/>
      <c r="J39" s="5"/>
      <c r="K39" s="5"/>
    </row>
    <row r="40" spans="1:11" ht="12.75">
      <c r="A40" t="s">
        <v>406</v>
      </c>
      <c r="D40" s="125">
        <v>247902.84</v>
      </c>
      <c r="F40" s="67"/>
      <c r="H40" s="125"/>
      <c r="J40" s="5"/>
      <c r="K40" s="5"/>
    </row>
    <row r="41" spans="1:11" ht="12.75">
      <c r="A41" t="s">
        <v>407</v>
      </c>
      <c r="D41" s="125">
        <v>247902.84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4341556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428945.7328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4341556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314762.81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104920.93345008756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209841.8669001751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314762.81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1" sqref="C31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458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459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247903*2</f>
        <v>495806</v>
      </c>
      <c r="D15" s="28" t="s">
        <v>143</v>
      </c>
      <c r="E15" s="92">
        <f>+G15-C15</f>
        <v>-495806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415594</v>
      </c>
      <c r="D20" s="30" t="s">
        <v>146</v>
      </c>
      <c r="E20" s="92">
        <f aca="true" t="shared" si="0" ref="E20:E28">+G20-C20</f>
        <v>-415594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-424488</v>
      </c>
      <c r="D30" s="30" t="s">
        <v>165</v>
      </c>
      <c r="E30" s="92">
        <f aca="true" t="shared" si="2" ref="E30:E38">+G30-C30</f>
        <v>424488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>
        <v>-209842</v>
      </c>
      <c r="D34" s="30" t="s">
        <v>178</v>
      </c>
      <c r="E34" s="92">
        <f t="shared" si="2"/>
        <v>209842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277070</v>
      </c>
      <c r="D40" s="42"/>
      <c r="E40" s="93">
        <f>SUM(E15:E39)</f>
        <v>-277070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0</v>
      </c>
      <c r="F44" s="5"/>
      <c r="G44" s="72">
        <v>0.3412</v>
      </c>
      <c r="H44" s="39" t="s">
        <v>185</v>
      </c>
      <c r="I44" s="95">
        <f>+K44-G44</f>
        <v>0.044999999999999984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94536.284</v>
      </c>
      <c r="D47" s="42"/>
      <c r="E47" s="96">
        <f>+G47-C47</f>
        <v>-94536.284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94536.284</v>
      </c>
      <c r="D51" s="32"/>
      <c r="E51" s="97">
        <f>+E47-E49</f>
        <v>-94536.284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8683112</v>
      </c>
      <c r="D59" s="30" t="s">
        <v>190</v>
      </c>
      <c r="E59" s="92">
        <f>+G59-C59</f>
        <v>-8683112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3683112</v>
      </c>
      <c r="D61" s="42"/>
      <c r="E61" s="98">
        <f>SUM(E59:E60)</f>
        <v>-3683112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-0.0022500000000000003</v>
      </c>
      <c r="F63" s="5"/>
      <c r="G63" s="72">
        <f>0.3%/4</f>
        <v>0.00075</v>
      </c>
      <c r="H63" s="39" t="s">
        <v>197</v>
      </c>
      <c r="I63" s="95">
        <f>+K63-G63</f>
        <v>0.0022500000000000003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11049.336</v>
      </c>
      <c r="D65" s="62"/>
      <c r="E65" s="96">
        <f>+G65-C65</f>
        <v>-11049.336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8683112</v>
      </c>
      <c r="D68" s="30" t="s">
        <v>199</v>
      </c>
      <c r="E68" s="92">
        <f>+G68-C68</f>
        <v>-8683112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-1316888</v>
      </c>
      <c r="D70" s="42"/>
      <c r="E70" s="98">
        <f>SUM(E68:E69)</f>
        <v>1316888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206</v>
      </c>
      <c r="I72" s="95">
        <f>+K72-G72</f>
        <v>0.0016874999999999998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208</v>
      </c>
      <c r="E75" s="92">
        <f>+G75-C75</f>
        <v>0</v>
      </c>
      <c r="F75" s="8"/>
      <c r="G75" s="100"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143497.69884638736</v>
      </c>
      <c r="D82" s="30" t="s">
        <v>211</v>
      </c>
      <c r="E82" s="92">
        <f>+G82-C82</f>
        <v>-143497.69884638736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11049.336</v>
      </c>
      <c r="D84" s="30" t="s">
        <v>215</v>
      </c>
      <c r="E84" s="92">
        <f>+G84-C84</f>
        <v>-11049.336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154547.03484638737</v>
      </c>
      <c r="D87" s="41"/>
      <c r="E87" s="99">
        <f>SUM(E82:E85)</f>
        <v>-154547.03484638737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445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-314762.81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-314762.81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314762.81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314762.81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1">
      <selection activeCell="C7" sqref="C7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2002-01-17T19:34:59Z</cp:lastPrinted>
  <dcterms:created xsi:type="dcterms:W3CDTF">2001-11-07T16:15:53Z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