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11640" firstSheet="2" activeTab="2"/>
  </bookViews>
  <sheets>
    <sheet name="App.2-I_OM&amp;A_per_Cust_(old)" sheetId="1" state="hidden" r:id="rId1"/>
    <sheet name="App.2-I_OM&amp;A_per_Cust_(old2)" sheetId="2" state="hidden" r:id="rId2"/>
    <sheet name="App.2-I_OM&amp;A_per_Cust_FTEE" sheetId="3" r:id="rId3"/>
    <sheet name="App.2-I_OM&amp;A_per_Cust_FTE" sheetId="4" state="hidden" r:id="rId4"/>
  </sheets>
  <externalReferences>
    <externalReference r:id="rId7"/>
    <externalReference r:id="rId8"/>
  </externalReferences>
  <definedNames>
    <definedName name="_xlnm.Print_Area" localSheetId="0">'App.2-I_OM&amp;A_per_Cust_(old)'!$A$1:$J$33</definedName>
    <definedName name="_xlnm.Print_Area" localSheetId="1">'App.2-I_OM&amp;A_per_Cust_(old2)'!$A$1:$J$33</definedName>
    <definedName name="_xlnm.Print_Area" localSheetId="3">'App.2-I_OM&amp;A_per_Cust_FTE'!$A$1:$I$33</definedName>
    <definedName name="_xlnm.Print_Area" localSheetId="2">'App.2-I_OM&amp;A_per_Cust_FTEE'!$A$1:$J$33</definedName>
  </definedNames>
  <calcPr fullCalcOnLoad="1"/>
</workbook>
</file>

<file path=xl/sharedStrings.xml><?xml version="1.0" encoding="utf-8"?>
<sst xmlns="http://schemas.openxmlformats.org/spreadsheetml/2006/main" count="119" uniqueCount="45">
  <si>
    <t>Appendix 2-I</t>
  </si>
  <si>
    <t>OM&amp;A Cost per Customer and per FTEE</t>
  </si>
  <si>
    <t>LRY - Board Approved</t>
  </si>
  <si>
    <t>LRY - Actual</t>
  </si>
  <si>
    <t>Year 2 Actual</t>
  </si>
  <si>
    <t>Year 1 Actual</t>
  </si>
  <si>
    <t>Bridge Year</t>
  </si>
  <si>
    <t>Test Year</t>
  </si>
  <si>
    <t>Number of Customers</t>
  </si>
  <si>
    <t>Total OM&amp;A from Appendix 2-G</t>
  </si>
  <si>
    <t>OM&amp;A cost per customer</t>
  </si>
  <si>
    <t>Number of FTEEs</t>
  </si>
  <si>
    <t>Customers/FTEEs</t>
  </si>
  <si>
    <t>OM&amp;A Cost per FTEE</t>
  </si>
  <si>
    <t>Notes:</t>
  </si>
  <si>
    <t>(1)</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</si>
  <si>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</si>
  <si>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(2)</t>
  </si>
  <si>
    <t>The method of calculating the number of customers must be identified.</t>
  </si>
  <si>
    <t>(3)</t>
  </si>
  <si>
    <t>The method of calculating the number of FTEEs must be identified.  See also Appendix 2-K.</t>
  </si>
  <si>
    <t>(4)</t>
  </si>
  <si>
    <t>The number of customers and the number of FTEEs should correspond to mid-year or average of January 1 and December 31 figures.</t>
  </si>
  <si>
    <t>LRY - 2008 Board Approved</t>
  </si>
  <si>
    <t>LRY - 2008 Actual</t>
  </si>
  <si>
    <t>2009 Actual</t>
  </si>
  <si>
    <t>2010 Actual</t>
  </si>
  <si>
    <t>2011 Actual</t>
  </si>
  <si>
    <t>2012 Bridge Year</t>
  </si>
  <si>
    <t>2013 Test Year</t>
  </si>
  <si>
    <t>File Number:</t>
  </si>
  <si>
    <t>EB-20XX-XXXX</t>
  </si>
  <si>
    <t>Exhibit:</t>
  </si>
  <si>
    <t>X</t>
  </si>
  <si>
    <t>Tab:</t>
  </si>
  <si>
    <t>Y</t>
  </si>
  <si>
    <t>Schedule:</t>
  </si>
  <si>
    <t>Z</t>
  </si>
  <si>
    <t>Page:</t>
  </si>
  <si>
    <t>xx</t>
  </si>
  <si>
    <t>Date:</t>
  </si>
  <si>
    <t>The number of customers and the number of FTEEs  corresponds to the average of January 1 and December 31 figures.</t>
  </si>
  <si>
    <t>Number of FTEEs (EHM &amp; Corp)</t>
  </si>
  <si>
    <t>The average number of customers is derived by taking the opening and closing customer figures each year, divded by 2.</t>
  </si>
  <si>
    <t>The FTEE for each headcount is derived by taking the number of months in a year the headcount is employed divided by 12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</si>
</sst>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_-;\-&quot;$&quot;* #,##0_-;_-&quot;$&quot;* &quot;-&quot;??_-;_-@_-"/>
    <numFmt numFmtId="167" formatCode="_-* #,##0_-;\-* #,##0_-;_-* &quot;-&quot;??_-;_-@_-"/>
    <numFmt numFmtId="168" formatCode="[$-1009]mmmm\ d\,\ yyyy;@"/>
  </numFmts>
  <fonts count="37">
    <font>
      <sz val="10"/>
      <name val="Arial"/>
      <family val="0"/>
    </font>
    <font>
      <sz val="11"/>
      <color indexed="8"/>
      <name val="Calibri"/>
      <family val="2"/>
    </font>
    <font>
      <b/>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style="thin"/>
    </border>
    <border>
      <left/>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top style="thin"/>
      <bottom style="medium"/>
    </border>
    <border>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6">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0" fontId="2" fillId="0" borderId="12"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165" fontId="2" fillId="33" borderId="12" xfId="42" applyFont="1" applyFill="1" applyBorder="1" applyAlignment="1">
      <alignment/>
    </xf>
    <xf numFmtId="165" fontId="2" fillId="33" borderId="13" xfId="42" applyFont="1" applyFill="1" applyBorder="1" applyAlignment="1">
      <alignment/>
    </xf>
    <xf numFmtId="166" fontId="2" fillId="33" borderId="12" xfId="44" applyNumberFormat="1" applyFont="1" applyFill="1" applyBorder="1" applyAlignment="1">
      <alignment/>
    </xf>
    <xf numFmtId="166" fontId="2" fillId="33" borderId="13" xfId="44" applyNumberFormat="1" applyFont="1" applyFill="1" applyBorder="1" applyAlignment="1">
      <alignment/>
    </xf>
    <xf numFmtId="164" fontId="2" fillId="0" borderId="12" xfId="44" applyFont="1" applyBorder="1" applyAlignment="1">
      <alignment/>
    </xf>
    <xf numFmtId="0" fontId="2" fillId="33" borderId="12" xfId="0" applyFont="1" applyFill="1" applyBorder="1" applyAlignment="1">
      <alignment/>
    </xf>
    <xf numFmtId="0" fontId="2" fillId="33" borderId="13" xfId="0" applyFont="1" applyFill="1" applyBorder="1" applyAlignment="1">
      <alignment/>
    </xf>
    <xf numFmtId="165" fontId="2" fillId="0" borderId="12" xfId="42" applyFont="1" applyBorder="1" applyAlignment="1">
      <alignment/>
    </xf>
    <xf numFmtId="165" fontId="2" fillId="0" borderId="13" xfId="42" applyFont="1" applyBorder="1" applyAlignment="1">
      <alignment/>
    </xf>
    <xf numFmtId="165" fontId="2" fillId="0" borderId="14" xfId="42" applyFont="1" applyBorder="1" applyAlignment="1">
      <alignment/>
    </xf>
    <xf numFmtId="165" fontId="2" fillId="0" borderId="15" xfId="42" applyFont="1" applyBorder="1" applyAlignment="1">
      <alignment/>
    </xf>
    <xf numFmtId="0" fontId="2" fillId="0" borderId="0" xfId="0" applyFont="1" applyFill="1" applyBorder="1" applyAlignment="1">
      <alignment/>
    </xf>
    <xf numFmtId="0" fontId="2" fillId="0" borderId="0" xfId="0" applyFont="1" applyAlignment="1" quotePrefix="1">
      <alignment horizontal="center"/>
    </xf>
    <xf numFmtId="0" fontId="0" fillId="0" borderId="0" xfId="0" applyAlignment="1">
      <alignment horizontal="center"/>
    </xf>
    <xf numFmtId="167" fontId="2" fillId="33" borderId="12" xfId="42" applyNumberFormat="1" applyFont="1" applyFill="1" applyBorder="1" applyAlignment="1">
      <alignment/>
    </xf>
    <xf numFmtId="167" fontId="2" fillId="33" borderId="13" xfId="42" applyNumberFormat="1" applyFont="1" applyFill="1" applyBorder="1" applyAlignment="1">
      <alignment/>
    </xf>
    <xf numFmtId="164" fontId="2" fillId="0" borderId="13" xfId="44" applyFont="1" applyBorder="1" applyAlignment="1">
      <alignment/>
    </xf>
    <xf numFmtId="166" fontId="2" fillId="0" borderId="14" xfId="44" applyNumberFormat="1" applyFont="1" applyFill="1" applyBorder="1" applyAlignment="1">
      <alignment/>
    </xf>
    <xf numFmtId="166" fontId="2" fillId="0" borderId="15" xfId="44" applyNumberFormat="1" applyFont="1" applyFill="1" applyBorder="1" applyAlignment="1">
      <alignment/>
    </xf>
    <xf numFmtId="167" fontId="2" fillId="0" borderId="12" xfId="42" applyNumberFormat="1" applyFont="1" applyBorder="1" applyAlignment="1">
      <alignment/>
    </xf>
    <xf numFmtId="167" fontId="2" fillId="0" borderId="13" xfId="42" applyNumberFormat="1" applyFont="1" applyBorder="1" applyAlignment="1">
      <alignment/>
    </xf>
    <xf numFmtId="0" fontId="0" fillId="0" borderId="0" xfId="0" applyAlignment="1">
      <alignment horizontal="left"/>
    </xf>
    <xf numFmtId="0" fontId="2" fillId="0" borderId="0" xfId="0" applyFont="1" applyAlignment="1">
      <alignment/>
    </xf>
    <xf numFmtId="0" fontId="0" fillId="33" borderId="0" xfId="0" applyFill="1" applyAlignment="1">
      <alignment/>
    </xf>
    <xf numFmtId="168" fontId="0" fillId="33" borderId="0" xfId="0" applyNumberFormat="1" applyFill="1" applyAlignment="1">
      <alignment/>
    </xf>
    <xf numFmtId="165" fontId="0" fillId="0" borderId="0" xfId="42" applyFont="1" applyAlignment="1">
      <alignment/>
    </xf>
    <xf numFmtId="0" fontId="2" fillId="0" borderId="0" xfId="0" applyFont="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3" fillId="0" borderId="0" xfId="0" applyFont="1" applyAlignment="1">
      <alignment horizontal="center"/>
    </xf>
    <xf numFmtId="0" fontId="2"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wrapText="1"/>
    </xf>
    <xf numFmtId="0" fontId="2" fillId="0" borderId="22" xfId="0" applyFont="1" applyBorder="1" applyAlignment="1">
      <alignment horizontal="left"/>
    </xf>
    <xf numFmtId="0" fontId="2" fillId="0" borderId="23" xfId="0" applyFont="1" applyBorder="1" applyAlignment="1">
      <alignment horizontal="left"/>
    </xf>
    <xf numFmtId="0" fontId="0" fillId="0" borderId="0" xfId="0" applyAlignment="1">
      <alignment horizontal="left" wrapText="1"/>
    </xf>
    <xf numFmtId="0" fontId="0" fillId="0" borderId="0" xfId="0" applyAlignment="1">
      <alignment horizontal="left"/>
    </xf>
    <xf numFmtId="0" fontId="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Common\Finance\2013%20COS%20Application\Exhibit%204%20Operating%20Costs\_Final%20COS%20BU%20Narratives\Chapter%202%20Appendices%20OM&amp;A\OM&amp;A%20by%20USofA%20Chapter%202%20Appendic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Common\Finance\2013%20COS%20Application\Exhibit%204%20Operating%20Costs\_Final%20COS%20BU%20Narratives\Chapter%202%20Appendices%20OM&amp;A\OM&amp;A%20by%20USofA%20Chapter%202%20Appendices%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2-F"/>
      <sheetName val="APP2-E"/>
      <sheetName val="ALL YEARS"/>
      <sheetName val="2012-2013-2014 OM&amp;A by USofA"/>
      <sheetName val="2008-2011 OM&amp;A by USofA"/>
      <sheetName val="2008-2011 OM&amp;A Reconciliation"/>
    </sheetNames>
    <sheetDataSet>
      <sheetData sheetId="1">
        <row r="2586">
          <cell r="F2586">
            <v>41653058</v>
          </cell>
          <cell r="G2586">
            <v>36234120.220000006</v>
          </cell>
          <cell r="H2586">
            <v>41523562.96999991</v>
          </cell>
          <cell r="I2586">
            <v>45598557.93000005</v>
          </cell>
          <cell r="K2586">
            <v>50783218.439999975</v>
          </cell>
          <cell r="L2586">
            <v>57008685</v>
          </cell>
          <cell r="M2586">
            <v>61099236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2-F(REV)"/>
      <sheetName val="APP2-E"/>
      <sheetName val="APP2-F"/>
      <sheetName val="APP2-E(REV)"/>
      <sheetName val="APP2-E Final"/>
      <sheetName val="APP2-F Final"/>
      <sheetName val="Regulatory Expenses 5655"/>
      <sheetName val="ALL YEARS"/>
      <sheetName val="2012-2013-2014 OM&amp;A by USofA"/>
      <sheetName val="2008-2011 OM&amp;A by USofA"/>
      <sheetName val="2008-2011 OM&amp;A Reconciliation"/>
    </sheetNames>
    <sheetDataSet>
      <sheetData sheetId="1">
        <row r="2586">
          <cell r="F2586">
            <v>41653058</v>
          </cell>
          <cell r="G2586">
            <v>36234120.220000006</v>
          </cell>
          <cell r="H2586">
            <v>41523562.96999991</v>
          </cell>
          <cell r="I2586">
            <v>45598557.93000005</v>
          </cell>
          <cell r="K2586">
            <v>50783218.439999975</v>
          </cell>
          <cell r="L2586">
            <v>57008685</v>
          </cell>
          <cell r="M2586">
            <v>61099236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9:J33"/>
  <sheetViews>
    <sheetView showGridLines="0" zoomScalePageLayoutView="0" workbookViewId="0" topLeftCell="A4">
      <selection activeCell="F22" sqref="F22"/>
    </sheetView>
  </sheetViews>
  <sheetFormatPr defaultColWidth="9.140625" defaultRowHeight="12.75"/>
  <cols>
    <col min="1" max="1" width="2.8515625" style="0" customWidth="1"/>
    <col min="2" max="2" width="6.00390625" style="0" customWidth="1"/>
    <col min="3" max="3" width="23.7109375" style="0" customWidth="1"/>
    <col min="4" max="4" width="15.8515625" style="0" bestFit="1" customWidth="1"/>
    <col min="5" max="9" width="13.7109375" style="0" customWidth="1"/>
    <col min="10" max="10" width="13.00390625" style="0" customWidth="1"/>
  </cols>
  <sheetData>
    <row r="9" spans="2:9" ht="18">
      <c r="B9" s="35" t="s">
        <v>0</v>
      </c>
      <c r="C9" s="35"/>
      <c r="D9" s="35"/>
      <c r="E9" s="35"/>
      <c r="F9" s="35"/>
      <c r="G9" s="35"/>
      <c r="H9" s="35"/>
      <c r="I9" s="35"/>
    </row>
    <row r="10" spans="2:9" ht="18">
      <c r="B10" s="35" t="s">
        <v>1</v>
      </c>
      <c r="C10" s="35"/>
      <c r="D10" s="35"/>
      <c r="E10" s="35"/>
      <c r="F10" s="35"/>
      <c r="G10" s="35"/>
      <c r="H10" s="35"/>
      <c r="I10" s="35"/>
    </row>
    <row r="11" ht="13.5" thickBot="1"/>
    <row r="12" spans="2:10" ht="27" customHeight="1">
      <c r="B12" s="36"/>
      <c r="C12" s="37"/>
      <c r="D12" s="1" t="s">
        <v>23</v>
      </c>
      <c r="E12" s="1" t="s">
        <v>24</v>
      </c>
      <c r="F12" s="1" t="s">
        <v>25</v>
      </c>
      <c r="G12" s="1" t="s">
        <v>26</v>
      </c>
      <c r="H12" s="1" t="s">
        <v>27</v>
      </c>
      <c r="I12" s="1" t="s">
        <v>28</v>
      </c>
      <c r="J12" s="2" t="s">
        <v>29</v>
      </c>
    </row>
    <row r="13" spans="2:10" ht="12.75">
      <c r="B13" s="38"/>
      <c r="C13" s="39"/>
      <c r="D13" s="3"/>
      <c r="E13" s="3"/>
      <c r="F13" s="3"/>
      <c r="G13" s="4"/>
      <c r="H13" s="4"/>
      <c r="I13" s="4"/>
      <c r="J13" s="5"/>
    </row>
    <row r="14" spans="2:10" ht="12.75">
      <c r="B14" s="33" t="s">
        <v>8</v>
      </c>
      <c r="C14" s="34"/>
      <c r="D14" s="20">
        <v>187750</v>
      </c>
      <c r="E14" s="20">
        <v>185497</v>
      </c>
      <c r="F14" s="20">
        <v>188394</v>
      </c>
      <c r="G14" s="20">
        <v>190648</v>
      </c>
      <c r="H14" s="20">
        <v>194280</v>
      </c>
      <c r="I14" s="20">
        <v>196863</v>
      </c>
      <c r="J14" s="21">
        <v>199309</v>
      </c>
    </row>
    <row r="15" spans="2:10" ht="12.75">
      <c r="B15" s="33" t="s">
        <v>9</v>
      </c>
      <c r="C15" s="34"/>
      <c r="D15" s="8">
        <f>'[1]APP2-E'!$F$2586</f>
        <v>41653058</v>
      </c>
      <c r="E15" s="8">
        <f>'[1]APP2-E'!$G$2586</f>
        <v>36234120.220000006</v>
      </c>
      <c r="F15" s="8">
        <f>'[1]APP2-E'!$H$2586</f>
        <v>41523562.96999991</v>
      </c>
      <c r="G15" s="8">
        <f>'[1]APP2-E'!$I$2586</f>
        <v>45598557.93000005</v>
      </c>
      <c r="H15" s="8">
        <f>'[1]APP2-E'!$K$2586</f>
        <v>50783218.439999975</v>
      </c>
      <c r="I15" s="8">
        <f>'[1]APP2-E'!$L$2586</f>
        <v>57008685</v>
      </c>
      <c r="J15" s="9">
        <f>'[1]APP2-E'!$M$2586</f>
        <v>61099236</v>
      </c>
    </row>
    <row r="16" spans="2:10" ht="12.75">
      <c r="B16" s="33" t="s">
        <v>10</v>
      </c>
      <c r="C16" s="34"/>
      <c r="D16" s="10">
        <f aca="true" t="shared" si="0" ref="D16:J16">IF(D14=0,"",D15/D14)</f>
        <v>221.85383754993342</v>
      </c>
      <c r="E16" s="10">
        <f t="shared" si="0"/>
        <v>195.33534353655318</v>
      </c>
      <c r="F16" s="10">
        <f t="shared" si="0"/>
        <v>220.408096701593</v>
      </c>
      <c r="G16" s="10">
        <f t="shared" si="0"/>
        <v>239.1766917565359</v>
      </c>
      <c r="H16" s="10">
        <f t="shared" si="0"/>
        <v>261.3919005558986</v>
      </c>
      <c r="I16" s="10">
        <f t="shared" si="0"/>
        <v>289.5855747397937</v>
      </c>
      <c r="J16" s="22">
        <f t="shared" si="0"/>
        <v>306.5553286605221</v>
      </c>
    </row>
    <row r="17" spans="2:10" ht="12.75">
      <c r="B17" s="33" t="s">
        <v>11</v>
      </c>
      <c r="C17" s="34"/>
      <c r="D17" s="11">
        <v>318</v>
      </c>
      <c r="E17" s="11">
        <v>311</v>
      </c>
      <c r="F17" s="11">
        <v>326</v>
      </c>
      <c r="G17" s="11">
        <v>328</v>
      </c>
      <c r="H17" s="11">
        <v>325</v>
      </c>
      <c r="I17" s="11">
        <v>331</v>
      </c>
      <c r="J17" s="12">
        <v>339</v>
      </c>
    </row>
    <row r="18" spans="2:10" ht="12.75">
      <c r="B18" s="33" t="s">
        <v>12</v>
      </c>
      <c r="C18" s="34"/>
      <c r="D18" s="25">
        <f aca="true" t="shared" si="1" ref="D18:J18">IF(D17=0,"",D14/D17)</f>
        <v>590.4088050314465</v>
      </c>
      <c r="E18" s="25">
        <f t="shared" si="1"/>
        <v>596.4533762057878</v>
      </c>
      <c r="F18" s="25">
        <f t="shared" si="1"/>
        <v>577.8957055214723</v>
      </c>
      <c r="G18" s="25">
        <f t="shared" si="1"/>
        <v>581.2439024390244</v>
      </c>
      <c r="H18" s="25">
        <f t="shared" si="1"/>
        <v>597.7846153846153</v>
      </c>
      <c r="I18" s="25">
        <f t="shared" si="1"/>
        <v>594.7522658610272</v>
      </c>
      <c r="J18" s="26">
        <f t="shared" si="1"/>
        <v>587.9321533923304</v>
      </c>
    </row>
    <row r="19" spans="2:10" ht="13.5" thickBot="1">
      <c r="B19" s="41" t="s">
        <v>13</v>
      </c>
      <c r="C19" s="42"/>
      <c r="D19" s="23">
        <f aca="true" t="shared" si="2" ref="D19:J19">IF(D17=0,"",D15/D17)</f>
        <v>130984.45911949685</v>
      </c>
      <c r="E19" s="23">
        <f t="shared" si="2"/>
        <v>116508.42514469456</v>
      </c>
      <c r="F19" s="23">
        <f t="shared" si="2"/>
        <v>127372.892546012</v>
      </c>
      <c r="G19" s="23">
        <f t="shared" si="2"/>
        <v>139019.99368902456</v>
      </c>
      <c r="H19" s="23">
        <f t="shared" si="2"/>
        <v>156256.05673846146</v>
      </c>
      <c r="I19" s="23">
        <f t="shared" si="2"/>
        <v>172231.67673716013</v>
      </c>
      <c r="J19" s="24">
        <f t="shared" si="2"/>
        <v>180233.73451327434</v>
      </c>
    </row>
    <row r="21" ht="12.75">
      <c r="B21" s="17" t="s">
        <v>14</v>
      </c>
    </row>
    <row r="23" spans="2:9" ht="12.75" customHeight="1">
      <c r="B23" s="18" t="s">
        <v>15</v>
      </c>
      <c r="C23" s="43" t="s">
        <v>16</v>
      </c>
      <c r="D23" s="43"/>
      <c r="E23" s="43"/>
      <c r="F23" s="43"/>
      <c r="G23" s="43"/>
      <c r="H23" s="43"/>
      <c r="I23" s="43"/>
    </row>
    <row r="24" spans="2:9" ht="12.75">
      <c r="B24" s="19"/>
      <c r="C24" s="43"/>
      <c r="D24" s="43"/>
      <c r="E24" s="43"/>
      <c r="F24" s="43"/>
      <c r="G24" s="43"/>
      <c r="H24" s="43"/>
      <c r="I24" s="43"/>
    </row>
    <row r="25" spans="2:9" ht="12.75">
      <c r="B25" s="19"/>
      <c r="C25" s="43"/>
      <c r="D25" s="43"/>
      <c r="E25" s="43"/>
      <c r="F25" s="43"/>
      <c r="G25" s="43"/>
      <c r="H25" s="43"/>
      <c r="I25" s="43"/>
    </row>
    <row r="26" spans="2:9" ht="12.75">
      <c r="B26" s="19"/>
      <c r="C26" s="43"/>
      <c r="D26" s="43"/>
      <c r="E26" s="43"/>
      <c r="F26" s="43"/>
      <c r="G26" s="43"/>
      <c r="H26" s="43"/>
      <c r="I26" s="43"/>
    </row>
    <row r="27" ht="12.75">
      <c r="B27" s="19"/>
    </row>
    <row r="28" spans="2:9" ht="12.75">
      <c r="B28" s="18" t="s">
        <v>17</v>
      </c>
      <c r="C28" s="44" t="s">
        <v>18</v>
      </c>
      <c r="D28" s="44"/>
      <c r="E28" s="44"/>
      <c r="F28" s="44"/>
      <c r="G28" s="44"/>
      <c r="H28" s="44"/>
      <c r="I28" s="44"/>
    </row>
    <row r="29" ht="12.75">
      <c r="B29" s="19"/>
    </row>
    <row r="30" spans="2:9" ht="12.75">
      <c r="B30" s="18" t="s">
        <v>19</v>
      </c>
      <c r="C30" s="44" t="s">
        <v>20</v>
      </c>
      <c r="D30" s="44"/>
      <c r="E30" s="44"/>
      <c r="F30" s="44"/>
      <c r="G30" s="44"/>
      <c r="H30" s="44"/>
      <c r="I30" s="44"/>
    </row>
    <row r="31" ht="12.75">
      <c r="B31" s="19"/>
    </row>
    <row r="32" spans="2:9" ht="12.75">
      <c r="B32" s="18" t="s">
        <v>21</v>
      </c>
      <c r="C32" s="40" t="s">
        <v>22</v>
      </c>
      <c r="D32" s="40"/>
      <c r="E32" s="40"/>
      <c r="F32" s="40"/>
      <c r="G32" s="40"/>
      <c r="H32" s="40"/>
      <c r="I32" s="40"/>
    </row>
    <row r="33" spans="2:9" ht="12.75">
      <c r="B33" s="19"/>
      <c r="C33" s="40"/>
      <c r="D33" s="40"/>
      <c r="E33" s="40"/>
      <c r="F33" s="40"/>
      <c r="G33" s="40"/>
      <c r="H33" s="40"/>
      <c r="I33" s="40"/>
    </row>
  </sheetData>
  <sheetProtection/>
  <mergeCells count="13">
    <mergeCell ref="C32:I33"/>
    <mergeCell ref="B17:C17"/>
    <mergeCell ref="B18:C18"/>
    <mergeCell ref="B19:C19"/>
    <mergeCell ref="C23:I26"/>
    <mergeCell ref="C28:I28"/>
    <mergeCell ref="C30:I30"/>
    <mergeCell ref="B16:C16"/>
    <mergeCell ref="B9:I9"/>
    <mergeCell ref="B10:I10"/>
    <mergeCell ref="B12:C13"/>
    <mergeCell ref="B14:C14"/>
    <mergeCell ref="B15:C15"/>
  </mergeCells>
  <dataValidations count="1">
    <dataValidation allowBlank="1" showInputMessage="1" showErrorMessage="1" promptTitle="Date Format" prompt="E.g:  &quot;August 1, 2011&quot;" sqref="J7"/>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scale="70" r:id="rId1"/>
  <headerFooter alignWithMargins="0">
    <oddHeader>&amp;REnersource Hydro Mississauga Inc.EB-2012-0033Filed:  April 27, 2012Exhibit 4Tab 1Appendix 2-IPage 1 of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J33"/>
  <sheetViews>
    <sheetView showGridLines="0" zoomScalePageLayoutView="0" workbookViewId="0" topLeftCell="A4">
      <selection activeCell="C32" sqref="C32:I33"/>
    </sheetView>
  </sheetViews>
  <sheetFormatPr defaultColWidth="9.140625" defaultRowHeight="12.75"/>
  <cols>
    <col min="1" max="1" width="2.8515625" style="0" customWidth="1"/>
    <col min="2" max="2" width="6.00390625" style="0" customWidth="1"/>
    <col min="3" max="3" width="23.7109375" style="0" customWidth="1"/>
    <col min="4" max="4" width="15.8515625" style="0" bestFit="1" customWidth="1"/>
    <col min="5" max="9" width="13.7109375" style="0" customWidth="1"/>
    <col min="10" max="10" width="13.00390625" style="0" customWidth="1"/>
  </cols>
  <sheetData>
    <row r="1" spans="9:10" ht="12.75">
      <c r="I1" s="28" t="s">
        <v>30</v>
      </c>
      <c r="J1" s="29" t="s">
        <v>31</v>
      </c>
    </row>
    <row r="2" spans="9:10" ht="12.75">
      <c r="I2" s="28" t="s">
        <v>32</v>
      </c>
      <c r="J2" s="29" t="s">
        <v>33</v>
      </c>
    </row>
    <row r="3" spans="9:10" ht="12.75">
      <c r="I3" s="28" t="s">
        <v>34</v>
      </c>
      <c r="J3" s="29" t="s">
        <v>35</v>
      </c>
    </row>
    <row r="4" spans="9:10" ht="12.75">
      <c r="I4" s="28" t="s">
        <v>36</v>
      </c>
      <c r="J4" s="29" t="s">
        <v>37</v>
      </c>
    </row>
    <row r="5" spans="9:10" ht="12.75">
      <c r="I5" s="28" t="s">
        <v>38</v>
      </c>
      <c r="J5" s="29" t="s">
        <v>39</v>
      </c>
    </row>
    <row r="6" ht="12.75">
      <c r="I6" s="28"/>
    </row>
    <row r="7" spans="9:10" ht="12.75">
      <c r="I7" s="28" t="s">
        <v>40</v>
      </c>
      <c r="J7" s="30"/>
    </row>
    <row r="9" spans="2:9" ht="18">
      <c r="B9" s="35" t="s">
        <v>0</v>
      </c>
      <c r="C9" s="35"/>
      <c r="D9" s="35"/>
      <c r="E9" s="35"/>
      <c r="F9" s="35"/>
      <c r="G9" s="35"/>
      <c r="H9" s="35"/>
      <c r="I9" s="35"/>
    </row>
    <row r="10" spans="2:9" ht="18">
      <c r="B10" s="35" t="s">
        <v>1</v>
      </c>
      <c r="C10" s="35"/>
      <c r="D10" s="35"/>
      <c r="E10" s="35"/>
      <c r="F10" s="35"/>
      <c r="G10" s="35"/>
      <c r="H10" s="35"/>
      <c r="I10" s="35"/>
    </row>
    <row r="11" ht="13.5" thickBot="1"/>
    <row r="12" spans="2:10" ht="27" customHeight="1">
      <c r="B12" s="36"/>
      <c r="C12" s="37"/>
      <c r="D12" s="1" t="s">
        <v>23</v>
      </c>
      <c r="E12" s="1" t="s">
        <v>24</v>
      </c>
      <c r="F12" s="1" t="s">
        <v>25</v>
      </c>
      <c r="G12" s="1" t="s">
        <v>26</v>
      </c>
      <c r="H12" s="1" t="s">
        <v>27</v>
      </c>
      <c r="I12" s="1" t="s">
        <v>28</v>
      </c>
      <c r="J12" s="2" t="s">
        <v>29</v>
      </c>
    </row>
    <row r="13" spans="2:10" ht="12.75">
      <c r="B13" s="38"/>
      <c r="C13" s="39"/>
      <c r="D13" s="3"/>
      <c r="E13" s="3"/>
      <c r="F13" s="3"/>
      <c r="G13" s="4"/>
      <c r="H13" s="4"/>
      <c r="I13" s="4"/>
      <c r="J13" s="5"/>
    </row>
    <row r="14" spans="2:10" ht="12.75">
      <c r="B14" s="33" t="s">
        <v>8</v>
      </c>
      <c r="C14" s="34"/>
      <c r="D14" s="20">
        <v>187763</v>
      </c>
      <c r="E14" s="20">
        <v>185314</v>
      </c>
      <c r="F14" s="20">
        <v>188335</v>
      </c>
      <c r="G14" s="20">
        <v>191350</v>
      </c>
      <c r="H14" s="20">
        <v>194172</v>
      </c>
      <c r="I14" s="20">
        <v>196727</v>
      </c>
      <c r="J14" s="21">
        <v>199187</v>
      </c>
    </row>
    <row r="15" spans="2:10" ht="12.75">
      <c r="B15" s="33" t="s">
        <v>9</v>
      </c>
      <c r="C15" s="34"/>
      <c r="D15" s="8">
        <f>'[2]APP2-E'!$F$2586</f>
        <v>41653058</v>
      </c>
      <c r="E15" s="8">
        <f>'[2]APP2-E'!$G$2586</f>
        <v>36234120.220000006</v>
      </c>
      <c r="F15" s="8">
        <f>'[2]APP2-E'!$H$2586</f>
        <v>41523562.96999991</v>
      </c>
      <c r="G15" s="8">
        <f>'[2]APP2-E'!$I$2586</f>
        <v>45598557.93000005</v>
      </c>
      <c r="H15" s="8">
        <f>'[2]APP2-E'!$K$2586</f>
        <v>50783218.439999975</v>
      </c>
      <c r="I15" s="8">
        <f>'[2]APP2-E'!$L$2586</f>
        <v>57008685</v>
      </c>
      <c r="J15" s="9">
        <f>'[2]APP2-E'!$M$2586</f>
        <v>61099236</v>
      </c>
    </row>
    <row r="16" spans="2:10" ht="12.75">
      <c r="B16" s="33" t="s">
        <v>10</v>
      </c>
      <c r="C16" s="34"/>
      <c r="D16" s="10">
        <f aca="true" t="shared" si="0" ref="D16:J16">IF(D14=0,"",D15/D14)</f>
        <v>221.83847722927308</v>
      </c>
      <c r="E16" s="10">
        <f t="shared" si="0"/>
        <v>195.52823974443382</v>
      </c>
      <c r="F16" s="10">
        <f t="shared" si="0"/>
        <v>220.47714429075802</v>
      </c>
      <c r="G16" s="10">
        <f t="shared" si="0"/>
        <v>238.29923140841416</v>
      </c>
      <c r="H16" s="10">
        <f t="shared" si="0"/>
        <v>261.5372887955008</v>
      </c>
      <c r="I16" s="10">
        <f t="shared" si="0"/>
        <v>289.78576911150986</v>
      </c>
      <c r="J16" s="22">
        <f t="shared" si="0"/>
        <v>306.7430906635473</v>
      </c>
    </row>
    <row r="17" spans="2:10" ht="12.75">
      <c r="B17" s="33" t="s">
        <v>11</v>
      </c>
      <c r="C17" s="34"/>
      <c r="D17" s="11">
        <v>318</v>
      </c>
      <c r="E17" s="11">
        <v>311</v>
      </c>
      <c r="F17" s="11">
        <v>326</v>
      </c>
      <c r="G17" s="11">
        <v>328</v>
      </c>
      <c r="H17" s="11">
        <v>325</v>
      </c>
      <c r="I17" s="11">
        <v>331</v>
      </c>
      <c r="J17" s="12">
        <v>339</v>
      </c>
    </row>
    <row r="18" spans="2:10" ht="12.75">
      <c r="B18" s="33" t="s">
        <v>12</v>
      </c>
      <c r="C18" s="34"/>
      <c r="D18" s="25">
        <f aca="true" t="shared" si="1" ref="D18:J18">IF(D17=0,"",D14/D17)</f>
        <v>590.4496855345911</v>
      </c>
      <c r="E18" s="25">
        <f t="shared" si="1"/>
        <v>595.8649517684887</v>
      </c>
      <c r="F18" s="25">
        <f t="shared" si="1"/>
        <v>577.7147239263803</v>
      </c>
      <c r="G18" s="25">
        <f t="shared" si="1"/>
        <v>583.3841463414634</v>
      </c>
      <c r="H18" s="25">
        <f t="shared" si="1"/>
        <v>597.4523076923077</v>
      </c>
      <c r="I18" s="25">
        <f t="shared" si="1"/>
        <v>594.3413897280967</v>
      </c>
      <c r="J18" s="26">
        <f t="shared" si="1"/>
        <v>587.5722713864307</v>
      </c>
    </row>
    <row r="19" spans="2:10" ht="13.5" thickBot="1">
      <c r="B19" s="41" t="s">
        <v>13</v>
      </c>
      <c r="C19" s="42"/>
      <c r="D19" s="23">
        <f aca="true" t="shared" si="2" ref="D19:J19">IF(D17=0,"",D15/D17)</f>
        <v>130984.45911949685</v>
      </c>
      <c r="E19" s="23">
        <f t="shared" si="2"/>
        <v>116508.42514469456</v>
      </c>
      <c r="F19" s="23">
        <f t="shared" si="2"/>
        <v>127372.892546012</v>
      </c>
      <c r="G19" s="23">
        <f t="shared" si="2"/>
        <v>139019.99368902456</v>
      </c>
      <c r="H19" s="23">
        <f t="shared" si="2"/>
        <v>156256.05673846146</v>
      </c>
      <c r="I19" s="23">
        <f t="shared" si="2"/>
        <v>172231.67673716013</v>
      </c>
      <c r="J19" s="24">
        <f t="shared" si="2"/>
        <v>180233.73451327434</v>
      </c>
    </row>
    <row r="21" ht="12.75">
      <c r="B21" s="17" t="s">
        <v>14</v>
      </c>
    </row>
    <row r="23" spans="2:9" ht="12.75" customHeight="1">
      <c r="B23" s="18" t="s">
        <v>15</v>
      </c>
      <c r="C23" s="43" t="s">
        <v>16</v>
      </c>
      <c r="D23" s="43"/>
      <c r="E23" s="43"/>
      <c r="F23" s="43"/>
      <c r="G23" s="43"/>
      <c r="H23" s="43"/>
      <c r="I23" s="43"/>
    </row>
    <row r="24" spans="2:9" ht="12.75">
      <c r="B24" s="19"/>
      <c r="C24" s="43"/>
      <c r="D24" s="43"/>
      <c r="E24" s="43"/>
      <c r="F24" s="43"/>
      <c r="G24" s="43"/>
      <c r="H24" s="43"/>
      <c r="I24" s="43"/>
    </row>
    <row r="25" spans="2:9" ht="12.75">
      <c r="B25" s="19"/>
      <c r="C25" s="43"/>
      <c r="D25" s="43"/>
      <c r="E25" s="43"/>
      <c r="F25" s="43"/>
      <c r="G25" s="43"/>
      <c r="H25" s="43"/>
      <c r="I25" s="43"/>
    </row>
    <row r="26" spans="2:9" ht="12.75">
      <c r="B26" s="19"/>
      <c r="C26" s="43"/>
      <c r="D26" s="43"/>
      <c r="E26" s="43"/>
      <c r="F26" s="43"/>
      <c r="G26" s="43"/>
      <c r="H26" s="43"/>
      <c r="I26" s="43"/>
    </row>
    <row r="27" ht="12.75">
      <c r="B27" s="19"/>
    </row>
    <row r="28" spans="2:9" ht="12.75">
      <c r="B28" s="18" t="s">
        <v>17</v>
      </c>
      <c r="C28" s="44" t="s">
        <v>18</v>
      </c>
      <c r="D28" s="44"/>
      <c r="E28" s="44"/>
      <c r="F28" s="44"/>
      <c r="G28" s="44"/>
      <c r="H28" s="44"/>
      <c r="I28" s="44"/>
    </row>
    <row r="29" ht="12.75">
      <c r="B29" s="19"/>
    </row>
    <row r="30" spans="2:9" ht="12.75">
      <c r="B30" s="18" t="s">
        <v>19</v>
      </c>
      <c r="C30" s="44" t="s">
        <v>20</v>
      </c>
      <c r="D30" s="44"/>
      <c r="E30" s="44"/>
      <c r="F30" s="44"/>
      <c r="G30" s="44"/>
      <c r="H30" s="44"/>
      <c r="I30" s="44"/>
    </row>
    <row r="31" ht="12.75">
      <c r="B31" s="19"/>
    </row>
    <row r="32" spans="2:9" ht="12.75">
      <c r="B32" s="18" t="s">
        <v>21</v>
      </c>
      <c r="C32" s="40" t="s">
        <v>41</v>
      </c>
      <c r="D32" s="40"/>
      <c r="E32" s="40"/>
      <c r="F32" s="40"/>
      <c r="G32" s="40"/>
      <c r="H32" s="40"/>
      <c r="I32" s="40"/>
    </row>
    <row r="33" spans="2:9" ht="12.75">
      <c r="B33" s="19"/>
      <c r="C33" s="40"/>
      <c r="D33" s="40"/>
      <c r="E33" s="40"/>
      <c r="F33" s="40"/>
      <c r="G33" s="40"/>
      <c r="H33" s="40"/>
      <c r="I33" s="40"/>
    </row>
  </sheetData>
  <sheetProtection/>
  <mergeCells count="13">
    <mergeCell ref="C32:I33"/>
    <mergeCell ref="B17:C17"/>
    <mergeCell ref="B18:C18"/>
    <mergeCell ref="B19:C19"/>
    <mergeCell ref="C23:I26"/>
    <mergeCell ref="C28:I28"/>
    <mergeCell ref="C30:I30"/>
    <mergeCell ref="B16:C16"/>
    <mergeCell ref="B9:I9"/>
    <mergeCell ref="B10:I10"/>
    <mergeCell ref="B12:C13"/>
    <mergeCell ref="B14:C14"/>
    <mergeCell ref="B15:C15"/>
  </mergeCells>
  <dataValidations count="1">
    <dataValidation allowBlank="1" showInputMessage="1" showErrorMessage="1" promptTitle="Date Format" prompt="E.g:  &quot;August 1, 2011&quot;" sqref="J7"/>
  </dataValidations>
  <printOptions/>
  <pageMargins left="0.75" right="0.75" top="1" bottom="1" header="0.5" footer="0.5"/>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B1:J35"/>
  <sheetViews>
    <sheetView showGridLines="0" tabSelected="1" zoomScalePageLayoutView="0" workbookViewId="0" topLeftCell="A1">
      <selection activeCell="C23" sqref="C23:I26"/>
    </sheetView>
  </sheetViews>
  <sheetFormatPr defaultColWidth="9.140625" defaultRowHeight="12.75"/>
  <cols>
    <col min="1" max="1" width="2.8515625" style="0" customWidth="1"/>
    <col min="2" max="2" width="6.00390625" style="0" customWidth="1"/>
    <col min="3" max="3" width="23.7109375" style="0" customWidth="1"/>
    <col min="4" max="4" width="15.8515625" style="0" bestFit="1" customWidth="1"/>
    <col min="5" max="9" width="13.7109375" style="0" customWidth="1"/>
    <col min="10" max="10" width="13.00390625" style="0" customWidth="1"/>
  </cols>
  <sheetData>
    <row r="1" spans="9:10" ht="12.75">
      <c r="I1" s="28" t="s">
        <v>30</v>
      </c>
      <c r="J1" s="29" t="s">
        <v>31</v>
      </c>
    </row>
    <row r="2" spans="9:10" ht="12.75">
      <c r="I2" s="28" t="s">
        <v>32</v>
      </c>
      <c r="J2" s="29" t="s">
        <v>33</v>
      </c>
    </row>
    <row r="3" spans="9:10" ht="12.75">
      <c r="I3" s="28" t="s">
        <v>34</v>
      </c>
      <c r="J3" s="29" t="s">
        <v>35</v>
      </c>
    </row>
    <row r="4" spans="9:10" ht="12.75">
      <c r="I4" s="28" t="s">
        <v>36</v>
      </c>
      <c r="J4" s="29" t="s">
        <v>37</v>
      </c>
    </row>
    <row r="5" spans="9:10" ht="12.75">
      <c r="I5" s="28" t="s">
        <v>38</v>
      </c>
      <c r="J5" s="29" t="s">
        <v>39</v>
      </c>
    </row>
    <row r="6" ht="12.75">
      <c r="I6" s="28"/>
    </row>
    <row r="7" spans="9:10" ht="12.75">
      <c r="I7" s="28" t="s">
        <v>40</v>
      </c>
      <c r="J7" s="30"/>
    </row>
    <row r="9" spans="2:9" ht="18">
      <c r="B9" s="35" t="s">
        <v>0</v>
      </c>
      <c r="C9" s="35"/>
      <c r="D9" s="35"/>
      <c r="E9" s="35"/>
      <c r="F9" s="35"/>
      <c r="G9" s="35"/>
      <c r="H9" s="35"/>
      <c r="I9" s="35"/>
    </row>
    <row r="10" spans="2:9" ht="18">
      <c r="B10" s="35" t="s">
        <v>1</v>
      </c>
      <c r="C10" s="35"/>
      <c r="D10" s="35"/>
      <c r="E10" s="35"/>
      <c r="F10" s="35"/>
      <c r="G10" s="35"/>
      <c r="H10" s="35"/>
      <c r="I10" s="35"/>
    </row>
    <row r="11" ht="13.5" thickBot="1"/>
    <row r="12" spans="2:10" ht="27" customHeight="1">
      <c r="B12" s="36"/>
      <c r="C12" s="37"/>
      <c r="D12" s="1" t="s">
        <v>23</v>
      </c>
      <c r="E12" s="1" t="s">
        <v>24</v>
      </c>
      <c r="F12" s="1" t="s">
        <v>25</v>
      </c>
      <c r="G12" s="1" t="s">
        <v>26</v>
      </c>
      <c r="H12" s="1" t="s">
        <v>27</v>
      </c>
      <c r="I12" s="1" t="s">
        <v>28</v>
      </c>
      <c r="J12" s="2" t="s">
        <v>29</v>
      </c>
    </row>
    <row r="13" spans="2:10" ht="12.75">
      <c r="B13" s="38"/>
      <c r="C13" s="39"/>
      <c r="D13" s="3"/>
      <c r="E13" s="3"/>
      <c r="F13" s="3"/>
      <c r="G13" s="4"/>
      <c r="H13" s="4"/>
      <c r="I13" s="4"/>
      <c r="J13" s="5"/>
    </row>
    <row r="14" spans="2:10" ht="12.75">
      <c r="B14" s="33" t="s">
        <v>8</v>
      </c>
      <c r="C14" s="34"/>
      <c r="D14" s="20">
        <v>187763</v>
      </c>
      <c r="E14" s="20">
        <v>185314</v>
      </c>
      <c r="F14" s="20">
        <v>188335</v>
      </c>
      <c r="G14" s="20">
        <v>191350</v>
      </c>
      <c r="H14" s="20">
        <v>194172</v>
      </c>
      <c r="I14" s="20">
        <v>196727</v>
      </c>
      <c r="J14" s="21">
        <v>199187</v>
      </c>
    </row>
    <row r="15" spans="2:10" ht="12.75">
      <c r="B15" s="33" t="s">
        <v>9</v>
      </c>
      <c r="C15" s="34"/>
      <c r="D15" s="8">
        <v>41653058</v>
      </c>
      <c r="E15" s="8">
        <v>36234120.220000006</v>
      </c>
      <c r="F15" s="8">
        <v>41523562.96999991</v>
      </c>
      <c r="G15" s="8">
        <v>45598557.93000005</v>
      </c>
      <c r="H15" s="8">
        <v>50783218.439999975</v>
      </c>
      <c r="I15" s="8">
        <v>57008685</v>
      </c>
      <c r="J15" s="9">
        <v>61099236</v>
      </c>
    </row>
    <row r="16" spans="2:10" ht="12.75">
      <c r="B16" s="33" t="s">
        <v>10</v>
      </c>
      <c r="C16" s="34"/>
      <c r="D16" s="10">
        <f aca="true" t="shared" si="0" ref="D16:J16">IF(D14=0,"",D15/D14)</f>
        <v>221.83847722927308</v>
      </c>
      <c r="E16" s="10">
        <f t="shared" si="0"/>
        <v>195.52823974443382</v>
      </c>
      <c r="F16" s="10">
        <f t="shared" si="0"/>
        <v>220.47714429075802</v>
      </c>
      <c r="G16" s="10">
        <f t="shared" si="0"/>
        <v>238.29923140841416</v>
      </c>
      <c r="H16" s="10">
        <f t="shared" si="0"/>
        <v>261.5372887955008</v>
      </c>
      <c r="I16" s="10">
        <f t="shared" si="0"/>
        <v>289.78576911150986</v>
      </c>
      <c r="J16" s="22">
        <f t="shared" si="0"/>
        <v>306.7430906635473</v>
      </c>
    </row>
    <row r="17" spans="2:10" ht="12.75">
      <c r="B17" s="33" t="s">
        <v>42</v>
      </c>
      <c r="C17" s="34"/>
      <c r="D17" s="11">
        <v>368</v>
      </c>
      <c r="E17" s="11">
        <v>360</v>
      </c>
      <c r="F17" s="11">
        <v>378</v>
      </c>
      <c r="G17" s="11">
        <v>383</v>
      </c>
      <c r="H17" s="11">
        <v>377</v>
      </c>
      <c r="I17" s="11">
        <v>383</v>
      </c>
      <c r="J17" s="12">
        <v>391</v>
      </c>
    </row>
    <row r="18" spans="2:10" ht="12.75">
      <c r="B18" s="33" t="s">
        <v>12</v>
      </c>
      <c r="C18" s="34"/>
      <c r="D18" s="25">
        <f aca="true" t="shared" si="1" ref="D18:J18">IF(D17=0,"",D14/D17)</f>
        <v>510.2255434782609</v>
      </c>
      <c r="E18" s="25">
        <f t="shared" si="1"/>
        <v>514.7611111111111</v>
      </c>
      <c r="F18" s="25">
        <f t="shared" si="1"/>
        <v>498.24074074074076</v>
      </c>
      <c r="G18" s="25">
        <f t="shared" si="1"/>
        <v>499.6083550913838</v>
      </c>
      <c r="H18" s="25">
        <f t="shared" si="1"/>
        <v>515.0450928381963</v>
      </c>
      <c r="I18" s="25">
        <f t="shared" si="1"/>
        <v>513.6475195822454</v>
      </c>
      <c r="J18" s="26">
        <f t="shared" si="1"/>
        <v>509.4296675191816</v>
      </c>
    </row>
    <row r="19" spans="2:10" ht="13.5" thickBot="1">
      <c r="B19" s="41" t="s">
        <v>13</v>
      </c>
      <c r="C19" s="42"/>
      <c r="D19" s="23">
        <f aca="true" t="shared" si="2" ref="D19:J19">IF(D17=0,"",D15/D17)</f>
        <v>113187.65760869565</v>
      </c>
      <c r="E19" s="23">
        <f t="shared" si="2"/>
        <v>100650.33394444446</v>
      </c>
      <c r="F19" s="23">
        <f t="shared" si="2"/>
        <v>109850.69568783045</v>
      </c>
      <c r="G19" s="23">
        <f t="shared" si="2"/>
        <v>119056.28702349884</v>
      </c>
      <c r="H19" s="23">
        <f t="shared" si="2"/>
        <v>134703.49718832885</v>
      </c>
      <c r="I19" s="23">
        <f t="shared" si="2"/>
        <v>148847.7415143603</v>
      </c>
      <c r="J19" s="24">
        <f t="shared" si="2"/>
        <v>156264.0306905371</v>
      </c>
    </row>
    <row r="20" spans="4:10" ht="12.75">
      <c r="D20" s="31"/>
      <c r="E20" s="31"/>
      <c r="F20" s="31"/>
      <c r="G20" s="31"/>
      <c r="H20" s="31"/>
      <c r="I20" s="31"/>
      <c r="J20" s="31"/>
    </row>
    <row r="21" ht="12.75">
      <c r="B21" s="17" t="s">
        <v>14</v>
      </c>
    </row>
    <row r="23" spans="2:9" ht="12.75" customHeight="1">
      <c r="B23" s="18" t="s">
        <v>15</v>
      </c>
      <c r="C23" s="43" t="s">
        <v>16</v>
      </c>
      <c r="D23" s="43"/>
      <c r="E23" s="43"/>
      <c r="F23" s="43"/>
      <c r="G23" s="43"/>
      <c r="H23" s="43"/>
      <c r="I23" s="43"/>
    </row>
    <row r="24" spans="2:9" ht="12.75">
      <c r="B24" s="19"/>
      <c r="C24" s="43"/>
      <c r="D24" s="43"/>
      <c r="E24" s="43"/>
      <c r="F24" s="43"/>
      <c r="G24" s="43"/>
      <c r="H24" s="43"/>
      <c r="I24" s="43"/>
    </row>
    <row r="25" spans="2:9" ht="12.75">
      <c r="B25" s="19"/>
      <c r="C25" s="43"/>
      <c r="D25" s="43"/>
      <c r="E25" s="43"/>
      <c r="F25" s="43"/>
      <c r="G25" s="43"/>
      <c r="H25" s="43"/>
      <c r="I25" s="43"/>
    </row>
    <row r="26" spans="2:9" ht="12.75">
      <c r="B26" s="19"/>
      <c r="C26" s="43"/>
      <c r="D26" s="43"/>
      <c r="E26" s="43"/>
      <c r="F26" s="43"/>
      <c r="G26" s="43"/>
      <c r="H26" s="43"/>
      <c r="I26" s="43"/>
    </row>
    <row r="27" ht="12.75">
      <c r="B27" s="19"/>
    </row>
    <row r="28" spans="2:9" ht="12.75">
      <c r="B28" s="18" t="s">
        <v>17</v>
      </c>
      <c r="C28" s="44" t="s">
        <v>18</v>
      </c>
      <c r="D28" s="44"/>
      <c r="E28" s="44"/>
      <c r="F28" s="44"/>
      <c r="G28" s="44"/>
      <c r="H28" s="44"/>
      <c r="I28" s="44"/>
    </row>
    <row r="29" spans="2:9" ht="12.75">
      <c r="B29" s="18"/>
      <c r="C29" s="32" t="s">
        <v>43</v>
      </c>
      <c r="D29" s="27"/>
      <c r="E29" s="27"/>
      <c r="F29" s="27"/>
      <c r="G29" s="27"/>
      <c r="H29" s="27"/>
      <c r="I29" s="27"/>
    </row>
    <row r="30" ht="12.75">
      <c r="B30" s="19"/>
    </row>
    <row r="31" spans="2:9" ht="12.75">
      <c r="B31" s="18" t="s">
        <v>19</v>
      </c>
      <c r="C31" s="44" t="s">
        <v>20</v>
      </c>
      <c r="D31" s="44"/>
      <c r="E31" s="44"/>
      <c r="F31" s="44"/>
      <c r="G31" s="44"/>
      <c r="H31" s="44"/>
      <c r="I31" s="44"/>
    </row>
    <row r="32" spans="2:3" ht="12.75" customHeight="1">
      <c r="B32" s="19"/>
      <c r="C32" s="28" t="s">
        <v>44</v>
      </c>
    </row>
    <row r="33" spans="2:3" ht="12.75">
      <c r="B33" s="19"/>
      <c r="C33" s="28"/>
    </row>
    <row r="34" spans="2:9" ht="12.75">
      <c r="B34" s="18" t="s">
        <v>21</v>
      </c>
      <c r="C34" s="45" t="s">
        <v>41</v>
      </c>
      <c r="D34" s="45"/>
      <c r="E34" s="45"/>
      <c r="F34" s="45"/>
      <c r="G34" s="45"/>
      <c r="H34" s="45"/>
      <c r="I34" s="45"/>
    </row>
    <row r="35" spans="2:9" ht="12.75">
      <c r="B35" s="19"/>
      <c r="C35" s="45"/>
      <c r="D35" s="45"/>
      <c r="E35" s="45"/>
      <c r="F35" s="45"/>
      <c r="G35" s="45"/>
      <c r="H35" s="45"/>
      <c r="I35" s="45"/>
    </row>
  </sheetData>
  <sheetProtection/>
  <mergeCells count="13">
    <mergeCell ref="B16:C16"/>
    <mergeCell ref="B9:I9"/>
    <mergeCell ref="B10:I10"/>
    <mergeCell ref="B12:C13"/>
    <mergeCell ref="B14:C14"/>
    <mergeCell ref="B15:C15"/>
    <mergeCell ref="C34:I35"/>
    <mergeCell ref="B17:C17"/>
    <mergeCell ref="B18:C18"/>
    <mergeCell ref="B19:C19"/>
    <mergeCell ref="C23:I26"/>
    <mergeCell ref="C28:I28"/>
    <mergeCell ref="C31:I31"/>
  </mergeCells>
  <dataValidations count="1">
    <dataValidation allowBlank="1" showInputMessage="1" showErrorMessage="1" promptTitle="Date Format" prompt="E.g:  &quot;August 1, 2011&quot;" sqref="J7"/>
  </dataValidations>
  <printOptions/>
  <pageMargins left="0.75" right="0.75" top="1" bottom="1" header="0.5" footer="0.5"/>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B9:I33"/>
  <sheetViews>
    <sheetView showGridLines="0" zoomScalePageLayoutView="0" workbookViewId="0" topLeftCell="A1">
      <selection activeCell="H1" sqref="H1:J7"/>
    </sheetView>
  </sheetViews>
  <sheetFormatPr defaultColWidth="9.140625" defaultRowHeight="12.75"/>
  <cols>
    <col min="1" max="1" width="2.8515625" style="0" customWidth="1"/>
    <col min="2" max="2" width="6.00390625" style="0" customWidth="1"/>
    <col min="3" max="3" width="23.7109375" style="0" customWidth="1"/>
    <col min="4" max="8" width="13.7109375" style="0" customWidth="1"/>
    <col min="9" max="9" width="13.00390625" style="0" customWidth="1"/>
  </cols>
  <sheetData>
    <row r="9" spans="2:8" ht="18">
      <c r="B9" s="35" t="s">
        <v>0</v>
      </c>
      <c r="C9" s="35"/>
      <c r="D9" s="35"/>
      <c r="E9" s="35"/>
      <c r="F9" s="35"/>
      <c r="G9" s="35"/>
      <c r="H9" s="35"/>
    </row>
    <row r="10" spans="2:8" ht="18">
      <c r="B10" s="35" t="s">
        <v>1</v>
      </c>
      <c r="C10" s="35"/>
      <c r="D10" s="35"/>
      <c r="E10" s="35"/>
      <c r="F10" s="35"/>
      <c r="G10" s="35"/>
      <c r="H10" s="35"/>
    </row>
    <row r="11" ht="13.5" thickBot="1"/>
    <row r="12" spans="2:9" ht="27" customHeight="1">
      <c r="B12" s="36"/>
      <c r="C12" s="37"/>
      <c r="D12" s="1" t="s">
        <v>2</v>
      </c>
      <c r="E12" s="1" t="s">
        <v>3</v>
      </c>
      <c r="F12" s="1" t="s">
        <v>4</v>
      </c>
      <c r="G12" s="1" t="s">
        <v>5</v>
      </c>
      <c r="H12" s="1" t="s">
        <v>6</v>
      </c>
      <c r="I12" s="2" t="s">
        <v>7</v>
      </c>
    </row>
    <row r="13" spans="2:9" ht="12.75">
      <c r="B13" s="38"/>
      <c r="C13" s="39"/>
      <c r="D13" s="3"/>
      <c r="E13" s="3"/>
      <c r="F13" s="3"/>
      <c r="G13" s="4"/>
      <c r="H13" s="4"/>
      <c r="I13" s="5"/>
    </row>
    <row r="14" spans="2:9" ht="12.75">
      <c r="B14" s="33" t="s">
        <v>8</v>
      </c>
      <c r="C14" s="34"/>
      <c r="D14" s="6"/>
      <c r="E14" s="6"/>
      <c r="F14" s="6"/>
      <c r="G14" s="6"/>
      <c r="H14" s="6"/>
      <c r="I14" s="7"/>
    </row>
    <row r="15" spans="2:9" ht="12.75">
      <c r="B15" s="33" t="s">
        <v>9</v>
      </c>
      <c r="C15" s="34"/>
      <c r="D15" s="8"/>
      <c r="E15" s="8"/>
      <c r="F15" s="8"/>
      <c r="G15" s="8"/>
      <c r="H15" s="8"/>
      <c r="I15" s="9"/>
    </row>
    <row r="16" spans="2:9" ht="12.75">
      <c r="B16" s="33" t="s">
        <v>10</v>
      </c>
      <c r="C16" s="34"/>
      <c r="D16" s="10">
        <f>IF(D14=0,"",D15/D14)</f>
      </c>
      <c r="E16" s="4">
        <f>IF(E14=0,"",E15/E14)</f>
      </c>
      <c r="F16" s="4">
        <f>IF(F14=0,"",F15/F14)</f>
      </c>
      <c r="G16" s="4"/>
      <c r="H16" s="4">
        <f>IF(H14=0,"",H15/H14)</f>
      </c>
      <c r="I16" s="5">
        <f>IF(I14=0,"",I15/I14)</f>
      </c>
    </row>
    <row r="17" spans="2:9" ht="12.75">
      <c r="B17" s="33" t="s">
        <v>11</v>
      </c>
      <c r="C17" s="34"/>
      <c r="D17" s="11"/>
      <c r="E17" s="11"/>
      <c r="F17" s="11"/>
      <c r="G17" s="11"/>
      <c r="H17" s="11"/>
      <c r="I17" s="12"/>
    </row>
    <row r="18" spans="2:9" ht="12.75">
      <c r="B18" s="33" t="s">
        <v>12</v>
      </c>
      <c r="C18" s="34"/>
      <c r="D18" s="13">
        <f>IF(D17=0,"",D14/D17)</f>
      </c>
      <c r="E18" s="13">
        <f>IF(E17=0,"",E14/E17)</f>
      </c>
      <c r="F18" s="13">
        <f>IF(F17=0,"",F14/F17)</f>
      </c>
      <c r="G18" s="13"/>
      <c r="H18" s="13">
        <f>IF(H17=0,"",H14/H17)</f>
      </c>
      <c r="I18" s="14">
        <f>IF(I17=0,"",I14/I17)</f>
      </c>
    </row>
    <row r="19" spans="2:9" ht="13.5" thickBot="1">
      <c r="B19" s="41" t="s">
        <v>13</v>
      </c>
      <c r="C19" s="42"/>
      <c r="D19" s="15">
        <f>IF(D17=0,"",D15/D17)</f>
      </c>
      <c r="E19" s="15">
        <f>IF(E17=0,"",E15/E17)</f>
      </c>
      <c r="F19" s="15">
        <f>IF(F17=0,"",F15/F17)</f>
      </c>
      <c r="G19" s="15"/>
      <c r="H19" s="15">
        <f>IF(H17=0,"",H15/H17)</f>
      </c>
      <c r="I19" s="16">
        <f>IF(I17=0,"",I15/I17)</f>
      </c>
    </row>
    <row r="21" ht="12.75">
      <c r="B21" s="17" t="s">
        <v>14</v>
      </c>
    </row>
    <row r="23" spans="2:8" ht="12.75" customHeight="1">
      <c r="B23" s="18" t="s">
        <v>15</v>
      </c>
      <c r="C23" s="43" t="s">
        <v>16</v>
      </c>
      <c r="D23" s="43"/>
      <c r="E23" s="43"/>
      <c r="F23" s="43"/>
      <c r="G23" s="43"/>
      <c r="H23" s="43"/>
    </row>
    <row r="24" spans="2:8" ht="12.75">
      <c r="B24" s="19"/>
      <c r="C24" s="43"/>
      <c r="D24" s="43"/>
      <c r="E24" s="43"/>
      <c r="F24" s="43"/>
      <c r="G24" s="43"/>
      <c r="H24" s="43"/>
    </row>
    <row r="25" spans="2:8" ht="12.75">
      <c r="B25" s="19"/>
      <c r="C25" s="43"/>
      <c r="D25" s="43"/>
      <c r="E25" s="43"/>
      <c r="F25" s="43"/>
      <c r="G25" s="43"/>
      <c r="H25" s="43"/>
    </row>
    <row r="26" spans="2:8" ht="12.75">
      <c r="B26" s="19"/>
      <c r="C26" s="43"/>
      <c r="D26" s="43"/>
      <c r="E26" s="43"/>
      <c r="F26" s="43"/>
      <c r="G26" s="43"/>
      <c r="H26" s="43"/>
    </row>
    <row r="27" ht="12.75">
      <c r="B27" s="19"/>
    </row>
    <row r="28" spans="2:8" ht="12.75">
      <c r="B28" s="18" t="s">
        <v>17</v>
      </c>
      <c r="C28" s="44" t="s">
        <v>18</v>
      </c>
      <c r="D28" s="44"/>
      <c r="E28" s="44"/>
      <c r="F28" s="44"/>
      <c r="G28" s="44"/>
      <c r="H28" s="44"/>
    </row>
    <row r="29" ht="12.75">
      <c r="B29" s="19"/>
    </row>
    <row r="30" spans="2:8" ht="12.75">
      <c r="B30" s="18" t="s">
        <v>19</v>
      </c>
      <c r="C30" s="44" t="s">
        <v>20</v>
      </c>
      <c r="D30" s="44"/>
      <c r="E30" s="44"/>
      <c r="F30" s="44"/>
      <c r="G30" s="44"/>
      <c r="H30" s="44"/>
    </row>
    <row r="31" ht="12.75">
      <c r="B31" s="19"/>
    </row>
    <row r="32" spans="2:8" ht="12.75">
      <c r="B32" s="18" t="s">
        <v>21</v>
      </c>
      <c r="C32" s="40" t="s">
        <v>22</v>
      </c>
      <c r="D32" s="40"/>
      <c r="E32" s="40"/>
      <c r="F32" s="40"/>
      <c r="G32" s="40"/>
      <c r="H32" s="40"/>
    </row>
    <row r="33" spans="2:8" ht="12.75">
      <c r="B33" s="19"/>
      <c r="C33" s="40"/>
      <c r="D33" s="40"/>
      <c r="E33" s="40"/>
      <c r="F33" s="40"/>
      <c r="G33" s="40"/>
      <c r="H33" s="40"/>
    </row>
  </sheetData>
  <sheetProtection/>
  <mergeCells count="13">
    <mergeCell ref="B16:C16"/>
    <mergeCell ref="B9:H9"/>
    <mergeCell ref="B10:H10"/>
    <mergeCell ref="B12:C13"/>
    <mergeCell ref="B14:C14"/>
    <mergeCell ref="B15:C15"/>
    <mergeCell ref="C32:H33"/>
    <mergeCell ref="B17:C17"/>
    <mergeCell ref="B18:C18"/>
    <mergeCell ref="B19:C19"/>
    <mergeCell ref="C23:H26"/>
    <mergeCell ref="C28:H28"/>
    <mergeCell ref="C30:H30"/>
  </mergeCells>
  <dataValidations count="1">
    <dataValidation allowBlank="1" showInputMessage="1" showErrorMessage="1" promptTitle="Date Format" prompt="E.g:  &quot;August 1, 2011&quot;" sqref="I7"/>
  </dataValidations>
  <printOptions/>
  <pageMargins left="0.7480314960629921" right="0.7480314960629921" top="0.984251968503937" bottom="0.984251968503937" header="0.5118110236220472" footer="0.5118110236220472"/>
  <pageSetup fitToHeight="1" fitToWidth="1" horizontalDpi="600" verticalDpi="600" orientation="portrait" scale="79" r:id="rId1"/>
  <headerFooter alignWithMargins="0">
    <oddHeader>&amp;REnersource Hydro Mississauga Inc.EB-2012-0033Filed:  April 27, 2012Exhibit 4Tab 2Schedule 1Appendix 2-IPage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Enersource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npellegrini</dc:creator>
  <cp:keywords/>
  <dc:description/>
  <cp:lastModifiedBy>BKILLEEN</cp:lastModifiedBy>
  <cp:lastPrinted>2012-04-11T18:33:36Z</cp:lastPrinted>
  <dcterms:created xsi:type="dcterms:W3CDTF">2011-08-23T17:44:01Z</dcterms:created>
  <dcterms:modified xsi:type="dcterms:W3CDTF">2012-04-27T14:28:03Z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0x01010053875D851D23854E85B4BCB6360CDFD3</vt:lpwstr>
  </property>
</Properties>
</file>