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<sst xmlns="http://schemas.openxmlformats.org/spreadsheetml/2006/main" count="273" uniqueCount="194">
  <si>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</si>
  <si>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</si>
  <si>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</si>
  <si>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</si>
  <si>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</si>
  <si>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</si>
  <si>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</si>
  <si>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</si>
  <si>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</si>
  <si>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</si>
  <si>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</si>
  <si>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</si>
  <si>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</si>
  <si>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</si>
  <si>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</si>
  <si>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</si>
  <si>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</si>
  <si>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</si>
  <si>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</si>
  <si>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</si>
  <si>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</si>
  <si>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</si>
  <si>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</si>
  <si>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</si>
  <si>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</si>
  <si>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</si>
  <si>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</si>
  <si>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</si>
  <si>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</si>
  <si>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</si>
  <si>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</si>
  <si>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</si>
  <si>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</si>
  <si>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</si>
  <si>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</si>
  <si>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</si>
  <si>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</si>
  <si>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</si>
  <si>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</si>
  <si>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</si>
  <si>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</si>
  <si>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</si>
  <si>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</si>
  <si>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</si>
  <si>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</si>
  <si>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</si>
  <si>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</si>
  <si>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</si>
  <si>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</si>
  <si>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</si>
  <si>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</si>
  <si>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</si>
  <si>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</si>
  <si>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</si>
  <si>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</si>
  <si>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</si>
  <si>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</si>
  <si>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</si>
  <si>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</si>
  <si>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</si>
  <si>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</si>
  <si>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</si>
  <si>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</si>
  <si>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</si>
  <si>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</si>
  <si>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</si>
  <si>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</si>
  <si>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</si>
  <si>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</si>
  <si>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</si>
  <si>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</si>
  <si>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</si>
  <si>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</si>
  <si>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</si>
  <si>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</si>
  <si>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</si>
  <si>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</si>
  <si>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</si>
  <si>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</si>
  <si>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</si>
  <si>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</si>
  <si>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</si>
  <si>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</si>
  <si>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</si>
  <si>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</si>
  <si>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</si>
  <si>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</si>
  <si>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</si>
  <si>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</si>
  <si>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</si>
  <si>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</si>
  <si>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</si>
  <si>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</si>
  <si>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</si>
  <si>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</si>
  <si>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</si>
  <si>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</si>
  <si>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</si>
  <si>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</si>
  <si>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</si>
  <si>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</si>
  <si>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</si>
  <si>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</si>
  <si>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</si>
  <si>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</si>
  <si>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</si>
  <si>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</si>
  <si>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</si>
  <si>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</si>
  <si>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</si>
  <si>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</si>
  <si>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</si>
  <si>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</si>
  <si>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</si>
  <si>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</si>
  <si>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</si>
  <si>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</si>
  <si>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</si>
  <si>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</si>
  <si>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</si>
  <si>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</si>
  <si>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</si>
  <si>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</si>
  <si>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</si>
  <si>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</si>
  <si>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</si>
  <si>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</si>
  <si>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</si>
  <si>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</si>
  <si>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</si>
  <si>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</si>
  <si>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</si>
  <si>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</si>
  <si>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</si>
  <si>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</si>
  <si>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</si>
  <si>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</si>
  <si>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</si>
  <si>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</si>
  <si>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</si>
  <si>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</si>
  <si>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</si>
  <si>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</si>
  <si>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</si>
  <si>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</si>
  <si>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</si>
  <si>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</si>
  <si>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</si>
  <si>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</si>
  <si>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</si>
  <si>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</si>
  <si>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</si>
  <si>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</si>
  <si>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</si>
  <si>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</si>
  <si>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</si>
  <si>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</si>
  <si>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</si>
  <si>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</si>
  <si>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</si>
  <si>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</si>
  <si>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</si>
  <si>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</si>
  <si>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</si>
  <si>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</si>
  <si>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</si>
  <si>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</si>
  <si>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</si>
  <si>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</si>
  <si>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</si>
  <si>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</si>
  <si>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</si>
  <si>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</si>
  <si>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</si>
  <si>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</si>
  <si>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</si>
  <si>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</si>
  <si>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</si>
  <si>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</si>
  <si>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</si>
  <si>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</si>
  <si>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</si>
  <si>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</si>
  <si>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</si>
  <si>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</si>
  <si>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</si>
  <si>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</si>
  <si>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</si>
  <si>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</si>
  <si>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PARRY SOUND POWER CORPORATION</t>
  </si>
  <si>
    <t>RP-2005-0013</t>
  </si>
  <si>
    <t>EB-2005-0065</t>
  </si>
  <si>
    <t>January 1, 2005 - December 31, 2005</t>
  </si>
  <si>
    <t>No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</si>
</sst>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#,##0.0000_);\(#,##0.0000\)"/>
    <numFmt numFmtId="180" formatCode="#,##0.0_);\(#,##0.0\)"/>
    <numFmt numFmtId="181" formatCode="0.00000%"/>
    <numFmt numFmtId="182" formatCode="&quot;$&quot;#,##0"/>
    <numFmt numFmtId="183" formatCode="&quot;$&quot;#,##0.00"/>
    <numFmt numFmtId="184" formatCode="0.000%"/>
    <numFmt numFmtId="185" formatCode="0.00000"/>
    <numFmt numFmtId="186" formatCode="mm/dd/yyyy"/>
    <numFmt numFmtId="187" formatCode="0.0%"/>
    <numFmt numFmtId="188" formatCode="&quot;$&quot;#,##0.000"/>
    <numFmt numFmtId="189" formatCode="&quot;$&quot;#,##0.00000"/>
    <numFmt numFmtId="190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8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8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8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82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82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84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82" fontId="0" fillId="0" borderId="19" xfId="0" applyNumberFormat="1" applyBorder="1" applyAlignment="1" applyProtection="1">
      <alignment horizontal="center" vertical="center"/>
      <protection/>
    </xf>
    <xf numFmtId="182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8" fontId="0" fillId="34" borderId="20" xfId="0" applyNumberFormat="1" applyFill="1" applyBorder="1" applyAlignment="1" applyProtection="1">
      <alignment vertical="top"/>
      <protection/>
    </xf>
    <xf numFmtId="178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82" fontId="0" fillId="0" borderId="8" xfId="0" applyNumberFormat="1" applyFill="1" applyBorder="1" applyAlignment="1" applyProtection="1">
      <alignment vertical="top"/>
      <protection/>
    </xf>
    <xf numFmtId="182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82" fontId="0" fillId="33" borderId="8" xfId="0" applyNumberFormat="1" applyFill="1" applyBorder="1" applyAlignment="1" applyProtection="1">
      <alignment vertical="top"/>
      <protection/>
    </xf>
    <xf numFmtId="182" fontId="0" fillId="0" borderId="9" xfId="0" applyNumberFormat="1" applyFill="1" applyBorder="1" applyAlignment="1" applyProtection="1">
      <alignment vertical="top"/>
      <protection/>
    </xf>
    <xf numFmtId="182" fontId="3" fillId="33" borderId="15" xfId="0" applyNumberFormat="1" applyFont="1" applyFill="1" applyBorder="1" applyAlignment="1" applyProtection="1">
      <alignment vertical="top"/>
      <protection/>
    </xf>
    <xf numFmtId="182" fontId="0" fillId="34" borderId="20" xfId="0" applyNumberFormat="1" applyFill="1" applyBorder="1" applyAlignment="1" applyProtection="1">
      <alignment vertical="top"/>
      <protection/>
    </xf>
    <xf numFmtId="182" fontId="0" fillId="0" borderId="24" xfId="0" applyNumberFormat="1" applyFill="1" applyBorder="1" applyAlignment="1" applyProtection="1">
      <alignment vertical="top"/>
      <protection/>
    </xf>
    <xf numFmtId="182" fontId="3" fillId="34" borderId="16" xfId="0" applyNumberFormat="1" applyFont="1" applyFill="1" applyBorder="1" applyAlignment="1" applyProtection="1">
      <alignment vertical="top"/>
      <protection/>
    </xf>
    <xf numFmtId="182" fontId="0" fillId="33" borderId="20" xfId="0" applyNumberFormat="1" applyFill="1" applyBorder="1" applyAlignment="1" applyProtection="1">
      <alignment vertical="top"/>
      <protection/>
    </xf>
    <xf numFmtId="182" fontId="0" fillId="34" borderId="20" xfId="0" applyNumberFormat="1" applyFill="1" applyBorder="1" applyAlignment="1" applyProtection="1">
      <alignment vertical="top"/>
      <protection/>
    </xf>
    <xf numFmtId="182" fontId="0" fillId="37" borderId="9" xfId="0" applyNumberFormat="1" applyFill="1" applyBorder="1" applyAlignment="1" applyProtection="1">
      <alignment vertical="top"/>
      <protection/>
    </xf>
    <xf numFmtId="182" fontId="0" fillId="37" borderId="24" xfId="0" applyNumberFormat="1" applyFill="1" applyBorder="1" applyAlignment="1" applyProtection="1">
      <alignment vertical="top"/>
      <protection/>
    </xf>
    <xf numFmtId="182" fontId="3" fillId="34" borderId="15" xfId="0" applyNumberFormat="1" applyFont="1" applyFill="1" applyBorder="1" applyAlignment="1" applyProtection="1">
      <alignment vertical="top"/>
      <protection/>
    </xf>
    <xf numFmtId="182" fontId="3" fillId="34" borderId="33" xfId="0" applyNumberFormat="1" applyFont="1" applyFill="1" applyBorder="1" applyAlignment="1" applyProtection="1">
      <alignment vertical="top"/>
      <protection/>
    </xf>
    <xf numFmtId="182" fontId="0" fillId="33" borderId="20" xfId="0" applyNumberFormat="1" applyFill="1" applyBorder="1" applyAlignment="1" applyProtection="1">
      <alignment vertical="top"/>
      <protection/>
    </xf>
    <xf numFmtId="182" fontId="3" fillId="34" borderId="8" xfId="0" applyNumberFormat="1" applyFont="1" applyFill="1" applyBorder="1" applyAlignment="1" applyProtection="1">
      <alignment vertical="top"/>
      <protection/>
    </xf>
    <xf numFmtId="182" fontId="3" fillId="34" borderId="20" xfId="0" applyNumberFormat="1" applyFont="1" applyFill="1" applyBorder="1" applyAlignment="1" applyProtection="1">
      <alignment vertical="top"/>
      <protection/>
    </xf>
    <xf numFmtId="182" fontId="0" fillId="37" borderId="8" xfId="0" applyNumberFormat="1" applyFill="1" applyBorder="1" applyAlignment="1" applyProtection="1">
      <alignment vertical="top"/>
      <protection/>
    </xf>
    <xf numFmtId="182" fontId="0" fillId="37" borderId="20" xfId="0" applyNumberFormat="1" applyFill="1" applyBorder="1" applyAlignment="1" applyProtection="1">
      <alignment vertical="top"/>
      <protection/>
    </xf>
    <xf numFmtId="182" fontId="0" fillId="33" borderId="8" xfId="0" applyNumberFormat="1" applyFill="1" applyBorder="1" applyAlignment="1" applyProtection="1">
      <alignment vertical="top"/>
      <protection/>
    </xf>
    <xf numFmtId="182" fontId="0" fillId="33" borderId="17" xfId="0" applyNumberFormat="1" applyFill="1" applyBorder="1" applyAlignment="1" applyProtection="1">
      <alignment vertical="top"/>
      <protection/>
    </xf>
    <xf numFmtId="182" fontId="0" fillId="0" borderId="9" xfId="0" applyNumberFormat="1" applyFill="1" applyBorder="1" applyAlignment="1" applyProtection="1">
      <alignment vertical="top"/>
      <protection/>
    </xf>
    <xf numFmtId="182" fontId="0" fillId="34" borderId="8" xfId="0" applyNumberFormat="1" applyFill="1" applyBorder="1" applyAlignment="1" applyProtection="1">
      <alignment vertical="top"/>
      <protection/>
    </xf>
    <xf numFmtId="182" fontId="0" fillId="34" borderId="8" xfId="0" applyNumberFormat="1" applyFill="1" applyBorder="1" applyAlignment="1" applyProtection="1">
      <alignment/>
      <protection/>
    </xf>
    <xf numFmtId="182" fontId="0" fillId="34" borderId="8" xfId="0" applyNumberFormat="1" applyFill="1" applyBorder="1" applyAlignment="1" applyProtection="1" quotePrefix="1">
      <alignment/>
      <protection/>
    </xf>
    <xf numFmtId="182" fontId="0" fillId="0" borderId="9" xfId="0" applyNumberFormat="1" applyFill="1" applyBorder="1" applyAlignment="1" applyProtection="1">
      <alignment/>
      <protection/>
    </xf>
    <xf numFmtId="182" fontId="0" fillId="37" borderId="9" xfId="0" applyNumberFormat="1" applyFill="1" applyBorder="1" applyAlignment="1" applyProtection="1">
      <alignment/>
      <protection/>
    </xf>
    <xf numFmtId="182" fontId="0" fillId="34" borderId="34" xfId="0" applyNumberFormat="1" applyFill="1" applyBorder="1" applyAlignment="1" applyProtection="1">
      <alignment/>
      <protection/>
    </xf>
    <xf numFmtId="182" fontId="0" fillId="34" borderId="34" xfId="0" applyNumberFormat="1" applyFill="1" applyBorder="1" applyAlignment="1" applyProtection="1" quotePrefix="1">
      <alignment/>
      <protection/>
    </xf>
    <xf numFmtId="182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82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82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82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82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82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82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82" fontId="0" fillId="37" borderId="40" xfId="0" applyNumberFormat="1" applyFill="1" applyBorder="1" applyAlignment="1" applyProtection="1">
      <alignment vertical="top"/>
      <protection/>
    </xf>
    <xf numFmtId="182" fontId="3" fillId="37" borderId="41" xfId="0" applyNumberFormat="1" applyFont="1" applyFill="1" applyBorder="1" applyAlignment="1" applyProtection="1">
      <alignment vertical="top"/>
      <protection/>
    </xf>
    <xf numFmtId="182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8" fontId="0" fillId="37" borderId="40" xfId="0" applyNumberFormat="1" applyFill="1" applyBorder="1" applyAlignment="1" applyProtection="1">
      <alignment vertical="top"/>
      <protection/>
    </xf>
    <xf numFmtId="178" fontId="0" fillId="37" borderId="26" xfId="0" applyNumberFormat="1" applyFill="1" applyBorder="1" applyAlignment="1" applyProtection="1">
      <alignment vertical="top"/>
      <protection/>
    </xf>
    <xf numFmtId="182" fontId="0" fillId="37" borderId="40" xfId="0" applyNumberFormat="1" applyFill="1" applyBorder="1" applyAlignment="1" applyProtection="1" quotePrefix="1">
      <alignment vertical="top"/>
      <protection/>
    </xf>
    <xf numFmtId="182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82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82" fontId="0" fillId="36" borderId="27" xfId="0" applyNumberFormat="1" applyFill="1" applyBorder="1" applyAlignment="1" applyProtection="1">
      <alignment horizontal="center" vertical="top"/>
      <protection/>
    </xf>
    <xf numFmtId="182" fontId="3" fillId="36" borderId="9" xfId="0" applyNumberFormat="1" applyFont="1" applyFill="1" applyBorder="1" applyAlignment="1" applyProtection="1">
      <alignment horizontal="center" vertical="top"/>
      <protection/>
    </xf>
    <xf numFmtId="182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82" fontId="3" fillId="36" borderId="27" xfId="0" applyNumberFormat="1" applyFont="1" applyFill="1" applyBorder="1" applyAlignment="1" applyProtection="1">
      <alignment horizontal="center" vertical="top"/>
      <protection/>
    </xf>
    <xf numFmtId="182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83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82" fontId="0" fillId="36" borderId="53" xfId="0" applyNumberFormat="1" applyFill="1" applyBorder="1" applyAlignment="1" applyProtection="1">
      <alignment vertical="top"/>
      <protection/>
    </xf>
    <xf numFmtId="182" fontId="3" fillId="36" borderId="54" xfId="0" applyNumberFormat="1" applyFont="1" applyFill="1" applyBorder="1" applyAlignment="1" applyProtection="1">
      <alignment horizontal="center" vertical="top"/>
      <protection/>
    </xf>
    <xf numFmtId="182" fontId="3" fillId="36" borderId="15" xfId="0" applyNumberFormat="1" applyFont="1" applyFill="1" applyBorder="1" applyAlignment="1" applyProtection="1">
      <alignment horizontal="center" vertical="top"/>
      <protection/>
    </xf>
    <xf numFmtId="182" fontId="3" fillId="36" borderId="15" xfId="0" applyNumberFormat="1" applyFont="1" applyFill="1" applyBorder="1" applyAlignment="1" applyProtection="1">
      <alignment vertical="top"/>
      <protection/>
    </xf>
    <xf numFmtId="182" fontId="3" fillId="36" borderId="54" xfId="0" applyNumberFormat="1" applyFont="1" applyFill="1" applyBorder="1" applyAlignment="1" applyProtection="1">
      <alignment vertical="top"/>
      <protection/>
    </xf>
    <xf numFmtId="182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82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82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82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82" fontId="0" fillId="37" borderId="26" xfId="0" applyNumberFormat="1" applyFill="1" applyBorder="1" applyAlignment="1" applyProtection="1">
      <alignment vertical="top"/>
      <protection locked="0"/>
    </xf>
    <xf numFmtId="182" fontId="0" fillId="37" borderId="40" xfId="0" applyNumberFormat="1" applyFill="1" applyBorder="1" applyAlignment="1" applyProtection="1">
      <alignment vertical="top"/>
      <protection locked="0"/>
    </xf>
    <xf numFmtId="182" fontId="0" fillId="0" borderId="0" xfId="0" applyNumberFormat="1" applyFill="1" applyBorder="1" applyAlignment="1" applyProtection="1">
      <alignment vertical="top"/>
      <protection locked="0"/>
    </xf>
    <xf numFmtId="182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83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82" fontId="0" fillId="36" borderId="0" xfId="0" applyNumberFormat="1" applyFill="1" applyBorder="1" applyAlignment="1" applyProtection="1">
      <alignment vertical="top"/>
      <protection locked="0"/>
    </xf>
    <xf numFmtId="182" fontId="0" fillId="37" borderId="0" xfId="0" applyNumberFormat="1" applyFill="1" applyBorder="1" applyAlignment="1" applyProtection="1">
      <alignment vertical="center"/>
      <protection/>
    </xf>
    <xf numFmtId="182" fontId="0" fillId="37" borderId="0" xfId="0" applyNumberFormat="1" applyFill="1" applyBorder="1" applyAlignment="1" applyProtection="1">
      <alignment vertical="top"/>
      <protection locked="0"/>
    </xf>
    <xf numFmtId="182" fontId="0" fillId="36" borderId="0" xfId="0" applyNumberFormat="1" applyFill="1" applyAlignment="1" applyProtection="1">
      <alignment vertical="top"/>
      <protection/>
    </xf>
    <xf numFmtId="182" fontId="0" fillId="37" borderId="8" xfId="0" applyNumberFormat="1" applyFill="1" applyBorder="1" applyAlignment="1" applyProtection="1">
      <alignment vertical="top"/>
      <protection/>
    </xf>
    <xf numFmtId="182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8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82" fontId="0" fillId="36" borderId="56" xfId="0" applyNumberFormat="1" applyFill="1" applyBorder="1" applyAlignment="1" applyProtection="1" quotePrefix="1">
      <alignment horizontal="center" vertical="top"/>
      <protection/>
    </xf>
    <xf numFmtId="182" fontId="0" fillId="36" borderId="56" xfId="0" applyNumberFormat="1" applyFill="1" applyBorder="1" applyAlignment="1" applyProtection="1">
      <alignment vertical="top"/>
      <protection/>
    </xf>
    <xf numFmtId="182" fontId="0" fillId="36" borderId="57" xfId="0" applyNumberFormat="1" applyFill="1" applyBorder="1" applyAlignment="1" applyProtection="1">
      <alignment vertical="top"/>
      <protection/>
    </xf>
    <xf numFmtId="182" fontId="0" fillId="36" borderId="56" xfId="0" applyNumberFormat="1" applyFill="1" applyBorder="1" applyAlignment="1" applyProtection="1" quotePrefix="1">
      <alignment horizontal="center" vertical="center"/>
      <protection/>
    </xf>
    <xf numFmtId="182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82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82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82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82" fontId="3" fillId="36" borderId="62" xfId="0" applyNumberFormat="1" applyFont="1" applyFill="1" applyBorder="1" applyAlignment="1">
      <alignment vertical="top"/>
    </xf>
    <xf numFmtId="182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82" fontId="0" fillId="41" borderId="64" xfId="0" applyNumberFormat="1" applyFill="1" applyBorder="1" applyAlignment="1">
      <alignment horizontal="center" vertical="top"/>
    </xf>
    <xf numFmtId="182" fontId="0" fillId="41" borderId="64" xfId="0" applyNumberFormat="1" applyFill="1" applyBorder="1" applyAlignment="1">
      <alignment horizontal="center" vertical="center"/>
    </xf>
    <xf numFmtId="182" fontId="3" fillId="41" borderId="64" xfId="0" applyNumberFormat="1" applyFont="1" applyFill="1" applyBorder="1" applyAlignment="1">
      <alignment vertical="top"/>
    </xf>
    <xf numFmtId="182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82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82" fontId="0" fillId="42" borderId="10" xfId="0" applyNumberFormat="1" applyFill="1" applyBorder="1" applyAlignment="1" applyProtection="1">
      <alignment vertical="top"/>
      <protection locked="0"/>
    </xf>
    <xf numFmtId="182" fontId="0" fillId="41" borderId="10" xfId="0" applyNumberFormat="1" applyFill="1" applyBorder="1" applyAlignment="1" applyProtection="1">
      <alignment vertical="top"/>
      <protection/>
    </xf>
    <xf numFmtId="182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83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82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82" fontId="0" fillId="37" borderId="67" xfId="0" applyNumberFormat="1" applyFill="1" applyBorder="1" applyAlignment="1" applyProtection="1">
      <alignment vertical="top"/>
      <protection locked="0"/>
    </xf>
    <xf numFmtId="182" fontId="0" fillId="37" borderId="35" xfId="0" applyNumberFormat="1" applyFill="1" applyBorder="1" applyAlignment="1" applyProtection="1">
      <alignment vertical="top"/>
      <protection/>
    </xf>
    <xf numFmtId="182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84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82" fontId="3" fillId="37" borderId="41" xfId="0" applyNumberFormat="1" applyFont="1" applyFill="1" applyBorder="1" applyAlignment="1" applyProtection="1">
      <alignment vertical="center"/>
      <protection/>
    </xf>
    <xf numFmtId="182" fontId="0" fillId="37" borderId="24" xfId="0" applyNumberFormat="1" applyFill="1" applyBorder="1" applyAlignment="1" applyProtection="1">
      <alignment vertical="top"/>
      <protection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7" fontId="3" fillId="41" borderId="10" xfId="0" applyNumberFormat="1" applyFont="1" applyFill="1" applyBorder="1" applyAlignment="1" applyProtection="1">
      <alignment horizontal="center" vertical="top"/>
      <protection locked="0"/>
    </xf>
    <xf numFmtId="182" fontId="3" fillId="43" borderId="40" xfId="0" applyNumberFormat="1" applyFont="1" applyFill="1" applyBorder="1" applyAlignment="1" applyProtection="1">
      <alignment vertical="top"/>
      <protection locked="0"/>
    </xf>
    <xf numFmtId="182" fontId="22" fillId="36" borderId="0" xfId="0" applyNumberFormat="1" applyFont="1" applyFill="1" applyBorder="1" applyAlignment="1" applyProtection="1">
      <alignment horizontal="center" wrapText="1"/>
      <protection/>
    </xf>
    <xf numFmtId="182" fontId="22" fillId="36" borderId="38" xfId="0" applyNumberFormat="1" applyFont="1" applyFill="1" applyBorder="1" applyAlignment="1" applyProtection="1">
      <alignment horizontal="center" wrapText="1"/>
      <protection/>
    </xf>
    <xf numFmtId="182" fontId="23" fillId="37" borderId="70" xfId="0" applyNumberFormat="1" applyFont="1" applyFill="1" applyBorder="1" applyAlignment="1" applyProtection="1">
      <alignment horizontal="center" wrapText="1"/>
      <protection/>
    </xf>
    <xf numFmtId="182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4" borderId="37" xfId="0" applyFont="1" applyFill="1" applyBorder="1" applyAlignment="1" applyProtection="1">
      <alignment horizontal="center" vertical="top" wrapText="1"/>
      <protection/>
    </xf>
    <xf numFmtId="0" fontId="3" fillId="44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4" borderId="42" xfId="0" applyFont="1" applyFill="1" applyBorder="1" applyAlignment="1" applyProtection="1">
      <alignment horizontal="center" vertical="top" wrapText="1"/>
      <protection/>
    </xf>
    <xf numFmtId="0" fontId="3" fillId="44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5" borderId="25" xfId="0" applyFont="1" applyFill="1" applyBorder="1" applyAlignment="1" applyProtection="1">
      <alignment horizontal="center" vertical="top" wrapText="1"/>
      <protection/>
    </xf>
    <xf numFmtId="0" fontId="3" fillId="45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82" fontId="0" fillId="37" borderId="25" xfId="0" applyNumberFormat="1" applyFill="1" applyBorder="1" applyAlignment="1" applyProtection="1">
      <alignment horizontal="center" vertical="top"/>
      <protection locked="0"/>
    </xf>
    <xf numFmtId="182" fontId="0" fillId="37" borderId="36" xfId="0" applyNumberFormat="1" applyFill="1" applyBorder="1" applyAlignment="1" applyProtection="1">
      <alignment horizontal="center" vertical="top"/>
      <protection locked="0"/>
    </xf>
    <xf numFmtId="182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82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182" fontId="0" fillId="37" borderId="13" xfId="0" applyNumberFormat="1" applyFill="1" applyBorder="1" applyAlignment="1" applyProtection="1">
      <alignment horizontal="center" vertical="top"/>
      <protection locked="0"/>
    </xf>
    <xf numFmtId="182" fontId="0" fillId="37" borderId="33" xfId="0" applyNumberFormat="1" applyFill="1" applyBorder="1" applyAlignment="1" applyProtection="1">
      <alignment horizontal="center" vertical="top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7">
        <v>11658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6561667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562006.77855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21594</v>
      </c>
      <c r="D38" s="332"/>
      <c r="E38" s="169"/>
      <c r="F38" s="169"/>
      <c r="G38" s="343">
        <f>C38</f>
        <v>21594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540412.77855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180137.59285000002</v>
      </c>
      <c r="D43" s="171"/>
      <c r="E43" s="387"/>
      <c r="F43" s="169"/>
      <c r="G43" s="345">
        <f>IF(ISBLANK($E$43),$C$43,$E$43)</f>
        <v>180137.59285000002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180137.59285000002</v>
      </c>
      <c r="D44" s="171"/>
      <c r="E44" s="387"/>
      <c r="F44" s="169"/>
      <c r="G44" s="345">
        <f>IF(ISBLANK($E$44),$C$44,$E$44)</f>
        <v>180137.59285000002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180137.59285000002</v>
      </c>
      <c r="D45" s="325"/>
      <c r="E45" s="387"/>
      <c r="F45" s="169"/>
      <c r="G45" s="345">
        <f>IF(ISBLANK($E$45),$C$45,$E$45)</f>
        <v>180137.59285000002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34630.2</v>
      </c>
      <c r="D47" s="334"/>
      <c r="E47" s="169"/>
      <c r="F47" s="169"/>
      <c r="G47" s="345">
        <f>$C$47</f>
        <v>34630.2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5">
        <f>'C&amp;DM TAX FORECAST'!$C$16</f>
        <v>0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596636.97855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3280833.5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324146.3498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3280833.5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237860.42875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60" activePane="bottomLeft" state="frozen"/>
      <selection pane="topLeft" activeCell="E64" sqref="E64"/>
      <selection pane="bottomLeft" activeCell="D44" sqref="D44:E44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PARRY SOUND POWER CORPORATION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2005 - December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596636.97855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408012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291119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237860.42875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6" t="s">
        <v>188</v>
      </c>
      <c r="B44" s="63">
        <v>12</v>
      </c>
      <c r="C44" s="418">
        <f>'C&amp;DM TAX FORECAST'!$B$18</f>
        <v>60000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415669.54980000004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0.275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0.275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114309.12619500002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114309.12619500002</v>
      </c>
      <c r="D58" s="458"/>
      <c r="E58" s="459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6"/>
      <c r="E61" s="457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6561667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58"/>
      <c r="E72" s="459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6561667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8"/>
      <c r="E84" s="459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0.275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157667.76026896556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157667.76026896556</v>
      </c>
      <c r="D95" s="458"/>
      <c r="E95" s="459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415669.54980000004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114309.12619500002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6561667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-938333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0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0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6561667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-43438333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237860.42875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237860.42875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237860.42875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  <mergeCell ref="D20:E20"/>
    <mergeCell ref="D21:E2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4" t="str">
        <f>"Utility Name:     "&amp;REGINFO!C3</f>
        <v>Utility Name:     PARRY SOUND POWER CORPORATION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EB-2005-0065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/>
      <c r="C16" s="360">
        <f>IF(ISERROR(B16/B20),"",B16/B20)</f>
        <v>0</v>
      </c>
      <c r="D16" s="371"/>
      <c r="E16" s="360">
        <f>IF(ISERROR(D16/D20),"",D16/D20)</f>
        <v>0</v>
      </c>
      <c r="F16" s="371"/>
      <c r="G16" s="360">
        <f>IF(ISERROR(F16/F20),"",F16/F20)</f>
        <v>0</v>
      </c>
      <c r="H16" s="373"/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60000</v>
      </c>
      <c r="C18" s="360">
        <f>IF(ISERROR(B18/B20),"",B18/B20)</f>
        <v>1</v>
      </c>
      <c r="D18" s="372">
        <v>60000</v>
      </c>
      <c r="E18" s="360">
        <f>IF(ISERROR(D18/D20),"",D18/D20)</f>
        <v>1</v>
      </c>
      <c r="F18" s="372">
        <v>60000</v>
      </c>
      <c r="G18" s="360">
        <f>IF(ISERROR(F18/F20),"",F18/F20)</f>
        <v>1</v>
      </c>
      <c r="H18" s="374"/>
      <c r="I18" s="360">
        <f>IF(ISERROR(H18/H20),"",H18/H20)</f>
        <v>0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60000</v>
      </c>
      <c r="C20" s="364">
        <f t="shared" si="0"/>
        <v>1</v>
      </c>
      <c r="D20" s="363">
        <f t="shared" si="0"/>
        <v>60000</v>
      </c>
      <c r="E20" s="364">
        <f t="shared" si="0"/>
        <v>1</v>
      </c>
      <c r="F20" s="363">
        <f t="shared" si="0"/>
        <v>60000</v>
      </c>
      <c r="G20" s="364">
        <f t="shared" si="0"/>
        <v>1</v>
      </c>
      <c r="H20" s="365">
        <f>SUM(F20,D20,B20)</f>
        <v>180000</v>
      </c>
      <c r="I20" s="364">
        <f>SUM(I16:I18)</f>
        <v>0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2004-12-24T16:41:03Z</cp:lastPrinted>
  <dcterms:created xsi:type="dcterms:W3CDTF">2001-11-07T16:15:53Z</dcterms:created>
  <dcterms:modified xsi:type="dcterms:W3CDTF">2011-12-15T15:49:40Z</dcterms:modified>
  <cp:category/>
  <cp:version/>
  <cp:contentType/>
  <cp:contentStatus/>
</cp:coreProperties>
</file>