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-36" windowWidth="13512" windowHeight="12816" tabRatio="703"/>
  </bookViews>
  <sheets>
    <sheet name="PREFACE" sheetId="20" r:id="rId1"/>
    <sheet name="Weather Toronto Pearson" sheetId="1" r:id="rId2"/>
    <sheet name="Toronto Union HDD Correlations" sheetId="10" r:id="rId3"/>
    <sheet name="Weather Union HDD  " sheetId="2" r:id="rId4"/>
    <sheet name="Actual Weather vs Normal" sheetId="19" r:id="rId5"/>
    <sheet name="55 45 Blended Normal" sheetId="13" r:id="rId6"/>
    <sheet name="20 Yr Trend Normal" sheetId="3" r:id="rId7"/>
    <sheet name="Residential Variables" sheetId="4" r:id="rId8"/>
    <sheet name="Res. FEI Variable" sheetId="17" r:id="rId9"/>
    <sheet name="Commercial Variables" sheetId="5" r:id="rId10"/>
    <sheet name="GS Industrial Variables" sheetId="6" r:id="rId11"/>
    <sheet name="LCI Mkt Variables" sheetId="16" r:id="rId12"/>
    <sheet name="Greenhouse Mkt Variables" sheetId="14" r:id="rId13"/>
  </sheets>
  <externalReferences>
    <externalReference r:id="rId14"/>
    <externalReference r:id="rId15"/>
    <externalReference r:id="rId16"/>
  </externalReferences>
  <definedNames>
    <definedName name="Actual_Y">'[1]LCI Contract Mkt'!$D$38:$D$109</definedName>
    <definedName name="d">'[2]CDN GJ Daily'!$C$2:$C$1048576</definedName>
    <definedName name="Exchange_Rate">'[3]US Daily'!$F$2:$F$1048576</definedName>
    <definedName name="Flow_Month">'[3]US Daily'!$D$2:$D$1048576</definedName>
    <definedName name="Flow_Year">'[3]US Daily'!$C$2:$C$1048576</definedName>
    <definedName name="Gas_at_Dawn">'[2]CDN GJ Daily'!$P$2:$P$1048576</definedName>
    <definedName name="Predicted_Y">'[1]LCI Contract Mkt'!$E$38:$E$109</definedName>
    <definedName name="Year">'[1]LCI Contract Mkt'!$B$38:$B$109</definedName>
  </definedNames>
  <calcPr calcId="125725"/>
</workbook>
</file>

<file path=xl/calcChain.xml><?xml version="1.0" encoding="utf-8"?>
<calcChain xmlns="http://schemas.openxmlformats.org/spreadsheetml/2006/main">
  <c r="AM82" i="19"/>
  <c r="AM99"/>
  <c r="AM98" s="1"/>
  <c r="AM97" s="1"/>
  <c r="AM96" s="1"/>
  <c r="AM95" s="1"/>
  <c r="AM94" s="1"/>
  <c r="AM93" s="1"/>
  <c r="AM92" s="1"/>
  <c r="AM91" s="1"/>
  <c r="AM90" s="1"/>
  <c r="AM89" s="1"/>
  <c r="AM88" s="1"/>
  <c r="AM87" s="1"/>
  <c r="AM86" s="1"/>
  <c r="AM85" s="1"/>
  <c r="AM84" s="1"/>
  <c r="AM83" s="1"/>
  <c r="AM100"/>
  <c r="AG78"/>
  <c r="AB78"/>
  <c r="AG77"/>
  <c r="AB77"/>
  <c r="AG76"/>
  <c r="AB76"/>
  <c r="AG75"/>
  <c r="AB75"/>
  <c r="AG74"/>
  <c r="AB74"/>
  <c r="AG73"/>
  <c r="AB73"/>
  <c r="AG72"/>
  <c r="AB72"/>
  <c r="AG71"/>
  <c r="AB71"/>
  <c r="AG70"/>
  <c r="AB70"/>
  <c r="AG69"/>
  <c r="AB69"/>
  <c r="AG68"/>
  <c r="AB68"/>
  <c r="AG67"/>
  <c r="AB67"/>
  <c r="AG66"/>
  <c r="AB66"/>
  <c r="AG65"/>
  <c r="AB65"/>
  <c r="AG64"/>
  <c r="AB64"/>
  <c r="AG63"/>
  <c r="AB63"/>
  <c r="AG62"/>
  <c r="AB62"/>
  <c r="AG61"/>
  <c r="AB61"/>
  <c r="AG60"/>
  <c r="AB60"/>
  <c r="AG59"/>
  <c r="AB59"/>
  <c r="AG58"/>
  <c r="AB58"/>
  <c r="AD79" s="1"/>
  <c r="AG57"/>
  <c r="AB57"/>
  <c r="AG56"/>
  <c r="AB56"/>
  <c r="AG55"/>
  <c r="AB55"/>
  <c r="AG54"/>
  <c r="AB54"/>
  <c r="AG53"/>
  <c r="AB53"/>
  <c r="AG52"/>
  <c r="AB52"/>
  <c r="AG51"/>
  <c r="AB51"/>
  <c r="AG50"/>
  <c r="AB50"/>
  <c r="AG49"/>
  <c r="AB49"/>
  <c r="AG48"/>
  <c r="AH79" s="1"/>
  <c r="AB48"/>
  <c r="AC80" s="1"/>
  <c r="AG47"/>
  <c r="AB47"/>
  <c r="AG46"/>
  <c r="AB46"/>
  <c r="AG45"/>
  <c r="AB45"/>
  <c r="AG44"/>
  <c r="AB44"/>
  <c r="AG43"/>
  <c r="AB43"/>
  <c r="AG42"/>
  <c r="AB42"/>
  <c r="AG41"/>
  <c r="AB41"/>
  <c r="AG40"/>
  <c r="AB40"/>
  <c r="AG39"/>
  <c r="AB39"/>
  <c r="AG38"/>
  <c r="AB38"/>
  <c r="AA38"/>
  <c r="AA39" s="1"/>
  <c r="AA40" s="1"/>
  <c r="AA41" s="1"/>
  <c r="AA42" s="1"/>
  <c r="AA43" s="1"/>
  <c r="AA44" s="1"/>
  <c r="AA45" s="1"/>
  <c r="AA46" s="1"/>
  <c r="AA47" s="1"/>
  <c r="AA48" s="1"/>
  <c r="AA49" s="1"/>
  <c r="AA50" s="1"/>
  <c r="AA51" s="1"/>
  <c r="AA52" s="1"/>
  <c r="AA53" s="1"/>
  <c r="AA54" s="1"/>
  <c r="AA55" s="1"/>
  <c r="AA56" s="1"/>
  <c r="AA57" s="1"/>
  <c r="AA58" s="1"/>
  <c r="AG37"/>
  <c r="AB37"/>
  <c r="AD80" l="1"/>
  <c r="AA59"/>
  <c r="AA60" s="1"/>
  <c r="AA61" s="1"/>
  <c r="AA62" s="1"/>
  <c r="AA63" s="1"/>
  <c r="AA64" s="1"/>
  <c r="AA65" s="1"/>
  <c r="AA66" s="1"/>
  <c r="AA67" s="1"/>
  <c r="AA68" s="1"/>
  <c r="AA69" s="1"/>
  <c r="AA70" s="1"/>
  <c r="AA71" s="1"/>
  <c r="AA72" s="1"/>
  <c r="AA73" s="1"/>
  <c r="AA74" s="1"/>
  <c r="AA75" s="1"/>
  <c r="AA76" s="1"/>
  <c r="AA77" s="1"/>
  <c r="AA78" s="1"/>
  <c r="AA79" s="1"/>
  <c r="AA80" s="1"/>
  <c r="AI77"/>
  <c r="AI75"/>
  <c r="AI73"/>
  <c r="AI71"/>
  <c r="AD71"/>
  <c r="AI69"/>
  <c r="AD69"/>
  <c r="AI67"/>
  <c r="AD67"/>
  <c r="AI65"/>
  <c r="AD65"/>
  <c r="AI63"/>
  <c r="AD63"/>
  <c r="AI61"/>
  <c r="AD61"/>
  <c r="AI59"/>
  <c r="AD59"/>
  <c r="AC58"/>
  <c r="AH58"/>
  <c r="AC60"/>
  <c r="AH60"/>
  <c r="AC62"/>
  <c r="AH62"/>
  <c r="AC64"/>
  <c r="AH64"/>
  <c r="AC66"/>
  <c r="AH66"/>
  <c r="AC68"/>
  <c r="AH68"/>
  <c r="AC70"/>
  <c r="AH70"/>
  <c r="AC72"/>
  <c r="AH72"/>
  <c r="AC74"/>
  <c r="AH74"/>
  <c r="AC76"/>
  <c r="AH76"/>
  <c r="AC78"/>
  <c r="AH78"/>
  <c r="AC79"/>
  <c r="AH80"/>
  <c r="AC59"/>
  <c r="AH59"/>
  <c r="AC61"/>
  <c r="AH61"/>
  <c r="AC63"/>
  <c r="AH63"/>
  <c r="AC65"/>
  <c r="AH65"/>
  <c r="AC67"/>
  <c r="AH67"/>
  <c r="AC69"/>
  <c r="AH69"/>
  <c r="AC71"/>
  <c r="AH71"/>
  <c r="AC73"/>
  <c r="AH73"/>
  <c r="AC75"/>
  <c r="AH75"/>
  <c r="AC77"/>
  <c r="AH77"/>
  <c r="M28"/>
  <c r="M29" s="1"/>
  <c r="L28"/>
  <c r="L29" s="1"/>
  <c r="K28"/>
  <c r="K29" s="1"/>
  <c r="J28"/>
  <c r="J29" s="1"/>
  <c r="I28"/>
  <c r="I29" s="1"/>
  <c r="H28"/>
  <c r="H29" s="1"/>
  <c r="G28"/>
  <c r="G29" s="1"/>
  <c r="F28"/>
  <c r="F29" s="1"/>
  <c r="E28"/>
  <c r="E29" s="1"/>
  <c r="D28"/>
  <c r="D29" s="1"/>
  <c r="C28"/>
  <c r="C29" s="1"/>
  <c r="M25"/>
  <c r="M26" s="1"/>
  <c r="L25"/>
  <c r="L26" s="1"/>
  <c r="K25"/>
  <c r="K26" s="1"/>
  <c r="J25"/>
  <c r="J26" s="1"/>
  <c r="I25"/>
  <c r="I26" s="1"/>
  <c r="H25"/>
  <c r="H26" s="1"/>
  <c r="G25"/>
  <c r="G26" s="1"/>
  <c r="F25"/>
  <c r="F26" s="1"/>
  <c r="E25"/>
  <c r="E26" s="1"/>
  <c r="D25"/>
  <c r="D26" s="1"/>
  <c r="C25"/>
  <c r="C26" s="1"/>
  <c r="E15"/>
  <c r="M14"/>
  <c r="M15" s="1"/>
  <c r="L14"/>
  <c r="L15" s="1"/>
  <c r="K14"/>
  <c r="K15" s="1"/>
  <c r="J14"/>
  <c r="J15" s="1"/>
  <c r="I14"/>
  <c r="I15" s="1"/>
  <c r="H14"/>
  <c r="H15" s="1"/>
  <c r="G14"/>
  <c r="G15" s="1"/>
  <c r="F14"/>
  <c r="F15" s="1"/>
  <c r="E14"/>
  <c r="D14"/>
  <c r="D15" s="1"/>
  <c r="C14"/>
  <c r="C15" s="1"/>
  <c r="M11"/>
  <c r="M12" s="1"/>
  <c r="L11"/>
  <c r="L12" s="1"/>
  <c r="K11"/>
  <c r="K12" s="1"/>
  <c r="J11"/>
  <c r="J12" s="1"/>
  <c r="I11"/>
  <c r="I12" s="1"/>
  <c r="H11"/>
  <c r="H12" s="1"/>
  <c r="G11"/>
  <c r="G12" s="1"/>
  <c r="F11"/>
  <c r="F12" s="1"/>
  <c r="E11"/>
  <c r="E12" s="1"/>
  <c r="D11"/>
  <c r="D12" s="1"/>
  <c r="C11"/>
  <c r="C12" s="1"/>
  <c r="AE59" l="1"/>
  <c r="AE61"/>
  <c r="AE63"/>
  <c r="AE65"/>
  <c r="AE67"/>
  <c r="AE69"/>
  <c r="AD73"/>
  <c r="AD75"/>
  <c r="AD77"/>
  <c r="AI79"/>
  <c r="AJ79" s="1"/>
  <c r="AD58"/>
  <c r="AE58" s="1"/>
  <c r="AE71"/>
  <c r="AE73"/>
  <c r="AE75"/>
  <c r="AE77"/>
  <c r="AI60"/>
  <c r="AJ60" s="1"/>
  <c r="AI62"/>
  <c r="AJ62" s="1"/>
  <c r="AI64"/>
  <c r="AJ64" s="1"/>
  <c r="AI66"/>
  <c r="AJ66" s="1"/>
  <c r="AI68"/>
  <c r="AJ68" s="1"/>
  <c r="AI70"/>
  <c r="AJ70" s="1"/>
  <c r="AI72"/>
  <c r="AJ72" s="1"/>
  <c r="AI74"/>
  <c r="AJ74" s="1"/>
  <c r="AI76"/>
  <c r="AJ76" s="1"/>
  <c r="AI78"/>
  <c r="AJ78" s="1"/>
  <c r="AI80"/>
  <c r="AJ80" s="1"/>
  <c r="AJ59"/>
  <c r="AJ61"/>
  <c r="AJ63"/>
  <c r="AJ65"/>
  <c r="AJ67"/>
  <c r="AJ69"/>
  <c r="AJ71"/>
  <c r="AJ73"/>
  <c r="AJ75"/>
  <c r="AJ77"/>
  <c r="AE80"/>
  <c r="AI58"/>
  <c r="AJ58" s="1"/>
  <c r="AD60"/>
  <c r="AE60" s="1"/>
  <c r="AD62"/>
  <c r="AE62" s="1"/>
  <c r="AD64"/>
  <c r="AE64" s="1"/>
  <c r="AD66"/>
  <c r="AE66" s="1"/>
  <c r="AD68"/>
  <c r="AE68" s="1"/>
  <c r="AD70"/>
  <c r="AE70" s="1"/>
  <c r="AD72"/>
  <c r="AE72" s="1"/>
  <c r="AD74"/>
  <c r="AE74" s="1"/>
  <c r="AD76"/>
  <c r="AE76" s="1"/>
  <c r="AD78"/>
  <c r="AE78" s="1"/>
  <c r="AE79"/>
  <c r="M295" i="17"/>
  <c r="M294"/>
  <c r="M293"/>
  <c r="M292"/>
  <c r="M291"/>
  <c r="M290"/>
  <c r="M289"/>
  <c r="M288"/>
  <c r="M287"/>
  <c r="M286"/>
  <c r="M285"/>
  <c r="M284"/>
  <c r="M283"/>
  <c r="M282"/>
  <c r="M281"/>
  <c r="M280"/>
  <c r="M279"/>
  <c r="M278"/>
  <c r="M277"/>
  <c r="M276"/>
  <c r="M275"/>
  <c r="M274"/>
  <c r="M273"/>
  <c r="M272"/>
  <c r="M271"/>
  <c r="M270"/>
  <c r="M269"/>
  <c r="M268"/>
  <c r="M267"/>
  <c r="M266"/>
  <c r="M265"/>
  <c r="M264"/>
  <c r="M263"/>
  <c r="M262"/>
  <c r="M261"/>
  <c r="M260"/>
  <c r="M259"/>
  <c r="M258"/>
  <c r="M257"/>
  <c r="M256"/>
  <c r="M255"/>
  <c r="M254"/>
  <c r="M253"/>
  <c r="M252"/>
  <c r="M251"/>
  <c r="M250"/>
  <c r="M249"/>
  <c r="M248"/>
  <c r="M247"/>
  <c r="M246"/>
  <c r="M245"/>
  <c r="M244"/>
  <c r="M243"/>
  <c r="M242"/>
  <c r="M241"/>
  <c r="M240"/>
  <c r="M239"/>
  <c r="M238"/>
  <c r="M237"/>
  <c r="M236"/>
  <c r="M235"/>
  <c r="M234"/>
  <c r="M233"/>
  <c r="M232"/>
  <c r="M231"/>
  <c r="M230"/>
  <c r="M229"/>
  <c r="M228"/>
  <c r="M227"/>
  <c r="M226"/>
  <c r="M225"/>
  <c r="M224"/>
  <c r="M223"/>
  <c r="M222"/>
  <c r="M221"/>
  <c r="M220"/>
  <c r="M219"/>
  <c r="M218"/>
  <c r="M217"/>
  <c r="M216"/>
  <c r="M215"/>
  <c r="M214"/>
  <c r="M213"/>
  <c r="M212"/>
  <c r="M211"/>
  <c r="M210"/>
  <c r="M209"/>
  <c r="M208"/>
  <c r="M207"/>
  <c r="M206"/>
  <c r="M205"/>
  <c r="M204"/>
  <c r="M203"/>
  <c r="M202"/>
  <c r="M201"/>
  <c r="M200"/>
  <c r="M199"/>
  <c r="M198"/>
  <c r="M197"/>
  <c r="M196"/>
  <c r="M195"/>
  <c r="M194"/>
  <c r="M193"/>
  <c r="M192"/>
  <c r="M191"/>
  <c r="M190"/>
  <c r="M189"/>
  <c r="M188"/>
  <c r="M187"/>
  <c r="M186"/>
  <c r="M185"/>
  <c r="M184"/>
  <c r="M183"/>
  <c r="M182"/>
  <c r="M181"/>
  <c r="M180"/>
  <c r="M179"/>
  <c r="M178"/>
  <c r="M177"/>
  <c r="M176"/>
  <c r="M175"/>
  <c r="M174"/>
  <c r="M173"/>
  <c r="M172"/>
  <c r="M171"/>
  <c r="M170"/>
  <c r="M169"/>
  <c r="M168"/>
  <c r="M167"/>
  <c r="M166"/>
  <c r="M165"/>
  <c r="M164"/>
  <c r="M163"/>
  <c r="M162"/>
  <c r="M161"/>
  <c r="M160"/>
  <c r="M159"/>
  <c r="M158"/>
  <c r="M157"/>
  <c r="M156"/>
  <c r="M155"/>
  <c r="M154"/>
  <c r="M153"/>
  <c r="M152"/>
  <c r="M151"/>
  <c r="M150"/>
  <c r="M149"/>
  <c r="M148"/>
  <c r="M147"/>
  <c r="M146"/>
  <c r="M145"/>
  <c r="M144"/>
  <c r="M143"/>
  <c r="M142"/>
  <c r="M141"/>
  <c r="M140"/>
  <c r="M139"/>
  <c r="M138"/>
  <c r="M137"/>
  <c r="M136"/>
  <c r="M135"/>
  <c r="M134"/>
  <c r="M133"/>
  <c r="M132"/>
  <c r="M131"/>
  <c r="M130"/>
  <c r="M129"/>
  <c r="M128"/>
  <c r="M127"/>
  <c r="M126"/>
  <c r="M125"/>
  <c r="M124"/>
  <c r="M123"/>
  <c r="M122"/>
  <c r="M121"/>
  <c r="M120"/>
  <c r="M119"/>
  <c r="M118"/>
  <c r="M117"/>
  <c r="M116"/>
  <c r="M115"/>
  <c r="M114"/>
  <c r="M113"/>
  <c r="M112"/>
  <c r="M111"/>
  <c r="M110"/>
  <c r="M109"/>
  <c r="M108"/>
  <c r="M107"/>
  <c r="M106"/>
  <c r="M105"/>
  <c r="M104"/>
  <c r="M103"/>
  <c r="M102"/>
  <c r="M101"/>
  <c r="M100"/>
  <c r="M99"/>
  <c r="M98"/>
  <c r="M97"/>
  <c r="M96"/>
  <c r="M95"/>
  <c r="M94"/>
  <c r="M93"/>
  <c r="M92"/>
  <c r="M91"/>
  <c r="M90"/>
  <c r="M89"/>
  <c r="M88"/>
  <c r="M87"/>
  <c r="M86"/>
  <c r="M85"/>
  <c r="M84"/>
  <c r="M83"/>
  <c r="M82"/>
  <c r="M81"/>
  <c r="M80"/>
  <c r="M79"/>
  <c r="M78"/>
  <c r="M77"/>
  <c r="M76"/>
  <c r="M75"/>
  <c r="M74"/>
  <c r="M73"/>
  <c r="M72"/>
  <c r="M71"/>
  <c r="M70"/>
  <c r="M69"/>
  <c r="M68"/>
  <c r="M67"/>
  <c r="M66"/>
  <c r="M65"/>
  <c r="M64"/>
  <c r="M63"/>
  <c r="M62"/>
  <c r="M61"/>
  <c r="M60"/>
  <c r="M59"/>
  <c r="M58"/>
  <c r="M57"/>
  <c r="M56"/>
  <c r="M55"/>
  <c r="M54"/>
  <c r="M53"/>
  <c r="M52"/>
  <c r="M51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I9" l="1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8"/>
  <c r="N21" i="16" l="1"/>
  <c r="N22"/>
  <c r="N23" s="1"/>
  <c r="N24" s="1"/>
  <c r="N25" s="1"/>
  <c r="N26" s="1"/>
  <c r="N27" s="1"/>
  <c r="N28" s="1"/>
  <c r="N29" s="1"/>
  <c r="N30" s="1"/>
  <c r="N31" s="1"/>
  <c r="N32" s="1"/>
  <c r="N33" s="1"/>
  <c r="N34" s="1"/>
  <c r="N35" s="1"/>
  <c r="N36" s="1"/>
  <c r="N37" s="1"/>
  <c r="N38" s="1"/>
  <c r="N39" s="1"/>
  <c r="N40" s="1"/>
  <c r="N41" s="1"/>
  <c r="N42" s="1"/>
  <c r="N43" s="1"/>
  <c r="N44" s="1"/>
  <c r="N45" s="1"/>
  <c r="N46" s="1"/>
  <c r="N47" s="1"/>
  <c r="N48" s="1"/>
  <c r="C36" i="3" l="1"/>
  <c r="C50" s="1"/>
  <c r="C18"/>
  <c r="N18" s="1"/>
  <c r="C11"/>
  <c r="M51"/>
  <c r="L51"/>
  <c r="K51"/>
  <c r="J51"/>
  <c r="I51"/>
  <c r="H51"/>
  <c r="G51"/>
  <c r="F51"/>
  <c r="E51"/>
  <c r="D51"/>
  <c r="C51"/>
  <c r="B51"/>
  <c r="A51"/>
  <c r="M50"/>
  <c r="L50"/>
  <c r="K50"/>
  <c r="J50"/>
  <c r="I50"/>
  <c r="H50"/>
  <c r="G50"/>
  <c r="F50"/>
  <c r="E50"/>
  <c r="D50"/>
  <c r="B50"/>
  <c r="N44"/>
  <c r="A44"/>
  <c r="N43"/>
  <c r="N37"/>
  <c r="A37"/>
  <c r="M26"/>
  <c r="L26"/>
  <c r="K26"/>
  <c r="J26"/>
  <c r="I26"/>
  <c r="H26"/>
  <c r="G26"/>
  <c r="F26"/>
  <c r="E26"/>
  <c r="D26"/>
  <c r="C26"/>
  <c r="B26"/>
  <c r="A26"/>
  <c r="M25"/>
  <c r="L25"/>
  <c r="K25"/>
  <c r="J25"/>
  <c r="I25"/>
  <c r="H25"/>
  <c r="G25"/>
  <c r="F25"/>
  <c r="E25"/>
  <c r="D25"/>
  <c r="B25"/>
  <c r="N19"/>
  <c r="A19"/>
  <c r="N12"/>
  <c r="A12"/>
  <c r="B22" i="13"/>
  <c r="C22"/>
  <c r="D22"/>
  <c r="E22"/>
  <c r="F22"/>
  <c r="G22"/>
  <c r="H22"/>
  <c r="I22"/>
  <c r="J22"/>
  <c r="K22"/>
  <c r="L22"/>
  <c r="M22"/>
  <c r="N36" i="3" l="1"/>
  <c r="N50"/>
  <c r="C25"/>
  <c r="N11"/>
  <c r="N51"/>
  <c r="N26"/>
  <c r="N25"/>
  <c r="B43" i="13" l="1"/>
  <c r="C43"/>
  <c r="D43"/>
  <c r="E43"/>
  <c r="F43"/>
  <c r="G43"/>
  <c r="H43"/>
  <c r="I43"/>
  <c r="J43"/>
  <c r="K43"/>
  <c r="L43"/>
  <c r="M43"/>
  <c r="N33"/>
  <c r="M42" l="1"/>
  <c r="L42"/>
  <c r="K42"/>
  <c r="J42"/>
  <c r="I42"/>
  <c r="H42"/>
  <c r="G42"/>
  <c r="F42"/>
  <c r="E42"/>
  <c r="D42"/>
  <c r="C42"/>
  <c r="B42"/>
  <c r="N32"/>
  <c r="M21"/>
  <c r="L21"/>
  <c r="K21"/>
  <c r="J21"/>
  <c r="I21"/>
  <c r="H21"/>
  <c r="G21"/>
  <c r="F21"/>
  <c r="E21"/>
  <c r="D21"/>
  <c r="C21"/>
  <c r="B21"/>
  <c r="N21" l="1"/>
  <c r="N43"/>
  <c r="A43"/>
  <c r="N42"/>
  <c r="N38"/>
  <c r="A38"/>
  <c r="N37"/>
  <c r="A33"/>
  <c r="N22" l="1"/>
  <c r="A22"/>
  <c r="N17"/>
  <c r="A17"/>
  <c r="N16"/>
  <c r="N12"/>
  <c r="A12"/>
  <c r="N11"/>
  <c r="N9" i="1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8"/>
  <c r="B40" i="10"/>
  <c r="B41" s="1"/>
  <c r="B42" s="1"/>
  <c r="B43" s="1"/>
  <c r="B44" s="1"/>
  <c r="B38"/>
  <c r="B5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N79" i="1"/>
  <c r="N78"/>
  <c r="N77"/>
  <c r="N76"/>
  <c r="N75"/>
  <c r="N74"/>
  <c r="N73"/>
  <c r="N72"/>
  <c r="N71"/>
  <c r="N70"/>
  <c r="N69"/>
  <c r="N68"/>
  <c r="N67"/>
  <c r="N66"/>
  <c r="N65"/>
  <c r="N64"/>
  <c r="N63"/>
  <c r="N62"/>
  <c r="N61"/>
  <c r="N60"/>
  <c r="N59"/>
  <c r="N58"/>
  <c r="N57"/>
  <c r="N56"/>
  <c r="N55"/>
  <c r="N54"/>
  <c r="N53"/>
  <c r="N52"/>
  <c r="N51"/>
  <c r="N50"/>
  <c r="N49"/>
  <c r="N48"/>
  <c r="N47"/>
  <c r="N46"/>
  <c r="N45"/>
  <c r="N44"/>
  <c r="N43"/>
  <c r="N42"/>
  <c r="N41"/>
  <c r="N40"/>
  <c r="N39"/>
  <c r="N148" i="2"/>
  <c r="N147"/>
  <c r="N146"/>
  <c r="N145"/>
  <c r="N144"/>
  <c r="N143"/>
  <c r="N142"/>
  <c r="N141"/>
  <c r="N140"/>
  <c r="N139"/>
  <c r="N138"/>
  <c r="N137"/>
  <c r="N136"/>
  <c r="N135"/>
  <c r="N134"/>
  <c r="N133"/>
  <c r="N132"/>
  <c r="N131"/>
  <c r="N130"/>
  <c r="N129"/>
  <c r="N128"/>
  <c r="N127"/>
  <c r="N126"/>
  <c r="N125"/>
  <c r="N124"/>
  <c r="N123"/>
  <c r="N122"/>
  <c r="N121"/>
  <c r="N120"/>
  <c r="N119"/>
  <c r="N118"/>
  <c r="N117"/>
  <c r="N116"/>
  <c r="N115"/>
  <c r="N114"/>
  <c r="N113"/>
  <c r="N112"/>
  <c r="N111"/>
  <c r="N110"/>
  <c r="N109"/>
  <c r="N108"/>
  <c r="A108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N107"/>
  <c r="N99"/>
  <c r="N98"/>
  <c r="N97"/>
  <c r="N96"/>
  <c r="N95"/>
  <c r="N94"/>
  <c r="N93"/>
  <c r="N92"/>
  <c r="N91"/>
  <c r="N90"/>
  <c r="N89"/>
  <c r="N88"/>
  <c r="N87"/>
  <c r="N86"/>
  <c r="N85"/>
  <c r="N84"/>
  <c r="N83"/>
  <c r="N82"/>
  <c r="N81"/>
  <c r="N80"/>
  <c r="N79"/>
  <c r="N78"/>
  <c r="N77"/>
  <c r="N76"/>
  <c r="N75"/>
  <c r="N74"/>
  <c r="N73"/>
  <c r="N72"/>
  <c r="N71"/>
  <c r="N70"/>
  <c r="N69"/>
  <c r="N68"/>
  <c r="N67"/>
  <c r="N66"/>
  <c r="N65"/>
  <c r="N64"/>
  <c r="N63"/>
  <c r="N62"/>
  <c r="N61"/>
  <c r="N60"/>
  <c r="N59"/>
  <c r="A59"/>
  <c r="N58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10"/>
  <c r="A11"/>
  <c r="R53" l="1"/>
  <c r="V91"/>
  <c r="R91"/>
  <c r="V99"/>
  <c r="R99"/>
  <c r="V94"/>
  <c r="R94"/>
  <c r="V89"/>
  <c r="R89"/>
  <c r="V92"/>
  <c r="R92"/>
  <c r="V96"/>
  <c r="R96"/>
  <c r="R100"/>
  <c r="R101"/>
  <c r="V50"/>
  <c r="V46"/>
  <c r="V51"/>
  <c r="V43"/>
  <c r="V53"/>
  <c r="V49"/>
  <c r="V45"/>
  <c r="V95"/>
  <c r="R95"/>
  <c r="V90"/>
  <c r="R90"/>
  <c r="V98"/>
  <c r="R98"/>
  <c r="A12"/>
  <c r="R52"/>
  <c r="R149" s="1"/>
  <c r="A60"/>
  <c r="V93"/>
  <c r="R93"/>
  <c r="V97"/>
  <c r="R97"/>
  <c r="V42"/>
  <c r="V139" s="1"/>
  <c r="V41"/>
  <c r="V47"/>
  <c r="V48"/>
  <c r="V44"/>
  <c r="V141" s="1"/>
  <c r="V101"/>
  <c r="V100" s="1"/>
  <c r="R48"/>
  <c r="R44"/>
  <c r="R141" s="1"/>
  <c r="R49"/>
  <c r="R45"/>
  <c r="R50"/>
  <c r="R46"/>
  <c r="R143" s="1"/>
  <c r="R42"/>
  <c r="R139" s="1"/>
  <c r="R41"/>
  <c r="R51"/>
  <c r="R47"/>
  <c r="R43"/>
  <c r="R140" l="1"/>
  <c r="R146"/>
  <c r="V146"/>
  <c r="V143"/>
  <c r="V144"/>
  <c r="R144"/>
  <c r="R147"/>
  <c r="V148"/>
  <c r="V138"/>
  <c r="A61"/>
  <c r="V140"/>
  <c r="V145"/>
  <c r="V52"/>
  <c r="V149" s="1"/>
  <c r="V150"/>
  <c r="V142"/>
  <c r="R138"/>
  <c r="R142"/>
  <c r="A13"/>
  <c r="A14" s="1"/>
  <c r="R148"/>
  <c r="R145"/>
  <c r="R150"/>
  <c r="V147"/>
  <c r="A62" l="1"/>
  <c r="A15"/>
  <c r="A63" l="1"/>
  <c r="A16"/>
  <c r="A64" l="1"/>
  <c r="A17"/>
  <c r="A65" l="1"/>
  <c r="A18"/>
  <c r="A66" l="1"/>
  <c r="A19"/>
  <c r="A67" l="1"/>
  <c r="A20"/>
  <c r="A68" l="1"/>
  <c r="A21"/>
  <c r="A69" l="1"/>
  <c r="A22"/>
  <c r="A70" l="1"/>
  <c r="A23"/>
  <c r="A71" l="1"/>
  <c r="A24"/>
  <c r="A72" l="1"/>
  <c r="A25"/>
  <c r="A73" l="1"/>
  <c r="A26"/>
  <c r="A74" l="1"/>
  <c r="A27"/>
  <c r="A75" l="1"/>
  <c r="A28"/>
  <c r="A76" l="1"/>
  <c r="A29"/>
  <c r="A77" l="1"/>
  <c r="A30"/>
  <c r="A78" l="1"/>
  <c r="A31"/>
  <c r="A79" l="1"/>
  <c r="A32"/>
  <c r="A80" l="1"/>
  <c r="W32"/>
  <c r="S32"/>
  <c r="A33"/>
  <c r="A81" l="1"/>
  <c r="S80"/>
  <c r="S129" s="1"/>
  <c r="W80"/>
  <c r="W129" s="1"/>
  <c r="W33"/>
  <c r="A34"/>
  <c r="S33"/>
  <c r="A82" l="1"/>
  <c r="W81"/>
  <c r="W130" s="1"/>
  <c r="S81"/>
  <c r="W34"/>
  <c r="S130"/>
  <c r="A35"/>
  <c r="S34"/>
  <c r="W35" l="1"/>
  <c r="A83"/>
  <c r="S82"/>
  <c r="S131" s="1"/>
  <c r="W82"/>
  <c r="W131" s="1"/>
  <c r="A36"/>
  <c r="S35"/>
  <c r="A84" l="1"/>
  <c r="W83"/>
  <c r="W132" s="1"/>
  <c r="S83"/>
  <c r="S132" s="1"/>
  <c r="W36"/>
  <c r="A37"/>
  <c r="S36"/>
  <c r="A85" l="1"/>
  <c r="W84"/>
  <c r="W133" s="1"/>
  <c r="S84"/>
  <c r="S133" s="1"/>
  <c r="W37"/>
  <c r="A38"/>
  <c r="S37"/>
  <c r="W38" l="1"/>
  <c r="A86"/>
  <c r="W85"/>
  <c r="W134" s="1"/>
  <c r="S85"/>
  <c r="S134" s="1"/>
  <c r="A39"/>
  <c r="S38"/>
  <c r="A87" l="1"/>
  <c r="S86"/>
  <c r="S135" s="1"/>
  <c r="W86"/>
  <c r="W135" s="1"/>
  <c r="W39"/>
  <c r="A40"/>
  <c r="S39"/>
  <c r="A88" l="1"/>
  <c r="W87"/>
  <c r="W136" s="1"/>
  <c r="S87"/>
  <c r="S136" s="1"/>
  <c r="W40"/>
  <c r="A41"/>
  <c r="S40"/>
  <c r="A89" l="1"/>
  <c r="W88"/>
  <c r="W137" s="1"/>
  <c r="S88"/>
  <c r="S137" s="1"/>
  <c r="W41"/>
  <c r="A42"/>
  <c r="S41"/>
  <c r="A90" l="1"/>
  <c r="W89"/>
  <c r="X89" s="1"/>
  <c r="S89"/>
  <c r="T89" s="1"/>
  <c r="W42"/>
  <c r="T41"/>
  <c r="S138"/>
  <c r="T138" s="1"/>
  <c r="X41"/>
  <c r="A43"/>
  <c r="S42"/>
  <c r="W138" l="1"/>
  <c r="X138" s="1"/>
  <c r="T42"/>
  <c r="A91"/>
  <c r="S90"/>
  <c r="T90" s="1"/>
  <c r="W90"/>
  <c r="X90" s="1"/>
  <c r="X42"/>
  <c r="W43"/>
  <c r="A44"/>
  <c r="S43"/>
  <c r="T43" l="1"/>
  <c r="X43"/>
  <c r="A92"/>
  <c r="S91"/>
  <c r="T91" s="1"/>
  <c r="W91"/>
  <c r="X91" s="1"/>
  <c r="W44"/>
  <c r="S139"/>
  <c r="T139" s="1"/>
  <c r="W139"/>
  <c r="X139" s="1"/>
  <c r="A45"/>
  <c r="S44"/>
  <c r="S140" l="1"/>
  <c r="T140" s="1"/>
  <c r="W140"/>
  <c r="X140" s="1"/>
  <c r="T44"/>
  <c r="A93"/>
  <c r="S92"/>
  <c r="T92" s="1"/>
  <c r="W92"/>
  <c r="X92" s="1"/>
  <c r="W45"/>
  <c r="X44"/>
  <c r="A46"/>
  <c r="S45"/>
  <c r="W141" l="1"/>
  <c r="X141" s="1"/>
  <c r="X45"/>
  <c r="A94"/>
  <c r="W93"/>
  <c r="X93" s="1"/>
  <c r="S93"/>
  <c r="T93" s="1"/>
  <c r="S141"/>
  <c r="T141" s="1"/>
  <c r="T45"/>
  <c r="W46"/>
  <c r="A47"/>
  <c r="S46"/>
  <c r="S142" l="1"/>
  <c r="T142" s="1"/>
  <c r="A95"/>
  <c r="W94"/>
  <c r="X94" s="1"/>
  <c r="S94"/>
  <c r="T94" s="1"/>
  <c r="W47"/>
  <c r="W142"/>
  <c r="X142" s="1"/>
  <c r="T46"/>
  <c r="S143"/>
  <c r="T143" s="1"/>
  <c r="X46"/>
  <c r="A48"/>
  <c r="S47"/>
  <c r="W143" l="1"/>
  <c r="X143" s="1"/>
  <c r="T47"/>
  <c r="X47"/>
  <c r="W48"/>
  <c r="A96"/>
  <c r="W95"/>
  <c r="X95" s="1"/>
  <c r="S95"/>
  <c r="T95" s="1"/>
  <c r="A49"/>
  <c r="S48"/>
  <c r="S144" l="1"/>
  <c r="T144" s="1"/>
  <c r="T48"/>
  <c r="A97"/>
  <c r="S96"/>
  <c r="T96" s="1"/>
  <c r="W96"/>
  <c r="X96" s="1"/>
  <c r="X48"/>
  <c r="W49"/>
  <c r="W144"/>
  <c r="X144" s="1"/>
  <c r="A50"/>
  <c r="S49"/>
  <c r="W50" l="1"/>
  <c r="T49"/>
  <c r="A98"/>
  <c r="W97"/>
  <c r="X97" s="1"/>
  <c r="S97"/>
  <c r="T97" s="1"/>
  <c r="W146"/>
  <c r="X146" s="1"/>
  <c r="X49"/>
  <c r="S145"/>
  <c r="T145" s="1"/>
  <c r="W145"/>
  <c r="X145" s="1"/>
  <c r="A51"/>
  <c r="A52" s="1"/>
  <c r="A53" s="1"/>
  <c r="S50"/>
  <c r="X50" l="1"/>
  <c r="S146"/>
  <c r="T146" s="1"/>
  <c r="A99"/>
  <c r="W98"/>
  <c r="X98" s="1"/>
  <c r="S98"/>
  <c r="T98" s="1"/>
  <c r="W51"/>
  <c r="S51"/>
  <c r="T50"/>
  <c r="W52"/>
  <c r="S52" l="1"/>
  <c r="T52" s="1"/>
  <c r="S147"/>
  <c r="T147" s="1"/>
  <c r="W147"/>
  <c r="X147" s="1"/>
  <c r="X51"/>
  <c r="X52"/>
  <c r="A100"/>
  <c r="W99"/>
  <c r="X99" s="1"/>
  <c r="S99"/>
  <c r="T99" s="1"/>
  <c r="T51"/>
  <c r="W100" l="1"/>
  <c r="X100" s="1"/>
  <c r="W148"/>
  <c r="X148" s="1"/>
  <c r="S148"/>
  <c r="T148" s="1"/>
  <c r="S53"/>
  <c r="T53" s="1"/>
  <c r="W53"/>
  <c r="A101"/>
  <c r="S100"/>
  <c r="W149" l="1"/>
  <c r="X149" s="1"/>
  <c r="T100"/>
  <c r="S149"/>
  <c r="T149" s="1"/>
  <c r="X53"/>
  <c r="S101"/>
  <c r="T101" s="1"/>
  <c r="W101"/>
  <c r="X101" s="1"/>
  <c r="S150" l="1"/>
  <c r="T150" s="1"/>
  <c r="W150"/>
  <c r="X150" s="1"/>
</calcChain>
</file>

<file path=xl/comments1.xml><?xml version="1.0" encoding="utf-8"?>
<comments xmlns="http://schemas.openxmlformats.org/spreadsheetml/2006/main">
  <authors>
    <author>Bashualdo-Hilario, Gilmer</author>
  </authors>
  <commentList>
    <comment ref="R52" authorId="0">
      <text>
        <r>
          <rPr>
            <b/>
            <sz val="9"/>
            <color indexed="81"/>
            <rFont val="Tahoma"/>
            <family val="2"/>
          </rPr>
          <t>Bashualdo-Hilario, Gilmer:</t>
        </r>
        <r>
          <rPr>
            <sz val="9"/>
            <color indexed="81"/>
            <rFont val="Tahoma"/>
            <family val="2"/>
          </rPr>
          <t xml:space="preserve">
Added one day: Feb 29: 22.3738331349206 HDD
</t>
        </r>
      </text>
    </comment>
    <comment ref="S52" authorId="0">
      <text>
        <r>
          <rPr>
            <b/>
            <sz val="9"/>
            <color indexed="81"/>
            <rFont val="Tahoma"/>
            <family val="2"/>
          </rPr>
          <t>Bashualdo-Hilario, Gilmer:</t>
        </r>
        <r>
          <rPr>
            <sz val="9"/>
            <color indexed="81"/>
            <rFont val="Tahoma"/>
            <family val="2"/>
          </rPr>
          <t xml:space="preserve">
Added one day, 29 Feb: +21.2511211358679 HDD</t>
        </r>
      </text>
    </comment>
    <comment ref="V52" authorId="0">
      <text>
        <r>
          <rPr>
            <b/>
            <sz val="9"/>
            <color indexed="81"/>
            <rFont val="Tahoma"/>
            <family val="2"/>
          </rPr>
          <t>Bashualdo-Hilario, Gilmer:</t>
        </r>
        <r>
          <rPr>
            <sz val="9"/>
            <color indexed="81"/>
            <rFont val="Tahoma"/>
            <family val="2"/>
          </rPr>
          <t xml:space="preserve">
Added one day: Feb 29: 22.450055515873 HDD</t>
        </r>
      </text>
    </comment>
    <comment ref="W52" authorId="0">
      <text>
        <r>
          <rPr>
            <b/>
            <sz val="9"/>
            <color indexed="81"/>
            <rFont val="Tahoma"/>
            <family val="2"/>
          </rPr>
          <t>Bashualdo-Hilario, Gilmer:</t>
        </r>
        <r>
          <rPr>
            <sz val="9"/>
            <color indexed="81"/>
            <rFont val="Tahoma"/>
            <family val="2"/>
          </rPr>
          <t xml:space="preserve">
One day added Feb 29: 21.2464141677809 HDD
</t>
        </r>
      </text>
    </comment>
    <comment ref="R100" authorId="0">
      <text>
        <r>
          <rPr>
            <b/>
            <sz val="9"/>
            <color indexed="81"/>
            <rFont val="Tahoma"/>
            <family val="2"/>
          </rPr>
          <t>Bashualdo-Hilario, Gilmer:</t>
        </r>
        <r>
          <rPr>
            <sz val="9"/>
            <color indexed="81"/>
            <rFont val="Tahoma"/>
            <family val="2"/>
          </rPr>
          <t xml:space="preserve">
Added one day: Feb 29: 28.0590038272942 HDD
</t>
        </r>
      </text>
    </comment>
    <comment ref="S100" authorId="0">
      <text>
        <r>
          <rPr>
            <b/>
            <sz val="9"/>
            <color indexed="81"/>
            <rFont val="Tahoma"/>
            <family val="2"/>
          </rPr>
          <t>Bashualdo-Hilario, Gilmer:</t>
        </r>
        <r>
          <rPr>
            <sz val="9"/>
            <color indexed="81"/>
            <rFont val="Tahoma"/>
            <family val="2"/>
          </rPr>
          <t xml:space="preserve">
Added one day, 29 Feb: +25.983835186134 HDD</t>
        </r>
      </text>
    </comment>
    <comment ref="V100" authorId="0">
      <text>
        <r>
          <rPr>
            <b/>
            <sz val="9"/>
            <color indexed="81"/>
            <rFont val="Tahoma"/>
            <family val="2"/>
          </rPr>
          <t>Bashualdo-Hilario, Gilmer:</t>
        </r>
        <r>
          <rPr>
            <sz val="9"/>
            <color indexed="81"/>
            <rFont val="Tahoma"/>
            <family val="2"/>
          </rPr>
          <t xml:space="preserve">
Added one day: Feb 29: 28.1362228272728 HDD</t>
        </r>
      </text>
    </comment>
    <comment ref="W100" authorId="0">
      <text>
        <r>
          <rPr>
            <b/>
            <sz val="9"/>
            <color indexed="81"/>
            <rFont val="Tahoma"/>
            <family val="2"/>
          </rPr>
          <t>Bashualdo-Hilario, Gilmer:</t>
        </r>
        <r>
          <rPr>
            <sz val="9"/>
            <color indexed="81"/>
            <rFont val="Tahoma"/>
            <family val="2"/>
          </rPr>
          <t xml:space="preserve">
One day added Feb 29: 25.9508961845197 HDD
</t>
        </r>
      </text>
    </comment>
  </commentList>
</comments>
</file>

<file path=xl/sharedStrings.xml><?xml version="1.0" encoding="utf-8"?>
<sst xmlns="http://schemas.openxmlformats.org/spreadsheetml/2006/main" count="598" uniqueCount="247">
  <si>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</si>
  <si>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</si>
  <si>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</si>
  <si>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</si>
  <si>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</si>
  <si>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</si>
  <si>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</si>
  <si>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</si>
  <si>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</si>
  <si>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</si>
  <si>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</si>
  <si>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</si>
  <si>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</si>
  <si>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Year</t>
  </si>
  <si>
    <t>TOTAL HEATING DEGREE-DAYS BELOW 18 C</t>
  </si>
  <si>
    <t>HEATING DEGREE-DAYS 18C - SOUTHERN FRANCHISE: Rate M1 &amp; Rate M2</t>
  </si>
  <si>
    <t>HEATING DEGREE-DAYS 18C - NORTHERN FRANCHISE: Rate 01 &amp; Rate 10</t>
  </si>
  <si>
    <t>HEATING DEGREE-DAYS 18C - TOTAL UNION GAS FRANCHISE AREA</t>
  </si>
  <si>
    <t>HEATING DEGREE-DAYS BELOW 18C - TORONTO PEARSON AIRPORT</t>
  </si>
  <si>
    <t>HEATING DEGREE DAYS below 18C</t>
  </si>
  <si>
    <t>Toronto Pearson</t>
  </si>
  <si>
    <t>Southern</t>
  </si>
  <si>
    <t>Northern</t>
  </si>
  <si>
    <t>Toronto</t>
  </si>
  <si>
    <t>Usage</t>
  </si>
  <si>
    <t>Jan HDD</t>
  </si>
  <si>
    <t>Feb HDD</t>
  </si>
  <si>
    <t>Mar HDD</t>
  </si>
  <si>
    <t>Apr HDD</t>
  </si>
  <si>
    <t>May HDD</t>
  </si>
  <si>
    <t>Sep HDD</t>
  </si>
  <si>
    <t>Oct HDD</t>
  </si>
  <si>
    <t>Nov HDD</t>
  </si>
  <si>
    <t>Dec HDD</t>
  </si>
  <si>
    <t>Harvest Weather lag 2</t>
  </si>
  <si>
    <t>Trend Htg Season</t>
  </si>
  <si>
    <t>Trend Summer Load</t>
  </si>
  <si>
    <t>Dummy March 2000</t>
  </si>
  <si>
    <t>Dummy April 2000</t>
  </si>
  <si>
    <t>COMMERCIAL REGRESSION DEMAND VARIABLE DATA SERIES</t>
  </si>
  <si>
    <t>Monthly HDD 18C Data &amp; Harvest Weather set to Union South weather data</t>
  </si>
  <si>
    <t>SOUTHERN TABLE</t>
  </si>
  <si>
    <r>
      <t xml:space="preserve">NORTHERN TABLE </t>
    </r>
    <r>
      <rPr>
        <i/>
        <sz val="11"/>
        <color theme="1"/>
        <rFont val="Times New Roman"/>
        <family val="1"/>
      </rPr>
      <t>please scroll down</t>
    </r>
  </si>
  <si>
    <r>
      <t xml:space="preserve">TOTAL COMPANY TABLE </t>
    </r>
    <r>
      <rPr>
        <i/>
        <sz val="11"/>
        <color theme="1"/>
        <rFont val="Times New Roman"/>
        <family val="1"/>
      </rPr>
      <t>please scroll down</t>
    </r>
  </si>
  <si>
    <t>RESIDENTIAL REGRESSION DEMAND VARIABLE DATA SERIES</t>
  </si>
  <si>
    <t>Month</t>
  </si>
  <si>
    <t>Dummy_Sep</t>
  </si>
  <si>
    <t>EFFICIENCY</t>
  </si>
  <si>
    <t>TOTAL BILL</t>
  </si>
  <si>
    <t>Dummy.Feb_95</t>
  </si>
  <si>
    <t>Dummy.Nov_95</t>
  </si>
  <si>
    <t>Dummy.Dec_97</t>
  </si>
  <si>
    <t>Dummy.Sep_01</t>
  </si>
  <si>
    <t>Dummy.Jan_03</t>
  </si>
  <si>
    <t>Bad data excluded from regression</t>
  </si>
  <si>
    <t>UNION NORTH</t>
  </si>
  <si>
    <t>USE EQUATION</t>
  </si>
  <si>
    <t>VOLUME EQUATION:</t>
  </si>
  <si>
    <t>UNION SOUTH</t>
  </si>
  <si>
    <t>please scroll down</t>
  </si>
  <si>
    <t>CUSTOMER</t>
  </si>
  <si>
    <t>Dummy.Feb_09</t>
  </si>
  <si>
    <t>Dummy before 2004</t>
  </si>
  <si>
    <t>RESIDENTIAL NORTH VOLUME EQUATION DATA SERIES FOR REGRESSION</t>
  </si>
  <si>
    <t>RESIDENTIAL NORTH USAGE EQUATION DATA SERIES FOR REGRESSION</t>
  </si>
  <si>
    <t>RESIDENTIAL SOUTH USAGE EQUATION DATA SERIES FOR REGRESSION</t>
  </si>
  <si>
    <t>Dummy_Jun</t>
  </si>
  <si>
    <t>Dummy_Jul</t>
  </si>
  <si>
    <t>Dummy_Aug</t>
  </si>
  <si>
    <t>Dummy.Nov_94</t>
  </si>
  <si>
    <t>Dummy.Jan_00</t>
  </si>
  <si>
    <t>Dummy.Mar_05</t>
  </si>
  <si>
    <t>Dummy.May_07</t>
  </si>
  <si>
    <t>Dummy.Nov_07</t>
  </si>
  <si>
    <t>Dummy.May_09</t>
  </si>
  <si>
    <t>Dummy.Dec_09</t>
  </si>
  <si>
    <t>Dummy.Jan_96</t>
  </si>
  <si>
    <t>Dummy.Dec_07</t>
  </si>
  <si>
    <t>Dummy.Jan_08</t>
  </si>
  <si>
    <t>Dummy.Mar_08</t>
  </si>
  <si>
    <t>Dummy.Dec_08</t>
  </si>
  <si>
    <t>Dummy.Jan_10</t>
  </si>
  <si>
    <t>Dummy.Dec_10</t>
  </si>
  <si>
    <t>VOLUME</t>
  </si>
  <si>
    <t>PERSONS PER HOUSE</t>
  </si>
  <si>
    <t>RESIDENTIAL SOUTH VOLUME EQUATION DATA SERIES FOR REGRESSION</t>
  </si>
  <si>
    <t>VOLUME EQUATION</t>
  </si>
  <si>
    <t>please scroll right</t>
  </si>
  <si>
    <t>please scroll right then down</t>
  </si>
  <si>
    <t>HDD_Q1</t>
  </si>
  <si>
    <t>HDD_Q2</t>
  </si>
  <si>
    <t>HDD_Q4</t>
  </si>
  <si>
    <t>Price HFO no. 6 Lag1</t>
  </si>
  <si>
    <t>FX Rate Lag2</t>
  </si>
  <si>
    <t>Q_Dummy.After2008</t>
  </si>
  <si>
    <t>Q_Dummy.Q4_2009_Q1_2010</t>
  </si>
  <si>
    <t>Q_Dummy.Q4_1999</t>
  </si>
  <si>
    <t>Q_Dummy.Q1_2005</t>
  </si>
  <si>
    <t>Q_Dummy.Q4_2005</t>
  </si>
  <si>
    <t>Quarter</t>
  </si>
  <si>
    <t>NORMAL HEATING DEGREE-DAYS BELOW 18 C</t>
  </si>
  <si>
    <t>NORMAL HEATING DEGREE-DAYS 18C - SOUTHERN FRANCHISE- 55:45 METHOD</t>
  </si>
  <si>
    <t>NORMAL HEATING DEGREE-DAYS 18C - NORTHERN FRANCHISE- 55:45 METHOD</t>
  </si>
  <si>
    <t>NORMAL HEATING DEGREE-DAYS 18C - UNION GAS MERGED- 55:45 METHOD</t>
  </si>
  <si>
    <t>Total Actual HDD</t>
  </si>
  <si>
    <t>Original Normal</t>
  </si>
  <si>
    <t>Normal Updated-with 2011 actual</t>
  </si>
  <si>
    <t>Original 55:45 Normal</t>
  </si>
  <si>
    <t>Updated 55:45 Normal</t>
  </si>
  <si>
    <t>Original 20YrDT Normal</t>
  </si>
  <si>
    <t>Updated 20YrDT Normal</t>
  </si>
  <si>
    <t>Original 30yrAvg</t>
  </si>
  <si>
    <t>Updated 30yrAvg</t>
  </si>
  <si>
    <t>ORIGINAL NORMAL</t>
  </si>
  <si>
    <r>
      <t xml:space="preserve">UPDATED NORMAL </t>
    </r>
    <r>
      <rPr>
        <i/>
        <sz val="11"/>
        <color theme="1"/>
        <rFont val="Times New Roman"/>
        <family val="1"/>
      </rPr>
      <t>please scroll down</t>
    </r>
  </si>
  <si>
    <t>ORIGINAL NORMAL HEATING DEGREE-DAYS: 20 YEAR DECLINING TREND METHOD</t>
  </si>
  <si>
    <t>UPDATED NORMAL HEATING DEGREE-DAYS: 20 YEAR DECLINING TREND METHOD</t>
  </si>
  <si>
    <t>NORMAL HEATING DEGREE-DAYS 18C - SOUTHERN FRANCHISE- 20YrDT METHOD</t>
  </si>
  <si>
    <t>NORMAL HEATING DEGREE-DAYS 18C - NORTHERN FRANCHISE- 20YrDT METHOD</t>
  </si>
  <si>
    <t>NORMAL HEATING DEGREE-DAYS 18C - UNION GAS MERGED- 20YrDT METHOD</t>
  </si>
  <si>
    <t>Dummy Summer Months</t>
  </si>
  <si>
    <t>Cdn US Exchange Rate lagged 2 months</t>
  </si>
  <si>
    <t>Dummy August 09</t>
  </si>
  <si>
    <t>Oil Gas Ratio</t>
  </si>
  <si>
    <t>HDD South  Dec</t>
  </si>
  <si>
    <t>HDD South  Nov</t>
  </si>
  <si>
    <t>HDD South  Oct</t>
  </si>
  <si>
    <t>HDD South  May</t>
  </si>
  <si>
    <t>HDD South  Apr</t>
  </si>
  <si>
    <t>HDD South  Mar</t>
  </si>
  <si>
    <t>HDD South  Feb</t>
  </si>
  <si>
    <t>HDD South  Jan</t>
  </si>
  <si>
    <t>Number of Customers</t>
  </si>
  <si>
    <t>Actual Volume</t>
  </si>
  <si>
    <t>Inputs used for Greenhouse regressions</t>
  </si>
  <si>
    <t>Date</t>
  </si>
  <si>
    <t>Inputs used for Greenhouse Forecast</t>
  </si>
  <si>
    <t>Dummy Economic Downturn</t>
  </si>
  <si>
    <t>Dummy for July</t>
  </si>
  <si>
    <t>Dummy for June</t>
  </si>
  <si>
    <t>Exchange Rate Cdn/US</t>
  </si>
  <si>
    <t>Number of Accounts</t>
  </si>
  <si>
    <t>Mergered HDD Dec</t>
  </si>
  <si>
    <t>Mergered HDD Nov</t>
  </si>
  <si>
    <t>Mergered HDD Oct</t>
  </si>
  <si>
    <t>Mergered HDD Apr</t>
  </si>
  <si>
    <t>Mergered HDD Mar</t>
  </si>
  <si>
    <t>Mergered HDD Feb</t>
  </si>
  <si>
    <t>Mergered HDD Jan</t>
  </si>
  <si>
    <t>Inputs used for LCI regressions</t>
  </si>
  <si>
    <t>Inputs used for LCI Forecast</t>
  </si>
  <si>
    <t>ORIGINAL EVIDENCE - NORMAL HEATING DEGREE-DAYS: 55:45 METHOD</t>
  </si>
  <si>
    <t>UPDATED EVIDENCE - NORMAL HEATING DEGREE-DAYS: 55:45 METHOD</t>
  </si>
  <si>
    <t>Note: Quarterly HDD 18C Data set to Union Gas weather data</t>
  </si>
  <si>
    <t>GENERAL SERVICE MARKET - INDUSTRIAL REGRESSION DEMAND VARIABLE DATA SERIES</t>
  </si>
  <si>
    <t>Correlation Since 1971</t>
  </si>
  <si>
    <t>Correlation Since 1985</t>
  </si>
  <si>
    <r>
      <t>Updated FEI</t>
    </r>
    <r>
      <rPr>
        <sz val="11"/>
        <color theme="1"/>
        <rFont val="Cambria"/>
        <family val="2"/>
      </rPr>
      <t/>
    </r>
  </si>
  <si>
    <t>Survey Results</t>
  </si>
  <si>
    <t>FEI</t>
  </si>
  <si>
    <t>1-FEI</t>
  </si>
  <si>
    <t>Original Data</t>
  </si>
  <si>
    <t>Updated Data</t>
  </si>
  <si>
    <t>Original FEI</t>
  </si>
  <si>
    <t>RESIDENTIAL FURNACE ENERGY</t>
  </si>
  <si>
    <t>EFFICIENCY INDEX - FEI</t>
  </si>
  <si>
    <t>SOUTHERN AND NORTHERN FRANCHISE NORMALS</t>
  </si>
  <si>
    <t>*</t>
  </si>
  <si>
    <t>20 YearDECLINING TREND NORMAL</t>
  </si>
  <si>
    <t>55:45 NORMAL</t>
  </si>
  <si>
    <t>SOUTHERN FRANCHISE</t>
  </si>
  <si>
    <t>Southern Weather Actual (HDD)</t>
  </si>
  <si>
    <t>Southern Weather 20YrDT Normal (HDD)</t>
  </si>
  <si>
    <t>Southern Weather 55:45 Normal (HDD)</t>
  </si>
  <si>
    <t>Variance to 20YrDT Normal</t>
  </si>
  <si>
    <t>%</t>
  </si>
  <si>
    <t>Variance to 55:45 Normal</t>
  </si>
  <si>
    <t>NORTHERN FRANCHISE</t>
  </si>
  <si>
    <t>Northern Weather Actual (HDD)</t>
  </si>
  <si>
    <t>Northern Weather 20YrDT Normal (HDD)</t>
  </si>
  <si>
    <t>Northern Weather 55:45 Normal (HDD)</t>
  </si>
  <si>
    <t>Original Normal for Each Year</t>
  </si>
  <si>
    <t>Normal 2013 Line</t>
  </si>
  <si>
    <t>Southern Act. HDD</t>
  </si>
  <si>
    <t>Northern Act. HDD</t>
  </si>
  <si>
    <t>South 30yrAvg</t>
  </si>
  <si>
    <t>South 20Yr DT</t>
  </si>
  <si>
    <t>North 30yrAvg</t>
  </si>
  <si>
    <t>North 20Yr DT</t>
  </si>
  <si>
    <t>North 55:45 Blend</t>
  </si>
  <si>
    <t>South 55:45 Blend</t>
  </si>
  <si>
    <t>Estimation area: scroll right, see area in grey</t>
  </si>
  <si>
    <t>Calculation Trend Setting Data</t>
  </si>
  <si>
    <t xml:space="preserve">Please scroll down for Charts:       </t>
  </si>
  <si>
    <t>C1 Figure 1 - 2013 Weather Normal at 20 Year Trend &amp; 55:45 Blend</t>
  </si>
  <si>
    <t>C5 Figure 1 - Weather Normal Methodology Union Gas Weather Data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</si>
  <si>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</si>
  <si>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</si>
  <si>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</si>
  <si>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</si>
  <si>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</si>
  <si>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</si>
  <si>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</si>
  <si>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</si>
  <si>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</si>
  <si>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</si>
  <si>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</si>
  <si>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</si>
  <si>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</si>
  <si>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</si>
  <si>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</si>
  <si>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</si>
  <si>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</si>
  <si>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</si>
  <si>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</si>
  <si>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</si>
  <si>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RESIDUAL OUTPUT</t>
  </si>
  <si>
    <t>Observation</t>
  </si>
  <si>
    <t>Predicted Y</t>
  </si>
  <si>
    <t>Residuals</t>
  </si>
  <si>
    <t>Time</t>
  </si>
  <si>
    <t>SUMMARY OUTPUT: SOUTHERN FRANCHISE AREA 1992 TO 2011TREND FOR 2013</t>
  </si>
  <si>
    <t>UNION GAS 2013 COST OF SERVICE / RATE CASE</t>
  </si>
  <si>
    <t>Econometric Forecast Scenario: Update the 2013 energy demand forecast in evidence to include all 2011 actual information.</t>
  </si>
  <si>
    <t>Energy Demand Forecasting</t>
  </si>
  <si>
    <t>General Service Rates</t>
  </si>
  <si>
    <t>Contract Rates</t>
  </si>
  <si>
    <t>Residential South</t>
  </si>
  <si>
    <t>LCI Market</t>
  </si>
  <si>
    <t>Residential North</t>
  </si>
  <si>
    <t>Greenhouse Market</t>
  </si>
  <si>
    <t>Total Commercial</t>
  </si>
  <si>
    <t>Total Industrial</t>
  </si>
  <si>
    <t>Demand variable data required for regression analysis of the following markets is tabled in this file.</t>
  </si>
  <si>
    <t xml:space="preserve">The excel file contains the demand varaiable data required for regression results performed on all markets listed above. </t>
  </si>
  <si>
    <t>Historical data includes actual data for 2011 for all dependent and independent demand variables.</t>
  </si>
  <si>
    <t>The regression analysis is contained in the companion REGN RESULTS 2011 UPDATE FILE April 2012 Excel file.</t>
  </si>
  <si>
    <t>The information contained in this Excel file provide responses to several interveners regarding regression data.</t>
  </si>
  <si>
    <t>Toronto Pearson Airport</t>
  </si>
  <si>
    <t>Union Gas Franchise Area</t>
  </si>
  <si>
    <t>Weather data is included for:</t>
  </si>
  <si>
    <t>Inputs Used for Union South Volume Forecast</t>
  </si>
  <si>
    <t>Inputs Used for Union South USE Forecast</t>
  </si>
  <si>
    <t>Inputs Used for Union North USE Forecast</t>
  </si>
  <si>
    <t>Inputs Used for Union North Volume Forecast</t>
  </si>
  <si>
    <t>Inputs Used for Commercial USE Forecast</t>
  </si>
  <si>
    <t>Inputs Used for Industrial Volume Forecast</t>
  </si>
</sst>
</file>

<file path=xl/styles.xml><?xml version="1.0" encoding="utf-8"?>
<styleSheet xmlns="http://schemas.openxmlformats.org/spreadsheetml/2006/main">
  <numFmts count="15">
    <numFmt numFmtId="43" formatCode="_-* #,##0.00_-;\-* #,##0.00_-;_-* &quot;-&quot;??_-;_-@_-"/>
    <numFmt numFmtId="164" formatCode="_(* #,##0.00_);_(* \(#,##0.00\);_(* &quot;-&quot;??_);_(@_)"/>
    <numFmt numFmtId="165" formatCode="#,##0.0_ ;[Red]\-#,##0.0\ "/>
    <numFmt numFmtId="166" formatCode="0.0%"/>
    <numFmt numFmtId="167" formatCode="_(* #,##0.0_);_(* \(#,##0.0\);_(* &quot;-&quot;??_);_(@_)"/>
    <numFmt numFmtId="168" formatCode="#,##0_ ;[Red]\-#,##0\ "/>
    <numFmt numFmtId="169" formatCode="0.000"/>
    <numFmt numFmtId="170" formatCode="0.0"/>
    <numFmt numFmtId="171" formatCode="#,##0.0;\-#,##0.0"/>
    <numFmt numFmtId="172" formatCode="[$-409]mmm\-yy;@"/>
    <numFmt numFmtId="173" formatCode="_(* #,##0_);_(* \(#,##0\);_(* &quot;-&quot;??_);_(@_)"/>
    <numFmt numFmtId="174" formatCode="_-* #,##0.000_-;\-* #,##0.000_-;_-* &quot;-&quot;??_-;_-@_-"/>
    <numFmt numFmtId="175" formatCode="0.0000"/>
    <numFmt numFmtId="176" formatCode="_-* #,##0_-;\-* #,##0_-;_-* &quot;-&quot;??_-;_-@_-"/>
    <numFmt numFmtId="177" formatCode="_-* #,##0.0_-;\-* #,##0.0_-;_-* &quot;-&quot;??_-;_-@_-"/>
  </numFmts>
  <fonts count="33">
    <font>
      <sz val="11"/>
      <color theme="1"/>
      <name val="Cambria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mbria"/>
      <family val="2"/>
    </font>
    <font>
      <sz val="11"/>
      <color theme="1"/>
      <name val="Times New Roman"/>
      <family val="1"/>
    </font>
    <font>
      <u val="singleAccounting"/>
      <sz val="1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u/>
      <sz val="11"/>
      <name val="Times New Roman"/>
      <family val="1"/>
    </font>
    <font>
      <sz val="11"/>
      <color theme="8" tint="-0.499984740745262"/>
      <name val="Times New Roman"/>
      <family val="1"/>
    </font>
    <font>
      <b/>
      <sz val="12"/>
      <color theme="1"/>
      <name val="Times New Roman"/>
      <family val="1"/>
    </font>
    <font>
      <i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u/>
      <sz val="11"/>
      <color theme="1"/>
      <name val="Cambria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0"/>
      <color theme="1"/>
      <name val="Cambria"/>
      <family val="2"/>
    </font>
    <font>
      <b/>
      <sz val="11"/>
      <color theme="1"/>
      <name val="Cambria"/>
      <family val="1"/>
    </font>
    <font>
      <sz val="8"/>
      <name val="Arial"/>
      <family val="2"/>
    </font>
    <font>
      <sz val="12"/>
      <color theme="1"/>
      <name val="Cambria"/>
      <family val="1"/>
    </font>
    <font>
      <sz val="12"/>
      <name val="Cambria"/>
      <family val="1"/>
    </font>
    <font>
      <u/>
      <sz val="11"/>
      <color theme="1"/>
      <name val="Times New Roman"/>
      <family val="1"/>
    </font>
    <font>
      <sz val="10"/>
      <name val="Tms Rmn"/>
    </font>
    <font>
      <sz val="9"/>
      <color theme="4" tint="-0.249977111117893"/>
      <name val="Times New Roman"/>
      <family val="1"/>
    </font>
    <font>
      <sz val="9"/>
      <color theme="4" tint="-0.249977111117893"/>
      <name val="Cambria"/>
      <family val="2"/>
    </font>
    <font>
      <sz val="9"/>
      <color theme="1"/>
      <name val="Times New Roman"/>
      <family val="1"/>
    </font>
    <font>
      <sz val="11"/>
      <color theme="4" tint="-0.249977111117893"/>
      <name val="Times New Roman"/>
      <family val="1"/>
    </font>
    <font>
      <b/>
      <sz val="9"/>
      <color theme="4" tint="-0.249977111117893"/>
      <name val="Cambria"/>
      <family val="1"/>
    </font>
    <font>
      <i/>
      <sz val="9"/>
      <color theme="4" tint="-0.249977111117893"/>
      <name val="Cambria"/>
      <family val="2"/>
    </font>
    <font>
      <b/>
      <u/>
      <sz val="11"/>
      <color theme="1"/>
      <name val="Times New Roman"/>
      <family val="1"/>
    </font>
    <font>
      <b/>
      <sz val="11"/>
      <color theme="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17" fillId="0" borderId="0"/>
    <xf numFmtId="43" fontId="2" fillId="0" borderId="0" applyFont="0" applyFill="0" applyBorder="0" applyAlignment="0" applyProtection="0"/>
    <xf numFmtId="0" fontId="17" fillId="0" borderId="0"/>
    <xf numFmtId="0" fontId="20" fillId="0" borderId="0"/>
    <xf numFmtId="0" fontId="1" fillId="0" borderId="0"/>
    <xf numFmtId="0" fontId="24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91">
    <xf numFmtId="0" fontId="0" fillId="0" borderId="0" xfId="0"/>
    <xf numFmtId="0" fontId="4" fillId="0" borderId="0" xfId="0" applyFont="1"/>
    <xf numFmtId="164" fontId="5" fillId="0" borderId="0" xfId="1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/>
    <xf numFmtId="165" fontId="4" fillId="0" borderId="0" xfId="0" applyNumberFormat="1" applyFont="1"/>
    <xf numFmtId="0" fontId="7" fillId="2" borderId="0" xfId="0" applyFont="1" applyFill="1"/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/>
    </xf>
    <xf numFmtId="165" fontId="7" fillId="2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 wrapText="1"/>
    </xf>
    <xf numFmtId="166" fontId="7" fillId="2" borderId="4" xfId="0" applyNumberFormat="1" applyFont="1" applyFill="1" applyBorder="1" applyAlignment="1"/>
    <xf numFmtId="166" fontId="7" fillId="2" borderId="5" xfId="0" applyNumberFormat="1" applyFont="1" applyFill="1" applyBorder="1" applyAlignment="1"/>
    <xf numFmtId="166" fontId="7" fillId="2" borderId="6" xfId="0" applyNumberFormat="1" applyFont="1" applyFill="1" applyBorder="1" applyAlignment="1"/>
    <xf numFmtId="166" fontId="7" fillId="2" borderId="7" xfId="0" applyNumberFormat="1" applyFont="1" applyFill="1" applyBorder="1" applyAlignment="1"/>
    <xf numFmtId="166" fontId="7" fillId="2" borderId="0" xfId="0" applyNumberFormat="1" applyFont="1" applyFill="1" applyBorder="1" applyAlignment="1"/>
    <xf numFmtId="166" fontId="7" fillId="2" borderId="8" xfId="0" applyNumberFormat="1" applyFont="1" applyFill="1" applyBorder="1" applyAlignment="1"/>
    <xf numFmtId="166" fontId="7" fillId="2" borderId="9" xfId="0" applyNumberFormat="1" applyFont="1" applyFill="1" applyBorder="1" applyAlignment="1"/>
    <xf numFmtId="166" fontId="7" fillId="2" borderId="10" xfId="0" applyNumberFormat="1" applyFont="1" applyFill="1" applyBorder="1" applyAlignment="1"/>
    <xf numFmtId="166" fontId="7" fillId="2" borderId="11" xfId="0" applyNumberFormat="1" applyFont="1" applyFill="1" applyBorder="1" applyAlignment="1"/>
    <xf numFmtId="165" fontId="7" fillId="2" borderId="0" xfId="0" applyNumberFormat="1" applyFont="1" applyFill="1"/>
    <xf numFmtId="167" fontId="7" fillId="0" borderId="0" xfId="1" applyNumberFormat="1" applyFont="1" applyFill="1" applyBorder="1" applyAlignment="1">
      <alignment horizontal="center"/>
    </xf>
    <xf numFmtId="0" fontId="4" fillId="0" borderId="0" xfId="0" applyFont="1" applyFill="1"/>
    <xf numFmtId="0" fontId="10" fillId="0" borderId="0" xfId="0" applyFont="1" applyFill="1"/>
    <xf numFmtId="0" fontId="4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17" fontId="4" fillId="0" borderId="0" xfId="0" applyNumberFormat="1" applyFont="1" applyFill="1" applyAlignment="1">
      <alignment horizontal="center"/>
    </xf>
    <xf numFmtId="3" fontId="4" fillId="0" borderId="0" xfId="0" applyNumberFormat="1" applyFont="1" applyFill="1"/>
    <xf numFmtId="165" fontId="4" fillId="0" borderId="0" xfId="0" applyNumberFormat="1" applyFont="1" applyFill="1"/>
    <xf numFmtId="168" fontId="4" fillId="0" borderId="0" xfId="0" applyNumberFormat="1" applyFont="1" applyFill="1"/>
    <xf numFmtId="0" fontId="11" fillId="0" borderId="0" xfId="0" applyFont="1" applyFill="1"/>
    <xf numFmtId="0" fontId="13" fillId="0" borderId="0" xfId="0" applyFont="1"/>
    <xf numFmtId="17" fontId="0" fillId="0" borderId="0" xfId="0" applyNumberFormat="1"/>
    <xf numFmtId="169" fontId="0" fillId="0" borderId="0" xfId="0" applyNumberFormat="1"/>
    <xf numFmtId="2" fontId="0" fillId="0" borderId="0" xfId="0" applyNumberFormat="1"/>
    <xf numFmtId="0" fontId="4" fillId="3" borderId="0" xfId="0" applyFont="1" applyFill="1" applyAlignment="1">
      <alignment horizontal="center" wrapText="1"/>
    </xf>
    <xf numFmtId="0" fontId="12" fillId="0" borderId="0" xfId="0" applyFont="1" applyFill="1"/>
    <xf numFmtId="4" fontId="0" fillId="0" borderId="0" xfId="0" applyNumberFormat="1"/>
    <xf numFmtId="3" fontId="0" fillId="0" borderId="0" xfId="0" applyNumberFormat="1"/>
    <xf numFmtId="0" fontId="14" fillId="0" borderId="0" xfId="0" applyFont="1"/>
    <xf numFmtId="170" fontId="0" fillId="0" borderId="0" xfId="0" applyNumberFormat="1"/>
    <xf numFmtId="0" fontId="0" fillId="0" borderId="0" xfId="0" applyAlignment="1">
      <alignment horizontal="center"/>
    </xf>
    <xf numFmtId="43" fontId="0" fillId="0" borderId="0" xfId="1" applyFont="1"/>
    <xf numFmtId="0" fontId="6" fillId="0" borderId="0" xfId="0" applyFont="1" applyAlignment="1">
      <alignment horizontal="center"/>
    </xf>
    <xf numFmtId="43" fontId="7" fillId="2" borderId="0" xfId="1" applyFont="1" applyFill="1"/>
    <xf numFmtId="170" fontId="4" fillId="0" borderId="0" xfId="0" applyNumberFormat="1" applyFont="1"/>
    <xf numFmtId="164" fontId="7" fillId="0" borderId="0" xfId="1" applyNumberFormat="1" applyFont="1" applyFill="1" applyBorder="1" applyAlignment="1">
      <alignment horizontal="center" vertical="center" wrapText="1"/>
    </xf>
    <xf numFmtId="165" fontId="6" fillId="0" borderId="0" xfId="0" applyNumberFormat="1" applyFont="1"/>
    <xf numFmtId="165" fontId="6" fillId="3" borderId="0" xfId="0" applyNumberFormat="1" applyFont="1" applyFill="1"/>
    <xf numFmtId="165" fontId="0" fillId="0" borderId="0" xfId="0" applyNumberFormat="1"/>
    <xf numFmtId="0" fontId="17" fillId="0" borderId="0" xfId="2"/>
    <xf numFmtId="37" fontId="17" fillId="0" borderId="0" xfId="2" applyNumberFormat="1"/>
    <xf numFmtId="39" fontId="17" fillId="0" borderId="0" xfId="2" applyNumberFormat="1"/>
    <xf numFmtId="0" fontId="17" fillId="0" borderId="0" xfId="2" applyAlignment="1">
      <alignment horizontal="center" vertical="center"/>
    </xf>
    <xf numFmtId="0" fontId="17" fillId="0" borderId="12" xfId="2" applyBorder="1"/>
    <xf numFmtId="167" fontId="17" fillId="0" borderId="0" xfId="3" applyNumberFormat="1" applyFont="1"/>
    <xf numFmtId="171" fontId="17" fillId="0" borderId="0" xfId="2" applyNumberFormat="1"/>
    <xf numFmtId="0" fontId="17" fillId="0" borderId="12" xfId="2" applyBorder="1" applyAlignment="1">
      <alignment horizontal="center" vertical="center"/>
    </xf>
    <xf numFmtId="37" fontId="17" fillId="0" borderId="0" xfId="3" applyNumberFormat="1" applyFont="1"/>
    <xf numFmtId="0" fontId="17" fillId="4" borderId="13" xfId="2" applyFill="1" applyBorder="1" applyAlignment="1">
      <alignment horizontal="center" vertical="center"/>
    </xf>
    <xf numFmtId="37" fontId="17" fillId="4" borderId="13" xfId="2" applyNumberFormat="1" applyFill="1" applyBorder="1" applyAlignment="1">
      <alignment horizontal="center" vertical="center"/>
    </xf>
    <xf numFmtId="39" fontId="17" fillId="4" borderId="13" xfId="2" applyNumberFormat="1" applyFill="1" applyBorder="1" applyAlignment="1">
      <alignment horizontal="center" vertical="center"/>
    </xf>
    <xf numFmtId="0" fontId="18" fillId="0" borderId="0" xfId="2" applyFont="1"/>
    <xf numFmtId="172" fontId="18" fillId="0" borderId="0" xfId="2" applyNumberFormat="1" applyFont="1"/>
    <xf numFmtId="0" fontId="18" fillId="0" borderId="0" xfId="2" applyFont="1" applyAlignment="1">
      <alignment horizontal="center"/>
    </xf>
    <xf numFmtId="0" fontId="18" fillId="0" borderId="0" xfId="0" applyFont="1"/>
    <xf numFmtId="173" fontId="17" fillId="0" borderId="0" xfId="1" applyNumberFormat="1" applyFont="1"/>
    <xf numFmtId="164" fontId="17" fillId="0" borderId="0" xfId="1" applyNumberFormat="1" applyFont="1"/>
    <xf numFmtId="167" fontId="17" fillId="0" borderId="0" xfId="1" applyNumberFormat="1" applyFont="1"/>
    <xf numFmtId="172" fontId="18" fillId="0" borderId="0" xfId="0" applyNumberFormat="1" applyFont="1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/>
    <xf numFmtId="43" fontId="7" fillId="2" borderId="15" xfId="1" applyFont="1" applyFill="1" applyBorder="1" applyAlignment="1">
      <alignment horizontal="center"/>
    </xf>
    <xf numFmtId="43" fontId="7" fillId="2" borderId="16" xfId="1" applyFont="1" applyFill="1" applyBorder="1" applyAlignment="1">
      <alignment horizontal="center"/>
    </xf>
    <xf numFmtId="43" fontId="7" fillId="2" borderId="14" xfId="1" applyFont="1" applyFill="1" applyBorder="1"/>
    <xf numFmtId="0" fontId="21" fillId="0" borderId="0" xfId="0" applyFont="1"/>
    <xf numFmtId="0" fontId="21" fillId="0" borderId="0" xfId="0" applyFont="1" applyFill="1"/>
    <xf numFmtId="0" fontId="22" fillId="0" borderId="0" xfId="0" applyFont="1" applyFill="1" applyBorder="1" applyAlignment="1">
      <alignment horizontal="center"/>
    </xf>
    <xf numFmtId="169" fontId="22" fillId="0" borderId="0" xfId="0" quotePrefix="1" applyNumberFormat="1" applyFont="1" applyFill="1" applyBorder="1" applyAlignment="1">
      <alignment horizontal="center"/>
    </xf>
    <xf numFmtId="174" fontId="22" fillId="0" borderId="0" xfId="1" applyNumberFormat="1" applyFont="1" applyFill="1" applyAlignment="1">
      <alignment horizontal="center"/>
    </xf>
    <xf numFmtId="169" fontId="21" fillId="0" borderId="0" xfId="0" applyNumberFormat="1" applyFont="1"/>
    <xf numFmtId="17" fontId="22" fillId="0" borderId="0" xfId="5" applyNumberFormat="1" applyFont="1" applyFill="1"/>
    <xf numFmtId="2" fontId="22" fillId="0" borderId="10" xfId="0" applyNumberFormat="1" applyFont="1" applyFill="1" applyBorder="1" applyAlignment="1">
      <alignment horizontal="center" wrapText="1"/>
    </xf>
    <xf numFmtId="175" fontId="21" fillId="0" borderId="0" xfId="0" applyNumberFormat="1" applyFont="1" applyFill="1"/>
    <xf numFmtId="0" fontId="22" fillId="0" borderId="10" xfId="0" applyFont="1" applyFill="1" applyBorder="1" applyAlignment="1">
      <alignment horizontal="center"/>
    </xf>
    <xf numFmtId="168" fontId="4" fillId="0" borderId="0" xfId="0" applyNumberFormat="1" applyFont="1"/>
    <xf numFmtId="0" fontId="4" fillId="0" borderId="0" xfId="6" applyFont="1"/>
    <xf numFmtId="0" fontId="4" fillId="0" borderId="0" xfId="6" applyFont="1" applyAlignment="1">
      <alignment horizontal="right"/>
    </xf>
    <xf numFmtId="0" fontId="4" fillId="0" borderId="0" xfId="6" applyFont="1" applyBorder="1"/>
    <xf numFmtId="0" fontId="23" fillId="0" borderId="0" xfId="6" applyFont="1"/>
    <xf numFmtId="0" fontId="7" fillId="0" borderId="0" xfId="7" applyFont="1" applyFill="1" applyBorder="1"/>
    <xf numFmtId="2" fontId="7" fillId="0" borderId="0" xfId="7" applyNumberFormat="1" applyFont="1" applyFill="1" applyBorder="1" applyAlignment="1">
      <alignment horizontal="center" vertical="center" wrapText="1"/>
    </xf>
    <xf numFmtId="0" fontId="4" fillId="0" borderId="0" xfId="6" applyFont="1" applyBorder="1" applyAlignment="1">
      <alignment horizontal="center" vertical="center" wrapText="1"/>
    </xf>
    <xf numFmtId="176" fontId="4" fillId="0" borderId="0" xfId="3" applyNumberFormat="1" applyFont="1"/>
    <xf numFmtId="3" fontId="7" fillId="0" borderId="0" xfId="7" applyNumberFormat="1" applyFont="1" applyFill="1" applyBorder="1"/>
    <xf numFmtId="3" fontId="4" fillId="0" borderId="0" xfId="6" applyNumberFormat="1" applyFont="1" applyBorder="1"/>
    <xf numFmtId="9" fontId="4" fillId="0" borderId="0" xfId="8" applyFont="1" applyBorder="1"/>
    <xf numFmtId="176" fontId="4" fillId="0" borderId="0" xfId="6" applyNumberFormat="1" applyFont="1"/>
    <xf numFmtId="9" fontId="4" fillId="0" borderId="0" xfId="9" applyFont="1"/>
    <xf numFmtId="166" fontId="4" fillId="0" borderId="0" xfId="9" applyNumberFormat="1" applyFont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5" borderId="0" xfId="0" applyFont="1" applyFill="1"/>
    <xf numFmtId="0" fontId="0" fillId="5" borderId="0" xfId="0" applyFill="1"/>
    <xf numFmtId="0" fontId="6" fillId="5" borderId="0" xfId="0" applyFont="1" applyFill="1" applyAlignment="1">
      <alignment horizontal="center"/>
    </xf>
    <xf numFmtId="164" fontId="7" fillId="5" borderId="0" xfId="1" applyNumberFormat="1" applyFont="1" applyFill="1" applyBorder="1" applyAlignment="1">
      <alignment horizontal="center" vertical="center" wrapText="1"/>
    </xf>
    <xf numFmtId="165" fontId="4" fillId="5" borderId="0" xfId="0" applyNumberFormat="1" applyFont="1" applyFill="1"/>
    <xf numFmtId="170" fontId="4" fillId="5" borderId="0" xfId="0" applyNumberFormat="1" applyFont="1" applyFill="1"/>
    <xf numFmtId="168" fontId="4" fillId="5" borderId="0" xfId="0" applyNumberFormat="1" applyFont="1" applyFill="1"/>
    <xf numFmtId="164" fontId="7" fillId="5" borderId="9" xfId="1" applyNumberFormat="1" applyFont="1" applyFill="1" applyBorder="1" applyAlignment="1">
      <alignment horizontal="center" vertical="center" wrapText="1"/>
    </xf>
    <xf numFmtId="164" fontId="7" fillId="5" borderId="10" xfId="1" applyNumberFormat="1" applyFont="1" applyFill="1" applyBorder="1" applyAlignment="1">
      <alignment horizontal="center" vertical="center" wrapText="1"/>
    </xf>
    <xf numFmtId="164" fontId="7" fillId="5" borderId="11" xfId="1" applyNumberFormat="1" applyFont="1" applyFill="1" applyBorder="1" applyAlignment="1">
      <alignment horizontal="center" vertical="center" wrapText="1"/>
    </xf>
    <xf numFmtId="165" fontId="4" fillId="5" borderId="14" xfId="0" applyNumberFormat="1" applyFont="1" applyFill="1" applyBorder="1"/>
    <xf numFmtId="0" fontId="12" fillId="0" borderId="0" xfId="0" applyFont="1"/>
    <xf numFmtId="0" fontId="4" fillId="2" borderId="0" xfId="0" applyFont="1" applyFill="1"/>
    <xf numFmtId="165" fontId="25" fillId="5" borderId="0" xfId="0" applyNumberFormat="1" applyFont="1" applyFill="1"/>
    <xf numFmtId="165" fontId="25" fillId="5" borderId="4" xfId="0" applyNumberFormat="1" applyFont="1" applyFill="1" applyBorder="1"/>
    <xf numFmtId="0" fontId="26" fillId="5" borderId="0" xfId="0" applyFont="1" applyFill="1" applyAlignment="1">
      <alignment horizontal="center"/>
    </xf>
    <xf numFmtId="0" fontId="25" fillId="5" borderId="4" xfId="0" applyFont="1" applyFill="1" applyBorder="1"/>
    <xf numFmtId="0" fontId="25" fillId="5" borderId="0" xfId="0" applyFont="1" applyFill="1"/>
    <xf numFmtId="0" fontId="25" fillId="5" borderId="0" xfId="0" applyFont="1" applyFill="1" applyAlignment="1">
      <alignment horizontal="center"/>
    </xf>
    <xf numFmtId="164" fontId="25" fillId="5" borderId="9" xfId="1" applyNumberFormat="1" applyFont="1" applyFill="1" applyBorder="1" applyAlignment="1">
      <alignment horizontal="center" vertical="center" wrapText="1"/>
    </xf>
    <xf numFmtId="164" fontId="25" fillId="5" borderId="10" xfId="1" applyNumberFormat="1" applyFont="1" applyFill="1" applyBorder="1" applyAlignment="1">
      <alignment horizontal="center" vertical="center" wrapText="1"/>
    </xf>
    <xf numFmtId="164" fontId="25" fillId="5" borderId="11" xfId="1" applyNumberFormat="1" applyFont="1" applyFill="1" applyBorder="1" applyAlignment="1">
      <alignment horizontal="center" vertical="center" wrapText="1"/>
    </xf>
    <xf numFmtId="164" fontId="25" fillId="5" borderId="0" xfId="1" applyNumberFormat="1" applyFont="1" applyFill="1" applyBorder="1" applyAlignment="1">
      <alignment horizontal="center" vertical="center" wrapText="1"/>
    </xf>
    <xf numFmtId="168" fontId="25" fillId="5" borderId="0" xfId="0" applyNumberFormat="1" applyFont="1" applyFill="1"/>
    <xf numFmtId="168" fontId="26" fillId="5" borderId="0" xfId="0" applyNumberFormat="1" applyFont="1" applyFill="1"/>
    <xf numFmtId="168" fontId="25" fillId="5" borderId="14" xfId="0" applyNumberFormat="1" applyFont="1" applyFill="1" applyBorder="1"/>
    <xf numFmtId="0" fontId="13" fillId="6" borderId="0" xfId="6" applyFont="1" applyFill="1"/>
    <xf numFmtId="0" fontId="4" fillId="6" borderId="0" xfId="6" applyFont="1" applyFill="1"/>
    <xf numFmtId="0" fontId="12" fillId="6" borderId="0" xfId="6" applyFont="1" applyFill="1"/>
    <xf numFmtId="168" fontId="25" fillId="7" borderId="14" xfId="0" applyNumberFormat="1" applyFont="1" applyFill="1" applyBorder="1"/>
    <xf numFmtId="168" fontId="25" fillId="7" borderId="0" xfId="0" applyNumberFormat="1" applyFont="1" applyFill="1"/>
    <xf numFmtId="0" fontId="27" fillId="0" borderId="0" xfId="6" applyFont="1"/>
    <xf numFmtId="0" fontId="4" fillId="0" borderId="0" xfId="0" applyFont="1" applyBorder="1"/>
    <xf numFmtId="0" fontId="27" fillId="0" borderId="0" xfId="0" applyFont="1" applyBorder="1"/>
    <xf numFmtId="0" fontId="27" fillId="0" borderId="0" xfId="6" applyFont="1" applyBorder="1"/>
    <xf numFmtId="0" fontId="28" fillId="3" borderId="0" xfId="6" applyFont="1" applyFill="1"/>
    <xf numFmtId="0" fontId="28" fillId="3" borderId="0" xfId="0" applyFont="1" applyFill="1"/>
    <xf numFmtId="0" fontId="28" fillId="3" borderId="0" xfId="0" applyFont="1" applyFill="1" applyBorder="1"/>
    <xf numFmtId="0" fontId="28" fillId="3" borderId="0" xfId="6" applyFont="1" applyFill="1" applyBorder="1"/>
    <xf numFmtId="0" fontId="29" fillId="3" borderId="0" xfId="0" applyFont="1" applyFill="1"/>
    <xf numFmtId="0" fontId="26" fillId="3" borderId="0" xfId="0" applyFont="1" applyFill="1"/>
    <xf numFmtId="0" fontId="25" fillId="3" borderId="0" xfId="6" applyFont="1" applyFill="1"/>
    <xf numFmtId="0" fontId="30" fillId="3" borderId="17" xfId="0" applyFont="1" applyFill="1" applyBorder="1" applyAlignment="1">
      <alignment horizontal="centerContinuous"/>
    </xf>
    <xf numFmtId="0" fontId="26" fillId="3" borderId="0" xfId="0" applyFont="1" applyFill="1" applyBorder="1" applyAlignment="1"/>
    <xf numFmtId="166" fontId="26" fillId="3" borderId="0" xfId="10" applyNumberFormat="1" applyFont="1" applyFill="1" applyBorder="1" applyAlignment="1"/>
    <xf numFmtId="43" fontId="26" fillId="3" borderId="0" xfId="1" applyFont="1" applyFill="1" applyBorder="1" applyAlignment="1"/>
    <xf numFmtId="0" fontId="26" fillId="3" borderId="12" xfId="0" applyFont="1" applyFill="1" applyBorder="1" applyAlignment="1"/>
    <xf numFmtId="0" fontId="30" fillId="3" borderId="17" xfId="0" applyFont="1" applyFill="1" applyBorder="1" applyAlignment="1">
      <alignment horizontal="center"/>
    </xf>
    <xf numFmtId="174" fontId="26" fillId="3" borderId="0" xfId="1" applyNumberFormat="1" applyFont="1" applyFill="1" applyBorder="1" applyAlignment="1"/>
    <xf numFmtId="174" fontId="26" fillId="3" borderId="0" xfId="1" applyNumberFormat="1" applyFont="1" applyFill="1"/>
    <xf numFmtId="174" fontId="26" fillId="3" borderId="12" xfId="1" applyNumberFormat="1" applyFont="1" applyFill="1" applyBorder="1" applyAlignment="1"/>
    <xf numFmtId="174" fontId="30" fillId="3" borderId="17" xfId="1" applyNumberFormat="1" applyFont="1" applyFill="1" applyBorder="1" applyAlignment="1">
      <alignment horizontal="center"/>
    </xf>
    <xf numFmtId="177" fontId="26" fillId="3" borderId="0" xfId="1" applyNumberFormat="1" applyFont="1" applyFill="1" applyBorder="1" applyAlignment="1"/>
    <xf numFmtId="9" fontId="26" fillId="3" borderId="0" xfId="10" applyFont="1" applyFill="1" applyBorder="1" applyAlignment="1"/>
    <xf numFmtId="177" fontId="26" fillId="3" borderId="12" xfId="1" applyNumberFormat="1" applyFont="1" applyFill="1" applyBorder="1" applyAlignment="1"/>
    <xf numFmtId="9" fontId="26" fillId="3" borderId="12" xfId="10" applyFont="1" applyFill="1" applyBorder="1" applyAlignment="1"/>
    <xf numFmtId="0" fontId="26" fillId="3" borderId="0" xfId="0" applyFont="1" applyFill="1" applyBorder="1" applyAlignment="1">
      <alignment horizontal="center"/>
    </xf>
    <xf numFmtId="168" fontId="26" fillId="3" borderId="0" xfId="0" applyNumberFormat="1" applyFont="1" applyFill="1" applyBorder="1" applyAlignment="1">
      <alignment horizontal="center"/>
    </xf>
    <xf numFmtId="0" fontId="26" fillId="3" borderId="12" xfId="0" applyFont="1" applyFill="1" applyBorder="1" applyAlignment="1">
      <alignment horizontal="center"/>
    </xf>
    <xf numFmtId="168" fontId="26" fillId="3" borderId="12" xfId="0" applyNumberFormat="1" applyFont="1" applyFill="1" applyBorder="1" applyAlignment="1">
      <alignment horizontal="center"/>
    </xf>
    <xf numFmtId="168" fontId="25" fillId="3" borderId="0" xfId="6" applyNumberFormat="1" applyFont="1" applyFill="1" applyBorder="1"/>
    <xf numFmtId="168" fontId="26" fillId="3" borderId="0" xfId="0" applyNumberFormat="1" applyFont="1" applyFill="1" applyBorder="1" applyAlignment="1"/>
    <xf numFmtId="0" fontId="26" fillId="3" borderId="0" xfId="0" applyFont="1" applyFill="1" applyBorder="1"/>
    <xf numFmtId="0" fontId="25" fillId="3" borderId="0" xfId="0" applyFont="1" applyFill="1" applyBorder="1"/>
    <xf numFmtId="0" fontId="25" fillId="3" borderId="0" xfId="6" applyFont="1" applyFill="1" applyBorder="1"/>
    <xf numFmtId="0" fontId="6" fillId="2" borderId="0" xfId="0" applyFont="1" applyFill="1"/>
    <xf numFmtId="0" fontId="31" fillId="8" borderId="0" xfId="0" applyFont="1" applyFill="1"/>
    <xf numFmtId="0" fontId="4" fillId="8" borderId="0" xfId="0" applyFont="1" applyFill="1"/>
    <xf numFmtId="0" fontId="31" fillId="9" borderId="0" xfId="0" applyFont="1" applyFill="1"/>
    <xf numFmtId="0" fontId="4" fillId="9" borderId="0" xfId="0" applyFont="1" applyFill="1"/>
    <xf numFmtId="0" fontId="4" fillId="10" borderId="0" xfId="0" applyFont="1" applyFill="1"/>
    <xf numFmtId="0" fontId="4" fillId="11" borderId="0" xfId="0" applyFont="1" applyFill="1"/>
    <xf numFmtId="0" fontId="32" fillId="10" borderId="0" xfId="0" applyFont="1" applyFill="1"/>
    <xf numFmtId="0" fontId="6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26" fillId="5" borderId="5" xfId="0" applyFont="1" applyFill="1" applyBorder="1" applyAlignment="1">
      <alignment horizontal="center"/>
    </xf>
    <xf numFmtId="0" fontId="26" fillId="5" borderId="6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6" fillId="3" borderId="0" xfId="0" applyFont="1" applyFill="1" applyAlignment="1">
      <alignment horizontal="center"/>
    </xf>
  </cellXfs>
  <cellStyles count="11">
    <cellStyle name="Comma" xfId="1" builtinId="3"/>
    <cellStyle name="Comma 2" xfId="3"/>
    <cellStyle name="Normal" xfId="0" builtinId="0"/>
    <cellStyle name="Normal 2" xfId="2"/>
    <cellStyle name="Normal 2 2" xfId="7"/>
    <cellStyle name="Normal 3" xfId="6"/>
    <cellStyle name="Normal 4" xfId="4"/>
    <cellStyle name="Normal_Copy of RFEI Bud 2006_updated Dec 20_06 to 2012" xfId="5"/>
    <cellStyle name="Percent" xfId="10" builtinId="5"/>
    <cellStyle name="Percent 2" xfId="8"/>
    <cellStyle name="Percent 3" xfId="9"/>
  </cellStyles>
  <dxfs count="0"/>
  <tableStyles count="0" defaultTableStyle="TableStyleMedium9" defaultPivotStyle="PivotStyleLight16"/>
  <colors>
    <mruColors>
      <color rgb="FFFF0066"/>
      <color rgb="FF00FFFF"/>
      <color rgb="FFCC66FF"/>
      <color rgb="FF0080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CA"/>
              <a:t>Heating Degree-Days below 18</a:t>
            </a:r>
            <a:r>
              <a:rPr lang="en-CA" baseline="0"/>
              <a:t>C</a:t>
            </a:r>
            <a:endParaRPr lang="en-CA"/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'Toronto Union HDD Correlations'!$C$3</c:f>
              <c:strCache>
                <c:ptCount val="1"/>
                <c:pt idx="0">
                  <c:v>Toronto Pearson</c:v>
                </c:pt>
              </c:strCache>
            </c:strRef>
          </c:tx>
          <c:marker>
            <c:symbol val="none"/>
          </c:marker>
          <c:cat>
            <c:strRef>
              <c:f>'Toronto Union HDD Correlations'!$A$4:$B$44</c:f>
              <c:strCache>
                <c:ptCount val="41"/>
                <c:pt idx="0">
                  <c:v>1971</c:v>
                </c:pt>
                <c:pt idx="1">
                  <c:v>1972</c:v>
                </c:pt>
                <c:pt idx="2">
                  <c:v>1973</c:v>
                </c:pt>
                <c:pt idx="3">
                  <c:v>1974</c:v>
                </c:pt>
                <c:pt idx="4">
                  <c:v>1975</c:v>
                </c:pt>
                <c:pt idx="5">
                  <c:v>1976</c:v>
                </c:pt>
                <c:pt idx="6">
                  <c:v>1977</c:v>
                </c:pt>
                <c:pt idx="7">
                  <c:v>1978</c:v>
                </c:pt>
                <c:pt idx="8">
                  <c:v>1979</c:v>
                </c:pt>
                <c:pt idx="9">
                  <c:v>1980</c:v>
                </c:pt>
                <c:pt idx="10">
                  <c:v>1981</c:v>
                </c:pt>
                <c:pt idx="11">
                  <c:v>1982</c:v>
                </c:pt>
                <c:pt idx="12">
                  <c:v>1983</c:v>
                </c:pt>
                <c:pt idx="13">
                  <c:v>1984</c:v>
                </c:pt>
                <c:pt idx="14">
                  <c:v>1985</c:v>
                </c:pt>
                <c:pt idx="15">
                  <c:v>1986</c:v>
                </c:pt>
                <c:pt idx="16">
                  <c:v>1987</c:v>
                </c:pt>
                <c:pt idx="17">
                  <c:v>1988</c:v>
                </c:pt>
                <c:pt idx="18">
                  <c:v>1989</c:v>
                </c:pt>
                <c:pt idx="19">
                  <c:v>1990</c:v>
                </c:pt>
                <c:pt idx="20">
                  <c:v>1991</c:v>
                </c:pt>
                <c:pt idx="21">
                  <c:v>1992</c:v>
                </c:pt>
                <c:pt idx="22">
                  <c:v>1993</c:v>
                </c:pt>
                <c:pt idx="23">
                  <c:v>1994</c:v>
                </c:pt>
                <c:pt idx="24">
                  <c:v>1995</c:v>
                </c:pt>
                <c:pt idx="25">
                  <c:v>1996</c:v>
                </c:pt>
                <c:pt idx="26">
                  <c:v>1997</c:v>
                </c:pt>
                <c:pt idx="27">
                  <c:v>1998</c:v>
                </c:pt>
                <c:pt idx="28">
                  <c:v>1999</c:v>
                </c:pt>
                <c:pt idx="29">
                  <c:v>2000</c:v>
                </c:pt>
                <c:pt idx="30">
                  <c:v>2001</c:v>
                </c:pt>
                <c:pt idx="31">
                  <c:v>2002</c:v>
                </c:pt>
                <c:pt idx="32">
                  <c:v>2003</c:v>
                </c:pt>
                <c:pt idx="33">
                  <c:v>2004</c:v>
                </c:pt>
                <c:pt idx="34">
                  <c:v>2005</c:v>
                </c:pt>
                <c:pt idx="35">
                  <c:v>2006</c:v>
                </c:pt>
                <c:pt idx="36">
                  <c:v>2007</c:v>
                </c:pt>
                <c:pt idx="37">
                  <c:v>2008</c:v>
                </c:pt>
                <c:pt idx="38">
                  <c:v>2009</c:v>
                </c:pt>
                <c:pt idx="39">
                  <c:v>2010</c:v>
                </c:pt>
                <c:pt idx="40">
                  <c:v>2011</c:v>
                </c:pt>
              </c:strCache>
            </c:strRef>
          </c:cat>
          <c:val>
            <c:numRef>
              <c:f>'Toronto Union HDD Correlations'!$C$4:$C$44</c:f>
              <c:numCache>
                <c:formatCode>#,##0.0_ ;[Red]\-#,##0.0\ </c:formatCode>
                <c:ptCount val="41"/>
                <c:pt idx="0">
                  <c:v>4165.7000000000007</c:v>
                </c:pt>
                <c:pt idx="1">
                  <c:v>4571.8</c:v>
                </c:pt>
                <c:pt idx="2">
                  <c:v>3946.7000000000003</c:v>
                </c:pt>
                <c:pt idx="3">
                  <c:v>4235.5999999999985</c:v>
                </c:pt>
                <c:pt idx="4">
                  <c:v>4005.2000000000003</c:v>
                </c:pt>
                <c:pt idx="5">
                  <c:v>4475.0000000000009</c:v>
                </c:pt>
                <c:pt idx="6">
                  <c:v>4181.0000000000009</c:v>
                </c:pt>
                <c:pt idx="7">
                  <c:v>4484.7999999999993</c:v>
                </c:pt>
                <c:pt idx="8">
                  <c:v>4235.5</c:v>
                </c:pt>
                <c:pt idx="9">
                  <c:v>4382.2999999999993</c:v>
                </c:pt>
                <c:pt idx="10">
                  <c:v>4144.6000000000004</c:v>
                </c:pt>
                <c:pt idx="11">
                  <c:v>4187.2</c:v>
                </c:pt>
                <c:pt idx="12">
                  <c:v>4065.7999999999997</c:v>
                </c:pt>
                <c:pt idx="13">
                  <c:v>4143.8999999999996</c:v>
                </c:pt>
                <c:pt idx="14">
                  <c:v>4109</c:v>
                </c:pt>
                <c:pt idx="15">
                  <c:v>3986.8999999999996</c:v>
                </c:pt>
                <c:pt idx="16">
                  <c:v>3765.3000000000006</c:v>
                </c:pt>
                <c:pt idx="17">
                  <c:v>4075.6000000000004</c:v>
                </c:pt>
                <c:pt idx="18">
                  <c:v>4245.5</c:v>
                </c:pt>
                <c:pt idx="19">
                  <c:v>3635.7</c:v>
                </c:pt>
                <c:pt idx="20">
                  <c:v>3685.8</c:v>
                </c:pt>
                <c:pt idx="21">
                  <c:v>4111.8999999999996</c:v>
                </c:pt>
                <c:pt idx="22">
                  <c:v>4181.2</c:v>
                </c:pt>
                <c:pt idx="23">
                  <c:v>4109.7999999999993</c:v>
                </c:pt>
                <c:pt idx="24">
                  <c:v>4042</c:v>
                </c:pt>
                <c:pt idx="25">
                  <c:v>4176.8</c:v>
                </c:pt>
                <c:pt idx="26">
                  <c:v>4033.9000000000005</c:v>
                </c:pt>
                <c:pt idx="27">
                  <c:v>3219.2</c:v>
                </c:pt>
                <c:pt idx="28">
                  <c:v>3541.3</c:v>
                </c:pt>
                <c:pt idx="29">
                  <c:v>3826.0999999999995</c:v>
                </c:pt>
                <c:pt idx="30">
                  <c:v>3423.0499999999997</c:v>
                </c:pt>
                <c:pt idx="31">
                  <c:v>3631.45</c:v>
                </c:pt>
                <c:pt idx="32">
                  <c:v>4064.3</c:v>
                </c:pt>
                <c:pt idx="33">
                  <c:v>3861.9</c:v>
                </c:pt>
                <c:pt idx="34">
                  <c:v>3796.8</c:v>
                </c:pt>
                <c:pt idx="35">
                  <c:v>3378.5</c:v>
                </c:pt>
                <c:pt idx="36">
                  <c:v>3719.3999999999996</c:v>
                </c:pt>
                <c:pt idx="37">
                  <c:v>3836</c:v>
                </c:pt>
                <c:pt idx="38">
                  <c:v>3835.8</c:v>
                </c:pt>
                <c:pt idx="39">
                  <c:v>3464.9249999999997</c:v>
                </c:pt>
                <c:pt idx="40">
                  <c:v>3599.1583333333333</c:v>
                </c:pt>
              </c:numCache>
            </c:numRef>
          </c:val>
        </c:ser>
        <c:ser>
          <c:idx val="1"/>
          <c:order val="1"/>
          <c:tx>
            <c:strRef>
              <c:f>'Toronto Union HDD Correlations'!$D$3</c:f>
              <c:strCache>
                <c:ptCount val="1"/>
                <c:pt idx="0">
                  <c:v>Southern</c:v>
                </c:pt>
              </c:strCache>
            </c:strRef>
          </c:tx>
          <c:marker>
            <c:symbol val="none"/>
          </c:marker>
          <c:cat>
            <c:strRef>
              <c:f>'Toronto Union HDD Correlations'!$A$4:$B$44</c:f>
              <c:strCache>
                <c:ptCount val="41"/>
                <c:pt idx="0">
                  <c:v>1971</c:v>
                </c:pt>
                <c:pt idx="1">
                  <c:v>1972</c:v>
                </c:pt>
                <c:pt idx="2">
                  <c:v>1973</c:v>
                </c:pt>
                <c:pt idx="3">
                  <c:v>1974</c:v>
                </c:pt>
                <c:pt idx="4">
                  <c:v>1975</c:v>
                </c:pt>
                <c:pt idx="5">
                  <c:v>1976</c:v>
                </c:pt>
                <c:pt idx="6">
                  <c:v>1977</c:v>
                </c:pt>
                <c:pt idx="7">
                  <c:v>1978</c:v>
                </c:pt>
                <c:pt idx="8">
                  <c:v>1979</c:v>
                </c:pt>
                <c:pt idx="9">
                  <c:v>1980</c:v>
                </c:pt>
                <c:pt idx="10">
                  <c:v>1981</c:v>
                </c:pt>
                <c:pt idx="11">
                  <c:v>1982</c:v>
                </c:pt>
                <c:pt idx="12">
                  <c:v>1983</c:v>
                </c:pt>
                <c:pt idx="13">
                  <c:v>1984</c:v>
                </c:pt>
                <c:pt idx="14">
                  <c:v>1985</c:v>
                </c:pt>
                <c:pt idx="15">
                  <c:v>1986</c:v>
                </c:pt>
                <c:pt idx="16">
                  <c:v>1987</c:v>
                </c:pt>
                <c:pt idx="17">
                  <c:v>1988</c:v>
                </c:pt>
                <c:pt idx="18">
                  <c:v>1989</c:v>
                </c:pt>
                <c:pt idx="19">
                  <c:v>1990</c:v>
                </c:pt>
                <c:pt idx="20">
                  <c:v>1991</c:v>
                </c:pt>
                <c:pt idx="21">
                  <c:v>1992</c:v>
                </c:pt>
                <c:pt idx="22">
                  <c:v>1993</c:v>
                </c:pt>
                <c:pt idx="23">
                  <c:v>1994</c:v>
                </c:pt>
                <c:pt idx="24">
                  <c:v>1995</c:v>
                </c:pt>
                <c:pt idx="25">
                  <c:v>1996</c:v>
                </c:pt>
                <c:pt idx="26">
                  <c:v>1997</c:v>
                </c:pt>
                <c:pt idx="27">
                  <c:v>1998</c:v>
                </c:pt>
                <c:pt idx="28">
                  <c:v>1999</c:v>
                </c:pt>
                <c:pt idx="29">
                  <c:v>2000</c:v>
                </c:pt>
                <c:pt idx="30">
                  <c:v>2001</c:v>
                </c:pt>
                <c:pt idx="31">
                  <c:v>2002</c:v>
                </c:pt>
                <c:pt idx="32">
                  <c:v>2003</c:v>
                </c:pt>
                <c:pt idx="33">
                  <c:v>2004</c:v>
                </c:pt>
                <c:pt idx="34">
                  <c:v>2005</c:v>
                </c:pt>
                <c:pt idx="35">
                  <c:v>2006</c:v>
                </c:pt>
                <c:pt idx="36">
                  <c:v>2007</c:v>
                </c:pt>
                <c:pt idx="37">
                  <c:v>2008</c:v>
                </c:pt>
                <c:pt idx="38">
                  <c:v>2009</c:v>
                </c:pt>
                <c:pt idx="39">
                  <c:v>2010</c:v>
                </c:pt>
                <c:pt idx="40">
                  <c:v>2011</c:v>
                </c:pt>
              </c:strCache>
            </c:strRef>
          </c:cat>
          <c:val>
            <c:numRef>
              <c:f>'Toronto Union HDD Correlations'!$D$4:$D$44</c:f>
              <c:numCache>
                <c:formatCode>#,##0.0_ ;[Red]\-#,##0.0\ </c:formatCode>
                <c:ptCount val="41"/>
                <c:pt idx="0">
                  <c:v>3884.2999999999993</c:v>
                </c:pt>
                <c:pt idx="1">
                  <c:v>4282</c:v>
                </c:pt>
                <c:pt idx="2">
                  <c:v>3737.9999999999995</c:v>
                </c:pt>
                <c:pt idx="3">
                  <c:v>4035.9</c:v>
                </c:pt>
                <c:pt idx="4">
                  <c:v>3821.0999999999995</c:v>
                </c:pt>
                <c:pt idx="5">
                  <c:v>4255.7000000000007</c:v>
                </c:pt>
                <c:pt idx="6">
                  <c:v>4013.8999999999996</c:v>
                </c:pt>
                <c:pt idx="7">
                  <c:v>4370</c:v>
                </c:pt>
                <c:pt idx="8">
                  <c:v>4143</c:v>
                </c:pt>
                <c:pt idx="9">
                  <c:v>4264.9000000000005</c:v>
                </c:pt>
                <c:pt idx="10">
                  <c:v>3998.0999999999995</c:v>
                </c:pt>
                <c:pt idx="11">
                  <c:v>4010.8999999999996</c:v>
                </c:pt>
                <c:pt idx="12">
                  <c:v>3908.1</c:v>
                </c:pt>
                <c:pt idx="13">
                  <c:v>3997.2000000000007</c:v>
                </c:pt>
                <c:pt idx="14">
                  <c:v>3926.2000000000003</c:v>
                </c:pt>
                <c:pt idx="15">
                  <c:v>3881.7999999999993</c:v>
                </c:pt>
                <c:pt idx="16">
                  <c:v>3683.6000000000004</c:v>
                </c:pt>
                <c:pt idx="17">
                  <c:v>3986.3999999999996</c:v>
                </c:pt>
                <c:pt idx="18">
                  <c:v>4153.9000000000005</c:v>
                </c:pt>
                <c:pt idx="19">
                  <c:v>3571.5</c:v>
                </c:pt>
                <c:pt idx="20">
                  <c:v>3631.2</c:v>
                </c:pt>
                <c:pt idx="21">
                  <c:v>4030.7</c:v>
                </c:pt>
                <c:pt idx="22">
                  <c:v>4104.8999999999996</c:v>
                </c:pt>
                <c:pt idx="23">
                  <c:v>4054.7999999999993</c:v>
                </c:pt>
                <c:pt idx="24">
                  <c:v>3986.9999999999991</c:v>
                </c:pt>
                <c:pt idx="25">
                  <c:v>4152.5</c:v>
                </c:pt>
                <c:pt idx="26">
                  <c:v>4005.1000000000004</c:v>
                </c:pt>
                <c:pt idx="27">
                  <c:v>3174.9</c:v>
                </c:pt>
                <c:pt idx="28">
                  <c:v>3553.5</c:v>
                </c:pt>
                <c:pt idx="29">
                  <c:v>3791.6</c:v>
                </c:pt>
                <c:pt idx="30">
                  <c:v>3468.6000000000004</c:v>
                </c:pt>
                <c:pt idx="31">
                  <c:v>3652.1000000000004</c:v>
                </c:pt>
                <c:pt idx="32">
                  <c:v>3988.0999999999995</c:v>
                </c:pt>
                <c:pt idx="33">
                  <c:v>3806.6000000000004</c:v>
                </c:pt>
                <c:pt idx="34">
                  <c:v>3837.4999999999991</c:v>
                </c:pt>
                <c:pt idx="35">
                  <c:v>3407.4</c:v>
                </c:pt>
                <c:pt idx="36">
                  <c:v>3699.9000000000005</c:v>
                </c:pt>
                <c:pt idx="37">
                  <c:v>3869.0574141304351</c:v>
                </c:pt>
                <c:pt idx="38">
                  <c:v>3824.1304666666679</c:v>
                </c:pt>
                <c:pt idx="39">
                  <c:v>3573.5781499999998</c:v>
                </c:pt>
                <c:pt idx="40">
                  <c:v>3695.111899999999</c:v>
                </c:pt>
              </c:numCache>
            </c:numRef>
          </c:val>
        </c:ser>
        <c:ser>
          <c:idx val="2"/>
          <c:order val="2"/>
          <c:tx>
            <c:strRef>
              <c:f>'Toronto Union HDD Correlations'!$E$3</c:f>
              <c:strCache>
                <c:ptCount val="1"/>
                <c:pt idx="0">
                  <c:v>Northern</c:v>
                </c:pt>
              </c:strCache>
            </c:strRef>
          </c:tx>
          <c:marker>
            <c:symbol val="none"/>
          </c:marker>
          <c:cat>
            <c:strRef>
              <c:f>'Toronto Union HDD Correlations'!$A$4:$B$44</c:f>
              <c:strCache>
                <c:ptCount val="41"/>
                <c:pt idx="0">
                  <c:v>1971</c:v>
                </c:pt>
                <c:pt idx="1">
                  <c:v>1972</c:v>
                </c:pt>
                <c:pt idx="2">
                  <c:v>1973</c:v>
                </c:pt>
                <c:pt idx="3">
                  <c:v>1974</c:v>
                </c:pt>
                <c:pt idx="4">
                  <c:v>1975</c:v>
                </c:pt>
                <c:pt idx="5">
                  <c:v>1976</c:v>
                </c:pt>
                <c:pt idx="6">
                  <c:v>1977</c:v>
                </c:pt>
                <c:pt idx="7">
                  <c:v>1978</c:v>
                </c:pt>
                <c:pt idx="8">
                  <c:v>1979</c:v>
                </c:pt>
                <c:pt idx="9">
                  <c:v>1980</c:v>
                </c:pt>
                <c:pt idx="10">
                  <c:v>1981</c:v>
                </c:pt>
                <c:pt idx="11">
                  <c:v>1982</c:v>
                </c:pt>
                <c:pt idx="12">
                  <c:v>1983</c:v>
                </c:pt>
                <c:pt idx="13">
                  <c:v>1984</c:v>
                </c:pt>
                <c:pt idx="14">
                  <c:v>1985</c:v>
                </c:pt>
                <c:pt idx="15">
                  <c:v>1986</c:v>
                </c:pt>
                <c:pt idx="16">
                  <c:v>1987</c:v>
                </c:pt>
                <c:pt idx="17">
                  <c:v>1988</c:v>
                </c:pt>
                <c:pt idx="18">
                  <c:v>1989</c:v>
                </c:pt>
                <c:pt idx="19">
                  <c:v>1990</c:v>
                </c:pt>
                <c:pt idx="20">
                  <c:v>1991</c:v>
                </c:pt>
                <c:pt idx="21">
                  <c:v>1992</c:v>
                </c:pt>
                <c:pt idx="22">
                  <c:v>1993</c:v>
                </c:pt>
                <c:pt idx="23">
                  <c:v>1994</c:v>
                </c:pt>
                <c:pt idx="24">
                  <c:v>1995</c:v>
                </c:pt>
                <c:pt idx="25">
                  <c:v>1996</c:v>
                </c:pt>
                <c:pt idx="26">
                  <c:v>1997</c:v>
                </c:pt>
                <c:pt idx="27">
                  <c:v>1998</c:v>
                </c:pt>
                <c:pt idx="28">
                  <c:v>1999</c:v>
                </c:pt>
                <c:pt idx="29">
                  <c:v>2000</c:v>
                </c:pt>
                <c:pt idx="30">
                  <c:v>2001</c:v>
                </c:pt>
                <c:pt idx="31">
                  <c:v>2002</c:v>
                </c:pt>
                <c:pt idx="32">
                  <c:v>2003</c:v>
                </c:pt>
                <c:pt idx="33">
                  <c:v>2004</c:v>
                </c:pt>
                <c:pt idx="34">
                  <c:v>2005</c:v>
                </c:pt>
                <c:pt idx="35">
                  <c:v>2006</c:v>
                </c:pt>
                <c:pt idx="36">
                  <c:v>2007</c:v>
                </c:pt>
                <c:pt idx="37">
                  <c:v>2008</c:v>
                </c:pt>
                <c:pt idx="38">
                  <c:v>2009</c:v>
                </c:pt>
                <c:pt idx="39">
                  <c:v>2010</c:v>
                </c:pt>
                <c:pt idx="40">
                  <c:v>2011</c:v>
                </c:pt>
              </c:strCache>
            </c:strRef>
          </c:cat>
          <c:val>
            <c:numRef>
              <c:f>'Toronto Union HDD Correlations'!$E$4:$E$44</c:f>
              <c:numCache>
                <c:formatCode>#,##0.0_ ;[Red]\-#,##0.0\ </c:formatCode>
                <c:ptCount val="41"/>
                <c:pt idx="0">
                  <c:v>5274.0999999999995</c:v>
                </c:pt>
                <c:pt idx="1">
                  <c:v>5741.8</c:v>
                </c:pt>
                <c:pt idx="2">
                  <c:v>4941</c:v>
                </c:pt>
                <c:pt idx="3">
                  <c:v>5445.8999999999987</c:v>
                </c:pt>
                <c:pt idx="4">
                  <c:v>5133.9999999999991</c:v>
                </c:pt>
                <c:pt idx="5">
                  <c:v>5643.3</c:v>
                </c:pt>
                <c:pt idx="6">
                  <c:v>5188.1000000000004</c:v>
                </c:pt>
                <c:pt idx="7">
                  <c:v>5639.5</c:v>
                </c:pt>
                <c:pt idx="8">
                  <c:v>5457.9</c:v>
                </c:pt>
                <c:pt idx="9">
                  <c:v>5558.7</c:v>
                </c:pt>
                <c:pt idx="10">
                  <c:v>5092.3</c:v>
                </c:pt>
                <c:pt idx="11">
                  <c:v>5429.7</c:v>
                </c:pt>
                <c:pt idx="12">
                  <c:v>5195.3</c:v>
                </c:pt>
                <c:pt idx="13">
                  <c:v>5174.7</c:v>
                </c:pt>
                <c:pt idx="14">
                  <c:v>5437.8</c:v>
                </c:pt>
                <c:pt idx="15">
                  <c:v>5175.2</c:v>
                </c:pt>
                <c:pt idx="16">
                  <c:v>4722.4000000000005</c:v>
                </c:pt>
                <c:pt idx="17">
                  <c:v>5316.7</c:v>
                </c:pt>
                <c:pt idx="18">
                  <c:v>5654.2000000000007</c:v>
                </c:pt>
                <c:pt idx="19">
                  <c:v>4993.8</c:v>
                </c:pt>
                <c:pt idx="20">
                  <c:v>5018.4999999999991</c:v>
                </c:pt>
                <c:pt idx="21">
                  <c:v>5488.9</c:v>
                </c:pt>
                <c:pt idx="22">
                  <c:v>5460.3</c:v>
                </c:pt>
                <c:pt idx="23">
                  <c:v>5293.5999999999995</c:v>
                </c:pt>
                <c:pt idx="24">
                  <c:v>5357.8</c:v>
                </c:pt>
                <c:pt idx="25">
                  <c:v>5550</c:v>
                </c:pt>
                <c:pt idx="26">
                  <c:v>5384.1</c:v>
                </c:pt>
                <c:pt idx="27">
                  <c:v>4457.4000000000005</c:v>
                </c:pt>
                <c:pt idx="28">
                  <c:v>4754</c:v>
                </c:pt>
                <c:pt idx="29">
                  <c:v>5065.1000000000004</c:v>
                </c:pt>
                <c:pt idx="30">
                  <c:v>4612.9000000000005</c:v>
                </c:pt>
                <c:pt idx="31">
                  <c:v>5006.4999999999991</c:v>
                </c:pt>
                <c:pt idx="32">
                  <c:v>5146.5</c:v>
                </c:pt>
                <c:pt idx="33">
                  <c:v>5216.2</c:v>
                </c:pt>
                <c:pt idx="34">
                  <c:v>4865.7999999999993</c:v>
                </c:pt>
                <c:pt idx="35">
                  <c:v>4472.7000000000007</c:v>
                </c:pt>
                <c:pt idx="36">
                  <c:v>4887.7999999999993</c:v>
                </c:pt>
                <c:pt idx="37">
                  <c:v>5039.7157474784599</c:v>
                </c:pt>
                <c:pt idx="38">
                  <c:v>5048.9545252137741</c:v>
                </c:pt>
                <c:pt idx="39">
                  <c:v>4461.5278866465105</c:v>
                </c:pt>
                <c:pt idx="40">
                  <c:v>4741.0495266796333</c:v>
                </c:pt>
              </c:numCache>
            </c:numRef>
          </c:val>
        </c:ser>
        <c:marker val="1"/>
        <c:axId val="42318080"/>
        <c:axId val="42332160"/>
      </c:lineChart>
      <c:catAx>
        <c:axId val="42318080"/>
        <c:scaling>
          <c:orientation val="minMax"/>
        </c:scaling>
        <c:axPos val="b"/>
        <c:majorTickMark val="none"/>
        <c:tickLblPos val="nextTo"/>
        <c:crossAx val="42332160"/>
        <c:crosses val="autoZero"/>
        <c:auto val="1"/>
        <c:lblAlgn val="ctr"/>
        <c:lblOffset val="100"/>
      </c:catAx>
      <c:valAx>
        <c:axId val="42332160"/>
        <c:scaling>
          <c:orientation val="minMax"/>
          <c:min val="1000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Htg. Degree-Days 18C</a:t>
                </a:r>
              </a:p>
            </c:rich>
          </c:tx>
          <c:layout/>
        </c:title>
        <c:numFmt formatCode="#,##0.0_ ;[Red]\-#,##0.0\ " sourceLinked="1"/>
        <c:majorTickMark val="none"/>
        <c:tickLblPos val="nextTo"/>
        <c:crossAx val="4231808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600" b="0"/>
              <a:t>Total Union Gas Franchise Area</a:t>
            </a:r>
          </a:p>
          <a:p>
            <a:pPr>
              <a:defRPr/>
            </a:pPr>
            <a:r>
              <a:rPr lang="en-US"/>
              <a:t>Weather Normals - 30 Years Average, 20 yr Declining Trend &amp; 55:45 </a:t>
            </a:r>
          </a:p>
        </c:rich>
      </c:tx>
    </c:title>
    <c:plotArea>
      <c:layout>
        <c:manualLayout>
          <c:layoutTarget val="inner"/>
          <c:xMode val="edge"/>
          <c:yMode val="edge"/>
          <c:x val="0.120523518816863"/>
          <c:y val="0.21088153322789291"/>
          <c:w val="0.85892446612205564"/>
          <c:h val="0.56351242026235815"/>
        </c:manualLayout>
      </c:layout>
      <c:lineChart>
        <c:grouping val="standard"/>
        <c:ser>
          <c:idx val="1"/>
          <c:order val="0"/>
          <c:tx>
            <c:strRef>
              <c:f>'Weather Union HDD  '!$R$106</c:f>
              <c:strCache>
                <c:ptCount val="1"/>
                <c:pt idx="0">
                  <c:v>Original 30yrAvg</c:v>
                </c:pt>
              </c:strCache>
            </c:strRef>
          </c:tx>
          <c:spPr>
            <a:ln w="41275">
              <a:solidFill>
                <a:srgbClr val="00FFFF"/>
              </a:solidFill>
            </a:ln>
          </c:spPr>
          <c:marker>
            <c:symbol val="none"/>
          </c:marker>
          <c:cat>
            <c:numRef>
              <c:f>'Weather Union HDD  '!$A$107:$A$150</c:f>
              <c:numCache>
                <c:formatCode>General</c:formatCode>
                <c:ptCount val="44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</c:numCache>
            </c:numRef>
          </c:cat>
          <c:val>
            <c:numRef>
              <c:f>'Weather Union HDD  '!$R$107:$R$150</c:f>
              <c:numCache>
                <c:formatCode>General</c:formatCode>
                <c:ptCount val="44"/>
                <c:pt idx="31" formatCode="#,##0.0_ ;[Red]\-#,##0.0\ ">
                  <c:v>4284.0433333333331</c:v>
                </c:pt>
                <c:pt idx="32" formatCode="#,##0.0_ ;[Red]\-#,##0.0\ ">
                  <c:v>4277.3683333333329</c:v>
                </c:pt>
                <c:pt idx="33" formatCode="#,##0.0_ ;[Red]\-#,##0.0\ ">
                  <c:v>4261.4658333333327</c:v>
                </c:pt>
                <c:pt idx="34" formatCode="#,##0.0_ ;[Red]\-#,##0.0\ ">
                  <c:v>4239.5908333333327</c:v>
                </c:pt>
                <c:pt idx="35" formatCode="#,##0.0_ ;[Red]\-#,##0.0\ ">
                  <c:v>4247.5558333333338</c:v>
                </c:pt>
                <c:pt idx="36" formatCode="#,##0.0_ ;[Red]\-#,##0.0\ ">
                  <c:v>4239.9091666666673</c:v>
                </c:pt>
                <c:pt idx="37" formatCode="#,##0.0_ ;[Red]\-#,##0.0\ ">
                  <c:v>4238.0841666666674</c:v>
                </c:pt>
                <c:pt idx="38" formatCode="#,##0.0_ ;[Red]\-#,##0.0\ ">
                  <c:v>4207.1216666666669</c:v>
                </c:pt>
                <c:pt idx="39" formatCode="#,##0.0_ ;[Red]\-#,##0.0\ ">
                  <c:v>4196.7691666666669</c:v>
                </c:pt>
                <c:pt idx="40" formatCode="#,##0.0_ ;[Red]\-#,##0.0\ ">
                  <c:v>4179.2473999155809</c:v>
                </c:pt>
                <c:pt idx="41" formatCode="#,##0.0_ ;[Red]\-#,##0.0\ ">
                  <c:v>4167.8677826256962</c:v>
                </c:pt>
                <c:pt idx="42" formatCode="#,##0.0_ ;[Red]\-#,##0.0\ ">
                  <c:v>4165.2367612390981</c:v>
                </c:pt>
                <c:pt idx="43" formatCode="#,##0.0_ ;[Red]\-#,##0.0\ ">
                  <c:v>4141.4416354310843</c:v>
                </c:pt>
              </c:numCache>
            </c:numRef>
          </c:val>
        </c:ser>
        <c:ser>
          <c:idx val="2"/>
          <c:order val="1"/>
          <c:tx>
            <c:strRef>
              <c:f>'Weather Union HDD  '!$S$106</c:f>
              <c:strCache>
                <c:ptCount val="1"/>
                <c:pt idx="0">
                  <c:v>Original 20YrDT Normal</c:v>
                </c:pt>
              </c:strCache>
            </c:strRef>
          </c:tx>
          <c:spPr>
            <a:ln w="47625"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'Weather Union HDD  '!$A$107:$A$150</c:f>
              <c:numCache>
                <c:formatCode>General</c:formatCode>
                <c:ptCount val="44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</c:numCache>
            </c:numRef>
          </c:cat>
          <c:val>
            <c:numRef>
              <c:f>'Weather Union HDD  '!$S$107:$S$150</c:f>
              <c:numCache>
                <c:formatCode>General</c:formatCode>
                <c:ptCount val="44"/>
                <c:pt idx="22" formatCode="#,##0.0_ ;[Red]\-#,##0.0\ ">
                  <c:v>4199.7169924812024</c:v>
                </c:pt>
                <c:pt idx="23" formatCode="#,##0.0_ ;[Red]\-#,##0.0\ ">
                  <c:v>4113.1131954887205</c:v>
                </c:pt>
                <c:pt idx="24" formatCode="#,##0.0_ ;[Red]\-#,##0.0\ ">
                  <c:v>4174.9340601503773</c:v>
                </c:pt>
                <c:pt idx="25" formatCode="#,##0.0_ ;[Red]\-#,##0.0\ ">
                  <c:v>4171.4741729323314</c:v>
                </c:pt>
                <c:pt idx="26" formatCode="#,##0.0_ ;[Red]\-#,##0.0\ ">
                  <c:v>4190.0349624060145</c:v>
                </c:pt>
                <c:pt idx="27" formatCode="#,##0.0_ ;[Red]\-#,##0.0\ ">
                  <c:v>4170.0946804511295</c:v>
                </c:pt>
                <c:pt idx="28" formatCode="#,##0.0_ ;[Red]\-#,##0.0\ ">
                  <c:v>4243.5712218045101</c:v>
                </c:pt>
                <c:pt idx="29" formatCode="#,##0.0_ ;[Red]\-#,##0.0\ ">
                  <c:v>4247.3773120300757</c:v>
                </c:pt>
                <c:pt idx="30" formatCode="#,##0.0_ ;[Red]\-#,##0.0\ ">
                  <c:v>4117.3706578947358</c:v>
                </c:pt>
                <c:pt idx="31" formatCode="#,##0.0_ ;[Red]\-#,##0.0\ ">
                  <c:v>4056.3356578947378</c:v>
                </c:pt>
                <c:pt idx="32" formatCode="#,##0.0_ ;[Red]\-#,##0.0\ ">
                  <c:v>4076.2671428571439</c:v>
                </c:pt>
                <c:pt idx="33" formatCode="#,##0.0_ ;[Red]\-#,##0.0\ ">
                  <c:v>3986.6645112781935</c:v>
                </c:pt>
                <c:pt idx="34" formatCode="#,##0.0_ ;[Red]\-#,##0.0\ ">
                  <c:v>3968.9406766917236</c:v>
                </c:pt>
                <c:pt idx="35" formatCode="#,##0.0_ ;[Red]\-#,##0.0\ ">
                  <c:v>4001.3448120300764</c:v>
                </c:pt>
                <c:pt idx="36" formatCode="#,##0.0_ ;[Red]\-#,##0.0\ ">
                  <c:v>4015.6017481203016</c:v>
                </c:pt>
                <c:pt idx="37" formatCode="#,##0.0_ ;[Red]\-#,##0.0\ ">
                  <c:v>4019.9940037593979</c:v>
                </c:pt>
                <c:pt idx="38" formatCode="#,##0.0_ ;[Red]\-#,##0.0\ ">
                  <c:v>3924.8077443609009</c:v>
                </c:pt>
                <c:pt idx="39" formatCode="#,##0.0_ ;[Red]\-#,##0.0\ ">
                  <c:v>3873.6040225563847</c:v>
                </c:pt>
                <c:pt idx="40" formatCode="#,##0.0_ ;[Red]\-#,##0.0\ ">
                  <c:v>3906.2290934422699</c:v>
                </c:pt>
                <c:pt idx="41" formatCode="#,##0.0_ ;[Red]\-#,##0.0\ ">
                  <c:v>3962.4796883518457</c:v>
                </c:pt>
                <c:pt idx="42" formatCode="#,##0.0_ ;[Red]\-#,##0.0\ ">
                  <c:v>3897.1243424922636</c:v>
                </c:pt>
                <c:pt idx="43" formatCode="#,##0.0_ ;[Red]\-#,##0.0\ ">
                  <c:v>3855.7198332522803</c:v>
                </c:pt>
              </c:numCache>
            </c:numRef>
          </c:val>
        </c:ser>
        <c:ser>
          <c:idx val="3"/>
          <c:order val="2"/>
          <c:tx>
            <c:strRef>
              <c:f>'Weather Union HDD  '!$T$106</c:f>
              <c:strCache>
                <c:ptCount val="1"/>
                <c:pt idx="0">
                  <c:v>Original 55:45 Normal</c:v>
                </c:pt>
              </c:strCache>
            </c:strRef>
          </c:tx>
          <c:spPr>
            <a:ln w="50800">
              <a:solidFill>
                <a:schemeClr val="accent2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'Weather Union HDD  '!$A$107:$A$150</c:f>
              <c:numCache>
                <c:formatCode>General</c:formatCode>
                <c:ptCount val="44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</c:numCache>
            </c:numRef>
          </c:cat>
          <c:val>
            <c:numRef>
              <c:f>'Weather Union HDD  '!$T$107:$T$150</c:f>
              <c:numCache>
                <c:formatCode>General</c:formatCode>
                <c:ptCount val="44"/>
                <c:pt idx="31" formatCode="#,##0.0_ ;[Red]\-#,##0.0\ ">
                  <c:v>4181.5748793859657</c:v>
                </c:pt>
                <c:pt idx="32" formatCode="#,##0.0_ ;[Red]\-#,##0.0\ ">
                  <c:v>4186.8727976190476</c:v>
                </c:pt>
                <c:pt idx="33" formatCode="#,##0.0_ ;[Red]\-#,##0.0\ ">
                  <c:v>4137.8052384085204</c:v>
                </c:pt>
                <c:pt idx="34" formatCode="#,##0.0_ ;[Red]\-#,##0.0\ ">
                  <c:v>4117.7982628446089</c:v>
                </c:pt>
                <c:pt idx="35" formatCode="#,##0.0_ ;[Red]\-#,##0.0\ ">
                  <c:v>4136.7608737468681</c:v>
                </c:pt>
                <c:pt idx="36" formatCode="#,##0.0_ ;[Red]\-#,##0.0\ ">
                  <c:v>4138.9708283208029</c:v>
                </c:pt>
                <c:pt idx="37" formatCode="#,##0.0_ ;[Red]\-#,##0.0\ ">
                  <c:v>4139.9435933583964</c:v>
                </c:pt>
                <c:pt idx="38" formatCode="#,##0.0_ ;[Red]\-#,##0.0\ ">
                  <c:v>4080.0804016290722</c:v>
                </c:pt>
                <c:pt idx="39" formatCode="#,##0.0_ ;[Red]\-#,##0.0\ ">
                  <c:v>4051.3448518170403</c:v>
                </c:pt>
                <c:pt idx="40" formatCode="#,##0.0_ ;[Red]\-#,##0.0\ ">
                  <c:v>4056.3891620025911</c:v>
                </c:pt>
                <c:pt idx="41" formatCode="#,##0.0_ ;[Red]\-#,##0.0\ ">
                  <c:v>4075.4431402024638</c:v>
                </c:pt>
                <c:pt idx="42" formatCode="#,##0.0_ ;[Red]\-#,##0.0\ ">
                  <c:v>4044.5861728030231</c:v>
                </c:pt>
                <c:pt idx="43" formatCode="#,##0.0_ ;[Red]\-#,##0.0\ ">
                  <c:v>4012.866824450623</c:v>
                </c:pt>
              </c:numCache>
            </c:numRef>
          </c:val>
        </c:ser>
        <c:ser>
          <c:idx val="4"/>
          <c:order val="3"/>
          <c:tx>
            <c:strRef>
              <c:f>'Weather Union HDD  '!$V$106</c:f>
              <c:strCache>
                <c:ptCount val="1"/>
                <c:pt idx="0">
                  <c:v>Updated 30yrAvg</c:v>
                </c:pt>
              </c:strCache>
            </c:strRef>
          </c:tx>
          <c:spPr>
            <a:ln w="34925">
              <a:solidFill>
                <a:srgbClr val="008000"/>
              </a:solidFill>
            </a:ln>
          </c:spPr>
          <c:marker>
            <c:symbol val="none"/>
          </c:marker>
          <c:cat>
            <c:numRef>
              <c:f>'Weather Union HDD  '!$A$107:$A$150</c:f>
              <c:numCache>
                <c:formatCode>General</c:formatCode>
                <c:ptCount val="44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</c:numCache>
            </c:numRef>
          </c:cat>
          <c:val>
            <c:numRef>
              <c:f>'Weather Union HDD  '!$V$107:$V$150</c:f>
              <c:numCache>
                <c:formatCode>General</c:formatCode>
                <c:ptCount val="44"/>
                <c:pt idx="31" formatCode="#,##0.0_ ;[Red]\-#,##0.0\ ">
                  <c:v>4284.0433333333331</c:v>
                </c:pt>
                <c:pt idx="32" formatCode="#,##0.0_ ;[Red]\-#,##0.0\ ">
                  <c:v>4277.3683333333329</c:v>
                </c:pt>
                <c:pt idx="33" formatCode="#,##0.0_ ;[Red]\-#,##0.0\ ">
                  <c:v>4261.4658333333327</c:v>
                </c:pt>
                <c:pt idx="34" formatCode="#,##0.0_ ;[Red]\-#,##0.0\ ">
                  <c:v>4239.5908333333327</c:v>
                </c:pt>
                <c:pt idx="35" formatCode="#,##0.0_ ;[Red]\-#,##0.0\ ">
                  <c:v>4247.5558333333338</c:v>
                </c:pt>
                <c:pt idx="36" formatCode="#,##0.0_ ;[Red]\-#,##0.0\ ">
                  <c:v>4239.9091666666673</c:v>
                </c:pt>
                <c:pt idx="37" formatCode="#,##0.0_ ;[Red]\-#,##0.0\ ">
                  <c:v>4238.0841666666674</c:v>
                </c:pt>
                <c:pt idx="38" formatCode="#,##0.0_ ;[Red]\-#,##0.0\ ">
                  <c:v>4207.1216666666669</c:v>
                </c:pt>
                <c:pt idx="39" formatCode="#,##0.0_ ;[Red]\-#,##0.0\ ">
                  <c:v>4196.7691666666669</c:v>
                </c:pt>
                <c:pt idx="40" formatCode="#,##0.0_ ;[Red]\-#,##0.0\ ">
                  <c:v>4179.2473999155809</c:v>
                </c:pt>
                <c:pt idx="41" formatCode="#,##0.0_ ;[Red]\-#,##0.0\ ">
                  <c:v>4167.8677826256962</c:v>
                </c:pt>
                <c:pt idx="42" formatCode="#,##0.0_ ;[Red]\-#,##0.0\ ">
                  <c:v>4154.8114429971374</c:v>
                </c:pt>
                <c:pt idx="43" formatCode="#,##0.0_ ;[Red]\-#,##0.0\ ">
                  <c:v>4130.9398456534145</c:v>
                </c:pt>
              </c:numCache>
            </c:numRef>
          </c:val>
        </c:ser>
        <c:ser>
          <c:idx val="6"/>
          <c:order val="4"/>
          <c:tx>
            <c:strRef>
              <c:f>'Weather Union HDD  '!$W$106</c:f>
              <c:strCache>
                <c:ptCount val="1"/>
                <c:pt idx="0">
                  <c:v>Updated 20YrDT Normal</c:v>
                </c:pt>
              </c:strCache>
            </c:strRef>
          </c:tx>
          <c:spPr>
            <a:ln w="47625">
              <a:solidFill>
                <a:srgbClr val="002060"/>
              </a:solidFill>
            </a:ln>
          </c:spPr>
          <c:marker>
            <c:symbol val="none"/>
          </c:marker>
          <c:cat>
            <c:numRef>
              <c:f>'Weather Union HDD  '!$A$107:$A$150</c:f>
              <c:numCache>
                <c:formatCode>General</c:formatCode>
                <c:ptCount val="44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</c:numCache>
            </c:numRef>
          </c:cat>
          <c:val>
            <c:numRef>
              <c:f>'Weather Union HDD  '!$W$107:$W$150</c:f>
              <c:numCache>
                <c:formatCode>General</c:formatCode>
                <c:ptCount val="44"/>
                <c:pt idx="22" formatCode="#,##0.0_ ;[Red]\-#,##0.0\ ">
                  <c:v>4199.7169924812024</c:v>
                </c:pt>
                <c:pt idx="23" formatCode="#,##0.0_ ;[Red]\-#,##0.0\ ">
                  <c:v>4113.1131954887205</c:v>
                </c:pt>
                <c:pt idx="24" formatCode="#,##0.0_ ;[Red]\-#,##0.0\ ">
                  <c:v>4174.9340601503773</c:v>
                </c:pt>
                <c:pt idx="25" formatCode="#,##0.0_ ;[Red]\-#,##0.0\ ">
                  <c:v>4171.4741729323314</c:v>
                </c:pt>
                <c:pt idx="26" formatCode="#,##0.0_ ;[Red]\-#,##0.0\ ">
                  <c:v>4190.0349624060145</c:v>
                </c:pt>
                <c:pt idx="27" formatCode="#,##0.0_ ;[Red]\-#,##0.0\ ">
                  <c:v>4170.0946804511295</c:v>
                </c:pt>
                <c:pt idx="28" formatCode="#,##0.0_ ;[Red]\-#,##0.0\ ">
                  <c:v>4243.5712218045101</c:v>
                </c:pt>
                <c:pt idx="29" formatCode="#,##0.0_ ;[Red]\-#,##0.0\ ">
                  <c:v>4247.3773120300757</c:v>
                </c:pt>
                <c:pt idx="30" formatCode="#,##0.0_ ;[Red]\-#,##0.0\ ">
                  <c:v>4117.3706578947358</c:v>
                </c:pt>
                <c:pt idx="31" formatCode="#,##0.0_ ;[Red]\-#,##0.0\ ">
                  <c:v>4056.3356578947378</c:v>
                </c:pt>
                <c:pt idx="32" formatCode="#,##0.0_ ;[Red]\-#,##0.0\ ">
                  <c:v>4076.2671428571439</c:v>
                </c:pt>
                <c:pt idx="33" formatCode="#,##0.0_ ;[Red]\-#,##0.0\ ">
                  <c:v>3986.6645112781935</c:v>
                </c:pt>
                <c:pt idx="34" formatCode="#,##0.0_ ;[Red]\-#,##0.0\ ">
                  <c:v>3968.9406766917236</c:v>
                </c:pt>
                <c:pt idx="35" formatCode="#,##0.0_ ;[Red]\-#,##0.0\ ">
                  <c:v>4001.3448120300764</c:v>
                </c:pt>
                <c:pt idx="36" formatCode="#,##0.0_ ;[Red]\-#,##0.0\ ">
                  <c:v>4015.6017481203016</c:v>
                </c:pt>
                <c:pt idx="37" formatCode="#,##0.0_ ;[Red]\-#,##0.0\ ">
                  <c:v>4019.9940037593979</c:v>
                </c:pt>
                <c:pt idx="38" formatCode="#,##0.0_ ;[Red]\-#,##0.0\ ">
                  <c:v>3924.8077443609009</c:v>
                </c:pt>
                <c:pt idx="39" formatCode="#,##0.0_ ;[Red]\-#,##0.0\ ">
                  <c:v>3873.6040225563847</c:v>
                </c:pt>
                <c:pt idx="40" formatCode="#,##0.0_ ;[Red]\-#,##0.0\ ">
                  <c:v>3906.2290934422699</c:v>
                </c:pt>
                <c:pt idx="41" formatCode="#,##0.0_ ;[Red]\-#,##0.0\ ">
                  <c:v>3962.4796883518457</c:v>
                </c:pt>
                <c:pt idx="42" formatCode="#,##0.0_ ;[Red]\-#,##0.0\ ">
                  <c:v>3875.537326395016</c:v>
                </c:pt>
                <c:pt idx="43" formatCode="#,##0.0_ ;[Red]\-#,##0.0\ ">
                  <c:v>3830.385151079523</c:v>
                </c:pt>
              </c:numCache>
            </c:numRef>
          </c:val>
        </c:ser>
        <c:ser>
          <c:idx val="7"/>
          <c:order val="5"/>
          <c:tx>
            <c:strRef>
              <c:f>'Weather Union HDD  '!$X$106</c:f>
              <c:strCache>
                <c:ptCount val="1"/>
                <c:pt idx="0">
                  <c:v>Updated 55:45 Normal</c:v>
                </c:pt>
              </c:strCache>
            </c:strRef>
          </c:tx>
          <c:spPr>
            <a:ln w="47625"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'Weather Union HDD  '!$A$107:$A$150</c:f>
              <c:numCache>
                <c:formatCode>General</c:formatCode>
                <c:ptCount val="44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</c:numCache>
            </c:numRef>
          </c:cat>
          <c:val>
            <c:numRef>
              <c:f>'Weather Union HDD  '!$X$107:$X$150</c:f>
              <c:numCache>
                <c:formatCode>General</c:formatCode>
                <c:ptCount val="44"/>
                <c:pt idx="31" formatCode="#,##0.0_ ;[Red]\-#,##0.0\ ">
                  <c:v>4181.5748793859657</c:v>
                </c:pt>
                <c:pt idx="32" formatCode="#,##0.0_ ;[Red]\-#,##0.0\ ">
                  <c:v>4186.8727976190476</c:v>
                </c:pt>
                <c:pt idx="33" formatCode="#,##0.0_ ;[Red]\-#,##0.0\ ">
                  <c:v>4137.8052384085204</c:v>
                </c:pt>
                <c:pt idx="34" formatCode="#,##0.0_ ;[Red]\-#,##0.0\ ">
                  <c:v>4117.7982628446089</c:v>
                </c:pt>
                <c:pt idx="35" formatCode="#,##0.0_ ;[Red]\-#,##0.0\ ">
                  <c:v>4136.7608737468681</c:v>
                </c:pt>
                <c:pt idx="36" formatCode="#,##0.0_ ;[Red]\-#,##0.0\ ">
                  <c:v>4138.9708283208029</c:v>
                </c:pt>
                <c:pt idx="37" formatCode="#,##0.0_ ;[Red]\-#,##0.0\ ">
                  <c:v>4139.9435933583964</c:v>
                </c:pt>
                <c:pt idx="38" formatCode="#,##0.0_ ;[Red]\-#,##0.0\ ">
                  <c:v>4080.0804016290722</c:v>
                </c:pt>
                <c:pt idx="39" formatCode="#,##0.0_ ;[Red]\-#,##0.0\ ">
                  <c:v>4051.3448518170403</c:v>
                </c:pt>
                <c:pt idx="40" formatCode="#,##0.0_ ;[Red]\-#,##0.0\ ">
                  <c:v>4056.3891620025911</c:v>
                </c:pt>
                <c:pt idx="41" formatCode="#,##0.0_ ;[Red]\-#,##0.0\ ">
                  <c:v>4075.4431402024638</c:v>
                </c:pt>
                <c:pt idx="42" formatCode="#,##0.0_ ;[Red]\-#,##0.0\ ">
                  <c:v>4029.1380905261831</c:v>
                </c:pt>
                <c:pt idx="43" formatCode="#,##0.0_ ;[Red]\-#,##0.0\ ">
                  <c:v>3995.6902330951634</c:v>
                </c:pt>
              </c:numCache>
            </c:numRef>
          </c:val>
        </c:ser>
        <c:ser>
          <c:idx val="0"/>
          <c:order val="6"/>
          <c:tx>
            <c:strRef>
              <c:f>'Weather Union HDD  '!$N$106</c:f>
              <c:strCache>
                <c:ptCount val="1"/>
                <c:pt idx="0">
                  <c:v>Total Actual HDD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'Weather Union HDD  '!$A$107:$A$150</c:f>
              <c:numCache>
                <c:formatCode>General</c:formatCode>
                <c:ptCount val="44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</c:numCache>
            </c:numRef>
          </c:cat>
          <c:val>
            <c:numRef>
              <c:f>'Weather Union HDD  '!$N$107:$N$150</c:f>
              <c:numCache>
                <c:formatCode>#,##0.0_ ;[Red]\-#,##0.0\ </c:formatCode>
                <c:ptCount val="44"/>
                <c:pt idx="0">
                  <c:v>4310.2250000000004</c:v>
                </c:pt>
                <c:pt idx="1">
                  <c:v>4231.75</c:v>
                </c:pt>
                <c:pt idx="2">
                  <c:v>4646.9500000000007</c:v>
                </c:pt>
                <c:pt idx="3">
                  <c:v>4038.7499999999995</c:v>
                </c:pt>
                <c:pt idx="4">
                  <c:v>4388.3999999999996</c:v>
                </c:pt>
                <c:pt idx="5">
                  <c:v>4149.3250000000007</c:v>
                </c:pt>
                <c:pt idx="6">
                  <c:v>4602.5999999999995</c:v>
                </c:pt>
                <c:pt idx="7">
                  <c:v>4307.45</c:v>
                </c:pt>
                <c:pt idx="8">
                  <c:v>4687.375</c:v>
                </c:pt>
                <c:pt idx="9">
                  <c:v>4471.7250000000004</c:v>
                </c:pt>
                <c:pt idx="10">
                  <c:v>4588.3500000000004</c:v>
                </c:pt>
                <c:pt idx="11">
                  <c:v>4271.6499999999996</c:v>
                </c:pt>
                <c:pt idx="12">
                  <c:v>4365.5999999999995</c:v>
                </c:pt>
                <c:pt idx="13">
                  <c:v>4229.8999999999996</c:v>
                </c:pt>
                <c:pt idx="14">
                  <c:v>4291.5749999999998</c:v>
                </c:pt>
                <c:pt idx="15">
                  <c:v>4304.1000000000004</c:v>
                </c:pt>
                <c:pt idx="16">
                  <c:v>4205.1499999999996</c:v>
                </c:pt>
                <c:pt idx="17">
                  <c:v>3943.3</c:v>
                </c:pt>
                <c:pt idx="18">
                  <c:v>4318.9750000000004</c:v>
                </c:pt>
                <c:pt idx="19">
                  <c:v>4528.9750000000004</c:v>
                </c:pt>
                <c:pt idx="20">
                  <c:v>3927.0749999999998</c:v>
                </c:pt>
                <c:pt idx="21">
                  <c:v>3978.0249999999996</c:v>
                </c:pt>
                <c:pt idx="22">
                  <c:v>4395.25</c:v>
                </c:pt>
                <c:pt idx="23">
                  <c:v>4443.75</c:v>
                </c:pt>
                <c:pt idx="24">
                  <c:v>4364.5</c:v>
                </c:pt>
                <c:pt idx="25">
                  <c:v>4329.7</c:v>
                </c:pt>
                <c:pt idx="26">
                  <c:v>4501.8749999999991</c:v>
                </c:pt>
                <c:pt idx="27">
                  <c:v>4349.8500000000004</c:v>
                </c:pt>
                <c:pt idx="28">
                  <c:v>3495.5249999999996</c:v>
                </c:pt>
                <c:pt idx="29">
                  <c:v>3853.6250000000005</c:v>
                </c:pt>
                <c:pt idx="30">
                  <c:v>4109.9750000000004</c:v>
                </c:pt>
                <c:pt idx="31" formatCode="#,##0_ ;[Red]\-#,##0\ ">
                  <c:v>3754.6750000000002</c:v>
                </c:pt>
                <c:pt idx="32" formatCode="#,##0_ ;[Red]\-#,##0\ ">
                  <c:v>3990.7000000000007</c:v>
                </c:pt>
                <c:pt idx="33" formatCode="#,##0_ ;[Red]\-#,##0\ ">
                  <c:v>4277.7</c:v>
                </c:pt>
                <c:pt idx="34" formatCode="#,##0_ ;[Red]\-#,##0\ ">
                  <c:v>4159</c:v>
                </c:pt>
                <c:pt idx="35" formatCode="#,##0_ ;[Red]\-#,##0\ ">
                  <c:v>4094.5750000000003</c:v>
                </c:pt>
                <c:pt idx="36" formatCode="#,##0_ ;[Red]\-#,##0\ ">
                  <c:v>3673.7250000000004</c:v>
                </c:pt>
                <c:pt idx="37" formatCode="#,##0_ ;[Red]\-#,##0\ ">
                  <c:v>3996.8749999999995</c:v>
                </c:pt>
                <c:pt idx="38" formatCode="#,##0_ ;[Red]\-#,##0\ ">
                  <c:v>4161.7219974674417</c:v>
                </c:pt>
                <c:pt idx="39" formatCode="#,##0_ ;[Red]\-#,##0\ ">
                  <c:v>4130.3364813034441</c:v>
                </c:pt>
                <c:pt idx="40" formatCode="#,##0_ ;[Red]\-#,##0\ ">
                  <c:v>3795.5655841616276</c:v>
                </c:pt>
                <c:pt idx="41" formatCode="#,##0_ ;[Red]\-#,##0\ ">
                  <c:v>3956.5963066699078</c:v>
                </c:pt>
              </c:numCache>
            </c:numRef>
          </c:val>
        </c:ser>
        <c:marker val="1"/>
        <c:axId val="44564864"/>
        <c:axId val="44566400"/>
      </c:lineChart>
      <c:catAx>
        <c:axId val="44564864"/>
        <c:scaling>
          <c:orientation val="minMax"/>
        </c:scaling>
        <c:axPos val="b"/>
        <c:numFmt formatCode="General" sourceLinked="1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44566400"/>
        <c:crosses val="autoZero"/>
        <c:auto val="1"/>
        <c:lblAlgn val="ctr"/>
        <c:lblOffset val="100"/>
      </c:catAx>
      <c:valAx>
        <c:axId val="44566400"/>
        <c:scaling>
          <c:orientation val="minMax"/>
          <c:min val="3400"/>
        </c:scaling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heating degree days (HDD)</a:t>
                </a:r>
              </a:p>
            </c:rich>
          </c:tx>
          <c:layout>
            <c:manualLayout>
              <c:xMode val="edge"/>
              <c:yMode val="edge"/>
              <c:x val="2.2420380066634441E-2"/>
              <c:y val="0.33618460704563391"/>
            </c:manualLayout>
          </c:layout>
        </c:title>
        <c:numFmt formatCode="General" sourceLinked="1"/>
        <c:tickLblPos val="nextTo"/>
        <c:crossAx val="44564864"/>
        <c:crosses val="autoZero"/>
        <c:crossBetween val="between"/>
      </c:valAx>
    </c:plotArea>
    <c:legend>
      <c:legendPos val="b"/>
    </c:legend>
    <c:plotVisOnly val="1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b="0"/>
              <a:t>Northern Franchise</a:t>
            </a:r>
          </a:p>
          <a:p>
            <a:pPr>
              <a:defRPr/>
            </a:pPr>
            <a:r>
              <a:rPr lang="en-US"/>
              <a:t>Weather Normals - 30 Years Average, 20 yr Declining Trend &amp; 55:45 </a:t>
            </a:r>
          </a:p>
        </c:rich>
      </c:tx>
    </c:title>
    <c:plotArea>
      <c:layout>
        <c:manualLayout>
          <c:layoutTarget val="inner"/>
          <c:xMode val="edge"/>
          <c:yMode val="edge"/>
          <c:x val="0.120523518816863"/>
          <c:y val="0.21088153322789291"/>
          <c:w val="0.85892446612205564"/>
          <c:h val="0.5635124202623577"/>
        </c:manualLayout>
      </c:layout>
      <c:lineChart>
        <c:grouping val="standard"/>
        <c:ser>
          <c:idx val="1"/>
          <c:order val="0"/>
          <c:tx>
            <c:strRef>
              <c:f>'Weather Union HDD  '!$R$57</c:f>
              <c:strCache>
                <c:ptCount val="1"/>
                <c:pt idx="0">
                  <c:v>Original 30yrAvg</c:v>
                </c:pt>
              </c:strCache>
            </c:strRef>
          </c:tx>
          <c:spPr>
            <a:ln w="41275">
              <a:solidFill>
                <a:srgbClr val="00FFFF"/>
              </a:solidFill>
            </a:ln>
          </c:spPr>
          <c:marker>
            <c:symbol val="none"/>
          </c:marker>
          <c:cat>
            <c:numRef>
              <c:f>'Weather Union HDD  '!$A$58:$A$101</c:f>
              <c:numCache>
                <c:formatCode>General</c:formatCode>
                <c:ptCount val="44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</c:numCache>
            </c:numRef>
          </c:cat>
          <c:val>
            <c:numRef>
              <c:f>'Weather Union HDD  '!$R$58:$R$101</c:f>
              <c:numCache>
                <c:formatCode>General</c:formatCode>
                <c:ptCount val="44"/>
                <c:pt idx="31" formatCode="#,##0.0_ ;[Red]\-#,##0.0\ ">
                  <c:v>5279.8433333333323</c:v>
                </c:pt>
                <c:pt idx="32" formatCode="#,##0.0_ ;[Red]\-#,##0.0\ ">
                  <c:v>5268.2033333333329</c:v>
                </c:pt>
                <c:pt idx="33" formatCode="#,##0.0_ ;[Red]\-#,##0.0\ ">
                  <c:v>5246.163333333333</c:v>
                </c:pt>
                <c:pt idx="34" formatCode="#,##0.0_ ;[Red]\-#,##0.0\ ">
                  <c:v>5221.6533333333327</c:v>
                </c:pt>
                <c:pt idx="35" formatCode="#,##0.0_ ;[Red]\-#,##0.0\ ">
                  <c:v>5228.5033333333331</c:v>
                </c:pt>
                <c:pt idx="36" formatCode="#,##0.0_ ;[Red]\-#,##0.0\ ">
                  <c:v>5220.8466666666673</c:v>
                </c:pt>
                <c:pt idx="37" formatCode="#,##0.0_ ;[Red]\-#,##0.0\ ">
                  <c:v>5211.9066666666668</c:v>
                </c:pt>
                <c:pt idx="38" formatCode="#,##0.0_ ;[Red]\-#,##0.0\ ">
                  <c:v>5172.8866666666672</c:v>
                </c:pt>
                <c:pt idx="39" formatCode="#,##0.0_ ;[Red]\-#,##0.0\ ">
                  <c:v>5162.8766666666661</c:v>
                </c:pt>
                <c:pt idx="40" formatCode="#,##0.0_ ;[Red]\-#,##0.0\ ">
                  <c:v>5142.8838582492808</c:v>
                </c:pt>
                <c:pt idx="41" formatCode="#,##0.0_ ;[Red]\-#,##0.0\ ">
                  <c:v>5129.252342423074</c:v>
                </c:pt>
                <c:pt idx="42" formatCode="#,##0.0_ ;[Red]\-#,##0.0\ ">
                  <c:v>5120.7389424719186</c:v>
                </c:pt>
                <c:pt idx="43" formatCode="#,##0.0_ ;[Red]\-#,##0.0\ ">
                  <c:v>5092.6799386446246</c:v>
                </c:pt>
              </c:numCache>
            </c:numRef>
          </c:val>
        </c:ser>
        <c:ser>
          <c:idx val="2"/>
          <c:order val="1"/>
          <c:tx>
            <c:strRef>
              <c:f>'Weather Union HDD  '!$S$57</c:f>
              <c:strCache>
                <c:ptCount val="1"/>
                <c:pt idx="0">
                  <c:v>Original 20YrDT Normal</c:v>
                </c:pt>
              </c:strCache>
            </c:strRef>
          </c:tx>
          <c:spPr>
            <a:ln w="47625"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'Weather Union HDD  '!$A$58:$A$101</c:f>
              <c:numCache>
                <c:formatCode>General</c:formatCode>
                <c:ptCount val="44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</c:numCache>
            </c:numRef>
          </c:cat>
          <c:val>
            <c:numRef>
              <c:f>'Weather Union HDD  '!$S$58:$S$101</c:f>
              <c:numCache>
                <c:formatCode>General</c:formatCode>
                <c:ptCount val="44"/>
                <c:pt idx="22" formatCode="#,##0.0_ ;[Red]\-#,##0.0\ ">
                  <c:v>5182.4436842105279</c:v>
                </c:pt>
                <c:pt idx="23" formatCode="#,##0.0_ ;[Red]\-#,##0.0\ ">
                  <c:v>5114.9721052631576</c:v>
                </c:pt>
                <c:pt idx="24" formatCode="#,##0.0_ ;[Red]\-#,##0.0\ ">
                  <c:v>5214.2601503759361</c:v>
                </c:pt>
                <c:pt idx="25" formatCode="#,##0.0_ ;[Red]\-#,##0.0\ ">
                  <c:v>5206.424661654135</c:v>
                </c:pt>
                <c:pt idx="26" formatCode="#,##0.0_ ;[Red]\-#,##0.0\ ">
                  <c:v>5220.3215789473688</c:v>
                </c:pt>
                <c:pt idx="27" formatCode="#,##0.0_ ;[Red]\-#,##0.0\ ">
                  <c:v>5209.5699248120327</c:v>
                </c:pt>
                <c:pt idx="28" formatCode="#,##0.0_ ;[Red]\-#,##0.0\ ">
                  <c:v>5303.1469172932339</c:v>
                </c:pt>
                <c:pt idx="29" formatCode="#,##0.0_ ;[Red]\-#,##0.0\ ">
                  <c:v>5302.8926315789486</c:v>
                </c:pt>
                <c:pt idx="30" formatCode="#,##0.0_ ;[Red]\-#,##0.0\ ">
                  <c:v>5160.0650375939877</c:v>
                </c:pt>
                <c:pt idx="31" formatCode="#,##0.0_ ;[Red]\-#,##0.0\ ">
                  <c:v>5077.3421804511272</c:v>
                </c:pt>
                <c:pt idx="32" formatCode="#,##0.0_ ;[Red]\-#,##0.0\ ">
                  <c:v>5086.7194736842102</c:v>
                </c:pt>
                <c:pt idx="33" formatCode="#,##0.0_ ;[Red]\-#,##0.0\ ">
                  <c:v>4946.3642857142913</c:v>
                </c:pt>
                <c:pt idx="34" formatCode="#,##0.0_ ;[Red]\-#,##0.0\ ">
                  <c:v>4943.0370676691673</c:v>
                </c:pt>
                <c:pt idx="35" formatCode="#,##0.0_ ;[Red]\-#,##0.0\ ">
                  <c:v>4946.1862406015061</c:v>
                </c:pt>
                <c:pt idx="36" formatCode="#,##0.0_ ;[Red]\-#,##0.0\ ">
                  <c:v>4962.4045112781969</c:v>
                </c:pt>
                <c:pt idx="37" formatCode="#,##0.0_ ;[Red]\-#,##0.0\ ">
                  <c:v>4937.4378195488753</c:v>
                </c:pt>
                <c:pt idx="38" formatCode="#,##0.0_ ;[Red]\-#,##0.0\ ">
                  <c:v>4803.5745112782024</c:v>
                </c:pt>
                <c:pt idx="39" formatCode="#,##0.0_ ;[Red]\-#,##0.0\ ">
                  <c:v>4711.2307518797024</c:v>
                </c:pt>
                <c:pt idx="40" formatCode="#,##0.0_ ;[Red]\-#,##0.0\ ">
                  <c:v>4726.7774346100414</c:v>
                </c:pt>
                <c:pt idx="41" formatCode="#,##0.0_ ;[Red]\-#,##0.0\ ">
                  <c:v>4793.5017034024713</c:v>
                </c:pt>
                <c:pt idx="42" formatCode="#,##0.0_ ;[Red]\-#,##0.0\ ">
                  <c:v>4683.9045847708203</c:v>
                </c:pt>
                <c:pt idx="43" formatCode="#,##0.0_ ;[Red]\-#,##0.0\ ">
                  <c:v>4625.6169097253587</c:v>
                </c:pt>
              </c:numCache>
            </c:numRef>
          </c:val>
        </c:ser>
        <c:ser>
          <c:idx val="3"/>
          <c:order val="2"/>
          <c:tx>
            <c:strRef>
              <c:f>'Weather Union HDD  '!$T$57</c:f>
              <c:strCache>
                <c:ptCount val="1"/>
                <c:pt idx="0">
                  <c:v>Original 55:45 Normal</c:v>
                </c:pt>
              </c:strCache>
            </c:strRef>
          </c:tx>
          <c:spPr>
            <a:ln w="50800">
              <a:solidFill>
                <a:schemeClr val="accent2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'Weather Union HDD  '!$A$58:$A$101</c:f>
              <c:numCache>
                <c:formatCode>General</c:formatCode>
                <c:ptCount val="44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</c:numCache>
            </c:numRef>
          </c:cat>
          <c:val>
            <c:numRef>
              <c:f>'Weather Union HDD  '!$T$58:$T$101</c:f>
              <c:numCache>
                <c:formatCode>General</c:formatCode>
                <c:ptCount val="44"/>
                <c:pt idx="31" formatCode="#,##0.0_ ;[Red]\-#,##0.0\ ">
                  <c:v>5188.7178145363405</c:v>
                </c:pt>
                <c:pt idx="32" formatCode="#,##0.0_ ;[Red]\-#,##0.0\ ">
                  <c:v>5186.5355964912287</c:v>
                </c:pt>
                <c:pt idx="33" formatCode="#,##0.0_ ;[Red]\-#,##0.0\ ">
                  <c:v>5111.2537619047644</c:v>
                </c:pt>
                <c:pt idx="34" formatCode="#,##0.0_ ;[Red]\-#,##0.0\ ">
                  <c:v>5096.276013784458</c:v>
                </c:pt>
                <c:pt idx="35" formatCode="#,##0.0_ ;[Red]\-#,##0.0\ ">
                  <c:v>5101.4606416040115</c:v>
                </c:pt>
                <c:pt idx="36" formatCode="#,##0.0_ ;[Red]\-#,##0.0\ ">
                  <c:v>5104.5476967418563</c:v>
                </c:pt>
                <c:pt idx="37" formatCode="#,##0.0_ ;[Red]\-#,##0.0\ ">
                  <c:v>5088.3956854636608</c:v>
                </c:pt>
                <c:pt idx="38" formatCode="#,##0.0_ ;[Red]\-#,##0.0\ ">
                  <c:v>5006.6961967418583</c:v>
                </c:pt>
                <c:pt idx="39" formatCode="#,##0.0_ ;[Red]\-#,##0.0\ ">
                  <c:v>4959.6360050125331</c:v>
                </c:pt>
                <c:pt idx="40" formatCode="#,##0.0_ ;[Red]\-#,##0.0\ ">
                  <c:v>4955.6359676116235</c:v>
                </c:pt>
                <c:pt idx="41" formatCode="#,##0.0_ ;[Red]\-#,##0.0\ ">
                  <c:v>4978.1645548638026</c:v>
                </c:pt>
                <c:pt idx="42" formatCode="#,##0.0_ ;[Red]\-#,##0.0\ ">
                  <c:v>4924.1634815064244</c:v>
                </c:pt>
                <c:pt idx="43" formatCode="#,##0.0_ ;[Red]\-#,##0.0\ ">
                  <c:v>4882.5015756309549</c:v>
                </c:pt>
              </c:numCache>
            </c:numRef>
          </c:val>
        </c:ser>
        <c:ser>
          <c:idx val="4"/>
          <c:order val="3"/>
          <c:tx>
            <c:strRef>
              <c:f>'Weather Union HDD  '!$V$57</c:f>
              <c:strCache>
                <c:ptCount val="1"/>
                <c:pt idx="0">
                  <c:v>Updated 30yrAvg</c:v>
                </c:pt>
              </c:strCache>
            </c:strRef>
          </c:tx>
          <c:spPr>
            <a:ln w="34925">
              <a:solidFill>
                <a:srgbClr val="008000"/>
              </a:solidFill>
            </a:ln>
          </c:spPr>
          <c:marker>
            <c:symbol val="none"/>
          </c:marker>
          <c:cat>
            <c:numRef>
              <c:f>'Weather Union HDD  '!$A$58:$A$101</c:f>
              <c:numCache>
                <c:formatCode>General</c:formatCode>
                <c:ptCount val="44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</c:numCache>
            </c:numRef>
          </c:cat>
          <c:val>
            <c:numRef>
              <c:f>'Weather Union HDD  '!$V$58:$V$101</c:f>
              <c:numCache>
                <c:formatCode>General</c:formatCode>
                <c:ptCount val="44"/>
                <c:pt idx="31" formatCode="#,##0.0_ ;[Red]\-#,##0.0\ ">
                  <c:v>5279.8433333333323</c:v>
                </c:pt>
                <c:pt idx="32" formatCode="#,##0.0_ ;[Red]\-#,##0.0\ ">
                  <c:v>5268.2033333333329</c:v>
                </c:pt>
                <c:pt idx="33" formatCode="#,##0.0_ ;[Red]\-#,##0.0\ ">
                  <c:v>5246.163333333333</c:v>
                </c:pt>
                <c:pt idx="34" formatCode="#,##0.0_ ;[Red]\-#,##0.0\ ">
                  <c:v>5221.6533333333327</c:v>
                </c:pt>
                <c:pt idx="35" formatCode="#,##0.0_ ;[Red]\-#,##0.0\ ">
                  <c:v>5228.5033333333331</c:v>
                </c:pt>
                <c:pt idx="36" formatCode="#,##0.0_ ;[Red]\-#,##0.0\ ">
                  <c:v>5220.8466666666673</c:v>
                </c:pt>
                <c:pt idx="37" formatCode="#,##0.0_ ;[Red]\-#,##0.0\ ">
                  <c:v>5211.9066666666668</c:v>
                </c:pt>
                <c:pt idx="38" formatCode="#,##0.0_ ;[Red]\-#,##0.0\ ">
                  <c:v>5172.8866666666672</c:v>
                </c:pt>
                <c:pt idx="39" formatCode="#,##0.0_ ;[Red]\-#,##0.0\ ">
                  <c:v>5162.8766666666661</c:v>
                </c:pt>
                <c:pt idx="40" formatCode="#,##0.0_ ;[Red]\-#,##0.0\ ">
                  <c:v>5142.8838582492808</c:v>
                </c:pt>
                <c:pt idx="41" formatCode="#,##0.0_ ;[Red]\-#,##0.0\ ">
                  <c:v>5129.252342423074</c:v>
                </c:pt>
                <c:pt idx="42" formatCode="#,##0.0_ ;[Red]\-#,##0.0\ ">
                  <c:v>5109.1078123612178</c:v>
                </c:pt>
                <c:pt idx="43" formatCode="#,##0.0_ ;[Red]\-#,##0.0\ ">
                  <c:v>5080.971589533945</c:v>
                </c:pt>
              </c:numCache>
            </c:numRef>
          </c:val>
        </c:ser>
        <c:ser>
          <c:idx val="6"/>
          <c:order val="4"/>
          <c:tx>
            <c:strRef>
              <c:f>'Weather Union HDD  '!$W$57</c:f>
              <c:strCache>
                <c:ptCount val="1"/>
                <c:pt idx="0">
                  <c:v>Updated 20YrDT Normal</c:v>
                </c:pt>
              </c:strCache>
            </c:strRef>
          </c:tx>
          <c:spPr>
            <a:ln w="47625">
              <a:solidFill>
                <a:srgbClr val="002060"/>
              </a:solidFill>
            </a:ln>
          </c:spPr>
          <c:marker>
            <c:symbol val="none"/>
          </c:marker>
          <c:cat>
            <c:numRef>
              <c:f>'Weather Union HDD  '!$A$58:$A$101</c:f>
              <c:numCache>
                <c:formatCode>General</c:formatCode>
                <c:ptCount val="44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</c:numCache>
            </c:numRef>
          </c:cat>
          <c:val>
            <c:numRef>
              <c:f>'Weather Union HDD  '!$W$58:$W$101</c:f>
              <c:numCache>
                <c:formatCode>General</c:formatCode>
                <c:ptCount val="44"/>
                <c:pt idx="22" formatCode="#,##0.0_ ;[Red]\-#,##0.0\ ">
                  <c:v>5182.4436842105279</c:v>
                </c:pt>
                <c:pt idx="23" formatCode="#,##0.0_ ;[Red]\-#,##0.0\ ">
                  <c:v>5114.9721052631576</c:v>
                </c:pt>
                <c:pt idx="24" formatCode="#,##0.0_ ;[Red]\-#,##0.0\ ">
                  <c:v>5214.2601503759361</c:v>
                </c:pt>
                <c:pt idx="25" formatCode="#,##0.0_ ;[Red]\-#,##0.0\ ">
                  <c:v>5206.424661654135</c:v>
                </c:pt>
                <c:pt idx="26" formatCode="#,##0.0_ ;[Red]\-#,##0.0\ ">
                  <c:v>5220.3215789473688</c:v>
                </c:pt>
                <c:pt idx="27" formatCode="#,##0.0_ ;[Red]\-#,##0.0\ ">
                  <c:v>5209.5699248120327</c:v>
                </c:pt>
                <c:pt idx="28" formatCode="#,##0.0_ ;[Red]\-#,##0.0\ ">
                  <c:v>5303.1469172932339</c:v>
                </c:pt>
                <c:pt idx="29" formatCode="#,##0.0_ ;[Red]\-#,##0.0\ ">
                  <c:v>5302.8926315789486</c:v>
                </c:pt>
                <c:pt idx="30" formatCode="#,##0.0_ ;[Red]\-#,##0.0\ ">
                  <c:v>5160.0650375939877</c:v>
                </c:pt>
                <c:pt idx="31" formatCode="#,##0.0_ ;[Red]\-#,##0.0\ ">
                  <c:v>5077.3421804511272</c:v>
                </c:pt>
                <c:pt idx="32" formatCode="#,##0.0_ ;[Red]\-#,##0.0\ ">
                  <c:v>5086.7194736842102</c:v>
                </c:pt>
                <c:pt idx="33" formatCode="#,##0.0_ ;[Red]\-#,##0.0\ ">
                  <c:v>4946.3642857142913</c:v>
                </c:pt>
                <c:pt idx="34" formatCode="#,##0.0_ ;[Red]\-#,##0.0\ ">
                  <c:v>4943.0370676691673</c:v>
                </c:pt>
                <c:pt idx="35" formatCode="#,##0.0_ ;[Red]\-#,##0.0\ ">
                  <c:v>4946.1862406015061</c:v>
                </c:pt>
                <c:pt idx="36" formatCode="#,##0.0_ ;[Red]\-#,##0.0\ ">
                  <c:v>4962.4045112781969</c:v>
                </c:pt>
                <c:pt idx="37" formatCode="#,##0.0_ ;[Red]\-#,##0.0\ ">
                  <c:v>4937.4378195488753</c:v>
                </c:pt>
                <c:pt idx="38" formatCode="#,##0.0_ ;[Red]\-#,##0.0\ ">
                  <c:v>4803.5745112782024</c:v>
                </c:pt>
                <c:pt idx="39" formatCode="#,##0.0_ ;[Red]\-#,##0.0\ ">
                  <c:v>4711.2307518797024</c:v>
                </c:pt>
                <c:pt idx="40" formatCode="#,##0.0_ ;[Red]\-#,##0.0\ ">
                  <c:v>4726.7774346100414</c:v>
                </c:pt>
                <c:pt idx="41" formatCode="#,##0.0_ ;[Red]\-#,##0.0\ ">
                  <c:v>4793.5017034024713</c:v>
                </c:pt>
                <c:pt idx="42" formatCode="#,##0.0_ ;[Red]\-#,##0.0\ ">
                  <c:v>4657.2385779222595</c:v>
                </c:pt>
                <c:pt idx="43" formatCode="#,##0.0_ ;[Red]\-#,##0.0\ ">
                  <c:v>4594.6919957793434</c:v>
                </c:pt>
              </c:numCache>
            </c:numRef>
          </c:val>
        </c:ser>
        <c:ser>
          <c:idx val="7"/>
          <c:order val="5"/>
          <c:tx>
            <c:strRef>
              <c:f>'Weather Union HDD  '!$X$57</c:f>
              <c:strCache>
                <c:ptCount val="1"/>
                <c:pt idx="0">
                  <c:v>Updated 55:45 Normal</c:v>
                </c:pt>
              </c:strCache>
            </c:strRef>
          </c:tx>
          <c:spPr>
            <a:ln w="47625"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'Weather Union HDD  '!$A$58:$A$101</c:f>
              <c:numCache>
                <c:formatCode>General</c:formatCode>
                <c:ptCount val="44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</c:numCache>
            </c:numRef>
          </c:cat>
          <c:val>
            <c:numRef>
              <c:f>'Weather Union HDD  '!$X$58:$X$101</c:f>
              <c:numCache>
                <c:formatCode>General</c:formatCode>
                <c:ptCount val="44"/>
                <c:pt idx="31" formatCode="#,##0.0_ ;[Red]\-#,##0.0\ ">
                  <c:v>5188.7178145363405</c:v>
                </c:pt>
                <c:pt idx="32" formatCode="#,##0.0_ ;[Red]\-#,##0.0\ ">
                  <c:v>5186.5355964912287</c:v>
                </c:pt>
                <c:pt idx="33" formatCode="#,##0.0_ ;[Red]\-#,##0.0\ ">
                  <c:v>5111.2537619047644</c:v>
                </c:pt>
                <c:pt idx="34" formatCode="#,##0.0_ ;[Red]\-#,##0.0\ ">
                  <c:v>5096.276013784458</c:v>
                </c:pt>
                <c:pt idx="35" formatCode="#,##0.0_ ;[Red]\-#,##0.0\ ">
                  <c:v>5101.4606416040115</c:v>
                </c:pt>
                <c:pt idx="36" formatCode="#,##0.0_ ;[Red]\-#,##0.0\ ">
                  <c:v>5104.5476967418563</c:v>
                </c:pt>
                <c:pt idx="37" formatCode="#,##0.0_ ;[Red]\-#,##0.0\ ">
                  <c:v>5088.3956854636608</c:v>
                </c:pt>
                <c:pt idx="38" formatCode="#,##0.0_ ;[Red]\-#,##0.0\ ">
                  <c:v>5006.6961967418583</c:v>
                </c:pt>
                <c:pt idx="39" formatCode="#,##0.0_ ;[Red]\-#,##0.0\ ">
                  <c:v>4959.6360050125331</c:v>
                </c:pt>
                <c:pt idx="40" formatCode="#,##0.0_ ;[Red]\-#,##0.0\ ">
                  <c:v>4955.6359676116235</c:v>
                </c:pt>
                <c:pt idx="41" formatCode="#,##0.0_ ;[Red]\-#,##0.0\ ">
                  <c:v>4978.1645548638026</c:v>
                </c:pt>
                <c:pt idx="42" formatCode="#,##0.0_ ;[Red]\-#,##0.0\ ">
                  <c:v>4905.7666568636869</c:v>
                </c:pt>
                <c:pt idx="43" formatCode="#,##0.0_ ;[Red]\-#,##0.0\ ">
                  <c:v>4862.1457723443746</c:v>
                </c:pt>
              </c:numCache>
            </c:numRef>
          </c:val>
        </c:ser>
        <c:ser>
          <c:idx val="0"/>
          <c:order val="6"/>
          <c:tx>
            <c:strRef>
              <c:f>'Weather Union HDD  '!$N$57</c:f>
              <c:strCache>
                <c:ptCount val="1"/>
                <c:pt idx="0">
                  <c:v>Total Actual HDD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'Weather Union HDD  '!$A$58:$A$101</c:f>
              <c:numCache>
                <c:formatCode>General</c:formatCode>
                <c:ptCount val="44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</c:numCache>
            </c:numRef>
          </c:cat>
          <c:val>
            <c:numRef>
              <c:f>'Weather Union HDD  '!$N$58:$N$101</c:f>
              <c:numCache>
                <c:formatCode>#,##0.0_ ;[Red]\-#,##0.0\ </c:formatCode>
                <c:ptCount val="44"/>
                <c:pt idx="0">
                  <c:v>5414.2999999999993</c:v>
                </c:pt>
                <c:pt idx="1">
                  <c:v>5274.0999999999995</c:v>
                </c:pt>
                <c:pt idx="2">
                  <c:v>5741.8</c:v>
                </c:pt>
                <c:pt idx="3">
                  <c:v>4941</c:v>
                </c:pt>
                <c:pt idx="4">
                  <c:v>5445.8999999999987</c:v>
                </c:pt>
                <c:pt idx="5">
                  <c:v>5133.9999999999991</c:v>
                </c:pt>
                <c:pt idx="6">
                  <c:v>5643.3</c:v>
                </c:pt>
                <c:pt idx="7">
                  <c:v>5188.1000000000004</c:v>
                </c:pt>
                <c:pt idx="8">
                  <c:v>5639.5</c:v>
                </c:pt>
                <c:pt idx="9">
                  <c:v>5457.9</c:v>
                </c:pt>
                <c:pt idx="10">
                  <c:v>5558.7</c:v>
                </c:pt>
                <c:pt idx="11">
                  <c:v>5092.3</c:v>
                </c:pt>
                <c:pt idx="12">
                  <c:v>5429.7</c:v>
                </c:pt>
                <c:pt idx="13">
                  <c:v>5195.3</c:v>
                </c:pt>
                <c:pt idx="14">
                  <c:v>5174.7</c:v>
                </c:pt>
                <c:pt idx="15">
                  <c:v>5437.8</c:v>
                </c:pt>
                <c:pt idx="16">
                  <c:v>5175.2</c:v>
                </c:pt>
                <c:pt idx="17">
                  <c:v>4722.4000000000005</c:v>
                </c:pt>
                <c:pt idx="18">
                  <c:v>5316.7</c:v>
                </c:pt>
                <c:pt idx="19">
                  <c:v>5654.2000000000007</c:v>
                </c:pt>
                <c:pt idx="20">
                  <c:v>4993.8</c:v>
                </c:pt>
                <c:pt idx="21">
                  <c:v>5018.4999999999991</c:v>
                </c:pt>
                <c:pt idx="22">
                  <c:v>5488.9</c:v>
                </c:pt>
                <c:pt idx="23">
                  <c:v>5460.3</c:v>
                </c:pt>
                <c:pt idx="24">
                  <c:v>5293.5999999999995</c:v>
                </c:pt>
                <c:pt idx="25">
                  <c:v>5357.8</c:v>
                </c:pt>
                <c:pt idx="26">
                  <c:v>5550</c:v>
                </c:pt>
                <c:pt idx="27">
                  <c:v>5384.1</c:v>
                </c:pt>
                <c:pt idx="28">
                  <c:v>4457.4000000000005</c:v>
                </c:pt>
                <c:pt idx="29">
                  <c:v>4754</c:v>
                </c:pt>
                <c:pt idx="30">
                  <c:v>5065.1000000000004</c:v>
                </c:pt>
                <c:pt idx="31">
                  <c:v>4612.9000000000005</c:v>
                </c:pt>
                <c:pt idx="32">
                  <c:v>5006.4999999999991</c:v>
                </c:pt>
                <c:pt idx="33">
                  <c:v>5146.5</c:v>
                </c:pt>
                <c:pt idx="34">
                  <c:v>5216.2</c:v>
                </c:pt>
                <c:pt idx="35">
                  <c:v>4865.7999999999993</c:v>
                </c:pt>
                <c:pt idx="36">
                  <c:v>4472.7000000000007</c:v>
                </c:pt>
                <c:pt idx="37">
                  <c:v>4887.7999999999993</c:v>
                </c:pt>
                <c:pt idx="38">
                  <c:v>5039.7157474784599</c:v>
                </c:pt>
                <c:pt idx="39">
                  <c:v>5048.9545252137741</c:v>
                </c:pt>
                <c:pt idx="40">
                  <c:v>4461.5278866465105</c:v>
                </c:pt>
                <c:pt idx="41">
                  <c:v>4741.0495266796333</c:v>
                </c:pt>
              </c:numCache>
            </c:numRef>
          </c:val>
        </c:ser>
        <c:marker val="1"/>
        <c:axId val="44966272"/>
        <c:axId val="44967808"/>
      </c:lineChart>
      <c:catAx>
        <c:axId val="44966272"/>
        <c:scaling>
          <c:orientation val="minMax"/>
        </c:scaling>
        <c:axPos val="b"/>
        <c:numFmt formatCode="General" sourceLinked="1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44967808"/>
        <c:crosses val="autoZero"/>
        <c:auto val="1"/>
        <c:lblAlgn val="ctr"/>
        <c:lblOffset val="100"/>
      </c:catAx>
      <c:valAx>
        <c:axId val="44967808"/>
        <c:scaling>
          <c:orientation val="minMax"/>
          <c:max val="5900"/>
          <c:min val="4300"/>
        </c:scaling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heating degree days (HDD)</a:t>
                </a:r>
              </a:p>
            </c:rich>
          </c:tx>
          <c:layout>
            <c:manualLayout>
              <c:xMode val="edge"/>
              <c:yMode val="edge"/>
              <c:x val="2.2420380066634441E-2"/>
              <c:y val="0.33618460704563413"/>
            </c:manualLayout>
          </c:layout>
        </c:title>
        <c:numFmt formatCode="General" sourceLinked="1"/>
        <c:tickLblPos val="nextTo"/>
        <c:crossAx val="44966272"/>
        <c:crosses val="autoZero"/>
        <c:crossBetween val="between"/>
      </c:valAx>
    </c:plotArea>
    <c:legend>
      <c:legendPos val="b"/>
    </c:legend>
    <c:plotVisOnly val="1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 algn="ctr">
              <a:defRPr/>
            </a:pPr>
            <a:r>
              <a:rPr lang="en-US" b="0"/>
              <a:t>Southern</a:t>
            </a:r>
            <a:r>
              <a:rPr lang="en-US" b="0" baseline="0"/>
              <a:t> Franchise</a:t>
            </a:r>
            <a:endParaRPr lang="en-US" b="0"/>
          </a:p>
          <a:p>
            <a:pPr algn="ctr">
              <a:defRPr/>
            </a:pPr>
            <a:r>
              <a:rPr lang="en-US"/>
              <a:t>Weather Normals - 30 Years Average, 20 yr Declining Trend &amp; 55:45 </a:t>
            </a:r>
          </a:p>
        </c:rich>
      </c:tx>
      <c:layout>
        <c:manualLayout>
          <c:xMode val="edge"/>
          <c:yMode val="edge"/>
          <c:x val="0.12900957382594225"/>
          <c:y val="1.4350550326231611E-2"/>
        </c:manualLayout>
      </c:layout>
    </c:title>
    <c:plotArea>
      <c:layout>
        <c:manualLayout>
          <c:layoutTarget val="inner"/>
          <c:xMode val="edge"/>
          <c:yMode val="edge"/>
          <c:x val="0.120523518816863"/>
          <c:y val="0.21088153322789291"/>
          <c:w val="0.85892446612205564"/>
          <c:h val="0.56351242026235737"/>
        </c:manualLayout>
      </c:layout>
      <c:lineChart>
        <c:grouping val="standard"/>
        <c:ser>
          <c:idx val="1"/>
          <c:order val="0"/>
          <c:tx>
            <c:strRef>
              <c:f>'Weather Union HDD  '!$R$9</c:f>
              <c:strCache>
                <c:ptCount val="1"/>
                <c:pt idx="0">
                  <c:v>Original 30yrAvg</c:v>
                </c:pt>
              </c:strCache>
            </c:strRef>
          </c:tx>
          <c:spPr>
            <a:ln w="41275">
              <a:solidFill>
                <a:srgbClr val="00FFFF"/>
              </a:solidFill>
            </a:ln>
          </c:spPr>
          <c:marker>
            <c:symbol val="none"/>
          </c:marker>
          <c:cat>
            <c:numRef>
              <c:f>'Weather Union HDD  '!$A$10:$A$53</c:f>
              <c:numCache>
                <c:formatCode>General</c:formatCode>
                <c:ptCount val="44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</c:numCache>
            </c:numRef>
          </c:cat>
          <c:val>
            <c:numRef>
              <c:f>'Weather Union HDD  '!$R$10:$R$53</c:f>
              <c:numCache>
                <c:formatCode>General</c:formatCode>
                <c:ptCount val="44"/>
                <c:pt idx="31" formatCode="#,##0.0_ ;[Red]\-#,##0.0\ ">
                  <c:v>3952.1099999999997</c:v>
                </c:pt>
                <c:pt idx="32" formatCode="#,##0.0_ ;[Red]\-#,##0.0\ ">
                  <c:v>3947.0899999999997</c:v>
                </c:pt>
                <c:pt idx="33" formatCode="#,##0.0_ ;[Red]\-#,##0.0\ ">
                  <c:v>3933.2333333333331</c:v>
                </c:pt>
                <c:pt idx="34" formatCode="#,##0.0_ ;[Red]\-#,##0.0\ ">
                  <c:v>3912.2366666666667</c:v>
                </c:pt>
                <c:pt idx="35" formatCode="#,##0.0_ ;[Red]\-#,##0.0\ ">
                  <c:v>3920.5733333333342</c:v>
                </c:pt>
                <c:pt idx="36" formatCode="#,##0.0_ ;[Red]\-#,##0.0\ ">
                  <c:v>3912.9300000000007</c:v>
                </c:pt>
                <c:pt idx="37" formatCode="#,##0.0_ ;[Red]\-#,##0.0\ ">
                  <c:v>3913.4766666666678</c:v>
                </c:pt>
                <c:pt idx="38" formatCode="#,##0.0_ ;[Red]\-#,##0.0\ ">
                  <c:v>3885.2000000000003</c:v>
                </c:pt>
                <c:pt idx="39" formatCode="#,##0.0_ ;[Red]\-#,##0.0\ ">
                  <c:v>3874.733333333334</c:v>
                </c:pt>
                <c:pt idx="40" formatCode="#,##0.0_ ;[Red]\-#,##0.0\ ">
                  <c:v>3858.0352471376818</c:v>
                </c:pt>
                <c:pt idx="41" formatCode="#,##0.0_ ;[Red]\-#,##0.0\ ">
                  <c:v>3847.4062626932373</c:v>
                </c:pt>
                <c:pt idx="42" formatCode="#,##0.0_ ;[Red]\-#,##0.0\ ">
                  <c:v>3846.7360341614913</c:v>
                </c:pt>
                <c:pt idx="43" formatCode="#,##0.0_ ;[Red]\-#,##0.0\ ">
                  <c:v>3824.3622010265708</c:v>
                </c:pt>
              </c:numCache>
            </c:numRef>
          </c:val>
        </c:ser>
        <c:ser>
          <c:idx val="2"/>
          <c:order val="1"/>
          <c:tx>
            <c:strRef>
              <c:f>'Weather Union HDD  '!$S$9</c:f>
              <c:strCache>
                <c:ptCount val="1"/>
                <c:pt idx="0">
                  <c:v>Original 20YrDT Normal</c:v>
                </c:pt>
              </c:strCache>
            </c:strRef>
          </c:tx>
          <c:spPr>
            <a:ln w="47625"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'Weather Union HDD  '!$A$10:$A$53</c:f>
              <c:numCache>
                <c:formatCode>General</c:formatCode>
                <c:ptCount val="44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</c:numCache>
            </c:numRef>
          </c:cat>
          <c:val>
            <c:numRef>
              <c:f>'Weather Union HDD  '!$S$10:$S$53</c:f>
              <c:numCache>
                <c:formatCode>General</c:formatCode>
                <c:ptCount val="44"/>
                <c:pt idx="22" formatCode="#,##0.0_ ;[Red]\-#,##0.0\ ">
                  <c:v>3872.1414285714272</c:v>
                </c:pt>
                <c:pt idx="23" formatCode="#,##0.0_ ;[Red]\-#,##0.0\ ">
                  <c:v>3779.1602255639082</c:v>
                </c:pt>
                <c:pt idx="24" formatCode="#,##0.0_ ;[Red]\-#,##0.0\ ">
                  <c:v>3828.492030075191</c:v>
                </c:pt>
                <c:pt idx="25" formatCode="#,##0.0_ ;[Red]\-#,##0.0\ ">
                  <c:v>3826.4906766917302</c:v>
                </c:pt>
                <c:pt idx="26" formatCode="#,##0.0_ ;[Red]\-#,##0.0\ ">
                  <c:v>3846.6060902255631</c:v>
                </c:pt>
                <c:pt idx="27" formatCode="#,##0.0_ ;[Red]\-#,##0.0\ ">
                  <c:v>3823.6029323308285</c:v>
                </c:pt>
                <c:pt idx="28" formatCode="#,##0.0_ ;[Red]\-#,##0.0\ ">
                  <c:v>3890.3793233082688</c:v>
                </c:pt>
                <c:pt idx="29" formatCode="#,##0.0_ ;[Red]\-#,##0.0\ ">
                  <c:v>3895.538872180452</c:v>
                </c:pt>
                <c:pt idx="30" formatCode="#,##0.0_ ;[Red]\-#,##0.0\ ">
                  <c:v>3769.8058646616519</c:v>
                </c:pt>
                <c:pt idx="31" formatCode="#,##0.0_ ;[Red]\-#,##0.0\ ">
                  <c:v>3716.0001503759413</c:v>
                </c:pt>
                <c:pt idx="32" formatCode="#,##0.0_ ;[Red]\-#,##0.0\ ">
                  <c:v>3739.4496992481218</c:v>
                </c:pt>
                <c:pt idx="33" formatCode="#,##0.0_ ;[Red]\-#,##0.0\ ">
                  <c:v>3666.7645864661608</c:v>
                </c:pt>
                <c:pt idx="34" formatCode="#,##0.0_ ;[Red]\-#,##0.0\ ">
                  <c:v>3644.2418796992424</c:v>
                </c:pt>
                <c:pt idx="35" formatCode="#,##0.0_ ;[Red]\-#,##0.0\ ">
                  <c:v>3686.3976691729331</c:v>
                </c:pt>
                <c:pt idx="36" formatCode="#,##0.0_ ;[Red]\-#,##0.0\ ">
                  <c:v>3700.0008270676699</c:v>
                </c:pt>
                <c:pt idx="37" formatCode="#,##0.0_ ;[Red]\-#,##0.0\ ">
                  <c:v>3714.1793984962387</c:v>
                </c:pt>
                <c:pt idx="38" formatCode="#,##0.0_ ;[Red]\-#,##0.0\ ">
                  <c:v>3631.8854887218004</c:v>
                </c:pt>
                <c:pt idx="39" formatCode="#,##0.0_ ;[Red]\-#,##0.0\ ">
                  <c:v>3594.3951127819455</c:v>
                </c:pt>
                <c:pt idx="40" formatCode="#,##0.0_ ;[Red]\-#,##0.0\ ">
                  <c:v>3632.7129797196794</c:v>
                </c:pt>
                <c:pt idx="41" formatCode="#,##0.0_ ;[Red]\-#,##0.0\ ">
                  <c:v>3685.4723500016371</c:v>
                </c:pt>
                <c:pt idx="42" formatCode="#,##0.0_ ;[Red]\-#,##0.0\ ">
                  <c:v>3634.864261732745</c:v>
                </c:pt>
                <c:pt idx="43" formatCode="#,##0.0_ ;[Red]\-#,##0.0\ ">
                  <c:v>3599.0874744279208</c:v>
                </c:pt>
              </c:numCache>
            </c:numRef>
          </c:val>
        </c:ser>
        <c:ser>
          <c:idx val="3"/>
          <c:order val="2"/>
          <c:tx>
            <c:strRef>
              <c:f>'Weather Union HDD  '!$T$9</c:f>
              <c:strCache>
                <c:ptCount val="1"/>
                <c:pt idx="0">
                  <c:v>Original 55:45 Normal</c:v>
                </c:pt>
              </c:strCache>
            </c:strRef>
          </c:tx>
          <c:spPr>
            <a:ln w="50800">
              <a:solidFill>
                <a:schemeClr val="accent2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'Weather Union HDD  '!$A$10:$A$53</c:f>
              <c:numCache>
                <c:formatCode>General</c:formatCode>
                <c:ptCount val="44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</c:numCache>
            </c:numRef>
          </c:cat>
          <c:val>
            <c:numRef>
              <c:f>'Weather Union HDD  '!$T$10:$T$53</c:f>
              <c:numCache>
                <c:formatCode>General</c:formatCode>
                <c:ptCount val="44"/>
                <c:pt idx="31" formatCode="#,##0.0_ ;[Red]\-#,##0.0\ ">
                  <c:v>3845.8605676691736</c:v>
                </c:pt>
                <c:pt idx="32" formatCode="#,##0.0_ ;[Red]\-#,##0.0\ ">
                  <c:v>3853.6518646616551</c:v>
                </c:pt>
                <c:pt idx="33" formatCode="#,##0.0_ ;[Red]\-#,##0.0\ ">
                  <c:v>3813.3223972431056</c:v>
                </c:pt>
                <c:pt idx="34" formatCode="#,##0.0_ ;[Red]\-#,##0.0\ ">
                  <c:v>3791.6390125313255</c:v>
                </c:pt>
                <c:pt idx="35" formatCode="#,##0.0_ ;[Red]\-#,##0.0\ ">
                  <c:v>3815.194284461154</c:v>
                </c:pt>
                <c:pt idx="36" formatCode="#,##0.0_ ;[Red]\-#,##0.0\ ">
                  <c:v>3817.1118721804519</c:v>
                </c:pt>
                <c:pt idx="37" formatCode="#,##0.0_ ;[Red]\-#,##0.0\ ">
                  <c:v>3823.7928959899746</c:v>
                </c:pt>
                <c:pt idx="38" formatCode="#,##0.0_ ;[Red]\-#,##0.0\ ">
                  <c:v>3771.2084699248103</c:v>
                </c:pt>
                <c:pt idx="39" formatCode="#,##0.0_ ;[Red]\-#,##0.0\ ">
                  <c:v>3748.5811340852097</c:v>
                </c:pt>
                <c:pt idx="40" formatCode="#,##0.0_ ;[Red]\-#,##0.0\ ">
                  <c:v>3756.6402267995809</c:v>
                </c:pt>
                <c:pt idx="41" formatCode="#,##0.0_ ;[Red]\-#,##0.0\ ">
                  <c:v>3774.5360019820173</c:v>
                </c:pt>
                <c:pt idx="42" formatCode="#,##0.0_ ;[Red]\-#,##0.0\ ">
                  <c:v>3751.3937365685556</c:v>
                </c:pt>
                <c:pt idx="43" formatCode="#,##0.0_ ;[Red]\-#,##0.0\ ">
                  <c:v>3722.9885740571781</c:v>
                </c:pt>
              </c:numCache>
            </c:numRef>
          </c:val>
        </c:ser>
        <c:ser>
          <c:idx val="4"/>
          <c:order val="3"/>
          <c:tx>
            <c:strRef>
              <c:f>'Weather Union HDD  '!$V$9</c:f>
              <c:strCache>
                <c:ptCount val="1"/>
                <c:pt idx="0">
                  <c:v>Updated 30yrAvg</c:v>
                </c:pt>
              </c:strCache>
            </c:strRef>
          </c:tx>
          <c:spPr>
            <a:ln w="34925">
              <a:solidFill>
                <a:srgbClr val="008000"/>
              </a:solidFill>
            </a:ln>
          </c:spPr>
          <c:marker>
            <c:symbol val="none"/>
          </c:marker>
          <c:cat>
            <c:numRef>
              <c:f>'Weather Union HDD  '!$A$10:$A$53</c:f>
              <c:numCache>
                <c:formatCode>General</c:formatCode>
                <c:ptCount val="44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</c:numCache>
            </c:numRef>
          </c:cat>
          <c:val>
            <c:numRef>
              <c:f>'Weather Union HDD  '!$V$10:$V$53</c:f>
              <c:numCache>
                <c:formatCode>General</c:formatCode>
                <c:ptCount val="44"/>
                <c:pt idx="31" formatCode="#,##0.0_ ;[Red]\-#,##0.0\ ">
                  <c:v>3952.1099999999997</c:v>
                </c:pt>
                <c:pt idx="32" formatCode="#,##0.0_ ;[Red]\-#,##0.0\ ">
                  <c:v>3947.0899999999997</c:v>
                </c:pt>
                <c:pt idx="33" formatCode="#,##0.0_ ;[Red]\-#,##0.0\ ">
                  <c:v>3933.2333333333331</c:v>
                </c:pt>
                <c:pt idx="34" formatCode="#,##0.0_ ;[Red]\-#,##0.0\ ">
                  <c:v>3912.2366666666667</c:v>
                </c:pt>
                <c:pt idx="35" formatCode="#,##0.0_ ;[Red]\-#,##0.0\ ">
                  <c:v>3920.5733333333342</c:v>
                </c:pt>
                <c:pt idx="36" formatCode="#,##0.0_ ;[Red]\-#,##0.0\ ">
                  <c:v>3912.9300000000007</c:v>
                </c:pt>
                <c:pt idx="37" formatCode="#,##0.0_ ;[Red]\-#,##0.0\ ">
                  <c:v>3913.4766666666678</c:v>
                </c:pt>
                <c:pt idx="38" formatCode="#,##0.0_ ;[Red]\-#,##0.0\ ">
                  <c:v>3885.2000000000003</c:v>
                </c:pt>
                <c:pt idx="39" formatCode="#,##0.0_ ;[Red]\-#,##0.0\ ">
                  <c:v>3874.733333333334</c:v>
                </c:pt>
                <c:pt idx="40" formatCode="#,##0.0_ ;[Red]\-#,##0.0\ ">
                  <c:v>3858.0352471376818</c:v>
                </c:pt>
                <c:pt idx="41" formatCode="#,##0.0_ ;[Red]\-#,##0.0\ ">
                  <c:v>3847.4062626932373</c:v>
                </c:pt>
                <c:pt idx="42" formatCode="#,##0.0_ ;[Red]\-#,##0.0\ ">
                  <c:v>3836.7126532091106</c:v>
                </c:pt>
                <c:pt idx="43" formatCode="#,##0.0_ ;[Red]\-#,##0.0\ ">
                  <c:v>3814.2625976932377</c:v>
                </c:pt>
              </c:numCache>
            </c:numRef>
          </c:val>
        </c:ser>
        <c:ser>
          <c:idx val="6"/>
          <c:order val="4"/>
          <c:tx>
            <c:strRef>
              <c:f>'Weather Union HDD  '!$W$9</c:f>
              <c:strCache>
                <c:ptCount val="1"/>
                <c:pt idx="0">
                  <c:v>Updated 20YrDT Normal</c:v>
                </c:pt>
              </c:strCache>
            </c:strRef>
          </c:tx>
          <c:spPr>
            <a:ln w="47625">
              <a:solidFill>
                <a:srgbClr val="002060"/>
              </a:solidFill>
            </a:ln>
          </c:spPr>
          <c:marker>
            <c:symbol val="none"/>
          </c:marker>
          <c:cat>
            <c:numRef>
              <c:f>'Weather Union HDD  '!$A$10:$A$53</c:f>
              <c:numCache>
                <c:formatCode>General</c:formatCode>
                <c:ptCount val="44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</c:numCache>
            </c:numRef>
          </c:cat>
          <c:val>
            <c:numRef>
              <c:f>'Weather Union HDD  '!$W$10:$W$53</c:f>
              <c:numCache>
                <c:formatCode>General</c:formatCode>
                <c:ptCount val="44"/>
                <c:pt idx="22" formatCode="#,##0.0_ ;[Red]\-#,##0.0\ ">
                  <c:v>3872.1414285714272</c:v>
                </c:pt>
                <c:pt idx="23" formatCode="#,##0.0_ ;[Red]\-#,##0.0\ ">
                  <c:v>3779.1602255639082</c:v>
                </c:pt>
                <c:pt idx="24" formatCode="#,##0.0_ ;[Red]\-#,##0.0\ ">
                  <c:v>3828.492030075191</c:v>
                </c:pt>
                <c:pt idx="25" formatCode="#,##0.0_ ;[Red]\-#,##0.0\ ">
                  <c:v>3826.4906766917302</c:v>
                </c:pt>
                <c:pt idx="26" formatCode="#,##0.0_ ;[Red]\-#,##0.0\ ">
                  <c:v>3846.6060902255631</c:v>
                </c:pt>
                <c:pt idx="27" formatCode="#,##0.0_ ;[Red]\-#,##0.0\ ">
                  <c:v>3823.6029323308285</c:v>
                </c:pt>
                <c:pt idx="28" formatCode="#,##0.0_ ;[Red]\-#,##0.0\ ">
                  <c:v>3890.3793233082688</c:v>
                </c:pt>
                <c:pt idx="29" formatCode="#,##0.0_ ;[Red]\-#,##0.0\ ">
                  <c:v>3895.538872180452</c:v>
                </c:pt>
                <c:pt idx="30" formatCode="#,##0.0_ ;[Red]\-#,##0.0\ ">
                  <c:v>3769.8058646616519</c:v>
                </c:pt>
                <c:pt idx="31" formatCode="#,##0.0_ ;[Red]\-#,##0.0\ ">
                  <c:v>3716.0001503759413</c:v>
                </c:pt>
                <c:pt idx="32" formatCode="#,##0.0_ ;[Red]\-#,##0.0\ ">
                  <c:v>3739.4496992481218</c:v>
                </c:pt>
                <c:pt idx="33" formatCode="#,##0.0_ ;[Red]\-#,##0.0\ ">
                  <c:v>3666.7645864661608</c:v>
                </c:pt>
                <c:pt idx="34" formatCode="#,##0.0_ ;[Red]\-#,##0.0\ ">
                  <c:v>3644.2418796992424</c:v>
                </c:pt>
                <c:pt idx="35" formatCode="#,##0.0_ ;[Red]\-#,##0.0\ ">
                  <c:v>3686.3976691729331</c:v>
                </c:pt>
                <c:pt idx="36" formatCode="#,##0.0_ ;[Red]\-#,##0.0\ ">
                  <c:v>3700.0008270676699</c:v>
                </c:pt>
                <c:pt idx="37" formatCode="#,##0.0_ ;[Red]\-#,##0.0\ ">
                  <c:v>3714.1793984962387</c:v>
                </c:pt>
                <c:pt idx="38" formatCode="#,##0.0_ ;[Red]\-#,##0.0\ ">
                  <c:v>3631.8854887218004</c:v>
                </c:pt>
                <c:pt idx="39" formatCode="#,##0.0_ ;[Red]\-#,##0.0\ ">
                  <c:v>3594.3951127819455</c:v>
                </c:pt>
                <c:pt idx="40" formatCode="#,##0.0_ ;[Red]\-#,##0.0\ ">
                  <c:v>3632.7129797196794</c:v>
                </c:pt>
                <c:pt idx="41" formatCode="#,##0.0_ ;[Red]\-#,##0.0\ ">
                  <c:v>3685.4723500016371</c:v>
                </c:pt>
                <c:pt idx="42" formatCode="#,##0.0_ ;[Red]\-#,##0.0\ ">
                  <c:v>3614.9702425526011</c:v>
                </c:pt>
                <c:pt idx="43" formatCode="#,##0.0_ ;[Red]\-#,##0.0\ ">
                  <c:v>3575.6162028462495</c:v>
                </c:pt>
              </c:numCache>
            </c:numRef>
          </c:val>
        </c:ser>
        <c:ser>
          <c:idx val="7"/>
          <c:order val="5"/>
          <c:tx>
            <c:strRef>
              <c:f>'Weather Union HDD  '!$X$9</c:f>
              <c:strCache>
                <c:ptCount val="1"/>
                <c:pt idx="0">
                  <c:v>Updated 55:45 Normal</c:v>
                </c:pt>
              </c:strCache>
            </c:strRef>
          </c:tx>
          <c:spPr>
            <a:ln w="47625"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'Weather Union HDD  '!$A$10:$A$53</c:f>
              <c:numCache>
                <c:formatCode>General</c:formatCode>
                <c:ptCount val="44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</c:numCache>
            </c:numRef>
          </c:cat>
          <c:val>
            <c:numRef>
              <c:f>'Weather Union HDD  '!$X$10:$X$53</c:f>
              <c:numCache>
                <c:formatCode>General</c:formatCode>
                <c:ptCount val="44"/>
                <c:pt idx="31" formatCode="#,##0.0_ ;[Red]\-#,##0.0\ ">
                  <c:v>3845.8605676691736</c:v>
                </c:pt>
                <c:pt idx="32" formatCode="#,##0.0_ ;[Red]\-#,##0.0\ ">
                  <c:v>3853.6518646616551</c:v>
                </c:pt>
                <c:pt idx="33" formatCode="#,##0.0_ ;[Red]\-#,##0.0\ ">
                  <c:v>3813.3223972431056</c:v>
                </c:pt>
                <c:pt idx="34" formatCode="#,##0.0_ ;[Red]\-#,##0.0\ ">
                  <c:v>3791.6390125313255</c:v>
                </c:pt>
                <c:pt idx="35" formatCode="#,##0.0_ ;[Red]\-#,##0.0\ ">
                  <c:v>3815.194284461154</c:v>
                </c:pt>
                <c:pt idx="36" formatCode="#,##0.0_ ;[Red]\-#,##0.0\ ">
                  <c:v>3817.1118721804519</c:v>
                </c:pt>
                <c:pt idx="37" formatCode="#,##0.0_ ;[Red]\-#,##0.0\ ">
                  <c:v>3823.7928959899746</c:v>
                </c:pt>
                <c:pt idx="38" formatCode="#,##0.0_ ;[Red]\-#,##0.0\ ">
                  <c:v>3771.2084699248103</c:v>
                </c:pt>
                <c:pt idx="39" formatCode="#,##0.0_ ;[Red]\-#,##0.0\ ">
                  <c:v>3748.5811340852097</c:v>
                </c:pt>
                <c:pt idx="40" formatCode="#,##0.0_ ;[Red]\-#,##0.0\ ">
                  <c:v>3756.6402267995809</c:v>
                </c:pt>
                <c:pt idx="41" formatCode="#,##0.0_ ;[Red]\-#,##0.0\ ">
                  <c:v>3774.5360019820173</c:v>
                </c:pt>
                <c:pt idx="42" formatCode="#,##0.0_ ;[Red]\-#,##0.0\ ">
                  <c:v>3736.9285684136817</c:v>
                </c:pt>
                <c:pt idx="43" formatCode="#,##0.0_ ;[Red]\-#,##0.0\ ">
                  <c:v>3706.8717200120932</c:v>
                </c:pt>
              </c:numCache>
            </c:numRef>
          </c:val>
        </c:ser>
        <c:ser>
          <c:idx val="0"/>
          <c:order val="6"/>
          <c:tx>
            <c:strRef>
              <c:f>'Weather Union HDD  '!$N$9</c:f>
              <c:strCache>
                <c:ptCount val="1"/>
                <c:pt idx="0">
                  <c:v>Total Actual HDD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'Weather Union HDD  '!$A$10:$A$53</c:f>
              <c:numCache>
                <c:formatCode>General</c:formatCode>
                <c:ptCount val="44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</c:numCache>
            </c:numRef>
          </c:cat>
          <c:val>
            <c:numRef>
              <c:f>'Weather Union HDD  '!$N$10:$N$53</c:f>
              <c:numCache>
                <c:formatCode>#,##0.0_ ;[Red]\-#,##0.0\ </c:formatCode>
                <c:ptCount val="44"/>
                <c:pt idx="0">
                  <c:v>3942.1999999999994</c:v>
                </c:pt>
                <c:pt idx="1">
                  <c:v>3884.2999999999993</c:v>
                </c:pt>
                <c:pt idx="2">
                  <c:v>4282</c:v>
                </c:pt>
                <c:pt idx="3">
                  <c:v>3737.9999999999995</c:v>
                </c:pt>
                <c:pt idx="4">
                  <c:v>4035.9</c:v>
                </c:pt>
                <c:pt idx="5">
                  <c:v>3821.0999999999995</c:v>
                </c:pt>
                <c:pt idx="6">
                  <c:v>4255.7000000000007</c:v>
                </c:pt>
                <c:pt idx="7">
                  <c:v>4013.8999999999996</c:v>
                </c:pt>
                <c:pt idx="8">
                  <c:v>4370</c:v>
                </c:pt>
                <c:pt idx="9">
                  <c:v>4143</c:v>
                </c:pt>
                <c:pt idx="10">
                  <c:v>4264.9000000000005</c:v>
                </c:pt>
                <c:pt idx="11">
                  <c:v>3998.0999999999995</c:v>
                </c:pt>
                <c:pt idx="12">
                  <c:v>4010.8999999999996</c:v>
                </c:pt>
                <c:pt idx="13">
                  <c:v>3908.1</c:v>
                </c:pt>
                <c:pt idx="14">
                  <c:v>3997.2000000000007</c:v>
                </c:pt>
                <c:pt idx="15">
                  <c:v>3926.2000000000003</c:v>
                </c:pt>
                <c:pt idx="16">
                  <c:v>3881.7999999999993</c:v>
                </c:pt>
                <c:pt idx="17">
                  <c:v>3683.6000000000004</c:v>
                </c:pt>
                <c:pt idx="18">
                  <c:v>3986.3999999999996</c:v>
                </c:pt>
                <c:pt idx="19">
                  <c:v>4153.9000000000005</c:v>
                </c:pt>
                <c:pt idx="20">
                  <c:v>3571.5</c:v>
                </c:pt>
                <c:pt idx="21">
                  <c:v>3631.2</c:v>
                </c:pt>
                <c:pt idx="22">
                  <c:v>4030.7</c:v>
                </c:pt>
                <c:pt idx="23">
                  <c:v>4104.8999999999996</c:v>
                </c:pt>
                <c:pt idx="24">
                  <c:v>4054.7999999999993</c:v>
                </c:pt>
                <c:pt idx="25">
                  <c:v>3986.9999999999991</c:v>
                </c:pt>
                <c:pt idx="26">
                  <c:v>4152.5</c:v>
                </c:pt>
                <c:pt idx="27">
                  <c:v>4005.1000000000004</c:v>
                </c:pt>
                <c:pt idx="28">
                  <c:v>3174.9</c:v>
                </c:pt>
                <c:pt idx="29">
                  <c:v>3553.5</c:v>
                </c:pt>
                <c:pt idx="30">
                  <c:v>3791.6</c:v>
                </c:pt>
                <c:pt idx="31">
                  <c:v>3468.6000000000004</c:v>
                </c:pt>
                <c:pt idx="32">
                  <c:v>3652.1000000000004</c:v>
                </c:pt>
                <c:pt idx="33">
                  <c:v>3988.0999999999995</c:v>
                </c:pt>
                <c:pt idx="34">
                  <c:v>3806.6000000000004</c:v>
                </c:pt>
                <c:pt idx="35">
                  <c:v>3837.4999999999991</c:v>
                </c:pt>
                <c:pt idx="36">
                  <c:v>3407.4</c:v>
                </c:pt>
                <c:pt idx="37">
                  <c:v>3699.9000000000005</c:v>
                </c:pt>
                <c:pt idx="38">
                  <c:v>3869.0574141304351</c:v>
                </c:pt>
                <c:pt idx="39">
                  <c:v>3824.1304666666679</c:v>
                </c:pt>
                <c:pt idx="40">
                  <c:v>3573.5781499999998</c:v>
                </c:pt>
                <c:pt idx="41">
                  <c:v>3695.111899999999</c:v>
                </c:pt>
              </c:numCache>
            </c:numRef>
          </c:val>
        </c:ser>
        <c:marker val="1"/>
        <c:axId val="45035904"/>
        <c:axId val="45037440"/>
      </c:lineChart>
      <c:catAx>
        <c:axId val="45035904"/>
        <c:scaling>
          <c:orientation val="minMax"/>
        </c:scaling>
        <c:axPos val="b"/>
        <c:numFmt formatCode="General" sourceLinked="1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45037440"/>
        <c:crosses val="autoZero"/>
        <c:auto val="1"/>
        <c:lblAlgn val="ctr"/>
        <c:lblOffset val="100"/>
      </c:catAx>
      <c:valAx>
        <c:axId val="45037440"/>
        <c:scaling>
          <c:orientation val="minMax"/>
          <c:max val="4500"/>
          <c:min val="3100"/>
        </c:scaling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heating degree days (HDD)</a:t>
                </a:r>
              </a:p>
            </c:rich>
          </c:tx>
          <c:layout>
            <c:manualLayout>
              <c:xMode val="edge"/>
              <c:yMode val="edge"/>
              <c:x val="2.2420380066634441E-2"/>
              <c:y val="0.33618460704563441"/>
            </c:manualLayout>
          </c:layout>
        </c:title>
        <c:numFmt formatCode="General" sourceLinked="1"/>
        <c:tickLblPos val="nextTo"/>
        <c:crossAx val="45035904"/>
        <c:crosses val="autoZero"/>
        <c:crossBetween val="between"/>
      </c:valAx>
    </c:plotArea>
    <c:legend>
      <c:legendPos val="b"/>
    </c:legend>
    <c:plotVisOnly val="1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2013 Weather Normals - 20 Year Trend &amp; 55:45 Blend</a:t>
            </a:r>
          </a:p>
          <a:p>
            <a:pPr>
              <a:defRPr/>
            </a:pPr>
            <a:r>
              <a:rPr lang="en-US" sz="1400" b="0"/>
              <a:t>Southern &amp; Northern Franchise Areas</a:t>
            </a:r>
          </a:p>
        </c:rich>
      </c:tx>
    </c:title>
    <c:plotArea>
      <c:layout>
        <c:manualLayout>
          <c:layoutTarget val="inner"/>
          <c:xMode val="edge"/>
          <c:yMode val="edge"/>
          <c:x val="0.11087085545713309"/>
          <c:y val="0.18806606043829907"/>
          <c:w val="0.85741858627657574"/>
          <c:h val="0.58562983954491865"/>
        </c:manualLayout>
      </c:layout>
      <c:lineChart>
        <c:grouping val="standard"/>
        <c:ser>
          <c:idx val="0"/>
          <c:order val="0"/>
          <c:tx>
            <c:strRef>
              <c:f>'Actual Weather vs Normal'!$AB$36</c:f>
              <c:strCache>
                <c:ptCount val="1"/>
                <c:pt idx="0">
                  <c:v>Southern Act. HDD</c:v>
                </c:pt>
              </c:strCache>
            </c:strRef>
          </c:tx>
          <c:spPr>
            <a:ln>
              <a:solidFill>
                <a:srgbClr val="FF0066"/>
              </a:solidFill>
            </a:ln>
          </c:spPr>
          <c:marker>
            <c:symbol val="none"/>
          </c:marker>
          <c:cat>
            <c:numRef>
              <c:f>'Actual Weather vs Normal'!$AA$58:$AA$81</c:f>
              <c:numCache>
                <c:formatCode>General</c:formatCode>
                <c:ptCount val="24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</c:numCache>
            </c:numRef>
          </c:cat>
          <c:val>
            <c:numRef>
              <c:f>'Actual Weather vs Normal'!$AB$58:$AB$81</c:f>
              <c:numCache>
                <c:formatCode>#,##0_ ;[Red]\-#,##0\ </c:formatCode>
                <c:ptCount val="24"/>
                <c:pt idx="0">
                  <c:v>3631.2</c:v>
                </c:pt>
                <c:pt idx="1">
                  <c:v>4030.7</c:v>
                </c:pt>
                <c:pt idx="2">
                  <c:v>4104.8999999999996</c:v>
                </c:pt>
                <c:pt idx="3">
                  <c:v>4054.7999999999993</c:v>
                </c:pt>
                <c:pt idx="4">
                  <c:v>3986.9999999999991</c:v>
                </c:pt>
                <c:pt idx="5">
                  <c:v>4152.5</c:v>
                </c:pt>
                <c:pt idx="6">
                  <c:v>4005.1000000000004</c:v>
                </c:pt>
                <c:pt idx="7">
                  <c:v>3174.9</c:v>
                </c:pt>
                <c:pt idx="8">
                  <c:v>3553.5</c:v>
                </c:pt>
                <c:pt idx="9">
                  <c:v>3791.6</c:v>
                </c:pt>
                <c:pt idx="10">
                  <c:v>3468.6000000000004</c:v>
                </c:pt>
                <c:pt idx="11">
                  <c:v>3652.1000000000004</c:v>
                </c:pt>
                <c:pt idx="12">
                  <c:v>3988.0999999999995</c:v>
                </c:pt>
                <c:pt idx="13">
                  <c:v>3806.6000000000004</c:v>
                </c:pt>
                <c:pt idx="14">
                  <c:v>3837.4999999999991</c:v>
                </c:pt>
                <c:pt idx="15">
                  <c:v>3407.4</c:v>
                </c:pt>
                <c:pt idx="16">
                  <c:v>3699.9000000000005</c:v>
                </c:pt>
                <c:pt idx="17">
                  <c:v>3869.0574141304351</c:v>
                </c:pt>
                <c:pt idx="18">
                  <c:v>3824.1304666666679</c:v>
                </c:pt>
                <c:pt idx="19">
                  <c:v>3573.5781499999998</c:v>
                </c:pt>
                <c:pt idx="20">
                  <c:v>3695.111899999999</c:v>
                </c:pt>
              </c:numCache>
            </c:numRef>
          </c:val>
        </c:ser>
        <c:ser>
          <c:idx val="1"/>
          <c:order val="1"/>
          <c:tx>
            <c:strRef>
              <c:f>'Actual Weather vs Normal'!$AD$36</c:f>
              <c:strCache>
                <c:ptCount val="1"/>
                <c:pt idx="0">
                  <c:v>South 20Yr DT</c:v>
                </c:pt>
              </c:strCache>
            </c:strRef>
          </c:tx>
          <c:marker>
            <c:symbol val="none"/>
          </c:marker>
          <c:dPt>
            <c:idx val="21"/>
            <c:spPr>
              <a:ln>
                <a:prstDash val="sysDash"/>
              </a:ln>
            </c:spPr>
          </c:dPt>
          <c:dPt>
            <c:idx val="22"/>
            <c:marker>
              <c:symbol val="circle"/>
              <c:size val="5"/>
            </c:marker>
            <c:spPr>
              <a:ln>
                <a:prstDash val="sysDash"/>
              </a:ln>
            </c:spPr>
          </c:dPt>
          <c:dLbls>
            <c:dLbl>
              <c:idx val="22"/>
              <c:layout>
                <c:manualLayout>
                  <c:x val="0"/>
                  <c:y val="1.2582148052055623E-2"/>
                </c:manualLayout>
              </c:layout>
              <c:showVal val="1"/>
            </c:dLbl>
            <c:delete val="1"/>
          </c:dLbls>
          <c:cat>
            <c:numRef>
              <c:f>'Actual Weather vs Normal'!$AA$58:$AA$81</c:f>
              <c:numCache>
                <c:formatCode>General</c:formatCode>
                <c:ptCount val="24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</c:numCache>
            </c:numRef>
          </c:cat>
          <c:val>
            <c:numRef>
              <c:f>'Actual Weather vs Normal'!$AD$58:$AD$81</c:f>
              <c:numCache>
                <c:formatCode>#,##0_ ;[Red]\-#,##0\ </c:formatCode>
                <c:ptCount val="24"/>
                <c:pt idx="0">
                  <c:v>3918.652130144932</c:v>
                </c:pt>
                <c:pt idx="1">
                  <c:v>3904.1264639759756</c:v>
                </c:pt>
                <c:pt idx="2">
                  <c:v>3889.6007978070229</c:v>
                </c:pt>
                <c:pt idx="3">
                  <c:v>3875.0751316380665</c:v>
                </c:pt>
                <c:pt idx="4">
                  <c:v>3860.5494654691101</c:v>
                </c:pt>
                <c:pt idx="5">
                  <c:v>3846.0237993001574</c:v>
                </c:pt>
                <c:pt idx="6">
                  <c:v>3831.498133131201</c:v>
                </c:pt>
                <c:pt idx="7">
                  <c:v>3816.9724669622447</c:v>
                </c:pt>
                <c:pt idx="8">
                  <c:v>3802.4468007932919</c:v>
                </c:pt>
                <c:pt idx="9">
                  <c:v>3787.9211346243355</c:v>
                </c:pt>
                <c:pt idx="10">
                  <c:v>3773.3954684553828</c:v>
                </c:pt>
                <c:pt idx="11">
                  <c:v>3758.8698022864264</c:v>
                </c:pt>
                <c:pt idx="12">
                  <c:v>3744.34413611747</c:v>
                </c:pt>
                <c:pt idx="13">
                  <c:v>3729.8184699485173</c:v>
                </c:pt>
                <c:pt idx="14">
                  <c:v>3715.2928037795609</c:v>
                </c:pt>
                <c:pt idx="15">
                  <c:v>3700.7671376106082</c:v>
                </c:pt>
                <c:pt idx="16">
                  <c:v>3686.2414714416518</c:v>
                </c:pt>
                <c:pt idx="17">
                  <c:v>3671.7158052726954</c:v>
                </c:pt>
                <c:pt idx="18">
                  <c:v>3657.1901391037427</c:v>
                </c:pt>
                <c:pt idx="19">
                  <c:v>3642.6644729347863</c:v>
                </c:pt>
                <c:pt idx="20">
                  <c:v>3628.1388067658336</c:v>
                </c:pt>
                <c:pt idx="21">
                  <c:v>3613.6131405968772</c:v>
                </c:pt>
                <c:pt idx="22">
                  <c:v>3599.0874744279208</c:v>
                </c:pt>
              </c:numCache>
            </c:numRef>
          </c:val>
        </c:ser>
        <c:ser>
          <c:idx val="2"/>
          <c:order val="2"/>
          <c:tx>
            <c:strRef>
              <c:f>'Actual Weather vs Normal'!$AE$36</c:f>
              <c:strCache>
                <c:ptCount val="1"/>
                <c:pt idx="0">
                  <c:v>South 55:45 Blend</c:v>
                </c:pt>
              </c:strCache>
            </c:strRef>
          </c:tx>
          <c:marker>
            <c:symbol val="none"/>
          </c:marker>
          <c:dPt>
            <c:idx val="21"/>
            <c:spPr>
              <a:ln>
                <a:prstDash val="sysDash"/>
              </a:ln>
            </c:spPr>
          </c:dPt>
          <c:dPt>
            <c:idx val="22"/>
            <c:marker>
              <c:symbol val="circle"/>
              <c:size val="5"/>
            </c:marker>
            <c:spPr>
              <a:ln>
                <a:prstDash val="sysDash"/>
              </a:ln>
            </c:spPr>
          </c:dPt>
          <c:dLbls>
            <c:dLbl>
              <c:idx val="22"/>
              <c:layout>
                <c:manualLayout>
                  <c:x val="0"/>
                  <c:y val="-2.0131436883288986E-2"/>
                </c:manualLayout>
              </c:layout>
              <c:showVal val="1"/>
            </c:dLbl>
            <c:delete val="1"/>
          </c:dLbls>
          <c:cat>
            <c:numRef>
              <c:f>'Actual Weather vs Normal'!$AA$58:$AA$81</c:f>
              <c:numCache>
                <c:formatCode>General</c:formatCode>
                <c:ptCount val="24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</c:numCache>
            </c:numRef>
          </c:cat>
          <c:val>
            <c:numRef>
              <c:f>'Actual Weather vs Normal'!$AE$58:$AE$81</c:f>
              <c:numCache>
                <c:formatCode>#,##0_ ;[Red]\-#,##0\ </c:formatCode>
                <c:ptCount val="24"/>
                <c:pt idx="0">
                  <c:v>3866.7926691298335</c:v>
                </c:pt>
                <c:pt idx="1">
                  <c:v>3860.2561193538031</c:v>
                </c:pt>
                <c:pt idx="2">
                  <c:v>3853.7195695777746</c:v>
                </c:pt>
                <c:pt idx="3">
                  <c:v>3847.1830198017442</c:v>
                </c:pt>
                <c:pt idx="4">
                  <c:v>3840.6464700257138</c:v>
                </c:pt>
                <c:pt idx="5">
                  <c:v>3834.1099202496848</c:v>
                </c:pt>
                <c:pt idx="6">
                  <c:v>3827.5733704736544</c:v>
                </c:pt>
                <c:pt idx="7">
                  <c:v>3821.0368206976241</c:v>
                </c:pt>
                <c:pt idx="8">
                  <c:v>3814.5002709215951</c:v>
                </c:pt>
                <c:pt idx="9">
                  <c:v>3807.9637211455647</c:v>
                </c:pt>
                <c:pt idx="10">
                  <c:v>3801.4271713695362</c:v>
                </c:pt>
                <c:pt idx="11">
                  <c:v>3794.8906215935058</c:v>
                </c:pt>
                <c:pt idx="12">
                  <c:v>3788.3540718174754</c:v>
                </c:pt>
                <c:pt idx="13">
                  <c:v>3781.8175220414469</c:v>
                </c:pt>
                <c:pt idx="14">
                  <c:v>3775.2809722654165</c:v>
                </c:pt>
                <c:pt idx="15">
                  <c:v>3768.7444224893879</c:v>
                </c:pt>
                <c:pt idx="16">
                  <c:v>3762.2078727133576</c:v>
                </c:pt>
                <c:pt idx="17">
                  <c:v>3755.6713229373272</c:v>
                </c:pt>
                <c:pt idx="18">
                  <c:v>3749.1347731612982</c:v>
                </c:pt>
                <c:pt idx="19">
                  <c:v>3742.5982233852678</c:v>
                </c:pt>
                <c:pt idx="20">
                  <c:v>3736.0616736092388</c:v>
                </c:pt>
                <c:pt idx="21">
                  <c:v>3729.5251238332085</c:v>
                </c:pt>
                <c:pt idx="22">
                  <c:v>3722.9885740571781</c:v>
                </c:pt>
              </c:numCache>
            </c:numRef>
          </c:val>
        </c:ser>
        <c:ser>
          <c:idx val="3"/>
          <c:order val="3"/>
          <c:tx>
            <c:strRef>
              <c:f>'Actual Weather vs Normal'!$AG$36</c:f>
              <c:strCache>
                <c:ptCount val="1"/>
                <c:pt idx="0">
                  <c:v>Northern Act. HDD</c:v>
                </c:pt>
              </c:strCache>
            </c:strRef>
          </c:tx>
          <c:marker>
            <c:symbol val="none"/>
          </c:marker>
          <c:cat>
            <c:numRef>
              <c:f>'Actual Weather vs Normal'!$AA$58:$AA$81</c:f>
              <c:numCache>
                <c:formatCode>General</c:formatCode>
                <c:ptCount val="24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</c:numCache>
            </c:numRef>
          </c:cat>
          <c:val>
            <c:numRef>
              <c:f>'Actual Weather vs Normal'!$AG$58:$AG$81</c:f>
              <c:numCache>
                <c:formatCode>#,##0_ ;[Red]\-#,##0\ </c:formatCode>
                <c:ptCount val="24"/>
                <c:pt idx="0">
                  <c:v>5018.4999999999991</c:v>
                </c:pt>
                <c:pt idx="1">
                  <c:v>5488.9</c:v>
                </c:pt>
                <c:pt idx="2">
                  <c:v>5460.3</c:v>
                </c:pt>
                <c:pt idx="3">
                  <c:v>5293.5999999999995</c:v>
                </c:pt>
                <c:pt idx="4">
                  <c:v>5357.8</c:v>
                </c:pt>
                <c:pt idx="5">
                  <c:v>5550</c:v>
                </c:pt>
                <c:pt idx="6">
                  <c:v>5384.1</c:v>
                </c:pt>
                <c:pt idx="7">
                  <c:v>4457.4000000000005</c:v>
                </c:pt>
                <c:pt idx="8">
                  <c:v>4754</c:v>
                </c:pt>
                <c:pt idx="9">
                  <c:v>5065.1000000000004</c:v>
                </c:pt>
                <c:pt idx="10">
                  <c:v>4612.9000000000005</c:v>
                </c:pt>
                <c:pt idx="11">
                  <c:v>5006.4999999999991</c:v>
                </c:pt>
                <c:pt idx="12">
                  <c:v>5146.5</c:v>
                </c:pt>
                <c:pt idx="13">
                  <c:v>5216.2</c:v>
                </c:pt>
                <c:pt idx="14">
                  <c:v>4865.7999999999993</c:v>
                </c:pt>
                <c:pt idx="15">
                  <c:v>4472.7000000000007</c:v>
                </c:pt>
                <c:pt idx="16">
                  <c:v>4887.7999999999993</c:v>
                </c:pt>
                <c:pt idx="17">
                  <c:v>5039.7157474784599</c:v>
                </c:pt>
                <c:pt idx="18">
                  <c:v>5048.9545252137741</c:v>
                </c:pt>
                <c:pt idx="19">
                  <c:v>4461.5278866465105</c:v>
                </c:pt>
                <c:pt idx="20">
                  <c:v>4741.0495266796333</c:v>
                </c:pt>
              </c:numCache>
            </c:numRef>
          </c:val>
        </c:ser>
        <c:ser>
          <c:idx val="4"/>
          <c:order val="4"/>
          <c:tx>
            <c:strRef>
              <c:f>'Actual Weather vs Normal'!$AI$36</c:f>
              <c:strCache>
                <c:ptCount val="1"/>
                <c:pt idx="0">
                  <c:v>North 20Yr DT</c:v>
                </c:pt>
              </c:strCache>
            </c:strRef>
          </c:tx>
          <c:marker>
            <c:symbol val="none"/>
          </c:marker>
          <c:dPt>
            <c:idx val="21"/>
            <c:spPr>
              <a:ln>
                <a:prstDash val="sysDash"/>
              </a:ln>
            </c:spPr>
          </c:dPt>
          <c:dPt>
            <c:idx val="22"/>
            <c:marker>
              <c:symbol val="circle"/>
              <c:size val="5"/>
            </c:marker>
            <c:spPr>
              <a:ln>
                <a:prstDash val="sysDash"/>
              </a:ln>
            </c:spPr>
          </c:dPt>
          <c:dLbls>
            <c:dLbl>
              <c:idx val="22"/>
              <c:showVal val="1"/>
            </c:dLbl>
            <c:delete val="1"/>
          </c:dLbls>
          <c:cat>
            <c:numRef>
              <c:f>'Actual Weather vs Normal'!$AA$58:$AA$81</c:f>
              <c:numCache>
                <c:formatCode>General</c:formatCode>
                <c:ptCount val="24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</c:numCache>
            </c:numRef>
          </c:cat>
          <c:val>
            <c:numRef>
              <c:f>'Actual Weather vs Normal'!$AI$58:$AI$81</c:f>
              <c:numCache>
                <c:formatCode>#,##0_ ;[Red]\-#,##0\ </c:formatCode>
                <c:ptCount val="24"/>
                <c:pt idx="0">
                  <c:v>5336.3013866305555</c:v>
                </c:pt>
                <c:pt idx="1">
                  <c:v>5303.9975467712284</c:v>
                </c:pt>
                <c:pt idx="2">
                  <c:v>5271.6937069119012</c:v>
                </c:pt>
                <c:pt idx="3">
                  <c:v>5239.3898670525741</c:v>
                </c:pt>
                <c:pt idx="4">
                  <c:v>5207.086027193247</c:v>
                </c:pt>
                <c:pt idx="5">
                  <c:v>5174.7821873339199</c:v>
                </c:pt>
                <c:pt idx="6">
                  <c:v>5142.4783474745927</c:v>
                </c:pt>
                <c:pt idx="7">
                  <c:v>5110.1745076152656</c:v>
                </c:pt>
                <c:pt idx="8">
                  <c:v>5077.8706677559385</c:v>
                </c:pt>
                <c:pt idx="9">
                  <c:v>5045.5668278966114</c:v>
                </c:pt>
                <c:pt idx="10">
                  <c:v>5013.2629880372842</c:v>
                </c:pt>
                <c:pt idx="11">
                  <c:v>4980.9591481779571</c:v>
                </c:pt>
                <c:pt idx="12">
                  <c:v>4948.65530831863</c:v>
                </c:pt>
                <c:pt idx="13">
                  <c:v>4916.3514684593029</c:v>
                </c:pt>
                <c:pt idx="14">
                  <c:v>4884.0476285999757</c:v>
                </c:pt>
                <c:pt idx="15">
                  <c:v>4851.7437887406486</c:v>
                </c:pt>
                <c:pt idx="16">
                  <c:v>4819.4399488813215</c:v>
                </c:pt>
                <c:pt idx="17">
                  <c:v>4787.1361090219943</c:v>
                </c:pt>
                <c:pt idx="18">
                  <c:v>4754.8322691626672</c:v>
                </c:pt>
                <c:pt idx="19">
                  <c:v>4722.5284293033401</c:v>
                </c:pt>
                <c:pt idx="20">
                  <c:v>4690.224589444013</c:v>
                </c:pt>
                <c:pt idx="21">
                  <c:v>4657.9207495846858</c:v>
                </c:pt>
                <c:pt idx="22">
                  <c:v>4625.6169097253587</c:v>
                </c:pt>
              </c:numCache>
            </c:numRef>
          </c:val>
        </c:ser>
        <c:ser>
          <c:idx val="5"/>
          <c:order val="5"/>
          <c:tx>
            <c:strRef>
              <c:f>'Actual Weather vs Normal'!$AJ$36</c:f>
              <c:strCache>
                <c:ptCount val="1"/>
                <c:pt idx="0">
                  <c:v>North 55:45 Blend</c:v>
                </c:pt>
              </c:strCache>
            </c:strRef>
          </c:tx>
          <c:marker>
            <c:symbol val="none"/>
          </c:marker>
          <c:dPt>
            <c:idx val="21"/>
            <c:spPr>
              <a:ln>
                <a:prstDash val="sysDash"/>
              </a:ln>
            </c:spPr>
          </c:dPt>
          <c:dPt>
            <c:idx val="22"/>
            <c:marker>
              <c:symbol val="circle"/>
              <c:size val="5"/>
            </c:marker>
            <c:spPr>
              <a:ln>
                <a:prstDash val="sysDash"/>
              </a:ln>
            </c:spPr>
          </c:dPt>
          <c:dLbls>
            <c:dLbl>
              <c:idx val="22"/>
              <c:showVal val="1"/>
            </c:dLbl>
            <c:delete val="1"/>
          </c:dLbls>
          <c:cat>
            <c:numRef>
              <c:f>'Actual Weather vs Normal'!$AA$58:$AA$81</c:f>
              <c:numCache>
                <c:formatCode>General</c:formatCode>
                <c:ptCount val="24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</c:numCache>
            </c:numRef>
          </c:cat>
          <c:val>
            <c:numRef>
              <c:f>'Actual Weather vs Normal'!$AJ$58:$AJ$81</c:f>
              <c:numCache>
                <c:formatCode>#,##0_ ;[Red]\-#,##0\ </c:formatCode>
                <c:ptCount val="24"/>
                <c:pt idx="0">
                  <c:v>5202.3095902382938</c:v>
                </c:pt>
                <c:pt idx="1">
                  <c:v>5187.7728623015973</c:v>
                </c:pt>
                <c:pt idx="2">
                  <c:v>5173.236134364899</c:v>
                </c:pt>
                <c:pt idx="3">
                  <c:v>5158.6994064282026</c:v>
                </c:pt>
                <c:pt idx="4">
                  <c:v>5144.1626784915052</c:v>
                </c:pt>
                <c:pt idx="5">
                  <c:v>5129.6259505548078</c:v>
                </c:pt>
                <c:pt idx="6">
                  <c:v>5115.0892226181113</c:v>
                </c:pt>
                <c:pt idx="7">
                  <c:v>5100.552494681413</c:v>
                </c:pt>
                <c:pt idx="8">
                  <c:v>5086.0157667447165</c:v>
                </c:pt>
                <c:pt idx="9">
                  <c:v>5071.4790388080191</c:v>
                </c:pt>
                <c:pt idx="10">
                  <c:v>5056.9423108713218</c:v>
                </c:pt>
                <c:pt idx="11">
                  <c:v>5042.4055829346253</c:v>
                </c:pt>
                <c:pt idx="12">
                  <c:v>5027.868854997927</c:v>
                </c:pt>
                <c:pt idx="13">
                  <c:v>5013.3321270612305</c:v>
                </c:pt>
                <c:pt idx="14">
                  <c:v>4998.7953991245331</c:v>
                </c:pt>
                <c:pt idx="15">
                  <c:v>4984.2586711878357</c:v>
                </c:pt>
                <c:pt idx="16">
                  <c:v>4969.7219432511392</c:v>
                </c:pt>
                <c:pt idx="17">
                  <c:v>4955.1852153144409</c:v>
                </c:pt>
                <c:pt idx="18">
                  <c:v>4940.6484873777445</c:v>
                </c:pt>
                <c:pt idx="19">
                  <c:v>4926.1117594410471</c:v>
                </c:pt>
                <c:pt idx="20">
                  <c:v>4911.5750315043497</c:v>
                </c:pt>
                <c:pt idx="21">
                  <c:v>4897.0383035676532</c:v>
                </c:pt>
                <c:pt idx="22">
                  <c:v>4882.5015756309549</c:v>
                </c:pt>
              </c:numCache>
            </c:numRef>
          </c:val>
        </c:ser>
        <c:marker val="1"/>
        <c:axId val="45223936"/>
        <c:axId val="45225472"/>
      </c:lineChart>
      <c:catAx>
        <c:axId val="45223936"/>
        <c:scaling>
          <c:orientation val="minMax"/>
        </c:scaling>
        <c:axPos val="b"/>
        <c:numFmt formatCode="General" sourceLinked="1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45225472"/>
        <c:crosses val="autoZero"/>
        <c:auto val="1"/>
        <c:lblAlgn val="ctr"/>
        <c:lblOffset val="100"/>
      </c:catAx>
      <c:valAx>
        <c:axId val="45225472"/>
        <c:scaling>
          <c:orientation val="minMax"/>
          <c:max val="6000"/>
          <c:min val="3000"/>
        </c:scaling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Heating Degree Days below 18C</a:t>
                </a:r>
              </a:p>
            </c:rich>
          </c:tx>
          <c:layout>
            <c:manualLayout>
              <c:xMode val="edge"/>
              <c:yMode val="edge"/>
              <c:x val="1.2167890615576963E-2"/>
              <c:y val="0.28812247205326652"/>
            </c:manualLayout>
          </c:layout>
        </c:title>
        <c:numFmt formatCode="#,##0_ ;[Red]\-#,##0\ " sourceLinked="0"/>
        <c:tickLblPos val="nextTo"/>
        <c:crossAx val="45223936"/>
        <c:crosses val="autoZero"/>
        <c:crossBetween val="between"/>
      </c:valAx>
    </c:plotArea>
    <c:legend>
      <c:legendPos val="b"/>
    </c:legend>
    <c:plotVisOnly val="1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600" b="0" i="0"/>
              <a:t>Southern &amp; Northern Franchise</a:t>
            </a:r>
          </a:p>
          <a:p>
            <a:pPr>
              <a:defRPr/>
            </a:pPr>
            <a:r>
              <a:rPr lang="en-US"/>
              <a:t>Actuals vs Weather</a:t>
            </a:r>
            <a:r>
              <a:rPr lang="en-US" baseline="0"/>
              <a:t> Normals - 20 Year Declining Trend and 55:45 Blended</a:t>
            </a:r>
            <a:endParaRPr lang="en-US"/>
          </a:p>
        </c:rich>
      </c:tx>
      <c:layout/>
    </c:title>
    <c:plotArea>
      <c:layout>
        <c:manualLayout>
          <c:layoutTarget val="inner"/>
          <c:xMode val="edge"/>
          <c:yMode val="edge"/>
          <c:x val="0.12880371373715305"/>
          <c:y val="0.21640677966101696"/>
          <c:w val="0.85051473667738864"/>
          <c:h val="0.5521829974643"/>
        </c:manualLayout>
      </c:layout>
      <c:lineChart>
        <c:grouping val="standard"/>
        <c:ser>
          <c:idx val="0"/>
          <c:order val="0"/>
          <c:tx>
            <c:strRef>
              <c:f>'Actual Weather vs Normal'!$B$7</c:f>
              <c:strCache>
                <c:ptCount val="1"/>
                <c:pt idx="0">
                  <c:v>Southern Weather Actual (HDD)</c:v>
                </c:pt>
              </c:strCache>
            </c:strRef>
          </c:tx>
          <c:marker>
            <c:symbol val="none"/>
          </c:marker>
          <c:cat>
            <c:numRef>
              <c:f>'Actual Weather vs Normal'!$C$6:$P$6</c:f>
              <c:numCache>
                <c:formatCode>General</c:formatCode>
                <c:ptCount val="1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</c:numCache>
            </c:numRef>
          </c:cat>
          <c:val>
            <c:numRef>
              <c:f>'Actual Weather vs Normal'!$C$7:$P$7</c:f>
              <c:numCache>
                <c:formatCode>_-* #,##0_-;\-* #,##0_-;_-* "-"??_-;_-@_-</c:formatCode>
                <c:ptCount val="14"/>
                <c:pt idx="0">
                  <c:v>3468.6000000000004</c:v>
                </c:pt>
                <c:pt idx="1">
                  <c:v>3652.1000000000004</c:v>
                </c:pt>
                <c:pt idx="2">
                  <c:v>3988.0999999999995</c:v>
                </c:pt>
                <c:pt idx="3">
                  <c:v>3806.6000000000004</c:v>
                </c:pt>
                <c:pt idx="4">
                  <c:v>3837.4999999999991</c:v>
                </c:pt>
                <c:pt idx="5">
                  <c:v>3407.4</c:v>
                </c:pt>
                <c:pt idx="6">
                  <c:v>3699.9000000000005</c:v>
                </c:pt>
                <c:pt idx="7">
                  <c:v>3869.0574141304351</c:v>
                </c:pt>
                <c:pt idx="8">
                  <c:v>3824.1304666666679</c:v>
                </c:pt>
                <c:pt idx="9">
                  <c:v>3573.5781499999998</c:v>
                </c:pt>
                <c:pt idx="10">
                  <c:v>3695.111899999999</c:v>
                </c:pt>
              </c:numCache>
            </c:numRef>
          </c:val>
        </c:ser>
        <c:ser>
          <c:idx val="3"/>
          <c:order val="1"/>
          <c:tx>
            <c:strRef>
              <c:f>'Actual Weather vs Normal'!$B$21</c:f>
              <c:strCache>
                <c:ptCount val="1"/>
                <c:pt idx="0">
                  <c:v>Northern Weather Actual (HDD)</c:v>
                </c:pt>
              </c:strCache>
            </c:strRef>
          </c:tx>
          <c:marker>
            <c:symbol val="none"/>
          </c:marker>
          <c:cat>
            <c:numRef>
              <c:f>'Actual Weather vs Normal'!$C$6:$P$6</c:f>
              <c:numCache>
                <c:formatCode>General</c:formatCode>
                <c:ptCount val="1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</c:numCache>
            </c:numRef>
          </c:cat>
          <c:val>
            <c:numRef>
              <c:f>'Actual Weather vs Normal'!$C$21:$P$21</c:f>
              <c:numCache>
                <c:formatCode>_-* #,##0_-;\-* #,##0_-;_-* "-"??_-;_-@_-</c:formatCode>
                <c:ptCount val="14"/>
                <c:pt idx="0">
                  <c:v>4612.9000000000005</c:v>
                </c:pt>
                <c:pt idx="1">
                  <c:v>5006.4999999999991</c:v>
                </c:pt>
                <c:pt idx="2">
                  <c:v>5146.5</c:v>
                </c:pt>
                <c:pt idx="3">
                  <c:v>5216.2</c:v>
                </c:pt>
                <c:pt idx="4">
                  <c:v>4865.7999999999993</c:v>
                </c:pt>
                <c:pt idx="5">
                  <c:v>4472.7000000000007</c:v>
                </c:pt>
                <c:pt idx="6">
                  <c:v>4887.7999999999993</c:v>
                </c:pt>
                <c:pt idx="7">
                  <c:v>5039.7157474784599</c:v>
                </c:pt>
                <c:pt idx="8">
                  <c:v>5048.9545252137741</c:v>
                </c:pt>
                <c:pt idx="9">
                  <c:v>4461.5278866465105</c:v>
                </c:pt>
                <c:pt idx="10">
                  <c:v>4741.0495266796333</c:v>
                </c:pt>
              </c:numCache>
            </c:numRef>
          </c:val>
        </c:ser>
        <c:ser>
          <c:idx val="1"/>
          <c:order val="2"/>
          <c:tx>
            <c:strRef>
              <c:f>'Actual Weather vs Normal'!$B$8</c:f>
              <c:strCache>
                <c:ptCount val="1"/>
                <c:pt idx="0">
                  <c:v>Southern Weather 20YrDT Normal (HDD)</c:v>
                </c:pt>
              </c:strCache>
            </c:strRef>
          </c:tx>
          <c:marker>
            <c:symbol val="none"/>
          </c:marker>
          <c:dPt>
            <c:idx val="11"/>
            <c:spPr>
              <a:ln>
                <a:prstDash val="sysDash"/>
              </a:ln>
            </c:spPr>
          </c:dPt>
          <c:dPt>
            <c:idx val="12"/>
            <c:marker>
              <c:symbol val="circle"/>
              <c:size val="5"/>
            </c:marker>
            <c:spPr>
              <a:ln>
                <a:prstDash val="sysDash"/>
              </a:ln>
            </c:spPr>
          </c:dPt>
          <c:dLbls>
            <c:dLbl>
              <c:idx val="12"/>
              <c:layout/>
              <c:showVal val="1"/>
            </c:dLbl>
            <c:delete val="1"/>
          </c:dLbls>
          <c:cat>
            <c:numRef>
              <c:f>'Actual Weather vs Normal'!$C$6:$P$6</c:f>
              <c:numCache>
                <c:formatCode>General</c:formatCode>
                <c:ptCount val="1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</c:numCache>
            </c:numRef>
          </c:cat>
          <c:val>
            <c:numRef>
              <c:f>'Actual Weather vs Normal'!$C$8:$P$8</c:f>
              <c:numCache>
                <c:formatCode>_-* #,##0_-;\-* #,##0_-;_-* "-"??_-;_-@_-</c:formatCode>
                <c:ptCount val="14"/>
                <c:pt idx="0">
                  <c:v>3716.0001503759413</c:v>
                </c:pt>
                <c:pt idx="1">
                  <c:v>3739.4496992481218</c:v>
                </c:pt>
                <c:pt idx="2">
                  <c:v>3666.7645864661608</c:v>
                </c:pt>
                <c:pt idx="3">
                  <c:v>3644.2418796992424</c:v>
                </c:pt>
                <c:pt idx="4">
                  <c:v>3686.3976691729331</c:v>
                </c:pt>
                <c:pt idx="5">
                  <c:v>3700.0008270676699</c:v>
                </c:pt>
                <c:pt idx="6">
                  <c:v>3714.1793984962387</c:v>
                </c:pt>
                <c:pt idx="7">
                  <c:v>3631.8854887218004</c:v>
                </c:pt>
                <c:pt idx="8">
                  <c:v>3594.3951127819455</c:v>
                </c:pt>
                <c:pt idx="9">
                  <c:v>3632.7129797196794</c:v>
                </c:pt>
                <c:pt idx="10">
                  <c:v>3685.4723500016371</c:v>
                </c:pt>
                <c:pt idx="11">
                  <c:v>3634.864261732745</c:v>
                </c:pt>
                <c:pt idx="12">
                  <c:v>3599.0874744279208</c:v>
                </c:pt>
              </c:numCache>
            </c:numRef>
          </c:val>
        </c:ser>
        <c:ser>
          <c:idx val="4"/>
          <c:order val="3"/>
          <c:tx>
            <c:strRef>
              <c:f>'Actual Weather vs Normal'!$B$22</c:f>
              <c:strCache>
                <c:ptCount val="1"/>
                <c:pt idx="0">
                  <c:v>Northern Weather 20YrDT Normal (HDD)</c:v>
                </c:pt>
              </c:strCache>
            </c:strRef>
          </c:tx>
          <c:marker>
            <c:symbol val="none"/>
          </c:marker>
          <c:dPt>
            <c:idx val="11"/>
            <c:spPr>
              <a:ln>
                <a:prstDash val="sysDash"/>
              </a:ln>
            </c:spPr>
          </c:dPt>
          <c:dPt>
            <c:idx val="12"/>
            <c:marker>
              <c:symbol val="circle"/>
              <c:size val="5"/>
            </c:marker>
            <c:spPr>
              <a:ln>
                <a:prstDash val="sysDash"/>
              </a:ln>
            </c:spPr>
          </c:dPt>
          <c:dLbls>
            <c:dLbl>
              <c:idx val="12"/>
              <c:layout/>
              <c:showVal val="1"/>
            </c:dLbl>
            <c:delete val="1"/>
          </c:dLbls>
          <c:cat>
            <c:numRef>
              <c:f>'Actual Weather vs Normal'!$C$6:$P$6</c:f>
              <c:numCache>
                <c:formatCode>General</c:formatCode>
                <c:ptCount val="1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</c:numCache>
            </c:numRef>
          </c:cat>
          <c:val>
            <c:numRef>
              <c:f>'Actual Weather vs Normal'!$C$22:$P$22</c:f>
              <c:numCache>
                <c:formatCode>_-* #,##0_-;\-* #,##0_-;_-* "-"??_-;_-@_-</c:formatCode>
                <c:ptCount val="14"/>
                <c:pt idx="0">
                  <c:v>5077.3421804511272</c:v>
                </c:pt>
                <c:pt idx="1">
                  <c:v>5086.7194736842102</c:v>
                </c:pt>
                <c:pt idx="2">
                  <c:v>4946.3642857142913</c:v>
                </c:pt>
                <c:pt idx="3">
                  <c:v>4943.0370676691673</c:v>
                </c:pt>
                <c:pt idx="4">
                  <c:v>4946.1862406015061</c:v>
                </c:pt>
                <c:pt idx="5">
                  <c:v>4962.4045112781969</c:v>
                </c:pt>
                <c:pt idx="6">
                  <c:v>4937.4378195488753</c:v>
                </c:pt>
                <c:pt idx="7">
                  <c:v>4803.5745112782024</c:v>
                </c:pt>
                <c:pt idx="8">
                  <c:v>4711.2307518797024</c:v>
                </c:pt>
                <c:pt idx="9">
                  <c:v>4726.7774346100414</c:v>
                </c:pt>
                <c:pt idx="10">
                  <c:v>4793.5017034024713</c:v>
                </c:pt>
                <c:pt idx="11">
                  <c:v>4683.9045847708203</c:v>
                </c:pt>
                <c:pt idx="12">
                  <c:v>4625.6169097253587</c:v>
                </c:pt>
              </c:numCache>
            </c:numRef>
          </c:val>
        </c:ser>
        <c:ser>
          <c:idx val="2"/>
          <c:order val="4"/>
          <c:tx>
            <c:strRef>
              <c:f>'Actual Weather vs Normal'!$B$9</c:f>
              <c:strCache>
                <c:ptCount val="1"/>
                <c:pt idx="0">
                  <c:v>Southern Weather 55:45 Normal (HDD)</c:v>
                </c:pt>
              </c:strCache>
            </c:strRef>
          </c:tx>
          <c:marker>
            <c:symbol val="none"/>
          </c:marker>
          <c:dPt>
            <c:idx val="11"/>
            <c:spPr>
              <a:ln>
                <a:prstDash val="sysDash"/>
              </a:ln>
            </c:spPr>
          </c:dPt>
          <c:dPt>
            <c:idx val="12"/>
            <c:marker>
              <c:symbol val="circle"/>
              <c:size val="5"/>
            </c:marker>
            <c:spPr>
              <a:ln>
                <a:prstDash val="sysDash"/>
              </a:ln>
            </c:spPr>
          </c:dPt>
          <c:dLbls>
            <c:dLbl>
              <c:idx val="12"/>
              <c:layout/>
              <c:showVal val="1"/>
            </c:dLbl>
            <c:delete val="1"/>
          </c:dLbls>
          <c:cat>
            <c:numRef>
              <c:f>'Actual Weather vs Normal'!$C$6:$P$6</c:f>
              <c:numCache>
                <c:formatCode>General</c:formatCode>
                <c:ptCount val="1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</c:numCache>
            </c:numRef>
          </c:cat>
          <c:val>
            <c:numRef>
              <c:f>'Actual Weather vs Normal'!$C$9:$P$9</c:f>
              <c:numCache>
                <c:formatCode>_-* #,##0_-;\-* #,##0_-;_-* "-"??_-;_-@_-</c:formatCode>
                <c:ptCount val="14"/>
                <c:pt idx="0">
                  <c:v>3845.8605676691736</c:v>
                </c:pt>
                <c:pt idx="1">
                  <c:v>3853.6518646616551</c:v>
                </c:pt>
                <c:pt idx="2">
                  <c:v>3813.3223972431056</c:v>
                </c:pt>
                <c:pt idx="3">
                  <c:v>3791.6390125313255</c:v>
                </c:pt>
                <c:pt idx="4">
                  <c:v>3815.194284461154</c:v>
                </c:pt>
                <c:pt idx="5">
                  <c:v>3817.1118721804519</c:v>
                </c:pt>
                <c:pt idx="6">
                  <c:v>3823.7928959899746</c:v>
                </c:pt>
                <c:pt idx="7">
                  <c:v>3771.2084699248103</c:v>
                </c:pt>
                <c:pt idx="8">
                  <c:v>3748.5811340852097</c:v>
                </c:pt>
                <c:pt idx="9">
                  <c:v>3756.6402267995809</c:v>
                </c:pt>
                <c:pt idx="10">
                  <c:v>3774.5360019820173</c:v>
                </c:pt>
                <c:pt idx="11">
                  <c:v>3751.3937365685556</c:v>
                </c:pt>
                <c:pt idx="12">
                  <c:v>3722.9885740571781</c:v>
                </c:pt>
              </c:numCache>
            </c:numRef>
          </c:val>
        </c:ser>
        <c:ser>
          <c:idx val="5"/>
          <c:order val="5"/>
          <c:tx>
            <c:strRef>
              <c:f>'Actual Weather vs Normal'!$B$23</c:f>
              <c:strCache>
                <c:ptCount val="1"/>
                <c:pt idx="0">
                  <c:v>Northern Weather 55:45 Normal (HDD)</c:v>
                </c:pt>
              </c:strCache>
            </c:strRef>
          </c:tx>
          <c:marker>
            <c:symbol val="none"/>
          </c:marker>
          <c:dPt>
            <c:idx val="11"/>
            <c:spPr>
              <a:ln>
                <a:prstDash val="sysDash"/>
              </a:ln>
            </c:spPr>
          </c:dPt>
          <c:dPt>
            <c:idx val="12"/>
            <c:marker>
              <c:symbol val="circle"/>
              <c:size val="5"/>
            </c:marker>
            <c:spPr>
              <a:ln>
                <a:prstDash val="sysDash"/>
              </a:ln>
            </c:spPr>
          </c:dPt>
          <c:dLbls>
            <c:dLbl>
              <c:idx val="12"/>
              <c:layout/>
              <c:showVal val="1"/>
            </c:dLbl>
            <c:delete val="1"/>
          </c:dLbls>
          <c:cat>
            <c:numRef>
              <c:f>'Actual Weather vs Normal'!$C$6:$P$6</c:f>
              <c:numCache>
                <c:formatCode>General</c:formatCode>
                <c:ptCount val="1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</c:numCache>
            </c:numRef>
          </c:cat>
          <c:val>
            <c:numRef>
              <c:f>'Actual Weather vs Normal'!$C$23:$P$23</c:f>
              <c:numCache>
                <c:formatCode>_-* #,##0_-;\-* #,##0_-;_-* "-"??_-;_-@_-</c:formatCode>
                <c:ptCount val="14"/>
                <c:pt idx="0">
                  <c:v>5188.7178145363405</c:v>
                </c:pt>
                <c:pt idx="1">
                  <c:v>5186.5355964912287</c:v>
                </c:pt>
                <c:pt idx="2">
                  <c:v>5111.2537619047644</c:v>
                </c:pt>
                <c:pt idx="3">
                  <c:v>5096.276013784458</c:v>
                </c:pt>
                <c:pt idx="4">
                  <c:v>5101.4606416040115</c:v>
                </c:pt>
                <c:pt idx="5">
                  <c:v>5104.5476967418563</c:v>
                </c:pt>
                <c:pt idx="6">
                  <c:v>5088.3956854636608</c:v>
                </c:pt>
                <c:pt idx="7">
                  <c:v>5006.6961967418583</c:v>
                </c:pt>
                <c:pt idx="8">
                  <c:v>4959.6360050125331</c:v>
                </c:pt>
                <c:pt idx="9">
                  <c:v>4955.6359676116235</c:v>
                </c:pt>
                <c:pt idx="10">
                  <c:v>4978.1645548638026</c:v>
                </c:pt>
                <c:pt idx="11">
                  <c:v>4924.1634815064244</c:v>
                </c:pt>
                <c:pt idx="12">
                  <c:v>4882.5015756309549</c:v>
                </c:pt>
              </c:numCache>
            </c:numRef>
          </c:val>
        </c:ser>
        <c:marker val="1"/>
        <c:axId val="45352448"/>
        <c:axId val="45353984"/>
      </c:lineChart>
      <c:catAx>
        <c:axId val="45352448"/>
        <c:scaling>
          <c:orientation val="minMax"/>
        </c:scaling>
        <c:axPos val="b"/>
        <c:numFmt formatCode="General" sourceLinked="1"/>
        <c:tickLblPos val="nextTo"/>
        <c:crossAx val="45353984"/>
        <c:crosses val="autoZero"/>
        <c:auto val="1"/>
        <c:lblAlgn val="ctr"/>
        <c:lblOffset val="100"/>
      </c:catAx>
      <c:valAx>
        <c:axId val="45353984"/>
        <c:scaling>
          <c:orientation val="minMax"/>
          <c:min val="3000"/>
        </c:scaling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Heating Degree Days below 18C</a:t>
                </a:r>
              </a:p>
            </c:rich>
          </c:tx>
          <c:layout>
            <c:manualLayout>
              <c:xMode val="edge"/>
              <c:yMode val="edge"/>
              <c:x val="1.7861338278350583E-2"/>
              <c:y val="0.29832878686774522"/>
            </c:manualLayout>
          </c:layout>
        </c:title>
        <c:numFmt formatCode="_-* #,##0_-;\-* #,##0_-;_-* &quot;-&quot;??_-;_-@_-" sourceLinked="1"/>
        <c:tickLblPos val="nextTo"/>
        <c:crossAx val="45352448"/>
        <c:crosses val="autoZero"/>
        <c:crossBetween val="between"/>
      </c:valAx>
    </c:plotArea>
    <c:legend>
      <c:legendPos val="b"/>
      <c:layout/>
    </c:legend>
    <c:plotVisOnly val="1"/>
  </c:chart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CA"/>
              <a:t>Southern X Variable Residual Plot</a:t>
            </a:r>
          </a:p>
        </c:rich>
      </c:tx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xVal>
            <c:numRef>
              <c:f>'Actual Weather vs Normal'!$AA$58:$AA$77</c:f>
              <c:numCache>
                <c:formatCode>General</c:formatCode>
                <c:ptCount val="20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</c:numCache>
            </c:numRef>
          </c:xVal>
          <c:yVal>
            <c:numRef>
              <c:f>'Actual Weather vs Normal'!$AO$82:$AO$101</c:f>
              <c:numCache>
                <c:formatCode>#,##0_ ;[Red]\-#,##0\ </c:formatCode>
                <c:ptCount val="20"/>
                <c:pt idx="0">
                  <c:v>-287.4521301449322</c:v>
                </c:pt>
                <c:pt idx="1">
                  <c:v>126.57353602402418</c:v>
                </c:pt>
                <c:pt idx="2">
                  <c:v>215.29920219297674</c:v>
                </c:pt>
                <c:pt idx="3">
                  <c:v>179.72486836193275</c:v>
                </c:pt>
                <c:pt idx="4">
                  <c:v>126.45053453088894</c:v>
                </c:pt>
                <c:pt idx="5">
                  <c:v>306.47620069984259</c:v>
                </c:pt>
                <c:pt idx="6">
                  <c:v>173.60186686879933</c:v>
                </c:pt>
                <c:pt idx="7">
                  <c:v>-642.07246696224456</c:v>
                </c:pt>
                <c:pt idx="8">
                  <c:v>-248.94680079329191</c:v>
                </c:pt>
                <c:pt idx="9">
                  <c:v>3.6788653756643726</c:v>
                </c:pt>
                <c:pt idx="10">
                  <c:v>-304.79546845538243</c:v>
                </c:pt>
                <c:pt idx="11">
                  <c:v>-106.76980228642606</c:v>
                </c:pt>
                <c:pt idx="12">
                  <c:v>243.75586388252941</c:v>
                </c:pt>
                <c:pt idx="13">
                  <c:v>76.78153005148306</c:v>
                </c:pt>
                <c:pt idx="14">
                  <c:v>122.20719622043816</c:v>
                </c:pt>
                <c:pt idx="15">
                  <c:v>-293.3671376106081</c:v>
                </c:pt>
                <c:pt idx="16">
                  <c:v>13.658528558348735</c:v>
                </c:pt>
                <c:pt idx="17">
                  <c:v>197.34160885773963</c:v>
                </c:pt>
                <c:pt idx="18">
                  <c:v>166.94032756292518</c:v>
                </c:pt>
                <c:pt idx="19">
                  <c:v>-69.086322934786494</c:v>
                </c:pt>
              </c:numCache>
            </c:numRef>
          </c:yVal>
        </c:ser>
        <c:axId val="45329024"/>
        <c:axId val="45400832"/>
      </c:scatterChart>
      <c:valAx>
        <c:axId val="4532902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CA"/>
                  <a:t>X Variable is Time</a:t>
                </a:r>
              </a:p>
            </c:rich>
          </c:tx>
        </c:title>
        <c:numFmt formatCode="General" sourceLinked="1"/>
        <c:tickLblPos val="nextTo"/>
        <c:crossAx val="45400832"/>
        <c:crosses val="autoZero"/>
        <c:crossBetween val="midCat"/>
      </c:valAx>
      <c:valAx>
        <c:axId val="45400832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HDD Residuals</a:t>
                </a:r>
              </a:p>
            </c:rich>
          </c:tx>
        </c:title>
        <c:numFmt formatCode="#,##0_ ;[Red]\-#,##0\ " sourceLinked="1"/>
        <c:tickLblPos val="nextTo"/>
        <c:crossAx val="45329024"/>
        <c:crosses val="autoZero"/>
        <c:crossBetween val="midCat"/>
      </c:valAx>
    </c:plotArea>
    <c:plotVisOnly val="1"/>
  </c:chart>
  <c:txPr>
    <a:bodyPr/>
    <a:lstStyle/>
    <a:p>
      <a:pPr>
        <a:defRPr sz="1100" baseline="0">
          <a:latin typeface="Times New Roman" pitchFamily="18" charset="0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Residential Furnace Energy Efficiency Index</a:t>
            </a:r>
          </a:p>
          <a:p>
            <a:pPr>
              <a:defRPr/>
            </a:pPr>
            <a:r>
              <a:rPr lang="en-US" sz="1600" b="0"/>
              <a:t>Projection of Customer survey Results</a:t>
            </a:r>
          </a:p>
        </c:rich>
      </c:tx>
    </c:title>
    <c:plotArea>
      <c:layout>
        <c:manualLayout>
          <c:layoutTarget val="inner"/>
          <c:xMode val="edge"/>
          <c:yMode val="edge"/>
          <c:x val="0.11864981020798696"/>
          <c:y val="0.15420743639921769"/>
          <c:w val="0.86187254481635911"/>
          <c:h val="0.72340724532721057"/>
        </c:manualLayout>
      </c:layout>
      <c:lineChart>
        <c:grouping val="standard"/>
        <c:ser>
          <c:idx val="0"/>
          <c:order val="0"/>
          <c:tx>
            <c:strRef>
              <c:f>'Res. FEI Variable'!$C$7</c:f>
              <c:strCache>
                <c:ptCount val="1"/>
                <c:pt idx="0">
                  <c:v>Original FEI</c:v>
                </c:pt>
              </c:strCache>
            </c:strRef>
          </c:tx>
          <c:spPr>
            <a:ln w="38100">
              <a:solidFill>
                <a:srgbClr val="00B0F0"/>
              </a:solidFill>
              <a:prstDash val="sysDash"/>
            </a:ln>
          </c:spPr>
          <c:marker>
            <c:symbol val="none"/>
          </c:marker>
          <c:cat>
            <c:numRef>
              <c:f>'Res. FEI Variable'!$B$8:$B$31</c:f>
              <c:numCache>
                <c:formatCode>General</c:formatCode>
                <c:ptCount val="2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</c:numCache>
            </c:numRef>
          </c:cat>
          <c:val>
            <c:numRef>
              <c:f>'Res. FEI Variable'!$C$8:$C$31</c:f>
              <c:numCache>
                <c:formatCode>0.000</c:formatCode>
                <c:ptCount val="24"/>
                <c:pt idx="0">
                  <c:v>0.73314524554402505</c:v>
                </c:pt>
                <c:pt idx="1">
                  <c:v>0.73420873791011776</c:v>
                </c:pt>
                <c:pt idx="2">
                  <c:v>0.73570710467187084</c:v>
                </c:pt>
                <c:pt idx="3">
                  <c:v>0.73764034582928439</c:v>
                </c:pt>
                <c:pt idx="4">
                  <c:v>0.74000846138235821</c:v>
                </c:pt>
                <c:pt idx="5">
                  <c:v>0.7428114513310925</c:v>
                </c:pt>
                <c:pt idx="6">
                  <c:v>0.74604931567548727</c:v>
                </c:pt>
                <c:pt idx="7">
                  <c:v>0.74972205441554229</c:v>
                </c:pt>
                <c:pt idx="8">
                  <c:v>0.7538296675512578</c:v>
                </c:pt>
                <c:pt idx="9">
                  <c:v>0.75837215508263378</c:v>
                </c:pt>
                <c:pt idx="10">
                  <c:v>0.76334951700967002</c:v>
                </c:pt>
                <c:pt idx="11">
                  <c:v>0.76876175333236674</c:v>
                </c:pt>
                <c:pt idx="12">
                  <c:v>0.77460886405072382</c:v>
                </c:pt>
                <c:pt idx="13">
                  <c:v>0.78089084916474139</c:v>
                </c:pt>
                <c:pt idx="14">
                  <c:v>0.7876077086744192</c:v>
                </c:pt>
                <c:pt idx="15">
                  <c:v>0.7947594425797575</c:v>
                </c:pt>
                <c:pt idx="16">
                  <c:v>0.80234605088075628</c:v>
                </c:pt>
                <c:pt idx="17">
                  <c:v>0.81036753357741531</c:v>
                </c:pt>
                <c:pt idx="18">
                  <c:v>0.81882389066973482</c:v>
                </c:pt>
                <c:pt idx="19">
                  <c:v>0.8277151221577147</c:v>
                </c:pt>
                <c:pt idx="20">
                  <c:v>0.83704122804135506</c:v>
                </c:pt>
                <c:pt idx="21">
                  <c:v>0.84680220832065578</c:v>
                </c:pt>
                <c:pt idx="22">
                  <c:v>0.85667544889710445</c:v>
                </c:pt>
                <c:pt idx="23">
                  <c:v>0.86472544418037589</c:v>
                </c:pt>
              </c:numCache>
            </c:numRef>
          </c:val>
        </c:ser>
        <c:ser>
          <c:idx val="1"/>
          <c:order val="1"/>
          <c:tx>
            <c:strRef>
              <c:f>'Res. FEI Variable'!$D$7</c:f>
              <c:strCache>
                <c:ptCount val="1"/>
                <c:pt idx="0">
                  <c:v>Updated FEI</c:v>
                </c:pt>
              </c:strCache>
            </c:strRef>
          </c:tx>
          <c:spPr>
            <a:ln w="50800">
              <a:solidFill>
                <a:sysClr val="windowText" lastClr="000000"/>
              </a:solidFill>
            </a:ln>
          </c:spPr>
          <c:marker>
            <c:symbol val="circle"/>
            <c:size val="5"/>
            <c:spPr>
              <a:solidFill>
                <a:schemeClr val="bg1"/>
              </a:solidFill>
            </c:spPr>
          </c:marker>
          <c:cat>
            <c:numRef>
              <c:f>'Res. FEI Variable'!$B$8:$B$31</c:f>
              <c:numCache>
                <c:formatCode>General</c:formatCode>
                <c:ptCount val="2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</c:numCache>
            </c:numRef>
          </c:cat>
          <c:val>
            <c:numRef>
              <c:f>'Res. FEI Variable'!$D$8:$D$31</c:f>
              <c:numCache>
                <c:formatCode>0.000</c:formatCode>
                <c:ptCount val="24"/>
                <c:pt idx="0">
                  <c:v>0.73314524554402505</c:v>
                </c:pt>
                <c:pt idx="1">
                  <c:v>0.73420873791011776</c:v>
                </c:pt>
                <c:pt idx="2">
                  <c:v>0.73570710467187084</c:v>
                </c:pt>
                <c:pt idx="3">
                  <c:v>0.73764034582928439</c:v>
                </c:pt>
                <c:pt idx="4">
                  <c:v>0.74000846138235821</c:v>
                </c:pt>
                <c:pt idx="5">
                  <c:v>0.7428114513310925</c:v>
                </c:pt>
                <c:pt idx="6">
                  <c:v>0.74604931567548727</c:v>
                </c:pt>
                <c:pt idx="7">
                  <c:v>0.74972205441554229</c:v>
                </c:pt>
                <c:pt idx="8">
                  <c:v>0.7538296675512578</c:v>
                </c:pt>
                <c:pt idx="9">
                  <c:v>0.75837215508263378</c:v>
                </c:pt>
                <c:pt idx="10">
                  <c:v>0.76334951700967002</c:v>
                </c:pt>
                <c:pt idx="11">
                  <c:v>0.76876175333236674</c:v>
                </c:pt>
                <c:pt idx="12">
                  <c:v>0.77460886405072382</c:v>
                </c:pt>
                <c:pt idx="13">
                  <c:v>0.78089084916474139</c:v>
                </c:pt>
                <c:pt idx="14">
                  <c:v>0.7876077086744192</c:v>
                </c:pt>
                <c:pt idx="15">
                  <c:v>0.7947594425797575</c:v>
                </c:pt>
                <c:pt idx="16">
                  <c:v>0.80234605088075628</c:v>
                </c:pt>
                <c:pt idx="17">
                  <c:v>0.81036753357741531</c:v>
                </c:pt>
                <c:pt idx="18">
                  <c:v>0.81882389066973482</c:v>
                </c:pt>
                <c:pt idx="19">
                  <c:v>0.8277151221577147</c:v>
                </c:pt>
                <c:pt idx="20">
                  <c:v>0.83510000000000006</c:v>
                </c:pt>
                <c:pt idx="21">
                  <c:v>0.84130000000000005</c:v>
                </c:pt>
                <c:pt idx="22">
                  <c:v>0.84750000000000003</c:v>
                </c:pt>
                <c:pt idx="23">
                  <c:v>0.85370000000000001</c:v>
                </c:pt>
              </c:numCache>
            </c:numRef>
          </c:val>
        </c:ser>
        <c:ser>
          <c:idx val="2"/>
          <c:order val="2"/>
          <c:tx>
            <c:strRef>
              <c:f>'Res. FEI Variable'!$E$7</c:f>
              <c:strCache>
                <c:ptCount val="1"/>
                <c:pt idx="0">
                  <c:v>Survey Results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cat>
            <c:numRef>
              <c:f>'Res. FEI Variable'!$B$8:$B$31</c:f>
              <c:numCache>
                <c:formatCode>General</c:formatCode>
                <c:ptCount val="2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</c:numCache>
            </c:numRef>
          </c:cat>
          <c:val>
            <c:numRef>
              <c:f>'Res. FEI Variable'!$E$8:$E$31</c:f>
              <c:numCache>
                <c:formatCode>_-* #,##0.000_-;\-* #,##0.000_-;_-* "-"??_-;_-@_-</c:formatCode>
                <c:ptCount val="24"/>
                <c:pt idx="1">
                  <c:v>0.73824999999999996</c:v>
                </c:pt>
                <c:pt idx="3">
                  <c:v>0.73160000000000003</c:v>
                </c:pt>
                <c:pt idx="9">
                  <c:v>0.76044999999999996</c:v>
                </c:pt>
                <c:pt idx="11">
                  <c:v>0.77179999999999993</c:v>
                </c:pt>
                <c:pt idx="12">
                  <c:v>0.77233584499461783</c:v>
                </c:pt>
                <c:pt idx="13">
                  <c:v>0.78192904656319284</c:v>
                </c:pt>
                <c:pt idx="14">
                  <c:v>0.78</c:v>
                </c:pt>
                <c:pt idx="15">
                  <c:v>0.79490986214209969</c:v>
                </c:pt>
                <c:pt idx="16">
                  <c:v>0.81107623318385647</c:v>
                </c:pt>
                <c:pt idx="17">
                  <c:v>0.81551569506726462</c:v>
                </c:pt>
                <c:pt idx="18">
                  <c:v>0.81222499999999997</c:v>
                </c:pt>
                <c:pt idx="19">
                  <c:v>0.82206000000000001</c:v>
                </c:pt>
                <c:pt idx="20">
                  <c:v>0.84100500000000011</c:v>
                </c:pt>
                <c:pt idx="21">
                  <c:v>0.82915500000000009</c:v>
                </c:pt>
              </c:numCache>
            </c:numRef>
          </c:val>
        </c:ser>
        <c:marker val="1"/>
        <c:axId val="45585152"/>
        <c:axId val="45587072"/>
      </c:lineChart>
      <c:catAx>
        <c:axId val="45585152"/>
        <c:scaling>
          <c:orientation val="minMax"/>
        </c:scaling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tickLblPos val="nextTo"/>
        <c:crossAx val="45587072"/>
        <c:crosses val="autoZero"/>
        <c:auto val="1"/>
        <c:lblAlgn val="ctr"/>
        <c:lblOffset val="100"/>
        <c:tickLblSkip val="2"/>
        <c:tickMarkSkip val="2"/>
      </c:catAx>
      <c:valAx>
        <c:axId val="45587072"/>
        <c:scaling>
          <c:orientation val="minMax"/>
          <c:max val="0.9"/>
          <c:min val="0.70000000000000062"/>
        </c:scaling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Aggregated Energy Efficiency</a:t>
                </a:r>
              </a:p>
            </c:rich>
          </c:tx>
          <c:layout>
            <c:manualLayout>
              <c:xMode val="edge"/>
              <c:yMode val="edge"/>
              <c:x val="1.5936254980079678E-2"/>
              <c:y val="0.34068590741225901"/>
            </c:manualLayout>
          </c:layout>
        </c:title>
        <c:numFmt formatCode="0.000" sourceLinked="1"/>
        <c:tickLblPos val="nextTo"/>
        <c:crossAx val="45585152"/>
        <c:crosses val="autoZero"/>
        <c:crossBetween val="between"/>
        <c:majorUnit val="2.5000000000000012E-2"/>
      </c:valAx>
    </c:plotArea>
    <c:legend>
      <c:legendPos val="b"/>
    </c:legend>
    <c:plotVisOnly val="1"/>
  </c:chart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121920</xdr:colOff>
      <xdr:row>17</xdr:row>
      <xdr:rowOff>53340</xdr:rowOff>
    </xdr:from>
    <xdr:to>
      <xdr:col>13</xdr:col>
      <xdr:colOff>182880</xdr:colOff>
      <xdr:row>36</xdr:row>
      <xdr:rowOff>15240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464094</xdr:colOff>
      <xdr:row>123</xdr:row>
      <xdr:rowOff>148421</xdr:rowOff>
    </xdr:from>
    <xdr:to>
      <xdr:col>34</xdr:col>
      <xdr:colOff>593981</xdr:colOff>
      <xdr:row>149</xdr:row>
      <xdr:rowOff>139761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542029</xdr:colOff>
      <xdr:row>75</xdr:row>
      <xdr:rowOff>51954</xdr:rowOff>
    </xdr:from>
    <xdr:to>
      <xdr:col>35</xdr:col>
      <xdr:colOff>3495</xdr:colOff>
      <xdr:row>101</xdr:row>
      <xdr:rowOff>43294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425662</xdr:colOff>
      <xdr:row>27</xdr:row>
      <xdr:rowOff>20963</xdr:rowOff>
    </xdr:from>
    <xdr:to>
      <xdr:col>34</xdr:col>
      <xdr:colOff>560563</xdr:colOff>
      <xdr:row>53</xdr:row>
      <xdr:rowOff>12304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64</xdr:row>
      <xdr:rowOff>7621</xdr:rowOff>
    </xdr:from>
    <xdr:to>
      <xdr:col>11</xdr:col>
      <xdr:colOff>117642</xdr:colOff>
      <xdr:row>90</xdr:row>
      <xdr:rowOff>106681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11</xdr:col>
      <xdr:colOff>152400</xdr:colOff>
      <xdr:row>62</xdr:row>
      <xdr:rowOff>9525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41</xdr:col>
      <xdr:colOff>510539</xdr:colOff>
      <xdr:row>78</xdr:row>
      <xdr:rowOff>7621</xdr:rowOff>
    </xdr:from>
    <xdr:to>
      <xdr:col>47</xdr:col>
      <xdr:colOff>441959</xdr:colOff>
      <xdr:row>91</xdr:row>
      <xdr:rowOff>152401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266699</xdr:colOff>
      <xdr:row>6</xdr:row>
      <xdr:rowOff>180974</xdr:rowOff>
    </xdr:from>
    <xdr:to>
      <xdr:col>23</xdr:col>
      <xdr:colOff>581024</xdr:colOff>
      <xdr:row>30</xdr:row>
      <xdr:rowOff>47624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gardine\AppData\Local\Microsoft\Windows\Temporary%20Internet%20Files\Content.Outlook\HRJYMOL2\2013%20REGN%20RESULTS%202011%20UPDATE_Apr%2020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mand%20Forecasting%20&amp;%20Analysis\Price%20working%20files\Database\Reports\Monthly%20Averages%20CDN%20GJ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mand%20Forecasting%20&amp;%20Analysis\Price%20working%20files\Database\Reports\Monthly%20Averages%20US%20as%20Reported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sidential USE Regn North"/>
      <sheetName val="Residential VOL Regn North"/>
      <sheetName val="Residential USE Regn South"/>
      <sheetName val="Residential VOL Regn South"/>
      <sheetName val="Commercial Regression"/>
      <sheetName val="GS Industrial Regn"/>
      <sheetName val="LCI Contract Mkt"/>
      <sheetName val="Green House Contract Mkt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>
        <row r="38">
          <cell r="B38">
            <v>2006</v>
          </cell>
          <cell r="D38">
            <v>167325.81200000003</v>
          </cell>
          <cell r="E38">
            <v>159444.55159225795</v>
          </cell>
        </row>
        <row r="39">
          <cell r="B39">
            <v>2006</v>
          </cell>
          <cell r="D39">
            <v>162629.19900000002</v>
          </cell>
          <cell r="E39">
            <v>156108.00418079938</v>
          </cell>
        </row>
        <row r="40">
          <cell r="B40">
            <v>2006</v>
          </cell>
          <cell r="D40">
            <v>166428.17300000004</v>
          </cell>
          <cell r="E40">
            <v>158359.78198373731</v>
          </cell>
        </row>
        <row r="41">
          <cell r="B41">
            <v>2006</v>
          </cell>
          <cell r="D41">
            <v>131869.78400000001</v>
          </cell>
          <cell r="E41">
            <v>130131.05662773436</v>
          </cell>
        </row>
        <row r="42">
          <cell r="B42">
            <v>2006</v>
          </cell>
          <cell r="D42">
            <v>126344.81299999999</v>
          </cell>
          <cell r="E42">
            <v>119161.85142125009</v>
          </cell>
        </row>
        <row r="43">
          <cell r="B43">
            <v>2006</v>
          </cell>
          <cell r="D43">
            <v>112657.41800000001</v>
          </cell>
          <cell r="E43">
            <v>110014.13793945775</v>
          </cell>
        </row>
        <row r="44">
          <cell r="B44">
            <v>2006</v>
          </cell>
          <cell r="D44">
            <v>106240.09</v>
          </cell>
          <cell r="E44">
            <v>105898.991482763</v>
          </cell>
        </row>
        <row r="45">
          <cell r="B45">
            <v>2006</v>
          </cell>
          <cell r="D45">
            <v>114527.66400000002</v>
          </cell>
          <cell r="E45">
            <v>114464.36395547035</v>
          </cell>
        </row>
        <row r="46">
          <cell r="B46">
            <v>2006</v>
          </cell>
          <cell r="D46">
            <v>118427.83700000001</v>
          </cell>
          <cell r="E46">
            <v>115874.12444084101</v>
          </cell>
        </row>
        <row r="47">
          <cell r="B47">
            <v>2006</v>
          </cell>
          <cell r="D47">
            <v>129111.67400000003</v>
          </cell>
          <cell r="E47">
            <v>130035.07926238776</v>
          </cell>
        </row>
        <row r="48">
          <cell r="B48">
            <v>2006</v>
          </cell>
          <cell r="D48">
            <v>122102.079</v>
          </cell>
          <cell r="E48">
            <v>131584.90674523427</v>
          </cell>
        </row>
        <row r="49">
          <cell r="B49">
            <v>2006</v>
          </cell>
          <cell r="D49">
            <v>120648.89659999998</v>
          </cell>
          <cell r="E49">
            <v>132374.29179624657</v>
          </cell>
        </row>
        <row r="50">
          <cell r="B50">
            <v>2007</v>
          </cell>
          <cell r="D50">
            <v>145295.64240000001</v>
          </cell>
          <cell r="E50">
            <v>147130.2252541084</v>
          </cell>
        </row>
        <row r="51">
          <cell r="B51">
            <v>2007</v>
          </cell>
          <cell r="D51">
            <v>139944.49559999999</v>
          </cell>
          <cell r="E51">
            <v>145603.89739962853</v>
          </cell>
        </row>
        <row r="52">
          <cell r="B52">
            <v>2007</v>
          </cell>
          <cell r="D52">
            <v>134210.94380000001</v>
          </cell>
          <cell r="E52">
            <v>138948.36687010041</v>
          </cell>
        </row>
        <row r="53">
          <cell r="B53">
            <v>2007</v>
          </cell>
          <cell r="D53">
            <v>113559.4583</v>
          </cell>
          <cell r="E53">
            <v>119482.83623250223</v>
          </cell>
        </row>
        <row r="54">
          <cell r="B54">
            <v>2007</v>
          </cell>
          <cell r="D54">
            <v>98750.203000000009</v>
          </cell>
          <cell r="E54">
            <v>105208.27078904894</v>
          </cell>
        </row>
        <row r="55">
          <cell r="B55">
            <v>2007</v>
          </cell>
          <cell r="D55">
            <v>83616.607300000003</v>
          </cell>
          <cell r="E55">
            <v>86961.651682137628</v>
          </cell>
        </row>
        <row r="56">
          <cell r="B56">
            <v>2007</v>
          </cell>
          <cell r="D56">
            <v>82954.498699999996</v>
          </cell>
          <cell r="E56">
            <v>86321.558483441593</v>
          </cell>
        </row>
        <row r="57">
          <cell r="B57">
            <v>2007</v>
          </cell>
          <cell r="D57">
            <v>90112.056000000011</v>
          </cell>
          <cell r="E57">
            <v>92517.046253405526</v>
          </cell>
        </row>
        <row r="58">
          <cell r="B58">
            <v>2007</v>
          </cell>
          <cell r="D58">
            <v>93001.543800000014</v>
          </cell>
          <cell r="E58">
            <v>96017.373653313378</v>
          </cell>
        </row>
        <row r="59">
          <cell r="B59">
            <v>2007</v>
          </cell>
          <cell r="D59">
            <v>102273.82239999998</v>
          </cell>
          <cell r="E59">
            <v>105089.31372052609</v>
          </cell>
        </row>
        <row r="60">
          <cell r="B60">
            <v>2007</v>
          </cell>
          <cell r="D60">
            <v>124223.62539999999</v>
          </cell>
          <cell r="E60">
            <v>123585.95658920819</v>
          </cell>
        </row>
        <row r="61">
          <cell r="B61">
            <v>2007</v>
          </cell>
          <cell r="D61">
            <v>130859.64929999999</v>
          </cell>
          <cell r="E61">
            <v>127859.86976939271</v>
          </cell>
        </row>
        <row r="62">
          <cell r="B62">
            <v>2008</v>
          </cell>
          <cell r="D62">
            <v>142587.39740000002</v>
          </cell>
          <cell r="E62">
            <v>136764.29737818771</v>
          </cell>
        </row>
        <row r="63">
          <cell r="B63">
            <v>2008</v>
          </cell>
          <cell r="D63">
            <v>137516.90729999999</v>
          </cell>
          <cell r="E63">
            <v>132947.64969342263</v>
          </cell>
        </row>
        <row r="64">
          <cell r="B64">
            <v>2008</v>
          </cell>
          <cell r="D64">
            <v>136966.40110000002</v>
          </cell>
          <cell r="E64">
            <v>136628.14615336643</v>
          </cell>
        </row>
        <row r="65">
          <cell r="B65">
            <v>2008</v>
          </cell>
          <cell r="D65">
            <v>107434.50330000003</v>
          </cell>
          <cell r="E65">
            <v>105885.80750810896</v>
          </cell>
        </row>
        <row r="66">
          <cell r="B66">
            <v>2008</v>
          </cell>
          <cell r="D66">
            <v>100417.4013</v>
          </cell>
          <cell r="E66">
            <v>95123.651699875496</v>
          </cell>
        </row>
        <row r="67">
          <cell r="B67">
            <v>2008</v>
          </cell>
          <cell r="D67">
            <v>85218.828999999998</v>
          </cell>
          <cell r="E67">
            <v>89293.276542369073</v>
          </cell>
        </row>
        <row r="68">
          <cell r="B68">
            <v>2008</v>
          </cell>
          <cell r="D68">
            <v>82820.51910000002</v>
          </cell>
          <cell r="E68">
            <v>86391.652434281903</v>
          </cell>
        </row>
        <row r="69">
          <cell r="B69">
            <v>2008</v>
          </cell>
          <cell r="D69">
            <v>83864.840100000001</v>
          </cell>
          <cell r="E69">
            <v>92096.179171603144</v>
          </cell>
        </row>
        <row r="70">
          <cell r="B70">
            <v>2008</v>
          </cell>
          <cell r="D70">
            <v>90783.596300000019</v>
          </cell>
          <cell r="E70">
            <v>91919.226786096027</v>
          </cell>
        </row>
        <row r="71">
          <cell r="B71">
            <v>2008</v>
          </cell>
          <cell r="D71">
            <v>102038.38599999997</v>
          </cell>
          <cell r="E71">
            <v>101430.67582659455</v>
          </cell>
        </row>
        <row r="72">
          <cell r="B72">
            <v>2008</v>
          </cell>
          <cell r="D72">
            <v>112991.78519999998</v>
          </cell>
          <cell r="E72">
            <v>107100.80911046235</v>
          </cell>
        </row>
        <row r="73">
          <cell r="B73">
            <v>2008</v>
          </cell>
          <cell r="D73">
            <v>116986.32670000001</v>
          </cell>
          <cell r="E73">
            <v>115550.67312209262</v>
          </cell>
        </row>
        <row r="74">
          <cell r="B74">
            <v>2009</v>
          </cell>
          <cell r="D74">
            <v>134783.87760000004</v>
          </cell>
          <cell r="E74">
            <v>136771.18041510961</v>
          </cell>
        </row>
        <row r="75">
          <cell r="B75">
            <v>2009</v>
          </cell>
          <cell r="D75">
            <v>117289.8021</v>
          </cell>
          <cell r="E75">
            <v>115680.90239607694</v>
          </cell>
        </row>
        <row r="76">
          <cell r="B76">
            <v>2009</v>
          </cell>
          <cell r="D76">
            <v>115204.9798</v>
          </cell>
          <cell r="E76">
            <v>115626.64065965012</v>
          </cell>
        </row>
        <row r="77">
          <cell r="B77">
            <v>2009</v>
          </cell>
          <cell r="D77">
            <v>93576.117600000012</v>
          </cell>
          <cell r="E77">
            <v>92012.697369254078</v>
          </cell>
        </row>
        <row r="78">
          <cell r="B78">
            <v>2009</v>
          </cell>
          <cell r="D78">
            <v>82307.458599999984</v>
          </cell>
          <cell r="E78">
            <v>82282.191945457249</v>
          </cell>
        </row>
        <row r="79">
          <cell r="B79">
            <v>2009</v>
          </cell>
          <cell r="D79">
            <v>75595.541999999987</v>
          </cell>
          <cell r="E79">
            <v>75471.642643007101</v>
          </cell>
        </row>
        <row r="80">
          <cell r="B80">
            <v>2009</v>
          </cell>
          <cell r="D80">
            <v>75064.473200000008</v>
          </cell>
          <cell r="E80">
            <v>71065.283374770748</v>
          </cell>
        </row>
        <row r="81">
          <cell r="B81">
            <v>2009</v>
          </cell>
          <cell r="D81">
            <v>77737.864600000001</v>
          </cell>
          <cell r="E81">
            <v>81464.344493813027</v>
          </cell>
        </row>
        <row r="82">
          <cell r="B82">
            <v>2009</v>
          </cell>
          <cell r="D82">
            <v>80009.343000000023</v>
          </cell>
          <cell r="E82">
            <v>79703.7105683189</v>
          </cell>
        </row>
        <row r="83">
          <cell r="B83">
            <v>2009</v>
          </cell>
          <cell r="D83">
            <v>96112.950800000021</v>
          </cell>
          <cell r="E83">
            <v>94787.695556656603</v>
          </cell>
        </row>
        <row r="84">
          <cell r="B84">
            <v>2009</v>
          </cell>
          <cell r="D84">
            <v>98539.188499999989</v>
          </cell>
          <cell r="E84">
            <v>105491.78650397022</v>
          </cell>
        </row>
        <row r="85">
          <cell r="B85">
            <v>2009</v>
          </cell>
          <cell r="D85">
            <v>111506.1125</v>
          </cell>
          <cell r="E85">
            <v>113092.51108648798</v>
          </cell>
        </row>
        <row r="86">
          <cell r="B86">
            <v>2010</v>
          </cell>
          <cell r="D86">
            <v>126144.95159999997</v>
          </cell>
          <cell r="E86">
            <v>127971.74072774868</v>
          </cell>
        </row>
        <row r="87">
          <cell r="B87">
            <v>2010</v>
          </cell>
          <cell r="D87">
            <v>111648.72550000002</v>
          </cell>
          <cell r="E87">
            <v>113291.54695680919</v>
          </cell>
        </row>
        <row r="88">
          <cell r="B88">
            <v>2010</v>
          </cell>
          <cell r="D88">
            <v>110464.693</v>
          </cell>
          <cell r="E88">
            <v>109687.91364835153</v>
          </cell>
        </row>
        <row r="89">
          <cell r="B89">
            <v>2010</v>
          </cell>
          <cell r="D89">
            <v>88543.479800000001</v>
          </cell>
          <cell r="E89">
            <v>90627.169306505501</v>
          </cell>
        </row>
        <row r="90">
          <cell r="B90">
            <v>2010</v>
          </cell>
          <cell r="D90">
            <v>85760.043099999995</v>
          </cell>
          <cell r="E90">
            <v>80152.508927474133</v>
          </cell>
        </row>
        <row r="91">
          <cell r="B91">
            <v>2010</v>
          </cell>
          <cell r="D91">
            <v>79800.877599999993</v>
          </cell>
          <cell r="E91">
            <v>74922.554180548817</v>
          </cell>
        </row>
        <row r="92">
          <cell r="B92">
            <v>2010</v>
          </cell>
          <cell r="D92">
            <v>74782.494999999995</v>
          </cell>
          <cell r="E92">
            <v>72897.251075596228</v>
          </cell>
        </row>
        <row r="93">
          <cell r="B93">
            <v>2010</v>
          </cell>
          <cell r="D93">
            <v>79564.180400000012</v>
          </cell>
          <cell r="E93">
            <v>80754.917959308237</v>
          </cell>
        </row>
        <row r="94">
          <cell r="B94">
            <v>2010</v>
          </cell>
          <cell r="D94">
            <v>85011.443800000008</v>
          </cell>
          <cell r="E94">
            <v>80931.94825981537</v>
          </cell>
        </row>
        <row r="95">
          <cell r="B95">
            <v>2010</v>
          </cell>
          <cell r="D95">
            <v>90723.956399999995</v>
          </cell>
          <cell r="E95">
            <v>93194.39669146479</v>
          </cell>
        </row>
        <row r="96">
          <cell r="B96">
            <v>2010</v>
          </cell>
          <cell r="D96">
            <v>104050.14439999999</v>
          </cell>
          <cell r="E96">
            <v>101505.94852030769</v>
          </cell>
        </row>
        <row r="97">
          <cell r="B97">
            <v>2010</v>
          </cell>
          <cell r="D97">
            <v>116655.70420000001</v>
          </cell>
          <cell r="E97">
            <v>111843.14631228553</v>
          </cell>
        </row>
        <row r="98">
          <cell r="B98">
            <v>2011</v>
          </cell>
          <cell r="D98">
            <v>131593.80079999991</v>
          </cell>
          <cell r="E98">
            <v>136757.16431720331</v>
          </cell>
        </row>
        <row r="99">
          <cell r="B99">
            <v>2011</v>
          </cell>
          <cell r="D99">
            <v>116364.15730000001</v>
          </cell>
          <cell r="E99">
            <v>120978.42133922226</v>
          </cell>
        </row>
        <row r="100">
          <cell r="B100">
            <v>2011</v>
          </cell>
          <cell r="D100">
            <v>120182.86220000005</v>
          </cell>
          <cell r="E100">
            <v>123691.67378258568</v>
          </cell>
        </row>
        <row r="101">
          <cell r="B101">
            <v>2011</v>
          </cell>
          <cell r="D101">
            <v>97677.441300000035</v>
          </cell>
          <cell r="E101">
            <v>94278.632080875585</v>
          </cell>
        </row>
        <row r="102">
          <cell r="B102">
            <v>2011</v>
          </cell>
          <cell r="D102">
            <v>87719.753500000064</v>
          </cell>
          <cell r="E102">
            <v>80134.349967809292</v>
          </cell>
        </row>
        <row r="103">
          <cell r="B103">
            <v>2011</v>
          </cell>
          <cell r="D103">
            <v>76304.992800000051</v>
          </cell>
          <cell r="E103">
            <v>78525.884635345952</v>
          </cell>
        </row>
        <row r="104">
          <cell r="B104">
            <v>2011</v>
          </cell>
          <cell r="D104">
            <v>70434.379499999966</v>
          </cell>
          <cell r="E104">
            <v>79254.676238177213</v>
          </cell>
        </row>
        <row r="105">
          <cell r="B105">
            <v>2011</v>
          </cell>
          <cell r="D105">
            <v>78697.681800000122</v>
          </cell>
          <cell r="E105">
            <v>78375.413547870339</v>
          </cell>
        </row>
        <row r="106">
          <cell r="B106">
            <v>2011</v>
          </cell>
          <cell r="D106">
            <v>82615.476699999999</v>
          </cell>
          <cell r="E106">
            <v>77799.351514759357</v>
          </cell>
        </row>
        <row r="107">
          <cell r="B107">
            <v>2011</v>
          </cell>
          <cell r="D107">
            <v>92218.219400000031</v>
          </cell>
          <cell r="E107">
            <v>88920.011776309824</v>
          </cell>
        </row>
        <row r="108">
          <cell r="B108">
            <v>2011</v>
          </cell>
          <cell r="D108">
            <v>101986.28720000011</v>
          </cell>
          <cell r="E108">
            <v>95794.490089653162</v>
          </cell>
        </row>
        <row r="109">
          <cell r="B109">
            <v>2011</v>
          </cell>
          <cell r="D109">
            <v>105661.37589999996</v>
          </cell>
          <cell r="E109">
            <v>104026.45947994695</v>
          </cell>
        </row>
      </sheetData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DN GJ Daily"/>
      <sheetName val="CDN GJ Monthly"/>
      <sheetName val="CDN GJ Quarterly"/>
      <sheetName val="CDN GJ Annual"/>
      <sheetName val="Sheet3"/>
    </sheetNames>
    <sheetDataSet>
      <sheetData sheetId="0">
        <row r="2">
          <cell r="C2">
            <v>1998</v>
          </cell>
          <cell r="P2">
            <v>0</v>
          </cell>
        </row>
        <row r="3">
          <cell r="C3">
            <v>1998</v>
          </cell>
          <cell r="P3">
            <v>0</v>
          </cell>
        </row>
        <row r="4">
          <cell r="C4">
            <v>1998</v>
          </cell>
          <cell r="P4">
            <v>0</v>
          </cell>
        </row>
        <row r="5">
          <cell r="C5">
            <v>1998</v>
          </cell>
          <cell r="P5">
            <v>0</v>
          </cell>
        </row>
        <row r="6">
          <cell r="C6">
            <v>1998</v>
          </cell>
          <cell r="P6">
            <v>0</v>
          </cell>
        </row>
        <row r="7">
          <cell r="C7">
            <v>1998</v>
          </cell>
          <cell r="P7">
            <v>0</v>
          </cell>
        </row>
        <row r="8">
          <cell r="C8">
            <v>1998</v>
          </cell>
          <cell r="P8">
            <v>0</v>
          </cell>
        </row>
        <row r="9">
          <cell r="C9">
            <v>1998</v>
          </cell>
          <cell r="P9">
            <v>0</v>
          </cell>
        </row>
        <row r="10">
          <cell r="C10">
            <v>1998</v>
          </cell>
          <cell r="P10">
            <v>0</v>
          </cell>
        </row>
        <row r="11">
          <cell r="C11">
            <v>1998</v>
          </cell>
          <cell r="P11">
            <v>0</v>
          </cell>
        </row>
        <row r="12">
          <cell r="C12">
            <v>1998</v>
          </cell>
          <cell r="P12">
            <v>0</v>
          </cell>
        </row>
        <row r="13">
          <cell r="C13">
            <v>1998</v>
          </cell>
          <cell r="P13">
            <v>0</v>
          </cell>
        </row>
        <row r="14">
          <cell r="C14">
            <v>1998</v>
          </cell>
          <cell r="P14">
            <v>0</v>
          </cell>
        </row>
        <row r="15">
          <cell r="C15">
            <v>1998</v>
          </cell>
          <cell r="P15">
            <v>0</v>
          </cell>
        </row>
        <row r="16">
          <cell r="C16">
            <v>1998</v>
          </cell>
          <cell r="P16">
            <v>0</v>
          </cell>
        </row>
        <row r="17">
          <cell r="C17">
            <v>1998</v>
          </cell>
          <cell r="P17">
            <v>0</v>
          </cell>
        </row>
        <row r="18">
          <cell r="C18">
            <v>1998</v>
          </cell>
          <cell r="P18">
            <v>0</v>
          </cell>
        </row>
        <row r="19">
          <cell r="C19">
            <v>1998</v>
          </cell>
          <cell r="P19">
            <v>0</v>
          </cell>
        </row>
        <row r="20">
          <cell r="C20">
            <v>1998</v>
          </cell>
          <cell r="P20">
            <v>0</v>
          </cell>
        </row>
        <row r="21">
          <cell r="C21">
            <v>1998</v>
          </cell>
          <cell r="P21">
            <v>0</v>
          </cell>
        </row>
        <row r="22">
          <cell r="C22">
            <v>1998</v>
          </cell>
          <cell r="P22">
            <v>0</v>
          </cell>
        </row>
        <row r="23">
          <cell r="C23">
            <v>1998</v>
          </cell>
          <cell r="P23">
            <v>0</v>
          </cell>
        </row>
        <row r="24">
          <cell r="C24">
            <v>1998</v>
          </cell>
          <cell r="P24">
            <v>0</v>
          </cell>
        </row>
        <row r="25">
          <cell r="C25">
            <v>1998</v>
          </cell>
          <cell r="P25">
            <v>0</v>
          </cell>
        </row>
        <row r="26">
          <cell r="C26">
            <v>1998</v>
          </cell>
          <cell r="P26">
            <v>0</v>
          </cell>
        </row>
        <row r="27">
          <cell r="C27">
            <v>1998</v>
          </cell>
          <cell r="P27">
            <v>0</v>
          </cell>
        </row>
        <row r="28">
          <cell r="C28">
            <v>1998</v>
          </cell>
          <cell r="P28">
            <v>0</v>
          </cell>
        </row>
        <row r="29">
          <cell r="C29">
            <v>1998</v>
          </cell>
          <cell r="P29">
            <v>0</v>
          </cell>
        </row>
        <row r="30">
          <cell r="C30">
            <v>1998</v>
          </cell>
          <cell r="P30">
            <v>0</v>
          </cell>
        </row>
        <row r="31">
          <cell r="C31">
            <v>1998</v>
          </cell>
          <cell r="P31">
            <v>3.0711805818838052</v>
          </cell>
        </row>
        <row r="32">
          <cell r="C32">
            <v>1998</v>
          </cell>
          <cell r="P32">
            <v>3.0711805818838052</v>
          </cell>
        </row>
        <row r="33">
          <cell r="C33">
            <v>1998</v>
          </cell>
          <cell r="P33">
            <v>3.0711805818838052</v>
          </cell>
        </row>
        <row r="34">
          <cell r="C34">
            <v>1998</v>
          </cell>
          <cell r="P34">
            <v>3.2905495063769128</v>
          </cell>
        </row>
        <row r="35">
          <cell r="C35">
            <v>1998</v>
          </cell>
          <cell r="P35">
            <v>3.3279541559879289</v>
          </cell>
        </row>
        <row r="36">
          <cell r="C36">
            <v>1998</v>
          </cell>
          <cell r="P36">
            <v>3.1752215048300751</v>
          </cell>
        </row>
        <row r="37">
          <cell r="C37">
            <v>1998</v>
          </cell>
          <cell r="P37">
            <v>3.3077083112176036</v>
          </cell>
        </row>
        <row r="38">
          <cell r="C38">
            <v>1998</v>
          </cell>
          <cell r="P38">
            <v>3.3307331553964907</v>
          </cell>
        </row>
        <row r="39">
          <cell r="C39">
            <v>1998</v>
          </cell>
          <cell r="P39">
            <v>3.3307331553964907</v>
          </cell>
        </row>
        <row r="40">
          <cell r="C40">
            <v>1998</v>
          </cell>
          <cell r="P40">
            <v>3.3307331553964907</v>
          </cell>
        </row>
        <row r="41">
          <cell r="C41">
            <v>1998</v>
          </cell>
          <cell r="P41">
            <v>3.2246013481748839</v>
          </cell>
        </row>
        <row r="42">
          <cell r="C42">
            <v>1998</v>
          </cell>
          <cell r="P42">
            <v>3.1829116179615111</v>
          </cell>
        </row>
        <row r="43">
          <cell r="C43">
            <v>1998</v>
          </cell>
          <cell r="P43">
            <v>3.1928091968577976</v>
          </cell>
        </row>
        <row r="44">
          <cell r="C44">
            <v>1998</v>
          </cell>
          <cell r="P44">
            <v>3.1968099323637795</v>
          </cell>
        </row>
        <row r="45">
          <cell r="C45">
            <v>1998</v>
          </cell>
          <cell r="P45">
            <v>3.2688027934062269</v>
          </cell>
        </row>
        <row r="46">
          <cell r="C46">
            <v>1998</v>
          </cell>
          <cell r="P46">
            <v>3.2688027934062269</v>
          </cell>
        </row>
        <row r="47">
          <cell r="C47">
            <v>1998</v>
          </cell>
          <cell r="P47">
            <v>3.2688027934062269</v>
          </cell>
        </row>
        <row r="48">
          <cell r="C48">
            <v>1998</v>
          </cell>
          <cell r="P48">
            <v>3.27446599990901</v>
          </cell>
        </row>
        <row r="49">
          <cell r="C49">
            <v>1998</v>
          </cell>
          <cell r="P49">
            <v>3.1259553995238165</v>
          </cell>
        </row>
        <row r="50">
          <cell r="C50">
            <v>1998</v>
          </cell>
          <cell r="P50">
            <v>3.1346336118651528</v>
          </cell>
        </row>
        <row r="51">
          <cell r="C51">
            <v>1998</v>
          </cell>
          <cell r="P51">
            <v>3.1830348341699395</v>
          </cell>
        </row>
        <row r="52">
          <cell r="C52">
            <v>1998</v>
          </cell>
          <cell r="P52">
            <v>3.1298788879452846</v>
          </cell>
        </row>
        <row r="53">
          <cell r="C53">
            <v>1998</v>
          </cell>
          <cell r="P53">
            <v>3.1298788879452846</v>
          </cell>
        </row>
        <row r="54">
          <cell r="C54">
            <v>1998</v>
          </cell>
          <cell r="P54">
            <v>3.1298788879452846</v>
          </cell>
        </row>
        <row r="55">
          <cell r="C55">
            <v>1998</v>
          </cell>
          <cell r="P55">
            <v>3.1524146585584081</v>
          </cell>
        </row>
        <row r="56">
          <cell r="C56">
            <v>1998</v>
          </cell>
          <cell r="P56">
            <v>3.1610255758936021</v>
          </cell>
        </row>
        <row r="57">
          <cell r="C57">
            <v>1998</v>
          </cell>
          <cell r="P57">
            <v>3.2316028722646002</v>
          </cell>
        </row>
        <row r="58">
          <cell r="C58">
            <v>1998</v>
          </cell>
          <cell r="P58">
            <v>3.2872340425531914</v>
          </cell>
        </row>
        <row r="59">
          <cell r="C59">
            <v>1998</v>
          </cell>
          <cell r="P59">
            <v>3.2313758700959951</v>
          </cell>
        </row>
        <row r="60">
          <cell r="C60">
            <v>1998</v>
          </cell>
          <cell r="P60">
            <v>3.2313758700959951</v>
          </cell>
        </row>
        <row r="61">
          <cell r="C61">
            <v>1998</v>
          </cell>
          <cell r="P61">
            <v>3.2313758700959951</v>
          </cell>
        </row>
        <row r="62">
          <cell r="C62">
            <v>1998</v>
          </cell>
          <cell r="P62">
            <v>3.2472740783427612</v>
          </cell>
        </row>
        <row r="63">
          <cell r="C63">
            <v>1998</v>
          </cell>
          <cell r="P63">
            <v>3.2197987594971265</v>
          </cell>
        </row>
        <row r="64">
          <cell r="C64">
            <v>1998</v>
          </cell>
          <cell r="P64">
            <v>3.200789815896028</v>
          </cell>
        </row>
        <row r="65">
          <cell r="C65">
            <v>1998</v>
          </cell>
          <cell r="P65">
            <v>3.1502934441394581</v>
          </cell>
        </row>
        <row r="66">
          <cell r="C66">
            <v>1998</v>
          </cell>
          <cell r="P66">
            <v>3.0916463201953257</v>
          </cell>
        </row>
        <row r="67">
          <cell r="C67">
            <v>1998</v>
          </cell>
          <cell r="P67">
            <v>3.0916463201953257</v>
          </cell>
        </row>
        <row r="68">
          <cell r="C68">
            <v>1998</v>
          </cell>
          <cell r="P68">
            <v>3.0916463201953257</v>
          </cell>
        </row>
        <row r="69">
          <cell r="C69">
            <v>1998</v>
          </cell>
          <cell r="P69">
            <v>3.1233593287939216</v>
          </cell>
        </row>
        <row r="70">
          <cell r="C70">
            <v>1998</v>
          </cell>
          <cell r="P70">
            <v>3.1897074657648501</v>
          </cell>
        </row>
        <row r="71">
          <cell r="C71">
            <v>1998</v>
          </cell>
          <cell r="P71">
            <v>3.1483636887520663</v>
          </cell>
        </row>
        <row r="72">
          <cell r="C72">
            <v>1998</v>
          </cell>
          <cell r="P72">
            <v>3.1160715639738554</v>
          </cell>
        </row>
        <row r="73">
          <cell r="C73">
            <v>1998</v>
          </cell>
          <cell r="P73">
            <v>3.0929391425668395</v>
          </cell>
        </row>
        <row r="74">
          <cell r="C74">
            <v>1998</v>
          </cell>
          <cell r="P74">
            <v>3.0929391425668395</v>
          </cell>
        </row>
        <row r="75">
          <cell r="C75">
            <v>1998</v>
          </cell>
          <cell r="P75">
            <v>3.0929391425668395</v>
          </cell>
        </row>
        <row r="76">
          <cell r="C76">
            <v>1998</v>
          </cell>
          <cell r="P76">
            <v>3.0880991151180601</v>
          </cell>
        </row>
        <row r="77">
          <cell r="C77">
            <v>1998</v>
          </cell>
          <cell r="P77">
            <v>3.1416436663077598</v>
          </cell>
        </row>
        <row r="78">
          <cell r="C78">
            <v>1998</v>
          </cell>
          <cell r="P78">
            <v>3.1664698366721766</v>
          </cell>
        </row>
        <row r="79">
          <cell r="C79">
            <v>1998</v>
          </cell>
          <cell r="P79">
            <v>3.2184367464854944</v>
          </cell>
        </row>
        <row r="80">
          <cell r="C80">
            <v>1998</v>
          </cell>
          <cell r="P80">
            <v>3.2793709528214614</v>
          </cell>
        </row>
        <row r="81">
          <cell r="C81">
            <v>1998</v>
          </cell>
          <cell r="P81">
            <v>3.2793709528214614</v>
          </cell>
        </row>
        <row r="82">
          <cell r="C82">
            <v>1998</v>
          </cell>
          <cell r="P82">
            <v>3.2793709528214614</v>
          </cell>
        </row>
        <row r="83">
          <cell r="C83">
            <v>1998</v>
          </cell>
          <cell r="P83">
            <v>3.3822536434085011</v>
          </cell>
        </row>
        <row r="84">
          <cell r="C84">
            <v>1998</v>
          </cell>
          <cell r="P84">
            <v>3.2953653644925014</v>
          </cell>
        </row>
        <row r="85">
          <cell r="C85">
            <v>1998</v>
          </cell>
          <cell r="P85">
            <v>3.2742337847469707</v>
          </cell>
        </row>
        <row r="86">
          <cell r="C86">
            <v>1998</v>
          </cell>
          <cell r="P86">
            <v>3.2858023649929482</v>
          </cell>
        </row>
        <row r="87">
          <cell r="C87">
            <v>1998</v>
          </cell>
          <cell r="P87">
            <v>3.2254922961435222</v>
          </cell>
        </row>
        <row r="88">
          <cell r="C88">
            <v>1998</v>
          </cell>
          <cell r="P88">
            <v>3.2254922961435222</v>
          </cell>
        </row>
        <row r="89">
          <cell r="C89">
            <v>1998</v>
          </cell>
          <cell r="P89">
            <v>3.2254922961435222</v>
          </cell>
        </row>
        <row r="90">
          <cell r="C90">
            <v>1998</v>
          </cell>
          <cell r="P90">
            <v>3.255613446110917</v>
          </cell>
        </row>
        <row r="91">
          <cell r="C91">
            <v>1998</v>
          </cell>
          <cell r="P91">
            <v>3.3164135363430951</v>
          </cell>
        </row>
        <row r="92">
          <cell r="C92">
            <v>1998</v>
          </cell>
          <cell r="P92">
            <v>3.5195534644606545</v>
          </cell>
        </row>
        <row r="93">
          <cell r="C93">
            <v>1998</v>
          </cell>
          <cell r="P93">
            <v>3.443077902973871</v>
          </cell>
        </row>
        <row r="94">
          <cell r="C94">
            <v>1998</v>
          </cell>
          <cell r="P94">
            <v>3.5756296348250709</v>
          </cell>
        </row>
        <row r="95">
          <cell r="C95">
            <v>1998</v>
          </cell>
          <cell r="P95">
            <v>3.5756296348250709</v>
          </cell>
        </row>
        <row r="96">
          <cell r="C96">
            <v>1998</v>
          </cell>
          <cell r="P96">
            <v>3.5756296348250709</v>
          </cell>
        </row>
        <row r="97">
          <cell r="C97">
            <v>1998</v>
          </cell>
          <cell r="P97">
            <v>3.5558946634112316</v>
          </cell>
        </row>
        <row r="98">
          <cell r="C98">
            <v>1998</v>
          </cell>
          <cell r="P98">
            <v>3.5586812453556966</v>
          </cell>
        </row>
        <row r="99">
          <cell r="C99">
            <v>1998</v>
          </cell>
          <cell r="P99">
            <v>3.7399578790130574</v>
          </cell>
        </row>
        <row r="100">
          <cell r="C100">
            <v>1998</v>
          </cell>
          <cell r="P100">
            <v>3.6872450372302512</v>
          </cell>
        </row>
        <row r="101">
          <cell r="C101">
            <v>1998</v>
          </cell>
          <cell r="P101">
            <v>3.6872450372302512</v>
          </cell>
        </row>
        <row r="102">
          <cell r="C102">
            <v>1998</v>
          </cell>
          <cell r="P102">
            <v>3.6872450372302512</v>
          </cell>
        </row>
        <row r="103">
          <cell r="C103">
            <v>1998</v>
          </cell>
          <cell r="P103">
            <v>3.6872450372302512</v>
          </cell>
        </row>
        <row r="104">
          <cell r="C104">
            <v>1998</v>
          </cell>
          <cell r="P104">
            <v>3.5698797030678935</v>
          </cell>
        </row>
        <row r="105">
          <cell r="C105">
            <v>1998</v>
          </cell>
          <cell r="P105">
            <v>3.5086137607861576</v>
          </cell>
        </row>
        <row r="106">
          <cell r="C106">
            <v>1998</v>
          </cell>
          <cell r="P106">
            <v>3.5605437057369467</v>
          </cell>
        </row>
        <row r="107">
          <cell r="C107">
            <v>1998</v>
          </cell>
          <cell r="P107">
            <v>3.6017723229856995</v>
          </cell>
        </row>
        <row r="108">
          <cell r="C108">
            <v>1998</v>
          </cell>
          <cell r="P108">
            <v>3.5837220962678757</v>
          </cell>
        </row>
        <row r="109">
          <cell r="C109">
            <v>1998</v>
          </cell>
          <cell r="P109">
            <v>3.5837220962678757</v>
          </cell>
        </row>
        <row r="110">
          <cell r="C110">
            <v>1998</v>
          </cell>
          <cell r="P110">
            <v>3.5837220962678757</v>
          </cell>
        </row>
        <row r="111">
          <cell r="C111">
            <v>1998</v>
          </cell>
          <cell r="P111">
            <v>3.4443721470708661</v>
          </cell>
        </row>
        <row r="112">
          <cell r="C112">
            <v>1998</v>
          </cell>
          <cell r="P112">
            <v>3.5262014528138792</v>
          </cell>
        </row>
        <row r="113">
          <cell r="C113">
            <v>1998</v>
          </cell>
          <cell r="P113">
            <v>3.5437218498354595</v>
          </cell>
        </row>
        <row r="114">
          <cell r="C114">
            <v>1998</v>
          </cell>
          <cell r="P114">
            <v>3.3855122382129483</v>
          </cell>
        </row>
        <row r="115">
          <cell r="C115">
            <v>1998</v>
          </cell>
          <cell r="P115">
            <v>3.3057761862877424</v>
          </cell>
        </row>
        <row r="116">
          <cell r="C116">
            <v>1998</v>
          </cell>
          <cell r="P116">
            <v>3.3057761862877424</v>
          </cell>
        </row>
        <row r="117">
          <cell r="C117">
            <v>1998</v>
          </cell>
          <cell r="P117">
            <v>3.3057761862877424</v>
          </cell>
        </row>
        <row r="118">
          <cell r="C118">
            <v>1998</v>
          </cell>
          <cell r="P118">
            <v>3.2658801997239961</v>
          </cell>
        </row>
        <row r="119">
          <cell r="C119">
            <v>1998</v>
          </cell>
          <cell r="P119">
            <v>3.252243956718885</v>
          </cell>
        </row>
        <row r="120">
          <cell r="C120">
            <v>1998</v>
          </cell>
          <cell r="P120">
            <v>3.304260626924068</v>
          </cell>
        </row>
        <row r="121">
          <cell r="C121">
            <v>1998</v>
          </cell>
          <cell r="P121">
            <v>3.1178060690617366</v>
          </cell>
        </row>
        <row r="122">
          <cell r="C122">
            <v>1998</v>
          </cell>
          <cell r="P122">
            <v>3.0912482370604022</v>
          </cell>
        </row>
        <row r="123">
          <cell r="C123">
            <v>1998</v>
          </cell>
          <cell r="P123">
            <v>3.0912482370604022</v>
          </cell>
        </row>
        <row r="124">
          <cell r="C124">
            <v>1998</v>
          </cell>
          <cell r="P124">
            <v>3.0912482370604022</v>
          </cell>
        </row>
        <row r="125">
          <cell r="C125">
            <v>1998</v>
          </cell>
          <cell r="P125">
            <v>3.0124500500447366</v>
          </cell>
        </row>
        <row r="126">
          <cell r="C126">
            <v>1998</v>
          </cell>
          <cell r="P126">
            <v>3.1636083771856662</v>
          </cell>
        </row>
        <row r="127">
          <cell r="C127">
            <v>1998</v>
          </cell>
          <cell r="P127">
            <v>3.074972797652447</v>
          </cell>
        </row>
        <row r="128">
          <cell r="C128">
            <v>1998</v>
          </cell>
          <cell r="P128">
            <v>3.0980090156351889</v>
          </cell>
        </row>
        <row r="129">
          <cell r="C129">
            <v>1998</v>
          </cell>
          <cell r="P129">
            <v>3.0913392274912423</v>
          </cell>
        </row>
        <row r="130">
          <cell r="C130">
            <v>1998</v>
          </cell>
          <cell r="P130">
            <v>3.0913392274912423</v>
          </cell>
        </row>
        <row r="131">
          <cell r="C131">
            <v>1998</v>
          </cell>
          <cell r="P131">
            <v>3.0913392274912423</v>
          </cell>
        </row>
        <row r="132">
          <cell r="C132">
            <v>1998</v>
          </cell>
          <cell r="P132">
            <v>3.0840239759785262</v>
          </cell>
        </row>
        <row r="133">
          <cell r="C133">
            <v>1998</v>
          </cell>
          <cell r="P133">
            <v>3.1963800973597611</v>
          </cell>
        </row>
        <row r="134">
          <cell r="C134">
            <v>1998</v>
          </cell>
          <cell r="P134">
            <v>3.2377485176142309</v>
          </cell>
        </row>
        <row r="135">
          <cell r="C135">
            <v>1998</v>
          </cell>
          <cell r="P135">
            <v>3.1424512063814625</v>
          </cell>
        </row>
        <row r="136">
          <cell r="C136">
            <v>1998</v>
          </cell>
          <cell r="P136">
            <v>3.1620596442274151</v>
          </cell>
        </row>
        <row r="137">
          <cell r="C137">
            <v>1998</v>
          </cell>
          <cell r="P137">
            <v>3.1620596442274151</v>
          </cell>
        </row>
        <row r="138">
          <cell r="C138">
            <v>1998</v>
          </cell>
          <cell r="P138">
            <v>3.1620596442274151</v>
          </cell>
        </row>
        <row r="139">
          <cell r="C139">
            <v>1998</v>
          </cell>
          <cell r="P139">
            <v>3.1758077296370995</v>
          </cell>
        </row>
        <row r="140">
          <cell r="C140">
            <v>1998</v>
          </cell>
          <cell r="P140">
            <v>3.1128679425547081</v>
          </cell>
        </row>
        <row r="141">
          <cell r="C141">
            <v>1998</v>
          </cell>
          <cell r="P141">
            <v>3.1193093068045679</v>
          </cell>
        </row>
        <row r="142">
          <cell r="C142">
            <v>1998</v>
          </cell>
          <cell r="P142">
            <v>3.0041884032695894</v>
          </cell>
        </row>
        <row r="143">
          <cell r="C143">
            <v>1998</v>
          </cell>
          <cell r="P143">
            <v>2.8921763394549673</v>
          </cell>
        </row>
        <row r="144">
          <cell r="C144">
            <v>1998</v>
          </cell>
          <cell r="P144">
            <v>2.8921763394549673</v>
          </cell>
        </row>
        <row r="145">
          <cell r="C145">
            <v>1998</v>
          </cell>
          <cell r="P145">
            <v>2.8921763394549673</v>
          </cell>
        </row>
        <row r="146">
          <cell r="C146">
            <v>1998</v>
          </cell>
          <cell r="P146">
            <v>2.8915777930270998</v>
          </cell>
        </row>
        <row r="147">
          <cell r="C147">
            <v>1998</v>
          </cell>
          <cell r="P147">
            <v>3.0118263864666899</v>
          </cell>
        </row>
        <row r="148">
          <cell r="C148">
            <v>1998</v>
          </cell>
          <cell r="P148">
            <v>2.9818701566551917</v>
          </cell>
        </row>
        <row r="149">
          <cell r="C149">
            <v>1998</v>
          </cell>
          <cell r="P149">
            <v>2.9587230440848642</v>
          </cell>
        </row>
        <row r="150">
          <cell r="C150">
            <v>1998</v>
          </cell>
          <cell r="P150">
            <v>3.0245304514641878</v>
          </cell>
        </row>
        <row r="151">
          <cell r="C151">
            <v>1998</v>
          </cell>
          <cell r="P151">
            <v>3.0245304514641878</v>
          </cell>
        </row>
        <row r="152">
          <cell r="C152">
            <v>1998</v>
          </cell>
          <cell r="P152">
            <v>2.9485719241443107</v>
          </cell>
        </row>
        <row r="153">
          <cell r="C153">
            <v>1998</v>
          </cell>
          <cell r="P153">
            <v>3.0785048376579063</v>
          </cell>
        </row>
        <row r="154">
          <cell r="C154">
            <v>1998</v>
          </cell>
          <cell r="P154">
            <v>3.0801113874524195</v>
          </cell>
        </row>
        <row r="155">
          <cell r="C155">
            <v>1998</v>
          </cell>
          <cell r="P155">
            <v>3.0022482218953308</v>
          </cell>
        </row>
        <row r="156">
          <cell r="C156">
            <v>1998</v>
          </cell>
          <cell r="P156">
            <v>2.8832545381477384</v>
          </cell>
        </row>
        <row r="157">
          <cell r="C157">
            <v>1998</v>
          </cell>
          <cell r="P157">
            <v>2.8129729606769689</v>
          </cell>
        </row>
        <row r="158">
          <cell r="C158">
            <v>1998</v>
          </cell>
          <cell r="P158">
            <v>2.8129729606769689</v>
          </cell>
        </row>
        <row r="159">
          <cell r="C159">
            <v>1998</v>
          </cell>
          <cell r="P159">
            <v>2.8129729606769689</v>
          </cell>
        </row>
        <row r="160">
          <cell r="C160">
            <v>1998</v>
          </cell>
          <cell r="P160">
            <v>2.7791775981559272</v>
          </cell>
        </row>
        <row r="161">
          <cell r="C161">
            <v>1998</v>
          </cell>
          <cell r="P161">
            <v>2.7610847196736477</v>
          </cell>
        </row>
        <row r="162">
          <cell r="C162">
            <v>1998</v>
          </cell>
          <cell r="P162">
            <v>2.7175837111963723</v>
          </cell>
        </row>
        <row r="163">
          <cell r="C163">
            <v>1998</v>
          </cell>
          <cell r="P163">
            <v>2.7236985524938961</v>
          </cell>
        </row>
        <row r="164">
          <cell r="C164">
            <v>1998</v>
          </cell>
          <cell r="P164">
            <v>2.783548930104184</v>
          </cell>
        </row>
        <row r="165">
          <cell r="C165">
            <v>1998</v>
          </cell>
          <cell r="P165">
            <v>2.783548930104184</v>
          </cell>
        </row>
        <row r="166">
          <cell r="C166">
            <v>1998</v>
          </cell>
          <cell r="P166">
            <v>2.783548930104184</v>
          </cell>
        </row>
        <row r="167">
          <cell r="C167">
            <v>1998</v>
          </cell>
          <cell r="P167">
            <v>2.9260930225504622</v>
          </cell>
        </row>
        <row r="168">
          <cell r="C168">
            <v>1998</v>
          </cell>
          <cell r="P168">
            <v>2.9199374251224581</v>
          </cell>
        </row>
        <row r="169">
          <cell r="C169">
            <v>1998</v>
          </cell>
          <cell r="P169">
            <v>2.829552175429551</v>
          </cell>
        </row>
        <row r="170">
          <cell r="C170">
            <v>1998</v>
          </cell>
          <cell r="P170">
            <v>3.0133969192156624</v>
          </cell>
        </row>
        <row r="171">
          <cell r="C171">
            <v>1998</v>
          </cell>
          <cell r="P171">
            <v>3.1064047785141264</v>
          </cell>
        </row>
        <row r="172">
          <cell r="C172">
            <v>1998</v>
          </cell>
          <cell r="P172">
            <v>3.1064047785141264</v>
          </cell>
        </row>
        <row r="173">
          <cell r="C173">
            <v>1998</v>
          </cell>
          <cell r="P173">
            <v>3.1064047785141264</v>
          </cell>
        </row>
        <row r="174">
          <cell r="C174">
            <v>1998</v>
          </cell>
          <cell r="P174">
            <v>3.3254855666429077</v>
          </cell>
        </row>
        <row r="175">
          <cell r="C175">
            <v>1998</v>
          </cell>
          <cell r="P175">
            <v>3.3081656329142719</v>
          </cell>
        </row>
        <row r="176">
          <cell r="C176">
            <v>1998</v>
          </cell>
          <cell r="P176">
            <v>3.3432159051273107</v>
          </cell>
        </row>
        <row r="177">
          <cell r="C177">
            <v>1998</v>
          </cell>
          <cell r="P177">
            <v>3.3014124368753883</v>
          </cell>
        </row>
        <row r="178">
          <cell r="C178">
            <v>1998</v>
          </cell>
          <cell r="P178">
            <v>3.3283797258155019</v>
          </cell>
        </row>
        <row r="179">
          <cell r="C179">
            <v>1998</v>
          </cell>
          <cell r="P179">
            <v>3.3283797258155019</v>
          </cell>
        </row>
        <row r="180">
          <cell r="C180">
            <v>1998</v>
          </cell>
          <cell r="P180">
            <v>3.3283797258155019</v>
          </cell>
        </row>
        <row r="181">
          <cell r="C181">
            <v>1998</v>
          </cell>
          <cell r="P181">
            <v>3.2852180358198995</v>
          </cell>
        </row>
        <row r="182">
          <cell r="C182">
            <v>1998</v>
          </cell>
          <cell r="P182">
            <v>3.3196418010039279</v>
          </cell>
        </row>
        <row r="183">
          <cell r="C183">
            <v>1998</v>
          </cell>
          <cell r="P183">
            <v>3.4033302497687328</v>
          </cell>
        </row>
        <row r="184">
          <cell r="C184">
            <v>1998</v>
          </cell>
          <cell r="P184">
            <v>3.2760663888931014</v>
          </cell>
        </row>
        <row r="185">
          <cell r="C185">
            <v>1998</v>
          </cell>
          <cell r="P185">
            <v>3.2751735452904871</v>
          </cell>
        </row>
        <row r="186">
          <cell r="C186">
            <v>1998</v>
          </cell>
          <cell r="P186">
            <v>3.2751735452904871</v>
          </cell>
        </row>
        <row r="187">
          <cell r="C187">
            <v>1998</v>
          </cell>
          <cell r="P187">
            <v>3.2751735452904871</v>
          </cell>
        </row>
        <row r="188">
          <cell r="C188">
            <v>1998</v>
          </cell>
          <cell r="P188">
            <v>3.260416508697169</v>
          </cell>
        </row>
        <row r="189">
          <cell r="C189">
            <v>1998</v>
          </cell>
          <cell r="P189">
            <v>3.1967137289395069</v>
          </cell>
        </row>
        <row r="190">
          <cell r="C190">
            <v>1998</v>
          </cell>
          <cell r="P190">
            <v>3.2353424841904124</v>
          </cell>
        </row>
        <row r="191">
          <cell r="C191">
            <v>1998</v>
          </cell>
          <cell r="P191">
            <v>3.1966644424561355</v>
          </cell>
        </row>
        <row r="192">
          <cell r="C192">
            <v>1998</v>
          </cell>
          <cell r="P192">
            <v>3.0990724662956279</v>
          </cell>
        </row>
        <row r="193">
          <cell r="C193">
            <v>1998</v>
          </cell>
          <cell r="P193">
            <v>3.0990724662956279</v>
          </cell>
        </row>
        <row r="194">
          <cell r="C194">
            <v>1998</v>
          </cell>
          <cell r="P194">
            <v>3.0990724662956279</v>
          </cell>
        </row>
        <row r="195">
          <cell r="C195">
            <v>1998</v>
          </cell>
          <cell r="P195">
            <v>3.0058902086713881</v>
          </cell>
        </row>
        <row r="196">
          <cell r="C196">
            <v>1998</v>
          </cell>
          <cell r="P196">
            <v>2.9506343739100109</v>
          </cell>
        </row>
        <row r="197">
          <cell r="C197">
            <v>1998</v>
          </cell>
          <cell r="P197">
            <v>2.9905521602644787</v>
          </cell>
        </row>
        <row r="198">
          <cell r="C198">
            <v>1998</v>
          </cell>
          <cell r="P198">
            <v>2.878664260475273</v>
          </cell>
        </row>
        <row r="199">
          <cell r="C199">
            <v>1998</v>
          </cell>
          <cell r="P199">
            <v>2.8988570274942753</v>
          </cell>
        </row>
        <row r="200">
          <cell r="C200">
            <v>1998</v>
          </cell>
          <cell r="P200">
            <v>2.8988570274942753</v>
          </cell>
        </row>
        <row r="201">
          <cell r="C201">
            <v>1998</v>
          </cell>
          <cell r="P201">
            <v>2.8988570274942753</v>
          </cell>
        </row>
        <row r="202">
          <cell r="C202">
            <v>1998</v>
          </cell>
          <cell r="P202">
            <v>2.9472388195508108</v>
          </cell>
        </row>
        <row r="203">
          <cell r="C203">
            <v>1998</v>
          </cell>
          <cell r="P203">
            <v>2.7858616035546926</v>
          </cell>
        </row>
        <row r="204">
          <cell r="C204">
            <v>1998</v>
          </cell>
          <cell r="P204">
            <v>2.6646471846044189</v>
          </cell>
        </row>
        <row r="205">
          <cell r="C205">
            <v>1998</v>
          </cell>
          <cell r="P205">
            <v>2.6506507711439018</v>
          </cell>
        </row>
        <row r="206">
          <cell r="C206">
            <v>1998</v>
          </cell>
          <cell r="P206">
            <v>2.6905775617597549</v>
          </cell>
        </row>
        <row r="207">
          <cell r="C207">
            <v>1998</v>
          </cell>
          <cell r="P207">
            <v>2.6905775617597549</v>
          </cell>
        </row>
        <row r="208">
          <cell r="C208">
            <v>1998</v>
          </cell>
          <cell r="P208">
            <v>2.6905775617597549</v>
          </cell>
        </row>
        <row r="209">
          <cell r="C209">
            <v>1998</v>
          </cell>
          <cell r="P209">
            <v>2.7717083263826758</v>
          </cell>
        </row>
        <row r="210">
          <cell r="C210">
            <v>1998</v>
          </cell>
          <cell r="P210">
            <v>2.8197081481930817</v>
          </cell>
        </row>
        <row r="211">
          <cell r="C211">
            <v>1998</v>
          </cell>
          <cell r="P211">
            <v>2.8213971580655435</v>
          </cell>
        </row>
        <row r="212">
          <cell r="C212">
            <v>1998</v>
          </cell>
          <cell r="P212">
            <v>2.7805571457818354</v>
          </cell>
        </row>
        <row r="213">
          <cell r="C213">
            <v>1998</v>
          </cell>
          <cell r="P213">
            <v>2.6568167945587722</v>
          </cell>
        </row>
        <row r="214">
          <cell r="C214">
            <v>1998</v>
          </cell>
          <cell r="P214">
            <v>2.6568167945587722</v>
          </cell>
        </row>
        <row r="215">
          <cell r="C215">
            <v>1998</v>
          </cell>
          <cell r="P215">
            <v>2.6568167945587722</v>
          </cell>
        </row>
        <row r="216">
          <cell r="C216">
            <v>1998</v>
          </cell>
          <cell r="P216">
            <v>2.5852044820369726</v>
          </cell>
        </row>
        <row r="217">
          <cell r="C217">
            <v>1998</v>
          </cell>
          <cell r="P217">
            <v>2.7046080966318375</v>
          </cell>
        </row>
        <row r="218">
          <cell r="C218">
            <v>1998</v>
          </cell>
          <cell r="P218">
            <v>2.7085386936807145</v>
          </cell>
        </row>
        <row r="219">
          <cell r="C219">
            <v>1998</v>
          </cell>
          <cell r="P219">
            <v>2.6442932886974719</v>
          </cell>
        </row>
        <row r="220">
          <cell r="C220">
            <v>1998</v>
          </cell>
          <cell r="P220">
            <v>2.6687682928678669</v>
          </cell>
        </row>
        <row r="221">
          <cell r="C221">
            <v>1998</v>
          </cell>
          <cell r="P221">
            <v>2.6687682928678669</v>
          </cell>
        </row>
        <row r="222">
          <cell r="C222">
            <v>1998</v>
          </cell>
          <cell r="P222">
            <v>2.6687682928678669</v>
          </cell>
        </row>
        <row r="223">
          <cell r="C223">
            <v>1998</v>
          </cell>
          <cell r="P223">
            <v>2.63947695667339</v>
          </cell>
        </row>
        <row r="224">
          <cell r="C224">
            <v>1998</v>
          </cell>
          <cell r="P224">
            <v>2.6599815554814148</v>
          </cell>
        </row>
        <row r="225">
          <cell r="C225">
            <v>1998</v>
          </cell>
          <cell r="P225">
            <v>2.6277752081406107</v>
          </cell>
        </row>
        <row r="226">
          <cell r="C226">
            <v>1998</v>
          </cell>
          <cell r="P226">
            <v>2.6387812590042614</v>
          </cell>
        </row>
        <row r="227">
          <cell r="C227">
            <v>1998</v>
          </cell>
          <cell r="P227">
            <v>2.662981870156655</v>
          </cell>
        </row>
        <row r="228">
          <cell r="C228">
            <v>1998</v>
          </cell>
          <cell r="P228">
            <v>2.662981870156655</v>
          </cell>
        </row>
        <row r="229">
          <cell r="C229">
            <v>1998</v>
          </cell>
          <cell r="P229">
            <v>2.662981870156655</v>
          </cell>
        </row>
        <row r="230">
          <cell r="C230">
            <v>1998</v>
          </cell>
          <cell r="P230">
            <v>2.8528343519206563</v>
          </cell>
        </row>
        <row r="231">
          <cell r="C231">
            <v>1998</v>
          </cell>
          <cell r="P231">
            <v>2.8685017667308657</v>
          </cell>
        </row>
        <row r="232">
          <cell r="C232">
            <v>1998</v>
          </cell>
          <cell r="P232">
            <v>2.9790456620312091</v>
          </cell>
        </row>
        <row r="233">
          <cell r="C233">
            <v>1998</v>
          </cell>
          <cell r="P233">
            <v>2.8345068887338685</v>
          </cell>
        </row>
        <row r="234">
          <cell r="C234">
            <v>1998</v>
          </cell>
          <cell r="P234">
            <v>2.8788481369709285</v>
          </cell>
        </row>
        <row r="235">
          <cell r="C235">
            <v>1998</v>
          </cell>
          <cell r="P235">
            <v>2.8788481369709285</v>
          </cell>
        </row>
        <row r="236">
          <cell r="C236">
            <v>1998</v>
          </cell>
          <cell r="P236">
            <v>2.8788481369709285</v>
          </cell>
        </row>
        <row r="237">
          <cell r="C237">
            <v>1998</v>
          </cell>
          <cell r="P237">
            <v>2.8482469176991554</v>
          </cell>
        </row>
        <row r="238">
          <cell r="C238">
            <v>1998</v>
          </cell>
          <cell r="P238">
            <v>2.7703562654494167</v>
          </cell>
        </row>
        <row r="239">
          <cell r="C239">
            <v>1998</v>
          </cell>
          <cell r="P239">
            <v>2.6800302543182544</v>
          </cell>
        </row>
        <row r="240">
          <cell r="C240">
            <v>1998</v>
          </cell>
          <cell r="P240">
            <v>2.614908592529686</v>
          </cell>
        </row>
        <row r="241">
          <cell r="C241">
            <v>1998</v>
          </cell>
          <cell r="P241">
            <v>2.4224685703886806</v>
          </cell>
        </row>
        <row r="242">
          <cell r="C242">
            <v>1998</v>
          </cell>
          <cell r="P242">
            <v>2.4224685703886806</v>
          </cell>
        </row>
        <row r="243">
          <cell r="C243">
            <v>1998</v>
          </cell>
          <cell r="P243">
            <v>2.4224685703886806</v>
          </cell>
        </row>
        <row r="244">
          <cell r="C244">
            <v>1998</v>
          </cell>
          <cell r="P244">
            <v>2.4289573254879362</v>
          </cell>
        </row>
        <row r="245">
          <cell r="C245">
            <v>1998</v>
          </cell>
          <cell r="P245">
            <v>2.6279557672768079</v>
          </cell>
        </row>
        <row r="246">
          <cell r="C246">
            <v>1998</v>
          </cell>
          <cell r="P246">
            <v>2.4109952457499886</v>
          </cell>
        </row>
        <row r="247">
          <cell r="C247">
            <v>1998</v>
          </cell>
          <cell r="P247">
            <v>2.4873902427927996</v>
          </cell>
        </row>
        <row r="248">
          <cell r="C248">
            <v>1998</v>
          </cell>
          <cell r="P248">
            <v>2.5451085060887766</v>
          </cell>
        </row>
        <row r="249">
          <cell r="C249">
            <v>1998</v>
          </cell>
          <cell r="P249">
            <v>2.5451085060887766</v>
          </cell>
        </row>
        <row r="250">
          <cell r="C250">
            <v>1998</v>
          </cell>
          <cell r="P250">
            <v>2.5451085060887766</v>
          </cell>
        </row>
        <row r="251">
          <cell r="C251">
            <v>1998</v>
          </cell>
          <cell r="P251">
            <v>2.5451085060887766</v>
          </cell>
        </row>
        <row r="252">
          <cell r="C252">
            <v>1998</v>
          </cell>
          <cell r="P252">
            <v>2.6394499438892343</v>
          </cell>
        </row>
        <row r="253">
          <cell r="C253">
            <v>1998</v>
          </cell>
          <cell r="P253">
            <v>2.5794990976782275</v>
          </cell>
        </row>
        <row r="254">
          <cell r="C254">
            <v>1998</v>
          </cell>
          <cell r="P254">
            <v>2.7049654236362808</v>
          </cell>
        </row>
        <row r="255">
          <cell r="C255">
            <v>1998</v>
          </cell>
          <cell r="P255">
            <v>2.7243293246993519</v>
          </cell>
        </row>
        <row r="256">
          <cell r="C256">
            <v>1998</v>
          </cell>
          <cell r="P256">
            <v>2.7243293246993519</v>
          </cell>
        </row>
        <row r="257">
          <cell r="C257">
            <v>1998</v>
          </cell>
          <cell r="P257">
            <v>2.7243293246993519</v>
          </cell>
        </row>
        <row r="258">
          <cell r="C258">
            <v>1998</v>
          </cell>
          <cell r="P258">
            <v>2.6368680904141582</v>
          </cell>
        </row>
        <row r="259">
          <cell r="C259">
            <v>1998</v>
          </cell>
          <cell r="P259">
            <v>2.8002390394443517</v>
          </cell>
        </row>
        <row r="260">
          <cell r="C260">
            <v>1998</v>
          </cell>
          <cell r="P260">
            <v>3.0636383282024839</v>
          </cell>
        </row>
        <row r="261">
          <cell r="C261">
            <v>1998</v>
          </cell>
          <cell r="P261">
            <v>3.1094889749927965</v>
          </cell>
        </row>
        <row r="262">
          <cell r="C262">
            <v>1998</v>
          </cell>
          <cell r="P262">
            <v>3.3338419951168468</v>
          </cell>
        </row>
        <row r="263">
          <cell r="C263">
            <v>1998</v>
          </cell>
          <cell r="P263">
            <v>3.3338419951168468</v>
          </cell>
        </row>
        <row r="264">
          <cell r="C264">
            <v>1998</v>
          </cell>
          <cell r="P264">
            <v>3.3338419951168468</v>
          </cell>
        </row>
        <row r="265">
          <cell r="C265">
            <v>1998</v>
          </cell>
          <cell r="P265">
            <v>3.1774839439802247</v>
          </cell>
        </row>
        <row r="266">
          <cell r="C266">
            <v>1998</v>
          </cell>
          <cell r="P266">
            <v>3.3558038625437896</v>
          </cell>
        </row>
        <row r="267">
          <cell r="C267">
            <v>1998</v>
          </cell>
          <cell r="P267">
            <v>3.1909149846074523</v>
          </cell>
        </row>
        <row r="268">
          <cell r="C268">
            <v>1998</v>
          </cell>
          <cell r="P268">
            <v>3.1309077432856642</v>
          </cell>
        </row>
        <row r="269">
          <cell r="C269">
            <v>1998</v>
          </cell>
          <cell r="P269">
            <v>3.282882614761681</v>
          </cell>
        </row>
        <row r="270">
          <cell r="C270">
            <v>1998</v>
          </cell>
          <cell r="P270">
            <v>3.282882614761681</v>
          </cell>
        </row>
        <row r="271">
          <cell r="C271">
            <v>1998</v>
          </cell>
          <cell r="P271">
            <v>3.282882614761681</v>
          </cell>
        </row>
        <row r="272">
          <cell r="C272">
            <v>1998</v>
          </cell>
          <cell r="P272">
            <v>3.1006079298160478</v>
          </cell>
        </row>
        <row r="273">
          <cell r="C273">
            <v>1998</v>
          </cell>
          <cell r="P273">
            <v>3.0300922415492635</v>
          </cell>
        </row>
        <row r="274">
          <cell r="C274">
            <v>1998</v>
          </cell>
          <cell r="P274">
            <v>3.1167203447020819</v>
          </cell>
        </row>
        <row r="275">
          <cell r="C275">
            <v>1998</v>
          </cell>
          <cell r="P275">
            <v>3.443077902973871</v>
          </cell>
        </row>
        <row r="276">
          <cell r="C276">
            <v>1998</v>
          </cell>
          <cell r="P276">
            <v>3.2263747137592693</v>
          </cell>
        </row>
        <row r="277">
          <cell r="C277">
            <v>1998</v>
          </cell>
          <cell r="P277">
            <v>3.2263747137592693</v>
          </cell>
        </row>
        <row r="278">
          <cell r="C278">
            <v>1998</v>
          </cell>
          <cell r="P278">
            <v>3.2263747137592693</v>
          </cell>
        </row>
        <row r="279">
          <cell r="C279">
            <v>1998</v>
          </cell>
          <cell r="P279">
            <v>3.2040251891842706</v>
          </cell>
        </row>
        <row r="280">
          <cell r="C280">
            <v>1998</v>
          </cell>
          <cell r="P280">
            <v>3.0149916212978267</v>
          </cell>
        </row>
        <row r="281">
          <cell r="C281">
            <v>1998</v>
          </cell>
          <cell r="P281">
            <v>3.0501925964119438</v>
          </cell>
        </row>
        <row r="282">
          <cell r="C282">
            <v>1998</v>
          </cell>
          <cell r="P282">
            <v>3.0415674618219315</v>
          </cell>
        </row>
        <row r="283">
          <cell r="C283">
            <v>1998</v>
          </cell>
          <cell r="P283">
            <v>2.8363210104487346</v>
          </cell>
        </row>
        <row r="284">
          <cell r="C284">
            <v>1998</v>
          </cell>
          <cell r="P284">
            <v>2.8363210104487346</v>
          </cell>
        </row>
        <row r="285">
          <cell r="C285">
            <v>1998</v>
          </cell>
          <cell r="P285">
            <v>2.8363210104487346</v>
          </cell>
        </row>
        <row r="286">
          <cell r="C286">
            <v>1998</v>
          </cell>
          <cell r="P286">
            <v>2.763031061858328</v>
          </cell>
        </row>
        <row r="287">
          <cell r="C287">
            <v>1998</v>
          </cell>
          <cell r="P287">
            <v>2.707022186500053</v>
          </cell>
        </row>
        <row r="288">
          <cell r="C288">
            <v>1998</v>
          </cell>
          <cell r="P288">
            <v>2.8857567749958295</v>
          </cell>
        </row>
        <row r="289">
          <cell r="C289">
            <v>1998</v>
          </cell>
          <cell r="P289">
            <v>2.8573838734626409</v>
          </cell>
        </row>
        <row r="290">
          <cell r="C290">
            <v>1998</v>
          </cell>
          <cell r="P290">
            <v>2.72752820703356</v>
          </cell>
        </row>
        <row r="291">
          <cell r="C291">
            <v>1998</v>
          </cell>
          <cell r="P291">
            <v>2.72752820703356</v>
          </cell>
        </row>
        <row r="292">
          <cell r="C292">
            <v>1998</v>
          </cell>
          <cell r="P292">
            <v>2.72752820703356</v>
          </cell>
        </row>
        <row r="293">
          <cell r="C293">
            <v>1998</v>
          </cell>
          <cell r="P293">
            <v>2.8629286028419343</v>
          </cell>
        </row>
        <row r="294">
          <cell r="C294">
            <v>1998</v>
          </cell>
          <cell r="P294">
            <v>3.0330901866820343</v>
          </cell>
        </row>
        <row r="295">
          <cell r="C295">
            <v>1998</v>
          </cell>
          <cell r="P295">
            <v>3.1741158763136741</v>
          </cell>
        </row>
        <row r="296">
          <cell r="C296">
            <v>1998</v>
          </cell>
          <cell r="P296">
            <v>2.9621010638297869</v>
          </cell>
        </row>
        <row r="297">
          <cell r="C297">
            <v>1998</v>
          </cell>
          <cell r="P297">
            <v>2.8694363142809483</v>
          </cell>
        </row>
        <row r="298">
          <cell r="C298">
            <v>1998</v>
          </cell>
          <cell r="P298">
            <v>2.8694363142809483</v>
          </cell>
        </row>
        <row r="299">
          <cell r="C299">
            <v>1998</v>
          </cell>
          <cell r="P299">
            <v>2.8694363142809483</v>
          </cell>
        </row>
        <row r="300">
          <cell r="C300">
            <v>1998</v>
          </cell>
          <cell r="P300">
            <v>2.8408918578729465</v>
          </cell>
        </row>
        <row r="301">
          <cell r="C301">
            <v>1998</v>
          </cell>
          <cell r="P301">
            <v>2.7158084499780109</v>
          </cell>
        </row>
        <row r="302">
          <cell r="C302">
            <v>1998</v>
          </cell>
          <cell r="P302">
            <v>2.4409197236923919</v>
          </cell>
        </row>
        <row r="303">
          <cell r="C303">
            <v>1998</v>
          </cell>
          <cell r="P303">
            <v>2.3938871491181515</v>
          </cell>
        </row>
        <row r="304">
          <cell r="C304">
            <v>1998</v>
          </cell>
          <cell r="P304">
            <v>2.5731335587874007</v>
          </cell>
        </row>
        <row r="305">
          <cell r="C305">
            <v>1998</v>
          </cell>
          <cell r="P305">
            <v>2.9093953306743905</v>
          </cell>
        </row>
        <row r="306">
          <cell r="C306">
            <v>1998</v>
          </cell>
          <cell r="P306">
            <v>2.9093953306743905</v>
          </cell>
        </row>
        <row r="307">
          <cell r="C307">
            <v>1998</v>
          </cell>
          <cell r="P307">
            <v>2.88921346355075</v>
          </cell>
        </row>
        <row r="308">
          <cell r="C308">
            <v>1998</v>
          </cell>
          <cell r="P308">
            <v>3.3362949454815669</v>
          </cell>
        </row>
        <row r="309">
          <cell r="C309">
            <v>1998</v>
          </cell>
          <cell r="P309">
            <v>3.4735018804689042</v>
          </cell>
        </row>
        <row r="310">
          <cell r="C310">
            <v>1998</v>
          </cell>
          <cell r="P310">
            <v>3.5744415462307213</v>
          </cell>
        </row>
        <row r="311">
          <cell r="C311">
            <v>1998</v>
          </cell>
          <cell r="P311">
            <v>3.5999226581337869</v>
          </cell>
        </row>
        <row r="312">
          <cell r="C312">
            <v>1998</v>
          </cell>
          <cell r="P312">
            <v>3.5999226581337869</v>
          </cell>
        </row>
        <row r="313">
          <cell r="C313">
            <v>1998</v>
          </cell>
          <cell r="P313">
            <v>3.5999226581337869</v>
          </cell>
        </row>
        <row r="314">
          <cell r="C314">
            <v>1998</v>
          </cell>
          <cell r="P314">
            <v>3.6874483439741588</v>
          </cell>
        </row>
        <row r="315">
          <cell r="C315">
            <v>1998</v>
          </cell>
          <cell r="P315">
            <v>3.7065530170910357</v>
          </cell>
        </row>
        <row r="316">
          <cell r="C316">
            <v>1998</v>
          </cell>
          <cell r="P316">
            <v>3.7212034242732144</v>
          </cell>
        </row>
        <row r="317">
          <cell r="C317">
            <v>1998</v>
          </cell>
          <cell r="P317">
            <v>3.4924364204364506</v>
          </cell>
        </row>
        <row r="318">
          <cell r="C318">
            <v>1998</v>
          </cell>
          <cell r="P318">
            <v>3.4352555693726212</v>
          </cell>
        </row>
        <row r="319">
          <cell r="C319">
            <v>1998</v>
          </cell>
          <cell r="P319">
            <v>3.4352555693726212</v>
          </cell>
        </row>
        <row r="320">
          <cell r="C320">
            <v>1998</v>
          </cell>
          <cell r="P320">
            <v>3.4352555693726212</v>
          </cell>
        </row>
        <row r="321">
          <cell r="C321">
            <v>1998</v>
          </cell>
          <cell r="P321">
            <v>3.4156063753961869</v>
          </cell>
        </row>
        <row r="322">
          <cell r="C322">
            <v>1998</v>
          </cell>
          <cell r="P322">
            <v>3.3919071594303998</v>
          </cell>
        </row>
        <row r="323">
          <cell r="C323">
            <v>1998</v>
          </cell>
          <cell r="P323">
            <v>3.3983290934320078</v>
          </cell>
        </row>
        <row r="324">
          <cell r="C324">
            <v>1998</v>
          </cell>
          <cell r="P324">
            <v>3.3336031452358927</v>
          </cell>
        </row>
        <row r="325">
          <cell r="C325">
            <v>1998</v>
          </cell>
          <cell r="P325">
            <v>3.3017432250041701</v>
          </cell>
        </row>
        <row r="326">
          <cell r="C326">
            <v>1998</v>
          </cell>
          <cell r="P326">
            <v>3.3017432250041701</v>
          </cell>
        </row>
        <row r="327">
          <cell r="C327">
            <v>1998</v>
          </cell>
          <cell r="P327">
            <v>3.3017432250041701</v>
          </cell>
        </row>
        <row r="328">
          <cell r="C328">
            <v>1998</v>
          </cell>
          <cell r="P328">
            <v>3.0567837157458939</v>
          </cell>
        </row>
        <row r="329">
          <cell r="C329">
            <v>1998</v>
          </cell>
          <cell r="P329">
            <v>3.0076081269619808</v>
          </cell>
        </row>
        <row r="330">
          <cell r="C330">
            <v>1998</v>
          </cell>
          <cell r="P330">
            <v>2.8619310254621557</v>
          </cell>
        </row>
        <row r="331">
          <cell r="C331">
            <v>1998</v>
          </cell>
          <cell r="P331">
            <v>2.8295038367631666</v>
          </cell>
        </row>
        <row r="332">
          <cell r="C332">
            <v>1998</v>
          </cell>
          <cell r="P332">
            <v>2.8461806766655044</v>
          </cell>
        </row>
        <row r="333">
          <cell r="C333">
            <v>1998</v>
          </cell>
          <cell r="P333">
            <v>2.8461806766655044</v>
          </cell>
        </row>
        <row r="334">
          <cell r="C334">
            <v>1998</v>
          </cell>
          <cell r="P334">
            <v>2.8461806766655044</v>
          </cell>
        </row>
        <row r="335">
          <cell r="C335">
            <v>1998</v>
          </cell>
          <cell r="P335">
            <v>2.3684695409532761</v>
          </cell>
        </row>
        <row r="336">
          <cell r="C336">
            <v>1998</v>
          </cell>
          <cell r="P336">
            <v>2.2594203530428714</v>
          </cell>
        </row>
        <row r="337">
          <cell r="C337">
            <v>1998</v>
          </cell>
          <cell r="P337">
            <v>2.2648736180828313</v>
          </cell>
        </row>
        <row r="338">
          <cell r="C338">
            <v>1998</v>
          </cell>
          <cell r="P338">
            <v>1.9767291973127494</v>
          </cell>
        </row>
        <row r="339">
          <cell r="C339">
            <v>1998</v>
          </cell>
          <cell r="P339">
            <v>1.6138858979997273</v>
          </cell>
        </row>
        <row r="340">
          <cell r="C340">
            <v>1998</v>
          </cell>
          <cell r="P340">
            <v>1.6138858979997273</v>
          </cell>
        </row>
        <row r="341">
          <cell r="C341">
            <v>1998</v>
          </cell>
          <cell r="P341">
            <v>1.6138858979997273</v>
          </cell>
        </row>
        <row r="342">
          <cell r="C342">
            <v>1998</v>
          </cell>
          <cell r="P342">
            <v>2.2803287218877482</v>
          </cell>
        </row>
        <row r="343">
          <cell r="C343">
            <v>1998</v>
          </cell>
          <cell r="P343">
            <v>2.7010765305348721</v>
          </cell>
        </row>
        <row r="344">
          <cell r="C344">
            <v>1998</v>
          </cell>
          <cell r="P344">
            <v>2.5227807813044993</v>
          </cell>
        </row>
        <row r="345">
          <cell r="C345">
            <v>1998</v>
          </cell>
          <cell r="P345">
            <v>2.4536252104153711</v>
          </cell>
        </row>
        <row r="346">
          <cell r="C346">
            <v>1998</v>
          </cell>
          <cell r="P346">
            <v>2.3448489937974859</v>
          </cell>
        </row>
        <row r="347">
          <cell r="C347">
            <v>1998</v>
          </cell>
          <cell r="P347">
            <v>2.3448489937974859</v>
          </cell>
        </row>
        <row r="348">
          <cell r="C348">
            <v>1998</v>
          </cell>
          <cell r="P348">
            <v>2.3448489937974859</v>
          </cell>
        </row>
        <row r="349">
          <cell r="C349">
            <v>1998</v>
          </cell>
          <cell r="P349">
            <v>2.7514179342139187</v>
          </cell>
        </row>
        <row r="350">
          <cell r="C350">
            <v>1998</v>
          </cell>
          <cell r="P350">
            <v>2.8350078100119807</v>
          </cell>
        </row>
        <row r="351">
          <cell r="C351">
            <v>1998</v>
          </cell>
          <cell r="P351">
            <v>3.0116083885594698</v>
          </cell>
        </row>
        <row r="352">
          <cell r="C352">
            <v>1998</v>
          </cell>
          <cell r="P352">
            <v>3.0698180949636797</v>
          </cell>
        </row>
        <row r="353">
          <cell r="C353">
            <v>1998</v>
          </cell>
          <cell r="P353">
            <v>3.0888360428261628</v>
          </cell>
        </row>
        <row r="354">
          <cell r="C354">
            <v>1998</v>
          </cell>
          <cell r="P354">
            <v>3.0888360428261628</v>
          </cell>
        </row>
        <row r="355">
          <cell r="C355">
            <v>1998</v>
          </cell>
          <cell r="P355">
            <v>3.0888360428261628</v>
          </cell>
        </row>
        <row r="356">
          <cell r="C356">
            <v>1998</v>
          </cell>
          <cell r="P356">
            <v>3.2001941129191249</v>
          </cell>
        </row>
        <row r="357">
          <cell r="C357">
            <v>1998</v>
          </cell>
          <cell r="P357">
            <v>3.0316514004943813</v>
          </cell>
        </row>
        <row r="358">
          <cell r="C358">
            <v>1998</v>
          </cell>
          <cell r="P358">
            <v>2.8675492106580127</v>
          </cell>
        </row>
        <row r="359">
          <cell r="C359">
            <v>1998</v>
          </cell>
          <cell r="P359">
            <v>2.8669947377200828</v>
          </cell>
        </row>
        <row r="360">
          <cell r="C360">
            <v>1998</v>
          </cell>
          <cell r="P360">
            <v>2.8669947377200828</v>
          </cell>
        </row>
        <row r="361">
          <cell r="C361">
            <v>1998</v>
          </cell>
          <cell r="P361">
            <v>2.8669947377200828</v>
          </cell>
        </row>
        <row r="362">
          <cell r="C362">
            <v>1998</v>
          </cell>
          <cell r="P362">
            <v>2.8669947377200828</v>
          </cell>
        </row>
        <row r="363">
          <cell r="C363">
            <v>1998</v>
          </cell>
          <cell r="P363">
            <v>2.7567257093462336</v>
          </cell>
        </row>
        <row r="364">
          <cell r="C364">
            <v>1998</v>
          </cell>
          <cell r="P364">
            <v>2.7644333570919453</v>
          </cell>
        </row>
        <row r="365">
          <cell r="C365">
            <v>1998</v>
          </cell>
          <cell r="P365">
            <v>2.8331993751990416</v>
          </cell>
        </row>
        <row r="366">
          <cell r="C366">
            <v>1999</v>
          </cell>
          <cell r="P366">
            <v>2.901267800003033</v>
          </cell>
        </row>
        <row r="367">
          <cell r="C367">
            <v>1999</v>
          </cell>
          <cell r="P367">
            <v>2.901267800003033</v>
          </cell>
        </row>
        <row r="368">
          <cell r="C368">
            <v>1999</v>
          </cell>
          <cell r="P368">
            <v>2.901267800003033</v>
          </cell>
        </row>
        <row r="369">
          <cell r="C369">
            <v>1999</v>
          </cell>
          <cell r="P369">
            <v>2.901267800003033</v>
          </cell>
        </row>
        <row r="370">
          <cell r="C370">
            <v>1999</v>
          </cell>
          <cell r="P370">
            <v>3.1175373629456633</v>
          </cell>
        </row>
        <row r="371">
          <cell r="C371">
            <v>1999</v>
          </cell>
          <cell r="P371">
            <v>2.9532034318557496</v>
          </cell>
        </row>
        <row r="372">
          <cell r="C372">
            <v>1999</v>
          </cell>
          <cell r="P372">
            <v>3.0132822333601248</v>
          </cell>
        </row>
        <row r="373">
          <cell r="C373">
            <v>1999</v>
          </cell>
          <cell r="P373">
            <v>2.7726803127037809</v>
          </cell>
        </row>
        <row r="374">
          <cell r="C374">
            <v>1999</v>
          </cell>
          <cell r="P374">
            <v>2.7542803415174171</v>
          </cell>
        </row>
        <row r="375">
          <cell r="C375">
            <v>1999</v>
          </cell>
          <cell r="P375">
            <v>2.7542803415174171</v>
          </cell>
        </row>
        <row r="376">
          <cell r="C376">
            <v>1999</v>
          </cell>
          <cell r="P376">
            <v>2.7542803415174171</v>
          </cell>
        </row>
        <row r="377">
          <cell r="C377">
            <v>1999</v>
          </cell>
          <cell r="P377">
            <v>2.6831789023521027</v>
          </cell>
        </row>
        <row r="378">
          <cell r="C378">
            <v>1999</v>
          </cell>
          <cell r="P378">
            <v>2.695853585022975</v>
          </cell>
        </row>
        <row r="379">
          <cell r="C379">
            <v>1999</v>
          </cell>
          <cell r="P379">
            <v>2.7966136394655825</v>
          </cell>
        </row>
        <row r="380">
          <cell r="C380">
            <v>1999</v>
          </cell>
          <cell r="P380">
            <v>2.6665504011161492</v>
          </cell>
        </row>
        <row r="381">
          <cell r="C381">
            <v>1999</v>
          </cell>
          <cell r="P381">
            <v>2.6799904460047617</v>
          </cell>
        </row>
        <row r="382">
          <cell r="C382">
            <v>1999</v>
          </cell>
          <cell r="P382">
            <v>2.6799904460047617</v>
          </cell>
        </row>
        <row r="383">
          <cell r="C383">
            <v>1999</v>
          </cell>
          <cell r="P383">
            <v>2.6799904460047617</v>
          </cell>
        </row>
        <row r="384">
          <cell r="C384">
            <v>1999</v>
          </cell>
          <cell r="P384">
            <v>2.6817439074324021</v>
          </cell>
        </row>
        <row r="385">
          <cell r="C385">
            <v>1999</v>
          </cell>
          <cell r="P385">
            <v>2.6751954398629079</v>
          </cell>
        </row>
        <row r="386">
          <cell r="C386">
            <v>1999</v>
          </cell>
          <cell r="P386">
            <v>2.755866039338196</v>
          </cell>
        </row>
        <row r="387">
          <cell r="C387">
            <v>1999</v>
          </cell>
          <cell r="P387">
            <v>2.8111038655768037</v>
          </cell>
        </row>
        <row r="388">
          <cell r="C388">
            <v>1999</v>
          </cell>
          <cell r="P388">
            <v>2.7549125354483555</v>
          </cell>
        </row>
        <row r="389">
          <cell r="C389">
            <v>1999</v>
          </cell>
          <cell r="P389">
            <v>2.7549125354483555</v>
          </cell>
        </row>
        <row r="390">
          <cell r="C390">
            <v>1999</v>
          </cell>
          <cell r="P390">
            <v>2.7549125354483555</v>
          </cell>
        </row>
        <row r="391">
          <cell r="C391">
            <v>1999</v>
          </cell>
          <cell r="P391">
            <v>2.6197306114556951</v>
          </cell>
        </row>
        <row r="392">
          <cell r="C392">
            <v>1999</v>
          </cell>
          <cell r="P392">
            <v>2.6297632542727589</v>
          </cell>
        </row>
        <row r="393">
          <cell r="C393">
            <v>1999</v>
          </cell>
          <cell r="P393">
            <v>2.6809022459471343</v>
          </cell>
        </row>
        <row r="394">
          <cell r="C394">
            <v>1999</v>
          </cell>
          <cell r="P394">
            <v>2.7697961056095601</v>
          </cell>
        </row>
        <row r="395">
          <cell r="C395">
            <v>1999</v>
          </cell>
          <cell r="P395">
            <v>2.7860416887823964</v>
          </cell>
        </row>
        <row r="396">
          <cell r="C396">
            <v>1999</v>
          </cell>
          <cell r="P396">
            <v>2.7860416887823964</v>
          </cell>
        </row>
        <row r="397">
          <cell r="C397">
            <v>1999</v>
          </cell>
          <cell r="P397">
            <v>2.8146164753340108</v>
          </cell>
        </row>
        <row r="398">
          <cell r="C398">
            <v>1999</v>
          </cell>
          <cell r="P398">
            <v>2.6520696531748076</v>
          </cell>
        </row>
        <row r="399">
          <cell r="C399">
            <v>1999</v>
          </cell>
          <cell r="P399">
            <v>2.6875943077902975</v>
          </cell>
        </row>
        <row r="400">
          <cell r="C400">
            <v>1999</v>
          </cell>
          <cell r="P400">
            <v>2.7110655737704921</v>
          </cell>
        </row>
        <row r="401">
          <cell r="C401">
            <v>1999</v>
          </cell>
          <cell r="P401">
            <v>2.660727013542409</v>
          </cell>
        </row>
        <row r="402">
          <cell r="C402">
            <v>1999</v>
          </cell>
          <cell r="P402">
            <v>2.7145620706389049</v>
          </cell>
        </row>
        <row r="403">
          <cell r="C403">
            <v>1999</v>
          </cell>
          <cell r="P403">
            <v>2.7145620706389049</v>
          </cell>
        </row>
        <row r="404">
          <cell r="C404">
            <v>1999</v>
          </cell>
          <cell r="P404">
            <v>2.7145620706389049</v>
          </cell>
        </row>
        <row r="405">
          <cell r="C405">
            <v>1999</v>
          </cell>
          <cell r="P405">
            <v>2.7071472983424578</v>
          </cell>
        </row>
        <row r="406">
          <cell r="C406">
            <v>1999</v>
          </cell>
          <cell r="P406">
            <v>2.7385674314917883</v>
          </cell>
        </row>
        <row r="407">
          <cell r="C407">
            <v>1999</v>
          </cell>
          <cell r="P407">
            <v>2.7108063458242975</v>
          </cell>
        </row>
        <row r="408">
          <cell r="C408">
            <v>1999</v>
          </cell>
          <cell r="P408">
            <v>2.6532430506058451</v>
          </cell>
        </row>
        <row r="409">
          <cell r="C409">
            <v>1999</v>
          </cell>
          <cell r="P409">
            <v>2.7011940598413728</v>
          </cell>
        </row>
        <row r="410">
          <cell r="C410">
            <v>1999</v>
          </cell>
          <cell r="P410">
            <v>2.7011940598413728</v>
          </cell>
        </row>
        <row r="411">
          <cell r="C411">
            <v>1999</v>
          </cell>
          <cell r="P411">
            <v>2.7011940598413728</v>
          </cell>
        </row>
        <row r="412">
          <cell r="C412">
            <v>1999</v>
          </cell>
          <cell r="P412">
            <v>2.7042716216011282</v>
          </cell>
        </row>
        <row r="413">
          <cell r="C413">
            <v>1999</v>
          </cell>
          <cell r="P413">
            <v>2.6932717315478989</v>
          </cell>
        </row>
        <row r="414">
          <cell r="C414">
            <v>1999</v>
          </cell>
          <cell r="P414">
            <v>2.6787018888096936</v>
          </cell>
        </row>
        <row r="415">
          <cell r="C415">
            <v>1999</v>
          </cell>
          <cell r="P415">
            <v>2.6567262780364267</v>
          </cell>
        </row>
        <row r="416">
          <cell r="C416">
            <v>1999</v>
          </cell>
          <cell r="P416">
            <v>2.6414341987534313</v>
          </cell>
        </row>
        <row r="417">
          <cell r="C417">
            <v>1999</v>
          </cell>
          <cell r="P417">
            <v>2.6414341987534313</v>
          </cell>
        </row>
        <row r="418">
          <cell r="C418">
            <v>1999</v>
          </cell>
          <cell r="P418">
            <v>2.6414341987534313</v>
          </cell>
        </row>
        <row r="419">
          <cell r="C419">
            <v>1999</v>
          </cell>
          <cell r="P419">
            <v>2.6174876025537981</v>
          </cell>
        </row>
        <row r="420">
          <cell r="C420">
            <v>1999</v>
          </cell>
          <cell r="P420">
            <v>2.5816752854824769</v>
          </cell>
        </row>
        <row r="421">
          <cell r="C421">
            <v>1999</v>
          </cell>
          <cell r="P421">
            <v>2.5851253393184819</v>
          </cell>
        </row>
        <row r="422">
          <cell r="C422">
            <v>1999</v>
          </cell>
          <cell r="P422">
            <v>2.5260166285012362</v>
          </cell>
        </row>
        <row r="423">
          <cell r="C423">
            <v>1999</v>
          </cell>
          <cell r="P423">
            <v>2.4860064299904461</v>
          </cell>
        </row>
        <row r="424">
          <cell r="C424">
            <v>1999</v>
          </cell>
          <cell r="P424">
            <v>2.4860064299904461</v>
          </cell>
        </row>
        <row r="425">
          <cell r="C425">
            <v>1999</v>
          </cell>
          <cell r="P425">
            <v>2.507437519904157</v>
          </cell>
        </row>
        <row r="426">
          <cell r="C426">
            <v>1999</v>
          </cell>
          <cell r="P426">
            <v>2.526003359063405</v>
          </cell>
        </row>
        <row r="427">
          <cell r="C427">
            <v>1999</v>
          </cell>
          <cell r="P427">
            <v>2.5716170516067396</v>
          </cell>
        </row>
        <row r="428">
          <cell r="C428">
            <v>1999</v>
          </cell>
          <cell r="P428">
            <v>2.5906966075734368</v>
          </cell>
        </row>
        <row r="429">
          <cell r="C429">
            <v>1999</v>
          </cell>
          <cell r="P429">
            <v>2.6385850608877632</v>
          </cell>
        </row>
        <row r="430">
          <cell r="C430">
            <v>1999</v>
          </cell>
          <cell r="P430">
            <v>2.6237090732624617</v>
          </cell>
        </row>
        <row r="431">
          <cell r="C431">
            <v>1999</v>
          </cell>
          <cell r="P431">
            <v>2.6237090732624617</v>
          </cell>
        </row>
        <row r="432">
          <cell r="C432">
            <v>1999</v>
          </cell>
          <cell r="P432">
            <v>2.6237090732624617</v>
          </cell>
        </row>
        <row r="433">
          <cell r="C433">
            <v>1999</v>
          </cell>
          <cell r="P433">
            <v>2.8297407910101455</v>
          </cell>
        </row>
        <row r="434">
          <cell r="C434">
            <v>1999</v>
          </cell>
          <cell r="P434">
            <v>2.7676564087593456</v>
          </cell>
        </row>
        <row r="435">
          <cell r="C435">
            <v>1999</v>
          </cell>
          <cell r="P435">
            <v>2.9104222903807955</v>
          </cell>
        </row>
        <row r="436">
          <cell r="C436">
            <v>1999</v>
          </cell>
          <cell r="P436">
            <v>2.7995196463505252</v>
          </cell>
        </row>
        <row r="437">
          <cell r="C437">
            <v>1999</v>
          </cell>
          <cell r="P437">
            <v>2.7008101939612685</v>
          </cell>
        </row>
        <row r="438">
          <cell r="C438">
            <v>1999</v>
          </cell>
          <cell r="P438">
            <v>2.7008101939612685</v>
          </cell>
        </row>
        <row r="439">
          <cell r="C439">
            <v>1999</v>
          </cell>
          <cell r="P439">
            <v>2.7008101939612685</v>
          </cell>
        </row>
        <row r="440">
          <cell r="C440">
            <v>1999</v>
          </cell>
          <cell r="P440">
            <v>2.5915449037776197</v>
          </cell>
        </row>
        <row r="441">
          <cell r="C441">
            <v>1999</v>
          </cell>
          <cell r="P441">
            <v>2.5859978048558561</v>
          </cell>
        </row>
        <row r="442">
          <cell r="C442">
            <v>1999</v>
          </cell>
          <cell r="P442">
            <v>2.6321849266768775</v>
          </cell>
        </row>
        <row r="443">
          <cell r="C443">
            <v>1999</v>
          </cell>
          <cell r="P443">
            <v>2.6575333442016351</v>
          </cell>
        </row>
        <row r="444">
          <cell r="C444">
            <v>1999</v>
          </cell>
          <cell r="P444">
            <v>2.5923898826223444</v>
          </cell>
        </row>
        <row r="445">
          <cell r="C445">
            <v>1999</v>
          </cell>
          <cell r="P445">
            <v>2.5923898826223444</v>
          </cell>
        </row>
        <row r="446">
          <cell r="C446">
            <v>1999</v>
          </cell>
          <cell r="P446">
            <v>2.5923898826223444</v>
          </cell>
        </row>
        <row r="447">
          <cell r="C447">
            <v>1999</v>
          </cell>
          <cell r="P447">
            <v>2.6210409684414855</v>
          </cell>
        </row>
        <row r="448">
          <cell r="C448">
            <v>1999</v>
          </cell>
          <cell r="P448">
            <v>2.7340392358320318</v>
          </cell>
        </row>
        <row r="449">
          <cell r="C449">
            <v>1999</v>
          </cell>
          <cell r="P449">
            <v>2.6726661902306605</v>
          </cell>
        </row>
        <row r="450">
          <cell r="C450">
            <v>1999</v>
          </cell>
          <cell r="P450">
            <v>2.7339610409305286</v>
          </cell>
        </row>
        <row r="451">
          <cell r="C451">
            <v>1999</v>
          </cell>
          <cell r="P451">
            <v>2.7827868852459021</v>
          </cell>
        </row>
        <row r="452">
          <cell r="C452">
            <v>1999</v>
          </cell>
          <cell r="P452">
            <v>2.7827868852459021</v>
          </cell>
        </row>
        <row r="453">
          <cell r="C453">
            <v>1999</v>
          </cell>
          <cell r="P453">
            <v>2.7827868852459021</v>
          </cell>
        </row>
        <row r="454">
          <cell r="C454">
            <v>1999</v>
          </cell>
          <cell r="P454">
            <v>2.7956525530398388</v>
          </cell>
        </row>
        <row r="455">
          <cell r="C455">
            <v>1999</v>
          </cell>
          <cell r="P455">
            <v>2.8456427905248631</v>
          </cell>
        </row>
        <row r="456">
          <cell r="C456">
            <v>1999</v>
          </cell>
          <cell r="P456">
            <v>2.9252608392350741</v>
          </cell>
        </row>
        <row r="457">
          <cell r="C457">
            <v>1999</v>
          </cell>
          <cell r="P457">
            <v>2.9018668203393942</v>
          </cell>
        </row>
        <row r="458">
          <cell r="C458">
            <v>1999</v>
          </cell>
          <cell r="P458">
            <v>2.9018668203393942</v>
          </cell>
        </row>
        <row r="459">
          <cell r="C459">
            <v>1999</v>
          </cell>
          <cell r="P459">
            <v>2.9018668203393942</v>
          </cell>
        </row>
        <row r="460">
          <cell r="C460">
            <v>1999</v>
          </cell>
          <cell r="P460">
            <v>2.9018668203393942</v>
          </cell>
        </row>
        <row r="461">
          <cell r="C461">
            <v>1999</v>
          </cell>
          <cell r="P461">
            <v>3.0333603145235895</v>
          </cell>
        </row>
        <row r="462">
          <cell r="C462">
            <v>1999</v>
          </cell>
          <cell r="P462">
            <v>2.9496424834321591</v>
          </cell>
        </row>
        <row r="463">
          <cell r="C463">
            <v>1999</v>
          </cell>
          <cell r="P463">
            <v>3.0010407030527286</v>
          </cell>
        </row>
        <row r="464">
          <cell r="C464">
            <v>1999</v>
          </cell>
          <cell r="P464">
            <v>3.026054541180752</v>
          </cell>
        </row>
        <row r="465">
          <cell r="C465">
            <v>1999</v>
          </cell>
          <cell r="P465">
            <v>3.1319664548611641</v>
          </cell>
        </row>
        <row r="466">
          <cell r="C466">
            <v>1999</v>
          </cell>
          <cell r="P466">
            <v>3.1319664548611641</v>
          </cell>
        </row>
        <row r="467">
          <cell r="C467">
            <v>1999</v>
          </cell>
          <cell r="P467">
            <v>3.1319664548611641</v>
          </cell>
        </row>
        <row r="468">
          <cell r="C468">
            <v>1999</v>
          </cell>
          <cell r="P468">
            <v>3.0307282267481539</v>
          </cell>
        </row>
        <row r="469">
          <cell r="C469">
            <v>1999</v>
          </cell>
          <cell r="P469">
            <v>3.1353994479913867</v>
          </cell>
        </row>
        <row r="470">
          <cell r="C470">
            <v>1999</v>
          </cell>
          <cell r="P470">
            <v>3.1271411185756959</v>
          </cell>
        </row>
        <row r="471">
          <cell r="C471">
            <v>1999</v>
          </cell>
          <cell r="P471">
            <v>3.1362411094766536</v>
          </cell>
        </row>
        <row r="472">
          <cell r="C472">
            <v>1999</v>
          </cell>
          <cell r="P472">
            <v>3.1607071093856631</v>
          </cell>
        </row>
        <row r="473">
          <cell r="C473">
            <v>1999</v>
          </cell>
          <cell r="P473">
            <v>3.1607071093856631</v>
          </cell>
        </row>
        <row r="474">
          <cell r="C474">
            <v>1999</v>
          </cell>
          <cell r="P474">
            <v>3.1607071093856631</v>
          </cell>
        </row>
        <row r="475">
          <cell r="C475">
            <v>1999</v>
          </cell>
          <cell r="P475">
            <v>3.0985397931484204</v>
          </cell>
        </row>
        <row r="476">
          <cell r="C476">
            <v>1999</v>
          </cell>
          <cell r="P476">
            <v>3.2047256259383392</v>
          </cell>
        </row>
        <row r="477">
          <cell r="C477">
            <v>1999</v>
          </cell>
          <cell r="P477">
            <v>3.2109219794968231</v>
          </cell>
        </row>
        <row r="478">
          <cell r="C478">
            <v>1999</v>
          </cell>
          <cell r="P478">
            <v>3.2849194734687068</v>
          </cell>
        </row>
        <row r="479">
          <cell r="C479">
            <v>1999</v>
          </cell>
          <cell r="P479">
            <v>3.2605018122260807</v>
          </cell>
        </row>
        <row r="480">
          <cell r="C480">
            <v>1999</v>
          </cell>
          <cell r="P480">
            <v>3.2605018122260807</v>
          </cell>
        </row>
        <row r="481">
          <cell r="C481">
            <v>1999</v>
          </cell>
          <cell r="P481">
            <v>3.2605018122260807</v>
          </cell>
        </row>
        <row r="482">
          <cell r="C482">
            <v>1999</v>
          </cell>
          <cell r="P482">
            <v>3.2382072610363815</v>
          </cell>
        </row>
        <row r="483">
          <cell r="C483">
            <v>1999</v>
          </cell>
          <cell r="P483">
            <v>3.4125117529306497</v>
          </cell>
        </row>
        <row r="484">
          <cell r="C484">
            <v>1999</v>
          </cell>
          <cell r="P484">
            <v>3.3936705729364127</v>
          </cell>
        </row>
        <row r="485">
          <cell r="C485">
            <v>1999</v>
          </cell>
          <cell r="P485">
            <v>3.4128505975038292</v>
          </cell>
        </row>
        <row r="486">
          <cell r="C486">
            <v>1999</v>
          </cell>
          <cell r="P486">
            <v>3.1913528760558685</v>
          </cell>
        </row>
        <row r="487">
          <cell r="C487">
            <v>1999</v>
          </cell>
          <cell r="P487">
            <v>3.1913528760558685</v>
          </cell>
        </row>
        <row r="488">
          <cell r="C488">
            <v>1999</v>
          </cell>
          <cell r="P488">
            <v>3.1913528760558685</v>
          </cell>
        </row>
        <row r="489">
          <cell r="C489">
            <v>1999</v>
          </cell>
          <cell r="P489">
            <v>3.2995404983242596</v>
          </cell>
        </row>
        <row r="490">
          <cell r="C490">
            <v>1999</v>
          </cell>
          <cell r="P490">
            <v>3.3745507347477295</v>
          </cell>
        </row>
        <row r="491">
          <cell r="C491">
            <v>1999</v>
          </cell>
          <cell r="P491">
            <v>3.3810527592848154</v>
          </cell>
        </row>
        <row r="492">
          <cell r="C492">
            <v>1999</v>
          </cell>
          <cell r="P492">
            <v>3.2292503905005989</v>
          </cell>
        </row>
        <row r="493">
          <cell r="C493">
            <v>1999</v>
          </cell>
          <cell r="P493">
            <v>3.234351541529549</v>
          </cell>
        </row>
        <row r="494">
          <cell r="C494">
            <v>1999</v>
          </cell>
          <cell r="P494">
            <v>3.234351541529549</v>
          </cell>
        </row>
        <row r="495">
          <cell r="C495">
            <v>1999</v>
          </cell>
          <cell r="P495">
            <v>3.234351541529549</v>
          </cell>
        </row>
        <row r="496">
          <cell r="C496">
            <v>1999</v>
          </cell>
          <cell r="P496">
            <v>3.306633012844816</v>
          </cell>
        </row>
        <row r="497">
          <cell r="C497">
            <v>1999</v>
          </cell>
          <cell r="P497">
            <v>3.1432075643378163</v>
          </cell>
        </row>
        <row r="498">
          <cell r="C498">
            <v>1999</v>
          </cell>
          <cell r="P498">
            <v>3.1983591392305244</v>
          </cell>
        </row>
        <row r="499">
          <cell r="C499">
            <v>1999</v>
          </cell>
          <cell r="P499">
            <v>3.2794117089519421</v>
          </cell>
        </row>
        <row r="500">
          <cell r="C500">
            <v>1999</v>
          </cell>
          <cell r="P500">
            <v>3.288172381371226</v>
          </cell>
        </row>
        <row r="501">
          <cell r="C501">
            <v>1999</v>
          </cell>
          <cell r="P501">
            <v>3.288172381371226</v>
          </cell>
        </row>
        <row r="502">
          <cell r="C502">
            <v>1999</v>
          </cell>
          <cell r="P502">
            <v>3.3020465264403027</v>
          </cell>
        </row>
        <row r="503">
          <cell r="C503">
            <v>1999</v>
          </cell>
          <cell r="P503">
            <v>3.2803102394564836</v>
          </cell>
        </row>
        <row r="504">
          <cell r="C504">
            <v>1999</v>
          </cell>
          <cell r="P504">
            <v>3.2392309033833273</v>
          </cell>
        </row>
        <row r="505">
          <cell r="C505">
            <v>1999</v>
          </cell>
          <cell r="P505">
            <v>3.3067837157458939</v>
          </cell>
        </row>
        <row r="506">
          <cell r="C506">
            <v>1999</v>
          </cell>
          <cell r="P506">
            <v>3.1951953261248689</v>
          </cell>
        </row>
        <row r="507">
          <cell r="C507">
            <v>1999</v>
          </cell>
          <cell r="P507">
            <v>3.1816794558772235</v>
          </cell>
        </row>
        <row r="508">
          <cell r="C508">
            <v>1999</v>
          </cell>
          <cell r="P508">
            <v>3.1816794558772235</v>
          </cell>
        </row>
        <row r="509">
          <cell r="C509">
            <v>1999</v>
          </cell>
          <cell r="P509">
            <v>3.1263459001228369</v>
          </cell>
        </row>
        <row r="510">
          <cell r="C510">
            <v>1999</v>
          </cell>
          <cell r="P510">
            <v>3.1263459001228369</v>
          </cell>
        </row>
        <row r="511">
          <cell r="C511">
            <v>1999</v>
          </cell>
          <cell r="P511">
            <v>3.1961696819884442</v>
          </cell>
        </row>
        <row r="512">
          <cell r="C512">
            <v>1999</v>
          </cell>
          <cell r="P512">
            <v>3.2656238152287651</v>
          </cell>
        </row>
        <row r="513">
          <cell r="C513">
            <v>1999</v>
          </cell>
          <cell r="P513">
            <v>3.2716121229584023</v>
          </cell>
        </row>
        <row r="514">
          <cell r="C514">
            <v>1999</v>
          </cell>
          <cell r="P514">
            <v>3.2647366585280779</v>
          </cell>
        </row>
        <row r="515">
          <cell r="C515">
            <v>1999</v>
          </cell>
          <cell r="P515">
            <v>3.2647366585280779</v>
          </cell>
        </row>
        <row r="516">
          <cell r="C516">
            <v>1999</v>
          </cell>
          <cell r="P516">
            <v>3.3065922567143358</v>
          </cell>
        </row>
        <row r="517">
          <cell r="C517">
            <v>1999</v>
          </cell>
          <cell r="P517">
            <v>3.4158186864014803</v>
          </cell>
        </row>
        <row r="518">
          <cell r="C518">
            <v>1999</v>
          </cell>
          <cell r="P518">
            <v>3.4449119288454835</v>
          </cell>
        </row>
        <row r="519">
          <cell r="C519">
            <v>1999</v>
          </cell>
          <cell r="P519">
            <v>3.465073891812378</v>
          </cell>
        </row>
        <row r="520">
          <cell r="C520">
            <v>1999</v>
          </cell>
          <cell r="P520">
            <v>3.3719935245143384</v>
          </cell>
        </row>
        <row r="521">
          <cell r="C521">
            <v>1999</v>
          </cell>
          <cell r="P521">
            <v>3.3571459713986749</v>
          </cell>
        </row>
        <row r="522">
          <cell r="C522">
            <v>1999</v>
          </cell>
          <cell r="P522">
            <v>3.3571459713986749</v>
          </cell>
        </row>
        <row r="523">
          <cell r="C523">
            <v>1999</v>
          </cell>
          <cell r="P523">
            <v>3.4825165678409484</v>
          </cell>
        </row>
        <row r="524">
          <cell r="C524">
            <v>1999</v>
          </cell>
          <cell r="P524">
            <v>3.4065679925994452</v>
          </cell>
        </row>
        <row r="525">
          <cell r="C525">
            <v>1999</v>
          </cell>
          <cell r="P525">
            <v>3.4130984516461687</v>
          </cell>
        </row>
        <row r="526">
          <cell r="C526">
            <v>1999</v>
          </cell>
          <cell r="P526">
            <v>3.3768103304469146</v>
          </cell>
        </row>
        <row r="527">
          <cell r="C527">
            <v>1999</v>
          </cell>
          <cell r="P527">
            <v>3.2385655358578118</v>
          </cell>
        </row>
        <row r="528">
          <cell r="C528">
            <v>1999</v>
          </cell>
          <cell r="P528">
            <v>3.2390091142081556</v>
          </cell>
        </row>
        <row r="529">
          <cell r="C529">
            <v>1999</v>
          </cell>
          <cell r="P529">
            <v>3.2390091142081556</v>
          </cell>
        </row>
        <row r="530">
          <cell r="C530">
            <v>1999</v>
          </cell>
          <cell r="P530">
            <v>3.2666929527911313</v>
          </cell>
        </row>
        <row r="531">
          <cell r="C531">
            <v>1999</v>
          </cell>
          <cell r="P531">
            <v>3.2791870763258069</v>
          </cell>
        </row>
        <row r="532">
          <cell r="C532">
            <v>1999</v>
          </cell>
          <cell r="P532">
            <v>3.2619832501781896</v>
          </cell>
        </row>
        <row r="533">
          <cell r="C533">
            <v>1999</v>
          </cell>
          <cell r="P533">
            <v>3.1937612790221563</v>
          </cell>
        </row>
        <row r="534">
          <cell r="C534">
            <v>1999</v>
          </cell>
          <cell r="P534">
            <v>3.2126446368723558</v>
          </cell>
        </row>
        <row r="535">
          <cell r="C535">
            <v>1999</v>
          </cell>
          <cell r="P535">
            <v>3.2196812301906244</v>
          </cell>
        </row>
        <row r="536">
          <cell r="C536">
            <v>1999</v>
          </cell>
          <cell r="P536">
            <v>3.2196812301906244</v>
          </cell>
        </row>
        <row r="537">
          <cell r="C537">
            <v>1999</v>
          </cell>
          <cell r="P537">
            <v>3.1364136121684534</v>
          </cell>
        </row>
        <row r="538">
          <cell r="C538">
            <v>1999</v>
          </cell>
          <cell r="P538">
            <v>3.182105973521784</v>
          </cell>
        </row>
        <row r="539">
          <cell r="C539">
            <v>1999</v>
          </cell>
          <cell r="P539">
            <v>3.2185021458576606</v>
          </cell>
        </row>
        <row r="540">
          <cell r="C540">
            <v>1999</v>
          </cell>
          <cell r="P540">
            <v>3.2396915424394535</v>
          </cell>
        </row>
        <row r="541">
          <cell r="C541">
            <v>1999</v>
          </cell>
          <cell r="P541">
            <v>3.2618533992508447</v>
          </cell>
        </row>
        <row r="542">
          <cell r="C542">
            <v>1999</v>
          </cell>
          <cell r="P542">
            <v>3.2452192111129645</v>
          </cell>
        </row>
        <row r="543">
          <cell r="C543">
            <v>1999</v>
          </cell>
          <cell r="P543">
            <v>3.2452192111129645</v>
          </cell>
        </row>
        <row r="544">
          <cell r="C544">
            <v>1999</v>
          </cell>
          <cell r="P544">
            <v>3.1758769202772177</v>
          </cell>
        </row>
        <row r="545">
          <cell r="C545">
            <v>1999</v>
          </cell>
          <cell r="P545">
            <v>3.314679031255213</v>
          </cell>
        </row>
        <row r="546">
          <cell r="C546">
            <v>1999</v>
          </cell>
          <cell r="P546">
            <v>3.3288905991719866</v>
          </cell>
        </row>
        <row r="547">
          <cell r="C547">
            <v>1999</v>
          </cell>
          <cell r="P547">
            <v>3.2507847924659923</v>
          </cell>
        </row>
        <row r="548">
          <cell r="C548">
            <v>1999</v>
          </cell>
          <cell r="P548">
            <v>3.1810254621555631</v>
          </cell>
        </row>
        <row r="549">
          <cell r="C549">
            <v>1999</v>
          </cell>
          <cell r="P549">
            <v>3.1648177916622431</v>
          </cell>
        </row>
        <row r="550">
          <cell r="C550">
            <v>1999</v>
          </cell>
          <cell r="P550">
            <v>3.1648177916622431</v>
          </cell>
        </row>
        <row r="551">
          <cell r="C551">
            <v>1999</v>
          </cell>
          <cell r="P551">
            <v>3.1648177916622431</v>
          </cell>
        </row>
        <row r="552">
          <cell r="C552">
            <v>1999</v>
          </cell>
          <cell r="P552">
            <v>3.1708686553130825</v>
          </cell>
        </row>
        <row r="553">
          <cell r="C553">
            <v>1999</v>
          </cell>
          <cell r="P553">
            <v>3.0614867836399209</v>
          </cell>
        </row>
        <row r="554">
          <cell r="C554">
            <v>1999</v>
          </cell>
          <cell r="P554">
            <v>3.037374319467403</v>
          </cell>
        </row>
        <row r="555">
          <cell r="C555">
            <v>1999</v>
          </cell>
          <cell r="P555">
            <v>3.0367544471573074</v>
          </cell>
        </row>
        <row r="556">
          <cell r="C556">
            <v>1999</v>
          </cell>
          <cell r="P556">
            <v>3.0437796666717221</v>
          </cell>
        </row>
        <row r="557">
          <cell r="C557">
            <v>1999</v>
          </cell>
          <cell r="P557">
            <v>3.0437796666717221</v>
          </cell>
        </row>
        <row r="558">
          <cell r="C558">
            <v>1999</v>
          </cell>
          <cell r="P558">
            <v>2.9739682064269575</v>
          </cell>
        </row>
        <row r="559">
          <cell r="C559">
            <v>1999</v>
          </cell>
          <cell r="P559">
            <v>3.0607228431476625</v>
          </cell>
        </row>
        <row r="560">
          <cell r="C560">
            <v>1999</v>
          </cell>
          <cell r="P560">
            <v>3.0913051060796777</v>
          </cell>
        </row>
        <row r="561">
          <cell r="C561">
            <v>1999</v>
          </cell>
          <cell r="P561">
            <v>3.0454487723874371</v>
          </cell>
        </row>
        <row r="562">
          <cell r="C562">
            <v>1999</v>
          </cell>
          <cell r="P562">
            <v>3.1332479034288228</v>
          </cell>
        </row>
        <row r="563">
          <cell r="C563">
            <v>1999</v>
          </cell>
          <cell r="P563">
            <v>3.1332479034288228</v>
          </cell>
        </row>
        <row r="564">
          <cell r="C564">
            <v>1999</v>
          </cell>
          <cell r="P564">
            <v>3.1332479034288228</v>
          </cell>
        </row>
        <row r="565">
          <cell r="C565">
            <v>1999</v>
          </cell>
          <cell r="P565">
            <v>3.1332479034288228</v>
          </cell>
        </row>
        <row r="566">
          <cell r="C566">
            <v>1999</v>
          </cell>
          <cell r="P566">
            <v>3.2233815077114389</v>
          </cell>
        </row>
        <row r="567">
          <cell r="C567">
            <v>1999</v>
          </cell>
          <cell r="P567">
            <v>3.2370850457226918</v>
          </cell>
        </row>
        <row r="568">
          <cell r="C568">
            <v>1999</v>
          </cell>
          <cell r="P568">
            <v>3.3717357182936261</v>
          </cell>
        </row>
        <row r="569">
          <cell r="C569">
            <v>1999</v>
          </cell>
          <cell r="P569">
            <v>3.6029604115800482</v>
          </cell>
        </row>
        <row r="570">
          <cell r="C570">
            <v>1999</v>
          </cell>
          <cell r="P570">
            <v>3.6149502964771534</v>
          </cell>
        </row>
        <row r="571">
          <cell r="C571">
            <v>1999</v>
          </cell>
          <cell r="P571">
            <v>3.6149502964771534</v>
          </cell>
        </row>
        <row r="572">
          <cell r="C572">
            <v>1999</v>
          </cell>
          <cell r="P572">
            <v>3.7435453663123095</v>
          </cell>
        </row>
        <row r="573">
          <cell r="C573">
            <v>1999</v>
          </cell>
          <cell r="P573">
            <v>3.7063264888309244</v>
          </cell>
        </row>
        <row r="574">
          <cell r="C574">
            <v>1999</v>
          </cell>
          <cell r="P574">
            <v>3.7720424318709154</v>
          </cell>
        </row>
        <row r="575">
          <cell r="C575">
            <v>1999</v>
          </cell>
          <cell r="P575">
            <v>3.895451994965196</v>
          </cell>
        </row>
        <row r="576">
          <cell r="C576">
            <v>1999</v>
          </cell>
          <cell r="P576">
            <v>3.7019077660332718</v>
          </cell>
        </row>
        <row r="577">
          <cell r="C577">
            <v>1999</v>
          </cell>
          <cell r="P577">
            <v>3.8405042007248906</v>
          </cell>
        </row>
        <row r="578">
          <cell r="C578">
            <v>1999</v>
          </cell>
          <cell r="P578">
            <v>3.8405042007248906</v>
          </cell>
        </row>
        <row r="579">
          <cell r="C579">
            <v>1999</v>
          </cell>
          <cell r="P579">
            <v>3.6691805932576087</v>
          </cell>
        </row>
        <row r="580">
          <cell r="C580">
            <v>1999</v>
          </cell>
          <cell r="P580">
            <v>3.7691193642801899</v>
          </cell>
        </row>
        <row r="581">
          <cell r="C581">
            <v>1999</v>
          </cell>
          <cell r="P581">
            <v>3.7962534690101757</v>
          </cell>
        </row>
        <row r="582">
          <cell r="C582">
            <v>1999</v>
          </cell>
          <cell r="P582">
            <v>3.8259059234770478</v>
          </cell>
        </row>
        <row r="583">
          <cell r="C583">
            <v>1999</v>
          </cell>
          <cell r="P583">
            <v>3.8670790934320074</v>
          </cell>
        </row>
        <row r="584">
          <cell r="C584">
            <v>1999</v>
          </cell>
          <cell r="P584">
            <v>3.8911432189381419</v>
          </cell>
        </row>
        <row r="585">
          <cell r="C585">
            <v>1999</v>
          </cell>
          <cell r="P585">
            <v>3.8911432189381419</v>
          </cell>
        </row>
        <row r="586">
          <cell r="C586">
            <v>1999</v>
          </cell>
          <cell r="P586">
            <v>3.9339030345308688</v>
          </cell>
        </row>
        <row r="587">
          <cell r="C587">
            <v>1999</v>
          </cell>
          <cell r="P587">
            <v>3.9320718521102198</v>
          </cell>
        </row>
        <row r="588">
          <cell r="C588">
            <v>1999</v>
          </cell>
          <cell r="P588">
            <v>3.9381795847803343</v>
          </cell>
        </row>
        <row r="589">
          <cell r="C589">
            <v>1999</v>
          </cell>
          <cell r="P589">
            <v>3.8713755478382192</v>
          </cell>
        </row>
        <row r="590">
          <cell r="C590">
            <v>1999</v>
          </cell>
          <cell r="P590">
            <v>3.855793436556922</v>
          </cell>
        </row>
        <row r="591">
          <cell r="C591">
            <v>1999</v>
          </cell>
          <cell r="P591">
            <v>3.8376143067287427</v>
          </cell>
        </row>
        <row r="592">
          <cell r="C592">
            <v>1999</v>
          </cell>
          <cell r="P592">
            <v>3.8376143067287427</v>
          </cell>
        </row>
        <row r="593">
          <cell r="C593">
            <v>1999</v>
          </cell>
          <cell r="P593">
            <v>3.8516201983591394</v>
          </cell>
        </row>
        <row r="594">
          <cell r="C594">
            <v>1999</v>
          </cell>
          <cell r="P594">
            <v>3.790803521329674</v>
          </cell>
        </row>
        <row r="595">
          <cell r="C595">
            <v>1999</v>
          </cell>
          <cell r="P595">
            <v>3.8682420648761773</v>
          </cell>
        </row>
        <row r="596">
          <cell r="C596">
            <v>1999</v>
          </cell>
          <cell r="P596">
            <v>4.1325010236423472</v>
          </cell>
        </row>
        <row r="597">
          <cell r="C597">
            <v>1999</v>
          </cell>
          <cell r="P597">
            <v>4.2891609544896188</v>
          </cell>
        </row>
        <row r="598">
          <cell r="C598">
            <v>1999</v>
          </cell>
          <cell r="P598">
            <v>4.2908840857736461</v>
          </cell>
        </row>
        <row r="599">
          <cell r="C599">
            <v>1999</v>
          </cell>
          <cell r="P599">
            <v>4.2908840857736461</v>
          </cell>
        </row>
        <row r="600">
          <cell r="C600">
            <v>1999</v>
          </cell>
          <cell r="P600">
            <v>4.3192067530064753</v>
          </cell>
        </row>
        <row r="601">
          <cell r="C601">
            <v>1999</v>
          </cell>
          <cell r="P601">
            <v>4.4083015498703384</v>
          </cell>
        </row>
        <row r="602">
          <cell r="C602">
            <v>1999</v>
          </cell>
          <cell r="P602">
            <v>4.4939500841661486</v>
          </cell>
        </row>
        <row r="603">
          <cell r="C603">
            <v>1999</v>
          </cell>
          <cell r="P603">
            <v>4.3244102682701202</v>
          </cell>
        </row>
        <row r="604">
          <cell r="C604">
            <v>1999</v>
          </cell>
          <cell r="P604">
            <v>4.2156018258746455</v>
          </cell>
        </row>
        <row r="605">
          <cell r="C605">
            <v>1999</v>
          </cell>
          <cell r="P605">
            <v>4.1858631200618737</v>
          </cell>
        </row>
        <row r="606">
          <cell r="C606">
            <v>1999</v>
          </cell>
          <cell r="P606">
            <v>4.1858631200618737</v>
          </cell>
        </row>
        <row r="607">
          <cell r="C607">
            <v>1999</v>
          </cell>
          <cell r="P607">
            <v>4.1151559727635316</v>
          </cell>
        </row>
        <row r="608">
          <cell r="C608">
            <v>1999</v>
          </cell>
          <cell r="P608">
            <v>4.1736789326822459</v>
          </cell>
        </row>
        <row r="609">
          <cell r="C609">
            <v>1999</v>
          </cell>
          <cell r="P609">
            <v>3.9129752354377394</v>
          </cell>
        </row>
        <row r="610">
          <cell r="C610">
            <v>1999</v>
          </cell>
          <cell r="P610">
            <v>3.6894098512306459</v>
          </cell>
        </row>
        <row r="611">
          <cell r="C611">
            <v>1999</v>
          </cell>
          <cell r="P611">
            <v>3.583057202650854</v>
          </cell>
        </row>
        <row r="612">
          <cell r="C612">
            <v>1999</v>
          </cell>
          <cell r="P612">
            <v>3.5749040809208226</v>
          </cell>
        </row>
        <row r="613">
          <cell r="C613">
            <v>1999</v>
          </cell>
          <cell r="P613">
            <v>3.5749040809208226</v>
          </cell>
        </row>
        <row r="614">
          <cell r="C614">
            <v>1999</v>
          </cell>
          <cell r="P614">
            <v>3.5749040809208226</v>
          </cell>
        </row>
        <row r="615">
          <cell r="C615">
            <v>1999</v>
          </cell>
          <cell r="P615">
            <v>3.7162046374789579</v>
          </cell>
        </row>
        <row r="616">
          <cell r="C616">
            <v>1999</v>
          </cell>
          <cell r="P616">
            <v>3.8288460517735556</v>
          </cell>
        </row>
        <row r="617">
          <cell r="C617">
            <v>1999</v>
          </cell>
          <cell r="P617">
            <v>3.9614901957810771</v>
          </cell>
        </row>
        <row r="618">
          <cell r="C618">
            <v>1999</v>
          </cell>
          <cell r="P618">
            <v>4.1179619849562483</v>
          </cell>
        </row>
        <row r="619">
          <cell r="C619">
            <v>1999</v>
          </cell>
          <cell r="P619">
            <v>4.1026618492288565</v>
          </cell>
        </row>
        <row r="620">
          <cell r="C620">
            <v>1999</v>
          </cell>
          <cell r="P620">
            <v>4.1026618492288565</v>
          </cell>
        </row>
        <row r="621">
          <cell r="C621">
            <v>1999</v>
          </cell>
          <cell r="P621">
            <v>4.0257806220712462</v>
          </cell>
        </row>
        <row r="622">
          <cell r="C622">
            <v>1999</v>
          </cell>
          <cell r="P622">
            <v>3.7897514444730898</v>
          </cell>
        </row>
        <row r="623">
          <cell r="C623">
            <v>1999</v>
          </cell>
          <cell r="P623">
            <v>3.6456425061797666</v>
          </cell>
        </row>
        <row r="624">
          <cell r="C624">
            <v>1999</v>
          </cell>
          <cell r="P624">
            <v>3.6428559242353011</v>
          </cell>
        </row>
        <row r="625">
          <cell r="C625">
            <v>1999</v>
          </cell>
          <cell r="P625">
            <v>3.6583271409290128</v>
          </cell>
        </row>
        <row r="626">
          <cell r="C626">
            <v>1999</v>
          </cell>
          <cell r="P626">
            <v>3.6533700580822255</v>
          </cell>
        </row>
        <row r="627">
          <cell r="C627">
            <v>1999</v>
          </cell>
          <cell r="P627">
            <v>3.6533700580822255</v>
          </cell>
        </row>
        <row r="628">
          <cell r="C628">
            <v>1999</v>
          </cell>
          <cell r="P628">
            <v>3.681311702885913</v>
          </cell>
        </row>
        <row r="629">
          <cell r="C629">
            <v>1999</v>
          </cell>
          <cell r="P629">
            <v>3.5185715260611756</v>
          </cell>
        </row>
        <row r="630">
          <cell r="C630">
            <v>1999</v>
          </cell>
          <cell r="P630">
            <v>3.5023941857114691</v>
          </cell>
        </row>
        <row r="631">
          <cell r="C631">
            <v>1999</v>
          </cell>
          <cell r="P631">
            <v>3.6529103668430869</v>
          </cell>
        </row>
        <row r="632">
          <cell r="C632">
            <v>1999</v>
          </cell>
          <cell r="P632">
            <v>3.8173983181935363</v>
          </cell>
        </row>
        <row r="633">
          <cell r="C633">
            <v>1999</v>
          </cell>
          <cell r="P633">
            <v>3.8129994995526308</v>
          </cell>
        </row>
        <row r="634">
          <cell r="C634">
            <v>1999</v>
          </cell>
          <cell r="P634">
            <v>3.8129994995526308</v>
          </cell>
        </row>
        <row r="635">
          <cell r="C635">
            <v>1999</v>
          </cell>
          <cell r="P635">
            <v>3.7222137971823299</v>
          </cell>
        </row>
        <row r="636">
          <cell r="C636">
            <v>1999</v>
          </cell>
          <cell r="P636">
            <v>3.6954863059401584</v>
          </cell>
        </row>
        <row r="637">
          <cell r="C637">
            <v>1999</v>
          </cell>
          <cell r="P637">
            <v>3.643207090429323</v>
          </cell>
        </row>
        <row r="638">
          <cell r="C638">
            <v>1999</v>
          </cell>
          <cell r="P638">
            <v>3.5446018979087368</v>
          </cell>
        </row>
        <row r="639">
          <cell r="C639">
            <v>1999</v>
          </cell>
          <cell r="P639">
            <v>3.4692945208595565</v>
          </cell>
        </row>
        <row r="640">
          <cell r="C640">
            <v>1999</v>
          </cell>
          <cell r="P640">
            <v>3.4747226687493367</v>
          </cell>
        </row>
        <row r="641">
          <cell r="C641">
            <v>1999</v>
          </cell>
          <cell r="P641">
            <v>3.4747226687493367</v>
          </cell>
        </row>
        <row r="642">
          <cell r="C642">
            <v>1999</v>
          </cell>
          <cell r="P642">
            <v>3.5863603448537327</v>
          </cell>
        </row>
        <row r="643">
          <cell r="C643">
            <v>1999</v>
          </cell>
          <cell r="P643">
            <v>3.5663396066180377</v>
          </cell>
        </row>
        <row r="644">
          <cell r="C644">
            <v>1999</v>
          </cell>
          <cell r="P644">
            <v>3.5773475531156635</v>
          </cell>
        </row>
        <row r="645">
          <cell r="C645">
            <v>1999</v>
          </cell>
          <cell r="P645">
            <v>3.5656116831713196</v>
          </cell>
        </row>
        <row r="646">
          <cell r="C646">
            <v>1999</v>
          </cell>
          <cell r="P646">
            <v>3.5072256828073587</v>
          </cell>
        </row>
        <row r="647">
          <cell r="C647">
            <v>1999</v>
          </cell>
          <cell r="P647">
            <v>3.5129467061464039</v>
          </cell>
        </row>
        <row r="648">
          <cell r="C648">
            <v>1999</v>
          </cell>
          <cell r="P648">
            <v>3.5129467061464039</v>
          </cell>
        </row>
        <row r="649">
          <cell r="C649">
            <v>1999</v>
          </cell>
          <cell r="P649">
            <v>3.6805624535569677</v>
          </cell>
        </row>
        <row r="650">
          <cell r="C650">
            <v>1999</v>
          </cell>
          <cell r="P650">
            <v>3.8132582535903312</v>
          </cell>
        </row>
        <row r="651">
          <cell r="C651">
            <v>1999</v>
          </cell>
          <cell r="P651">
            <v>4.0752576166573151</v>
          </cell>
        </row>
        <row r="652">
          <cell r="C652">
            <v>1999</v>
          </cell>
          <cell r="P652">
            <v>3.9660359260551106</v>
          </cell>
        </row>
        <row r="653">
          <cell r="C653">
            <v>1999</v>
          </cell>
          <cell r="P653">
            <v>4.0100473339803759</v>
          </cell>
        </row>
        <row r="654">
          <cell r="C654">
            <v>1999</v>
          </cell>
          <cell r="P654">
            <v>4.0189771917320032</v>
          </cell>
        </row>
        <row r="655">
          <cell r="C655">
            <v>1999</v>
          </cell>
          <cell r="P655">
            <v>4.0189771917320032</v>
          </cell>
        </row>
        <row r="656">
          <cell r="C656">
            <v>1999</v>
          </cell>
          <cell r="P656">
            <v>4.1667854597291516</v>
          </cell>
        </row>
        <row r="657">
          <cell r="C657">
            <v>1999</v>
          </cell>
          <cell r="P657">
            <v>4.3286038845331429</v>
          </cell>
        </row>
        <row r="658">
          <cell r="C658">
            <v>1999</v>
          </cell>
          <cell r="P658">
            <v>4.3661871976463811</v>
          </cell>
        </row>
        <row r="659">
          <cell r="C659">
            <v>1999</v>
          </cell>
          <cell r="P659">
            <v>4.5480467387513084</v>
          </cell>
        </row>
        <row r="660">
          <cell r="C660">
            <v>1999</v>
          </cell>
          <cell r="P660">
            <v>4.5811307646229213</v>
          </cell>
        </row>
        <row r="661">
          <cell r="C661">
            <v>1999</v>
          </cell>
          <cell r="P661">
            <v>4.5549070381098256</v>
          </cell>
        </row>
        <row r="662">
          <cell r="C662">
            <v>1999</v>
          </cell>
          <cell r="P662">
            <v>4.5549070381098256</v>
          </cell>
        </row>
        <row r="663">
          <cell r="C663">
            <v>1999</v>
          </cell>
          <cell r="P663">
            <v>4.4709456180525002</v>
          </cell>
        </row>
        <row r="664">
          <cell r="C664">
            <v>1999</v>
          </cell>
          <cell r="P664">
            <v>4.4572970534265481</v>
          </cell>
        </row>
        <row r="665">
          <cell r="C665">
            <v>1999</v>
          </cell>
          <cell r="P665">
            <v>4.5670632648883096</v>
          </cell>
        </row>
        <row r="666">
          <cell r="C666">
            <v>1999</v>
          </cell>
          <cell r="P666">
            <v>4.5239973044084865</v>
          </cell>
        </row>
        <row r="667">
          <cell r="C667">
            <v>1999</v>
          </cell>
          <cell r="P667">
            <v>4.3047354832350129</v>
          </cell>
        </row>
        <row r="668">
          <cell r="C668">
            <v>1999</v>
          </cell>
          <cell r="P668">
            <v>4.4918904778514133</v>
          </cell>
        </row>
        <row r="669">
          <cell r="C669">
            <v>1999</v>
          </cell>
          <cell r="P669">
            <v>4.4918904778514133</v>
          </cell>
        </row>
        <row r="670">
          <cell r="C670">
            <v>1999</v>
          </cell>
          <cell r="P670">
            <v>4.4918904778514133</v>
          </cell>
        </row>
        <row r="671">
          <cell r="C671">
            <v>1999</v>
          </cell>
          <cell r="P671">
            <v>3.9036615118060087</v>
          </cell>
        </row>
        <row r="672">
          <cell r="C672">
            <v>1999</v>
          </cell>
          <cell r="P672">
            <v>4.0648117256335201</v>
          </cell>
        </row>
        <row r="673">
          <cell r="C673">
            <v>1999</v>
          </cell>
          <cell r="P673">
            <v>4.1065734899379747</v>
          </cell>
        </row>
        <row r="674">
          <cell r="C674">
            <v>1999</v>
          </cell>
          <cell r="P674">
            <v>3.9918141785838857</v>
          </cell>
        </row>
        <row r="675">
          <cell r="C675">
            <v>1999</v>
          </cell>
          <cell r="P675">
            <v>3.8269096616672478</v>
          </cell>
        </row>
        <row r="676">
          <cell r="C676">
            <v>1999</v>
          </cell>
          <cell r="P676">
            <v>3.8269096616672478</v>
          </cell>
        </row>
        <row r="677">
          <cell r="C677">
            <v>1999</v>
          </cell>
          <cell r="P677">
            <v>3.8269096616672478</v>
          </cell>
        </row>
        <row r="678">
          <cell r="C678">
            <v>1999</v>
          </cell>
          <cell r="P678">
            <v>3.7719656586948935</v>
          </cell>
        </row>
        <row r="679">
          <cell r="C679">
            <v>1999</v>
          </cell>
          <cell r="P679">
            <v>3.5620763258064025</v>
          </cell>
        </row>
        <row r="680">
          <cell r="C680">
            <v>1999</v>
          </cell>
          <cell r="P680">
            <v>3.5702218650005313</v>
          </cell>
        </row>
        <row r="681">
          <cell r="C681">
            <v>1999</v>
          </cell>
          <cell r="P681">
            <v>3.653898939961481</v>
          </cell>
        </row>
        <row r="682">
          <cell r="C682">
            <v>1999</v>
          </cell>
          <cell r="P682">
            <v>3.3804347826086958</v>
          </cell>
        </row>
        <row r="683">
          <cell r="C683">
            <v>1999</v>
          </cell>
          <cell r="P683">
            <v>3.3804347826086958</v>
          </cell>
        </row>
        <row r="684">
          <cell r="C684">
            <v>1999</v>
          </cell>
          <cell r="P684">
            <v>3.3804347826086958</v>
          </cell>
        </row>
        <row r="685">
          <cell r="C685">
            <v>1999</v>
          </cell>
          <cell r="P685">
            <v>3.5338645531611594</v>
          </cell>
        </row>
        <row r="686">
          <cell r="C686">
            <v>1999</v>
          </cell>
          <cell r="P686">
            <v>3.314679031255213</v>
          </cell>
        </row>
        <row r="687">
          <cell r="C687">
            <v>1999</v>
          </cell>
          <cell r="P687">
            <v>3.3240756888733869</v>
          </cell>
        </row>
        <row r="688">
          <cell r="C688">
            <v>1999</v>
          </cell>
          <cell r="P688">
            <v>3.2400555041628123</v>
          </cell>
        </row>
        <row r="689">
          <cell r="C689">
            <v>1999</v>
          </cell>
          <cell r="P689">
            <v>3.1254137221152241</v>
          </cell>
        </row>
        <row r="690">
          <cell r="C690">
            <v>1999</v>
          </cell>
          <cell r="P690">
            <v>3.1254137221152241</v>
          </cell>
        </row>
        <row r="691">
          <cell r="C691">
            <v>1999</v>
          </cell>
          <cell r="P691">
            <v>3.1254137221152241</v>
          </cell>
        </row>
        <row r="692">
          <cell r="C692">
            <v>1999</v>
          </cell>
          <cell r="P692">
            <v>2.958082793709528</v>
          </cell>
        </row>
        <row r="693">
          <cell r="C693">
            <v>1999</v>
          </cell>
          <cell r="P693">
            <v>2.8806551500583852</v>
          </cell>
        </row>
        <row r="694">
          <cell r="C694">
            <v>1999</v>
          </cell>
          <cell r="P694">
            <v>2.9163632072610364</v>
          </cell>
        </row>
        <row r="695">
          <cell r="C695">
            <v>1999</v>
          </cell>
          <cell r="P695">
            <v>2.9159660719431004</v>
          </cell>
        </row>
        <row r="696">
          <cell r="C696">
            <v>1999</v>
          </cell>
          <cell r="P696">
            <v>2.8666648974082891</v>
          </cell>
        </row>
        <row r="697">
          <cell r="C697">
            <v>1999</v>
          </cell>
          <cell r="P697">
            <v>3.3606775374956399</v>
          </cell>
        </row>
        <row r="698">
          <cell r="C698">
            <v>1999</v>
          </cell>
          <cell r="P698">
            <v>3.3606775374956399</v>
          </cell>
        </row>
        <row r="699">
          <cell r="C699">
            <v>1999</v>
          </cell>
          <cell r="P699">
            <v>3.3757847924659927</v>
          </cell>
        </row>
        <row r="700">
          <cell r="C700">
            <v>1999</v>
          </cell>
          <cell r="P700">
            <v>3.1199367616505662</v>
          </cell>
        </row>
        <row r="701">
          <cell r="C701">
            <v>1999</v>
          </cell>
          <cell r="P701">
            <v>3.1927660711848471</v>
          </cell>
        </row>
        <row r="702">
          <cell r="C702">
            <v>1999</v>
          </cell>
          <cell r="P702">
            <v>3.2191376571480563</v>
          </cell>
        </row>
        <row r="703">
          <cell r="C703">
            <v>1999</v>
          </cell>
          <cell r="P703">
            <v>3.2664645288970449</v>
          </cell>
        </row>
        <row r="704">
          <cell r="C704">
            <v>1999</v>
          </cell>
          <cell r="P704">
            <v>3.2664645288970449</v>
          </cell>
        </row>
        <row r="705">
          <cell r="C705">
            <v>1999</v>
          </cell>
          <cell r="P705">
            <v>3.2664645288970449</v>
          </cell>
        </row>
        <row r="706">
          <cell r="C706">
            <v>1999</v>
          </cell>
          <cell r="P706">
            <v>3.2067387892206671</v>
          </cell>
        </row>
        <row r="707">
          <cell r="C707">
            <v>1999</v>
          </cell>
          <cell r="P707">
            <v>3.1733130753249119</v>
          </cell>
        </row>
        <row r="708">
          <cell r="C708">
            <v>1999</v>
          </cell>
          <cell r="P708">
            <v>3.2388640982090053</v>
          </cell>
        </row>
        <row r="709">
          <cell r="C709">
            <v>1999</v>
          </cell>
          <cell r="P709">
            <v>3.2202745636250589</v>
          </cell>
        </row>
        <row r="710">
          <cell r="C710">
            <v>1999</v>
          </cell>
          <cell r="P710">
            <v>3.3277499014270329</v>
          </cell>
        </row>
        <row r="711">
          <cell r="C711">
            <v>1999</v>
          </cell>
          <cell r="P711">
            <v>3.3277499014270329</v>
          </cell>
        </row>
        <row r="712">
          <cell r="C712">
            <v>1999</v>
          </cell>
          <cell r="P712">
            <v>3.3277499014270329</v>
          </cell>
        </row>
        <row r="713">
          <cell r="C713">
            <v>1999</v>
          </cell>
          <cell r="P713">
            <v>3.4849391880620555</v>
          </cell>
        </row>
        <row r="714">
          <cell r="C714">
            <v>1999</v>
          </cell>
          <cell r="P714">
            <v>3.6591517417084969</v>
          </cell>
        </row>
        <row r="715">
          <cell r="C715">
            <v>1999</v>
          </cell>
          <cell r="P715">
            <v>3.725375714654009</v>
          </cell>
        </row>
        <row r="716">
          <cell r="C716">
            <v>1999</v>
          </cell>
          <cell r="P716">
            <v>3.7065639169863966</v>
          </cell>
        </row>
        <row r="717">
          <cell r="C717">
            <v>1999</v>
          </cell>
          <cell r="P717">
            <v>3.7043076386466689</v>
          </cell>
        </row>
        <row r="718">
          <cell r="C718">
            <v>1999</v>
          </cell>
          <cell r="P718">
            <v>3.7043076386466689</v>
          </cell>
        </row>
        <row r="719">
          <cell r="C719">
            <v>1999</v>
          </cell>
          <cell r="P719">
            <v>3.7043076386466689</v>
          </cell>
        </row>
        <row r="720">
          <cell r="C720">
            <v>1999</v>
          </cell>
          <cell r="P720">
            <v>3.7095722881060342</v>
          </cell>
        </row>
        <row r="721">
          <cell r="C721">
            <v>1999</v>
          </cell>
          <cell r="P721">
            <v>3.7068146145797001</v>
          </cell>
        </row>
        <row r="722">
          <cell r="C722">
            <v>1999</v>
          </cell>
          <cell r="P722">
            <v>3.7015499651203347</v>
          </cell>
        </row>
        <row r="723">
          <cell r="C723">
            <v>1999</v>
          </cell>
          <cell r="P723">
            <v>3.6940290373212417</v>
          </cell>
        </row>
        <row r="724">
          <cell r="C724">
            <v>1999</v>
          </cell>
          <cell r="P724">
            <v>3.6807420648761768</v>
          </cell>
        </row>
        <row r="725">
          <cell r="C725">
            <v>1999</v>
          </cell>
          <cell r="P725">
            <v>3.6807420648761768</v>
          </cell>
        </row>
        <row r="726">
          <cell r="C726">
            <v>1999</v>
          </cell>
          <cell r="P726">
            <v>3.6807420648761768</v>
          </cell>
        </row>
        <row r="727">
          <cell r="C727">
            <v>1999</v>
          </cell>
          <cell r="P727">
            <v>3.6807420648761768</v>
          </cell>
        </row>
        <row r="728">
          <cell r="C728">
            <v>1999</v>
          </cell>
          <cell r="P728">
            <v>3.8407743285664449</v>
          </cell>
        </row>
        <row r="729">
          <cell r="C729">
            <v>1999</v>
          </cell>
          <cell r="P729">
            <v>3.6231200050044738</v>
          </cell>
        </row>
        <row r="730">
          <cell r="C730">
            <v>1999</v>
          </cell>
          <cell r="P730">
            <v>3.6288642498597232</v>
          </cell>
        </row>
        <row r="731">
          <cell r="C731">
            <v>2000</v>
          </cell>
          <cell r="P731">
            <v>3.6046385215571495</v>
          </cell>
        </row>
        <row r="732">
          <cell r="C732">
            <v>2000</v>
          </cell>
          <cell r="P732">
            <v>3.6046385215571495</v>
          </cell>
        </row>
        <row r="733">
          <cell r="C733">
            <v>2000</v>
          </cell>
          <cell r="P733">
            <v>3.6046385215571495</v>
          </cell>
        </row>
        <row r="734">
          <cell r="C734">
            <v>2000</v>
          </cell>
          <cell r="P734">
            <v>3.2558025356000062</v>
          </cell>
        </row>
        <row r="735">
          <cell r="C735">
            <v>2000</v>
          </cell>
          <cell r="P735">
            <v>3.0001819808616794</v>
          </cell>
        </row>
        <row r="736">
          <cell r="C736">
            <v>2000</v>
          </cell>
          <cell r="P736">
            <v>3.0537582839204749</v>
          </cell>
        </row>
        <row r="737">
          <cell r="C737">
            <v>2000</v>
          </cell>
          <cell r="P737">
            <v>3.1212049407803946</v>
          </cell>
        </row>
        <row r="738">
          <cell r="C738">
            <v>2000</v>
          </cell>
          <cell r="P738">
            <v>3.1343359973309477</v>
          </cell>
        </row>
        <row r="739">
          <cell r="C739">
            <v>2000</v>
          </cell>
          <cell r="P739">
            <v>3.1343359973309477</v>
          </cell>
        </row>
        <row r="740">
          <cell r="C740">
            <v>2000</v>
          </cell>
          <cell r="P740">
            <v>3.1343359973309477</v>
          </cell>
        </row>
        <row r="741">
          <cell r="C741">
            <v>2000</v>
          </cell>
          <cell r="P741">
            <v>3.1335095009174867</v>
          </cell>
        </row>
        <row r="742">
          <cell r="C742">
            <v>2000</v>
          </cell>
          <cell r="P742">
            <v>3.2045085758481062</v>
          </cell>
        </row>
        <row r="743">
          <cell r="C743">
            <v>2000</v>
          </cell>
          <cell r="P743">
            <v>3.2056852906386015</v>
          </cell>
        </row>
        <row r="744">
          <cell r="C744">
            <v>2000</v>
          </cell>
          <cell r="P744">
            <v>3.2489564534963078</v>
          </cell>
        </row>
        <row r="745">
          <cell r="C745">
            <v>2000</v>
          </cell>
          <cell r="P745">
            <v>3.26933736218741</v>
          </cell>
        </row>
        <row r="746">
          <cell r="C746">
            <v>2000</v>
          </cell>
          <cell r="P746">
            <v>3.26933736218741</v>
          </cell>
        </row>
        <row r="747">
          <cell r="C747">
            <v>2000</v>
          </cell>
          <cell r="P747">
            <v>3.26933736218741</v>
          </cell>
        </row>
        <row r="748">
          <cell r="C748">
            <v>2000</v>
          </cell>
          <cell r="P748">
            <v>3.3414757131375019</v>
          </cell>
        </row>
        <row r="749">
          <cell r="C749">
            <v>2000</v>
          </cell>
          <cell r="P749">
            <v>3.4017128000788586</v>
          </cell>
        </row>
        <row r="750">
          <cell r="C750">
            <v>2000</v>
          </cell>
          <cell r="P750">
            <v>3.6271160014255166</v>
          </cell>
        </row>
        <row r="751">
          <cell r="C751">
            <v>2000</v>
          </cell>
          <cell r="P751">
            <v>3.60951456605147</v>
          </cell>
        </row>
        <row r="752">
          <cell r="C752">
            <v>2000</v>
          </cell>
          <cell r="P752">
            <v>3.5746822917456513</v>
          </cell>
        </row>
        <row r="753">
          <cell r="C753">
            <v>2000</v>
          </cell>
          <cell r="P753">
            <v>3.5746822917456513</v>
          </cell>
        </row>
        <row r="754">
          <cell r="C754">
            <v>2000</v>
          </cell>
          <cell r="P754">
            <v>3.5746822917456513</v>
          </cell>
        </row>
        <row r="755">
          <cell r="C755">
            <v>2000</v>
          </cell>
          <cell r="P755">
            <v>3.705585295946376</v>
          </cell>
        </row>
        <row r="756">
          <cell r="C756">
            <v>2000</v>
          </cell>
          <cell r="P756">
            <v>3.7030119728241915</v>
          </cell>
        </row>
        <row r="757">
          <cell r="C757">
            <v>2000</v>
          </cell>
          <cell r="P757">
            <v>3.5840884275337044</v>
          </cell>
        </row>
        <row r="758">
          <cell r="C758">
            <v>2000</v>
          </cell>
          <cell r="P758">
            <v>3.6768100461018181</v>
          </cell>
        </row>
        <row r="759">
          <cell r="C759">
            <v>2000</v>
          </cell>
          <cell r="P759">
            <v>3.6651713273987352</v>
          </cell>
        </row>
        <row r="760">
          <cell r="C760">
            <v>2000</v>
          </cell>
          <cell r="P760">
            <v>3.6651713273987352</v>
          </cell>
        </row>
        <row r="761">
          <cell r="C761">
            <v>2000</v>
          </cell>
          <cell r="P761">
            <v>3.6651713273987352</v>
          </cell>
        </row>
        <row r="762">
          <cell r="C762">
            <v>2000</v>
          </cell>
          <cell r="P762">
            <v>3.6725102743361488</v>
          </cell>
        </row>
        <row r="763">
          <cell r="C763">
            <v>2000</v>
          </cell>
          <cell r="P763">
            <v>3.8151169227036288</v>
          </cell>
        </row>
        <row r="764">
          <cell r="C764">
            <v>2000</v>
          </cell>
          <cell r="P764">
            <v>3.932137251482386</v>
          </cell>
        </row>
        <row r="765">
          <cell r="C765">
            <v>2000</v>
          </cell>
          <cell r="P765">
            <v>3.8592003647199769</v>
          </cell>
        </row>
        <row r="766">
          <cell r="C766">
            <v>2000</v>
          </cell>
          <cell r="P766">
            <v>3.8045729326215856</v>
          </cell>
        </row>
        <row r="767">
          <cell r="C767">
            <v>2000</v>
          </cell>
          <cell r="P767">
            <v>3.8045729326215856</v>
          </cell>
        </row>
        <row r="768">
          <cell r="C768">
            <v>2000</v>
          </cell>
          <cell r="P768">
            <v>3.8045729326215856</v>
          </cell>
        </row>
        <row r="769">
          <cell r="C769">
            <v>2000</v>
          </cell>
          <cell r="P769">
            <v>3.8087930877602703</v>
          </cell>
        </row>
        <row r="770">
          <cell r="C770">
            <v>2000</v>
          </cell>
          <cell r="P770">
            <v>3.6425673139624815</v>
          </cell>
        </row>
        <row r="771">
          <cell r="C771">
            <v>2000</v>
          </cell>
          <cell r="P771">
            <v>3.6826822462504358</v>
          </cell>
        </row>
        <row r="772">
          <cell r="C772">
            <v>2000</v>
          </cell>
          <cell r="P772">
            <v>3.7519335466553434</v>
          </cell>
        </row>
        <row r="773">
          <cell r="C773">
            <v>2000</v>
          </cell>
          <cell r="P773">
            <v>3.892585796393746</v>
          </cell>
        </row>
        <row r="774">
          <cell r="C774">
            <v>2000</v>
          </cell>
          <cell r="P774">
            <v>3.892585796393746</v>
          </cell>
        </row>
        <row r="775">
          <cell r="C775">
            <v>2000</v>
          </cell>
          <cell r="P775">
            <v>3.892585796393746</v>
          </cell>
        </row>
        <row r="776">
          <cell r="C776">
            <v>2000</v>
          </cell>
          <cell r="P776">
            <v>3.805197070108127</v>
          </cell>
        </row>
        <row r="777">
          <cell r="C777">
            <v>2000</v>
          </cell>
          <cell r="P777">
            <v>3.8422567143355417</v>
          </cell>
        </row>
        <row r="778">
          <cell r="C778">
            <v>2000</v>
          </cell>
          <cell r="P778">
            <v>3.8661417024309612</v>
          </cell>
        </row>
        <row r="779">
          <cell r="C779">
            <v>2000</v>
          </cell>
          <cell r="P779">
            <v>3.895268118469541</v>
          </cell>
        </row>
        <row r="780">
          <cell r="C780">
            <v>2000</v>
          </cell>
          <cell r="P780">
            <v>3.9121392608544006</v>
          </cell>
        </row>
        <row r="781">
          <cell r="C781">
            <v>2000</v>
          </cell>
          <cell r="P781">
            <v>3.9121392608544006</v>
          </cell>
        </row>
        <row r="782">
          <cell r="C782">
            <v>2000</v>
          </cell>
          <cell r="P782">
            <v>3.9121392608544006</v>
          </cell>
        </row>
        <row r="783">
          <cell r="C783">
            <v>2000</v>
          </cell>
          <cell r="P783">
            <v>3.9188806091809347</v>
          </cell>
        </row>
        <row r="784">
          <cell r="C784">
            <v>2000</v>
          </cell>
          <cell r="P784">
            <v>3.7398806319285427</v>
          </cell>
        </row>
        <row r="785">
          <cell r="C785">
            <v>2000</v>
          </cell>
          <cell r="P785">
            <v>3.6781554723161611</v>
          </cell>
        </row>
        <row r="786">
          <cell r="C786">
            <v>2000</v>
          </cell>
          <cell r="P786">
            <v>3.7032839962997226</v>
          </cell>
        </row>
        <row r="787">
          <cell r="C787">
            <v>2000</v>
          </cell>
          <cell r="P787">
            <v>3.7186007188244035</v>
          </cell>
        </row>
        <row r="788">
          <cell r="C788">
            <v>2000</v>
          </cell>
          <cell r="P788">
            <v>3.7186007188244035</v>
          </cell>
        </row>
        <row r="789">
          <cell r="C789">
            <v>2000</v>
          </cell>
          <cell r="P789">
            <v>3.7186007188244035</v>
          </cell>
        </row>
        <row r="790">
          <cell r="C790">
            <v>2000</v>
          </cell>
          <cell r="P790">
            <v>3.8179338347917073</v>
          </cell>
        </row>
        <row r="791">
          <cell r="C791">
            <v>2000</v>
          </cell>
          <cell r="P791">
            <v>3.8998801959327278</v>
          </cell>
        </row>
        <row r="792">
          <cell r="C792">
            <v>2000</v>
          </cell>
          <cell r="P792">
            <v>3.9781490271606437</v>
          </cell>
        </row>
        <row r="793">
          <cell r="C793">
            <v>2000</v>
          </cell>
          <cell r="P793">
            <v>4.1404138737659419</v>
          </cell>
        </row>
        <row r="794">
          <cell r="C794">
            <v>2000</v>
          </cell>
          <cell r="P794">
            <v>4.0012444837051309</v>
          </cell>
        </row>
        <row r="795">
          <cell r="C795">
            <v>2000</v>
          </cell>
          <cell r="P795">
            <v>4.0012444837051309</v>
          </cell>
        </row>
        <row r="796">
          <cell r="C796">
            <v>2000</v>
          </cell>
          <cell r="P796">
            <v>4.0012444837051309</v>
          </cell>
        </row>
        <row r="797">
          <cell r="C797">
            <v>2000</v>
          </cell>
          <cell r="P797">
            <v>4.0958489407197352</v>
          </cell>
        </row>
        <row r="798">
          <cell r="C798">
            <v>2000</v>
          </cell>
          <cell r="P798">
            <v>4.0824899341835881</v>
          </cell>
        </row>
        <row r="799">
          <cell r="C799">
            <v>2000</v>
          </cell>
          <cell r="P799">
            <v>4.0100335906340518</v>
          </cell>
        </row>
        <row r="800">
          <cell r="C800">
            <v>2000</v>
          </cell>
          <cell r="P800">
            <v>4.0050859859571437</v>
          </cell>
        </row>
        <row r="801">
          <cell r="C801">
            <v>2000</v>
          </cell>
          <cell r="P801">
            <v>4.0611645258640294</v>
          </cell>
        </row>
        <row r="802">
          <cell r="C802">
            <v>2000</v>
          </cell>
          <cell r="P802">
            <v>4.0611645258640294</v>
          </cell>
        </row>
        <row r="803">
          <cell r="C803">
            <v>2000</v>
          </cell>
          <cell r="P803">
            <v>4.0611645258640294</v>
          </cell>
        </row>
        <row r="804">
          <cell r="C804">
            <v>2000</v>
          </cell>
          <cell r="P804">
            <v>4.1130205410897629</v>
          </cell>
        </row>
        <row r="805">
          <cell r="C805">
            <v>2000</v>
          </cell>
          <cell r="P805">
            <v>4.1111547633490542</v>
          </cell>
        </row>
        <row r="806">
          <cell r="C806">
            <v>2000</v>
          </cell>
          <cell r="P806">
            <v>4.0417281168013828</v>
          </cell>
        </row>
        <row r="807">
          <cell r="C807">
            <v>2000</v>
          </cell>
          <cell r="P807">
            <v>4.1788677567825783</v>
          </cell>
        </row>
        <row r="808">
          <cell r="C808">
            <v>2000</v>
          </cell>
          <cell r="P808">
            <v>4.1470822401844076</v>
          </cell>
        </row>
        <row r="809">
          <cell r="C809">
            <v>2000</v>
          </cell>
          <cell r="P809">
            <v>4.1470822401844076</v>
          </cell>
        </row>
        <row r="810">
          <cell r="C810">
            <v>2000</v>
          </cell>
          <cell r="P810">
            <v>4.1470822401844076</v>
          </cell>
        </row>
        <row r="811">
          <cell r="C811">
            <v>2000</v>
          </cell>
          <cell r="P811">
            <v>4.0408186864014795</v>
          </cell>
        </row>
        <row r="812">
          <cell r="C812">
            <v>2000</v>
          </cell>
          <cell r="P812">
            <v>4.0434441394580007</v>
          </cell>
        </row>
        <row r="813">
          <cell r="C813">
            <v>2000</v>
          </cell>
          <cell r="P813">
            <v>4.0943163206502788</v>
          </cell>
        </row>
        <row r="814">
          <cell r="C814">
            <v>2000</v>
          </cell>
          <cell r="P814">
            <v>4.0619237272713482</v>
          </cell>
        </row>
        <row r="815">
          <cell r="C815">
            <v>2000</v>
          </cell>
          <cell r="P815">
            <v>4.1098330325594095</v>
          </cell>
        </row>
        <row r="816">
          <cell r="C816">
            <v>2000</v>
          </cell>
          <cell r="P816">
            <v>4.1098330325594095</v>
          </cell>
        </row>
        <row r="817">
          <cell r="C817">
            <v>2000</v>
          </cell>
          <cell r="P817">
            <v>4.1098330325594095</v>
          </cell>
        </row>
        <row r="818">
          <cell r="C818">
            <v>2000</v>
          </cell>
          <cell r="P818">
            <v>4.1176890136637292</v>
          </cell>
        </row>
        <row r="819">
          <cell r="C819">
            <v>2000</v>
          </cell>
          <cell r="P819">
            <v>4.2377371438103761</v>
          </cell>
        </row>
        <row r="820">
          <cell r="C820">
            <v>2000</v>
          </cell>
          <cell r="P820">
            <v>4.2070420906567989</v>
          </cell>
        </row>
        <row r="821">
          <cell r="C821">
            <v>2000</v>
          </cell>
          <cell r="P821">
            <v>4.1090747789690782</v>
          </cell>
        </row>
        <row r="822">
          <cell r="C822">
            <v>2000</v>
          </cell>
          <cell r="P822">
            <v>4.1467324957158667</v>
          </cell>
        </row>
        <row r="823">
          <cell r="C823">
            <v>2000</v>
          </cell>
          <cell r="P823">
            <v>4.1467324957158667</v>
          </cell>
        </row>
        <row r="824">
          <cell r="C824">
            <v>2000</v>
          </cell>
          <cell r="P824">
            <v>4.1467324957158667</v>
          </cell>
        </row>
        <row r="825">
          <cell r="C825">
            <v>2000</v>
          </cell>
          <cell r="P825">
            <v>4.1915196918457411</v>
          </cell>
        </row>
        <row r="826">
          <cell r="C826">
            <v>2000</v>
          </cell>
          <cell r="P826">
            <v>4.1174790722009069</v>
          </cell>
        </row>
        <row r="827">
          <cell r="C827">
            <v>2000</v>
          </cell>
          <cell r="P827">
            <v>4.1220134286710852</v>
          </cell>
        </row>
        <row r="828">
          <cell r="C828">
            <v>2000</v>
          </cell>
          <cell r="P828">
            <v>4.2313251618871419</v>
          </cell>
        </row>
        <row r="829">
          <cell r="C829">
            <v>2000</v>
          </cell>
          <cell r="P829">
            <v>4.3101029708375673</v>
          </cell>
        </row>
        <row r="830">
          <cell r="C830">
            <v>2000</v>
          </cell>
          <cell r="P830">
            <v>4.3101029708375673</v>
          </cell>
        </row>
        <row r="831">
          <cell r="C831">
            <v>2000</v>
          </cell>
          <cell r="P831">
            <v>4.3101029708375673</v>
          </cell>
        </row>
        <row r="832">
          <cell r="C832">
            <v>2000</v>
          </cell>
          <cell r="P832">
            <v>4.3692187902822219</v>
          </cell>
        </row>
        <row r="833">
          <cell r="C833">
            <v>2000</v>
          </cell>
          <cell r="P833">
            <v>4.3775918055534495</v>
          </cell>
        </row>
        <row r="834">
          <cell r="C834">
            <v>2000</v>
          </cell>
          <cell r="P834">
            <v>4.3725081891387747</v>
          </cell>
        </row>
        <row r="835">
          <cell r="C835">
            <v>2000</v>
          </cell>
          <cell r="P835">
            <v>4.4811365463065469</v>
          </cell>
        </row>
        <row r="836">
          <cell r="C836">
            <v>2000</v>
          </cell>
          <cell r="P836">
            <v>4.4849391880620555</v>
          </cell>
        </row>
        <row r="837">
          <cell r="C837">
            <v>2000</v>
          </cell>
          <cell r="P837">
            <v>4.4849391880620555</v>
          </cell>
        </row>
        <row r="838">
          <cell r="C838">
            <v>2000</v>
          </cell>
          <cell r="P838">
            <v>4.4849391880620555</v>
          </cell>
        </row>
        <row r="839">
          <cell r="C839">
            <v>2000</v>
          </cell>
          <cell r="P839">
            <v>4.6441515900577786</v>
          </cell>
        </row>
        <row r="840">
          <cell r="C840">
            <v>2000</v>
          </cell>
          <cell r="P840">
            <v>4.6835305424546183</v>
          </cell>
        </row>
        <row r="841">
          <cell r="C841">
            <v>2000</v>
          </cell>
          <cell r="P841">
            <v>4.6026372059871701</v>
          </cell>
        </row>
        <row r="842">
          <cell r="C842">
            <v>2000</v>
          </cell>
          <cell r="P842">
            <v>4.5292259368223107</v>
          </cell>
        </row>
        <row r="843">
          <cell r="C843">
            <v>2000</v>
          </cell>
          <cell r="P843">
            <v>4.5292259368223107</v>
          </cell>
        </row>
        <row r="844">
          <cell r="C844">
            <v>2000</v>
          </cell>
          <cell r="P844">
            <v>4.5292259368223107</v>
          </cell>
        </row>
        <row r="845">
          <cell r="C845">
            <v>2000</v>
          </cell>
          <cell r="P845">
            <v>4.5292259368223107</v>
          </cell>
        </row>
        <row r="846">
          <cell r="C846">
            <v>2000</v>
          </cell>
          <cell r="P846">
            <v>4.6166269847287724</v>
          </cell>
        </row>
        <row r="847">
          <cell r="C847">
            <v>2000</v>
          </cell>
          <cell r="P847">
            <v>4.6393433144780936</v>
          </cell>
        </row>
        <row r="848">
          <cell r="C848">
            <v>2000</v>
          </cell>
          <cell r="P848">
            <v>4.5943968850942509</v>
          </cell>
        </row>
        <row r="849">
          <cell r="C849">
            <v>2000</v>
          </cell>
          <cell r="P849">
            <v>4.4928373470223386</v>
          </cell>
        </row>
        <row r="850">
          <cell r="C850">
            <v>2000</v>
          </cell>
          <cell r="P850">
            <v>4.5413309814834477</v>
          </cell>
        </row>
        <row r="851">
          <cell r="C851">
            <v>2000</v>
          </cell>
          <cell r="P851">
            <v>4.5413309814834477</v>
          </cell>
        </row>
        <row r="852">
          <cell r="C852">
            <v>2000</v>
          </cell>
          <cell r="P852">
            <v>4.5413309814834477</v>
          </cell>
        </row>
        <row r="853">
          <cell r="C853">
            <v>2000</v>
          </cell>
          <cell r="P853">
            <v>4.6518440727316843</v>
          </cell>
        </row>
        <row r="854">
          <cell r="C854">
            <v>2000</v>
          </cell>
          <cell r="P854">
            <v>4.6671465780015469</v>
          </cell>
        </row>
        <row r="855">
          <cell r="C855">
            <v>2000</v>
          </cell>
          <cell r="P855">
            <v>4.6808131511502715</v>
          </cell>
        </row>
        <row r="856">
          <cell r="C856">
            <v>2000</v>
          </cell>
          <cell r="P856">
            <v>4.5493395611228227</v>
          </cell>
        </row>
        <row r="857">
          <cell r="C857">
            <v>2000</v>
          </cell>
          <cell r="P857">
            <v>4.563534068333813</v>
          </cell>
        </row>
        <row r="858">
          <cell r="C858">
            <v>2000</v>
          </cell>
          <cell r="P858">
            <v>4.563534068333813</v>
          </cell>
        </row>
        <row r="859">
          <cell r="C859">
            <v>2000</v>
          </cell>
          <cell r="P859">
            <v>4.563534068333813</v>
          </cell>
        </row>
        <row r="860">
          <cell r="C860">
            <v>2000</v>
          </cell>
          <cell r="P860">
            <v>4.5692124399084024</v>
          </cell>
        </row>
        <row r="861">
          <cell r="C861">
            <v>2000</v>
          </cell>
          <cell r="P861">
            <v>4.7665645235892695</v>
          </cell>
        </row>
        <row r="862">
          <cell r="C862">
            <v>2000</v>
          </cell>
          <cell r="P862">
            <v>4.6995093151453577</v>
          </cell>
        </row>
        <row r="863">
          <cell r="C863">
            <v>2000</v>
          </cell>
          <cell r="P863">
            <v>4.9196999969669859</v>
          </cell>
        </row>
        <row r="864">
          <cell r="C864">
            <v>2000</v>
          </cell>
          <cell r="P864">
            <v>4.8835843784595321</v>
          </cell>
        </row>
        <row r="865">
          <cell r="C865">
            <v>2000</v>
          </cell>
          <cell r="P865">
            <v>4.8835843784595321</v>
          </cell>
        </row>
        <row r="866">
          <cell r="C866">
            <v>2000</v>
          </cell>
          <cell r="P866">
            <v>4.8835843784595321</v>
          </cell>
        </row>
        <row r="867">
          <cell r="C867">
            <v>2000</v>
          </cell>
          <cell r="P867">
            <v>4.9113222426108187</v>
          </cell>
        </row>
        <row r="868">
          <cell r="C868">
            <v>2000</v>
          </cell>
          <cell r="P868">
            <v>5.0345526682943849</v>
          </cell>
        </row>
        <row r="869">
          <cell r="C869">
            <v>2000</v>
          </cell>
          <cell r="P869">
            <v>5.1066734846301998</v>
          </cell>
        </row>
        <row r="870">
          <cell r="C870">
            <v>2000</v>
          </cell>
          <cell r="P870">
            <v>5.4256906742390925</v>
          </cell>
        </row>
        <row r="871">
          <cell r="C871">
            <v>2000</v>
          </cell>
          <cell r="P871">
            <v>5.4990104790646184</v>
          </cell>
        </row>
        <row r="872">
          <cell r="C872">
            <v>2000</v>
          </cell>
          <cell r="P872">
            <v>5.4990104790646184</v>
          </cell>
        </row>
        <row r="873">
          <cell r="C873">
            <v>2000</v>
          </cell>
          <cell r="P873">
            <v>5.4990104790646184</v>
          </cell>
        </row>
        <row r="874">
          <cell r="C874">
            <v>2000</v>
          </cell>
          <cell r="P874">
            <v>5.7682919200497427</v>
          </cell>
        </row>
        <row r="875">
          <cell r="C875">
            <v>2000</v>
          </cell>
          <cell r="P875">
            <v>5.6075435806251051</v>
          </cell>
        </row>
        <row r="876">
          <cell r="C876">
            <v>2000</v>
          </cell>
          <cell r="P876">
            <v>5.7747873098679126</v>
          </cell>
        </row>
        <row r="877">
          <cell r="C877">
            <v>2000</v>
          </cell>
          <cell r="P877">
            <v>6.115243645834914</v>
          </cell>
        </row>
        <row r="878">
          <cell r="C878">
            <v>2000</v>
          </cell>
          <cell r="P878">
            <v>6.2651461154668562</v>
          </cell>
        </row>
        <row r="879">
          <cell r="C879">
            <v>2000</v>
          </cell>
          <cell r="P879">
            <v>6.2651461154668562</v>
          </cell>
        </row>
        <row r="880">
          <cell r="C880">
            <v>2000</v>
          </cell>
          <cell r="P880">
            <v>6.2651461154668562</v>
          </cell>
        </row>
        <row r="881">
          <cell r="C881">
            <v>2000</v>
          </cell>
          <cell r="P881">
            <v>6.2418184437603301</v>
          </cell>
        </row>
        <row r="882">
          <cell r="C882">
            <v>2000</v>
          </cell>
          <cell r="P882">
            <v>6.348565858115589</v>
          </cell>
        </row>
        <row r="883">
          <cell r="C883">
            <v>2000</v>
          </cell>
          <cell r="P883">
            <v>6.5658363157974549</v>
          </cell>
        </row>
        <row r="884">
          <cell r="C884">
            <v>2000</v>
          </cell>
          <cell r="P884">
            <v>6.2184756069819995</v>
          </cell>
        </row>
        <row r="885">
          <cell r="C885">
            <v>2000</v>
          </cell>
          <cell r="P885">
            <v>5.9677211446596194</v>
          </cell>
        </row>
        <row r="886">
          <cell r="C886">
            <v>2000</v>
          </cell>
          <cell r="P886">
            <v>5.9677211446596194</v>
          </cell>
        </row>
        <row r="887">
          <cell r="C887">
            <v>2000</v>
          </cell>
          <cell r="P887">
            <v>5.9677211446596194</v>
          </cell>
        </row>
        <row r="888">
          <cell r="C888">
            <v>2000</v>
          </cell>
          <cell r="P888">
            <v>5.9326993069562191</v>
          </cell>
        </row>
        <row r="889">
          <cell r="C889">
            <v>2000</v>
          </cell>
          <cell r="P889">
            <v>6.3866865834609721</v>
          </cell>
        </row>
        <row r="890">
          <cell r="C890">
            <v>2000</v>
          </cell>
          <cell r="P890">
            <v>5.9833487511563357</v>
          </cell>
        </row>
        <row r="891">
          <cell r="C891">
            <v>2000</v>
          </cell>
          <cell r="P891">
            <v>5.597805234982788</v>
          </cell>
        </row>
        <row r="892">
          <cell r="C892">
            <v>2000</v>
          </cell>
          <cell r="P892">
            <v>5.9398681207443023</v>
          </cell>
        </row>
        <row r="893">
          <cell r="C893">
            <v>2000</v>
          </cell>
          <cell r="P893">
            <v>5.9398681207443023</v>
          </cell>
        </row>
        <row r="894">
          <cell r="C894">
            <v>2000</v>
          </cell>
          <cell r="P894">
            <v>5.9398681207443023</v>
          </cell>
        </row>
        <row r="895">
          <cell r="C895">
            <v>2000</v>
          </cell>
          <cell r="P895">
            <v>5.960049513959448</v>
          </cell>
        </row>
        <row r="896">
          <cell r="C896">
            <v>2000</v>
          </cell>
          <cell r="P896">
            <v>6.0431806463353599</v>
          </cell>
        </row>
        <row r="897">
          <cell r="C897">
            <v>2000</v>
          </cell>
          <cell r="P897">
            <v>5.8842516416190227</v>
          </cell>
        </row>
        <row r="898">
          <cell r="C898">
            <v>2000</v>
          </cell>
          <cell r="P898">
            <v>6.2237644257745561</v>
          </cell>
        </row>
        <row r="899">
          <cell r="C899">
            <v>2000</v>
          </cell>
          <cell r="P899">
            <v>6.3342306000818915</v>
          </cell>
        </row>
        <row r="900">
          <cell r="C900">
            <v>2000</v>
          </cell>
          <cell r="P900">
            <v>6.3342306000818915</v>
          </cell>
        </row>
        <row r="901">
          <cell r="C901">
            <v>2000</v>
          </cell>
          <cell r="P901">
            <v>6.3342306000818915</v>
          </cell>
        </row>
        <row r="902">
          <cell r="C902">
            <v>2000</v>
          </cell>
          <cell r="P902">
            <v>6.0622701543804318</v>
          </cell>
        </row>
        <row r="903">
          <cell r="C903">
            <v>2000</v>
          </cell>
          <cell r="P903">
            <v>5.7496711075051934</v>
          </cell>
        </row>
        <row r="904">
          <cell r="C904">
            <v>2000</v>
          </cell>
          <cell r="P904">
            <v>5.8637645774252745</v>
          </cell>
        </row>
        <row r="905">
          <cell r="C905">
            <v>2000</v>
          </cell>
          <cell r="P905">
            <v>6.3454309534280648</v>
          </cell>
        </row>
        <row r="906">
          <cell r="C906">
            <v>2000</v>
          </cell>
          <cell r="P906">
            <v>6.3440992705600472</v>
          </cell>
        </row>
        <row r="907">
          <cell r="C907">
            <v>2000</v>
          </cell>
          <cell r="P907">
            <v>6.3440992705600472</v>
          </cell>
        </row>
        <row r="908">
          <cell r="C908">
            <v>2000</v>
          </cell>
          <cell r="P908">
            <v>6.3440992705600472</v>
          </cell>
        </row>
        <row r="909">
          <cell r="C909">
            <v>2000</v>
          </cell>
          <cell r="P909">
            <v>6.2441562343610197</v>
          </cell>
        </row>
        <row r="910">
          <cell r="C910">
            <v>2000</v>
          </cell>
          <cell r="P910">
            <v>6.5338948833047725</v>
          </cell>
        </row>
        <row r="911">
          <cell r="C911">
            <v>2000</v>
          </cell>
          <cell r="P911">
            <v>6.4047240146494593</v>
          </cell>
        </row>
        <row r="912">
          <cell r="C912">
            <v>2000</v>
          </cell>
          <cell r="P912">
            <v>6.045857755417722</v>
          </cell>
        </row>
        <row r="913">
          <cell r="C913">
            <v>2000</v>
          </cell>
          <cell r="P913">
            <v>6.1622544206184307</v>
          </cell>
        </row>
        <row r="914">
          <cell r="C914">
            <v>2000</v>
          </cell>
          <cell r="P914">
            <v>6.1622544206184307</v>
          </cell>
        </row>
        <row r="915">
          <cell r="C915">
            <v>2000</v>
          </cell>
          <cell r="P915">
            <v>6.1622544206184307</v>
          </cell>
        </row>
        <row r="916">
          <cell r="C916">
            <v>2000</v>
          </cell>
          <cell r="P916">
            <v>6.1622544206184307</v>
          </cell>
        </row>
        <row r="917">
          <cell r="C917">
            <v>2000</v>
          </cell>
          <cell r="P917">
            <v>6.1814164366630768</v>
          </cell>
        </row>
        <row r="918">
          <cell r="C918">
            <v>2000</v>
          </cell>
          <cell r="P918">
            <v>5.9412898462261721</v>
          </cell>
        </row>
        <row r="919">
          <cell r="C919">
            <v>2000</v>
          </cell>
          <cell r="P919">
            <v>5.6945209543379693</v>
          </cell>
        </row>
        <row r="920">
          <cell r="C920">
            <v>2000</v>
          </cell>
          <cell r="P920">
            <v>5.643323198010342</v>
          </cell>
        </row>
        <row r="921">
          <cell r="C921">
            <v>2000</v>
          </cell>
          <cell r="P921">
            <v>5.643323198010342</v>
          </cell>
        </row>
        <row r="922">
          <cell r="C922">
            <v>2000</v>
          </cell>
          <cell r="P922">
            <v>5.643323198010342</v>
          </cell>
        </row>
        <row r="923">
          <cell r="C923">
            <v>2000</v>
          </cell>
          <cell r="P923">
            <v>5.6391319512897891</v>
          </cell>
        </row>
        <row r="924">
          <cell r="C924">
            <v>2000</v>
          </cell>
          <cell r="P924">
            <v>5.8984755311566399</v>
          </cell>
        </row>
        <row r="925">
          <cell r="C925">
            <v>2000</v>
          </cell>
          <cell r="P925">
            <v>6.0500200937201436</v>
          </cell>
        </row>
        <row r="926">
          <cell r="C926">
            <v>2000</v>
          </cell>
          <cell r="P926">
            <v>5.6905349099952982</v>
          </cell>
        </row>
        <row r="927">
          <cell r="C927">
            <v>2000</v>
          </cell>
          <cell r="P927">
            <v>5.9294511381386394</v>
          </cell>
        </row>
        <row r="928">
          <cell r="C928">
            <v>2000</v>
          </cell>
          <cell r="P928">
            <v>5.9294511381386394</v>
          </cell>
        </row>
        <row r="929">
          <cell r="C929">
            <v>2000</v>
          </cell>
          <cell r="P929">
            <v>5.9294511381386394</v>
          </cell>
        </row>
        <row r="930">
          <cell r="C930">
            <v>2000</v>
          </cell>
          <cell r="P930">
            <v>5.7412023627181874</v>
          </cell>
        </row>
        <row r="931">
          <cell r="C931">
            <v>2000</v>
          </cell>
          <cell r="P931">
            <v>5.5684721948408429</v>
          </cell>
        </row>
        <row r="932">
          <cell r="C932">
            <v>2000</v>
          </cell>
          <cell r="P932">
            <v>5.7132758829863057</v>
          </cell>
        </row>
        <row r="933">
          <cell r="C933">
            <v>2000</v>
          </cell>
          <cell r="P933">
            <v>5.4383369224003273</v>
          </cell>
        </row>
        <row r="934">
          <cell r="C934">
            <v>2000</v>
          </cell>
          <cell r="P934">
            <v>5.4672737750413249</v>
          </cell>
        </row>
        <row r="935">
          <cell r="C935">
            <v>2000</v>
          </cell>
          <cell r="P935">
            <v>5.4672737750413249</v>
          </cell>
        </row>
        <row r="936">
          <cell r="C936">
            <v>2000</v>
          </cell>
          <cell r="P936">
            <v>5.4672737750413249</v>
          </cell>
        </row>
        <row r="937">
          <cell r="C937">
            <v>2000</v>
          </cell>
          <cell r="P937">
            <v>5.2385631663153429</v>
          </cell>
        </row>
        <row r="938">
          <cell r="C938">
            <v>2000</v>
          </cell>
          <cell r="P938">
            <v>5.1036248312885766</v>
          </cell>
        </row>
        <row r="939">
          <cell r="C939">
            <v>2000</v>
          </cell>
          <cell r="P939">
            <v>5.1286528866714187</v>
          </cell>
        </row>
        <row r="940">
          <cell r="C940">
            <v>2000</v>
          </cell>
          <cell r="P940">
            <v>5.4089109961935673</v>
          </cell>
        </row>
        <row r="941">
          <cell r="C941">
            <v>2000</v>
          </cell>
          <cell r="P941">
            <v>5.5938390947968646</v>
          </cell>
        </row>
        <row r="942">
          <cell r="C942">
            <v>2000</v>
          </cell>
          <cell r="P942">
            <v>5.5938390947968646</v>
          </cell>
        </row>
        <row r="943">
          <cell r="C943">
            <v>2000</v>
          </cell>
          <cell r="P943">
            <v>5.5938390947968646</v>
          </cell>
        </row>
        <row r="944">
          <cell r="C944">
            <v>2000</v>
          </cell>
          <cell r="P944">
            <v>5.4551265525242272</v>
          </cell>
        </row>
        <row r="945">
          <cell r="C945">
            <v>2000</v>
          </cell>
          <cell r="P945">
            <v>5.4892176339454961</v>
          </cell>
        </row>
        <row r="946">
          <cell r="C946">
            <v>2000</v>
          </cell>
          <cell r="P946">
            <v>5.8464811346506735</v>
          </cell>
        </row>
        <row r="947">
          <cell r="C947">
            <v>2000</v>
          </cell>
          <cell r="P947">
            <v>6.0697171524544675</v>
          </cell>
        </row>
        <row r="948">
          <cell r="C948">
            <v>2000</v>
          </cell>
          <cell r="P948">
            <v>6.1171615535099555</v>
          </cell>
        </row>
        <row r="949">
          <cell r="C949">
            <v>2000</v>
          </cell>
          <cell r="P949">
            <v>6.1171615535099555</v>
          </cell>
        </row>
        <row r="950">
          <cell r="C950">
            <v>2000</v>
          </cell>
          <cell r="P950">
            <v>6.1171615535099555</v>
          </cell>
        </row>
        <row r="951">
          <cell r="C951">
            <v>2000</v>
          </cell>
          <cell r="P951">
            <v>6.3006058446186737</v>
          </cell>
        </row>
        <row r="952">
          <cell r="C952">
            <v>2000</v>
          </cell>
          <cell r="P952">
            <v>6.4205501888051435</v>
          </cell>
        </row>
        <row r="953">
          <cell r="C953">
            <v>2000</v>
          </cell>
          <cell r="P953">
            <v>6.4041624330841209</v>
          </cell>
        </row>
        <row r="954">
          <cell r="C954">
            <v>2000</v>
          </cell>
          <cell r="P954">
            <v>6.3222710453283995</v>
          </cell>
        </row>
        <row r="955">
          <cell r="C955">
            <v>2000</v>
          </cell>
          <cell r="P955">
            <v>6.3638280811634642</v>
          </cell>
        </row>
        <row r="956">
          <cell r="C956">
            <v>2000</v>
          </cell>
          <cell r="P956">
            <v>6.3638280811634642</v>
          </cell>
        </row>
        <row r="957">
          <cell r="C957">
            <v>2000</v>
          </cell>
          <cell r="P957">
            <v>6.3638280811634642</v>
          </cell>
        </row>
        <row r="958">
          <cell r="C958">
            <v>2000</v>
          </cell>
          <cell r="P958">
            <v>6.3399705797606947</v>
          </cell>
        </row>
        <row r="959">
          <cell r="C959">
            <v>2000</v>
          </cell>
          <cell r="P959">
            <v>6.1172241094311577</v>
          </cell>
        </row>
        <row r="960">
          <cell r="C960">
            <v>2000</v>
          </cell>
          <cell r="P960">
            <v>6.0966763849501842</v>
          </cell>
        </row>
        <row r="961">
          <cell r="C961">
            <v>2000</v>
          </cell>
          <cell r="P961">
            <v>6.2521600749154542</v>
          </cell>
        </row>
        <row r="962">
          <cell r="C962">
            <v>2000</v>
          </cell>
          <cell r="P962">
            <v>6.2955634582429747</v>
          </cell>
        </row>
        <row r="963">
          <cell r="C963">
            <v>2000</v>
          </cell>
          <cell r="P963">
            <v>6.2955634582429747</v>
          </cell>
        </row>
        <row r="964">
          <cell r="C964">
            <v>2000</v>
          </cell>
          <cell r="P964">
            <v>6.2955634582429747</v>
          </cell>
        </row>
        <row r="965">
          <cell r="C965">
            <v>2000</v>
          </cell>
          <cell r="P965">
            <v>6.5442095016757404</v>
          </cell>
        </row>
        <row r="966">
          <cell r="C966">
            <v>2000</v>
          </cell>
          <cell r="P966">
            <v>6.7403322667232839</v>
          </cell>
        </row>
        <row r="967">
          <cell r="C967">
            <v>2000</v>
          </cell>
          <cell r="P967">
            <v>6.7180675717687022</v>
          </cell>
        </row>
        <row r="968">
          <cell r="C968">
            <v>2000</v>
          </cell>
          <cell r="P968">
            <v>6.3912166747547063</v>
          </cell>
        </row>
        <row r="969">
          <cell r="C969">
            <v>2000</v>
          </cell>
          <cell r="P969">
            <v>6.5273094508727487</v>
          </cell>
        </row>
        <row r="970">
          <cell r="C970">
            <v>2000</v>
          </cell>
          <cell r="P970">
            <v>6.5273094508727487</v>
          </cell>
        </row>
        <row r="971">
          <cell r="C971">
            <v>2000</v>
          </cell>
          <cell r="P971">
            <v>6.5273094508727487</v>
          </cell>
        </row>
        <row r="972">
          <cell r="C972">
            <v>2000</v>
          </cell>
          <cell r="P972">
            <v>6.6051361254758048</v>
          </cell>
        </row>
        <row r="973">
          <cell r="C973">
            <v>2000</v>
          </cell>
          <cell r="P973">
            <v>6.6876213205744541</v>
          </cell>
        </row>
        <row r="974">
          <cell r="C974">
            <v>2000</v>
          </cell>
          <cell r="P974">
            <v>6.653890883517084</v>
          </cell>
        </row>
        <row r="975">
          <cell r="C975">
            <v>2000</v>
          </cell>
          <cell r="P975">
            <v>6.8931582778544458</v>
          </cell>
        </row>
        <row r="976">
          <cell r="C976">
            <v>2000</v>
          </cell>
          <cell r="P976">
            <v>6.8992451585508263</v>
          </cell>
        </row>
        <row r="977">
          <cell r="C977">
            <v>2000</v>
          </cell>
          <cell r="P977">
            <v>6.8992451585508263</v>
          </cell>
        </row>
        <row r="978">
          <cell r="C978">
            <v>2000</v>
          </cell>
          <cell r="P978">
            <v>6.8992451585508263</v>
          </cell>
        </row>
        <row r="979">
          <cell r="C979">
            <v>2000</v>
          </cell>
          <cell r="P979">
            <v>6.8992451585508263</v>
          </cell>
        </row>
        <row r="980">
          <cell r="C980">
            <v>2000</v>
          </cell>
          <cell r="P980">
            <v>7.0414674671297073</v>
          </cell>
        </row>
        <row r="981">
          <cell r="C981">
            <v>2000</v>
          </cell>
          <cell r="P981">
            <v>7.2840190473301893</v>
          </cell>
        </row>
        <row r="982">
          <cell r="C982">
            <v>2000</v>
          </cell>
          <cell r="P982">
            <v>7.1980539421604153</v>
          </cell>
        </row>
        <row r="983">
          <cell r="C983">
            <v>2000</v>
          </cell>
          <cell r="P983">
            <v>7.0449634900896259</v>
          </cell>
        </row>
        <row r="984">
          <cell r="C984">
            <v>2000</v>
          </cell>
          <cell r="P984">
            <v>7.0449634900896259</v>
          </cell>
        </row>
        <row r="985">
          <cell r="C985">
            <v>2000</v>
          </cell>
          <cell r="P985">
            <v>7.0449634900896259</v>
          </cell>
        </row>
        <row r="986">
          <cell r="C986">
            <v>2000</v>
          </cell>
          <cell r="P986">
            <v>7.307933417752233</v>
          </cell>
        </row>
        <row r="987">
          <cell r="C987">
            <v>2000</v>
          </cell>
          <cell r="P987">
            <v>7.4121259914165707</v>
          </cell>
        </row>
        <row r="988">
          <cell r="C988">
            <v>2000</v>
          </cell>
          <cell r="P988">
            <v>7.5506845134286715</v>
          </cell>
        </row>
        <row r="989">
          <cell r="C989">
            <v>2000</v>
          </cell>
          <cell r="P989">
            <v>7.6082217436799571</v>
          </cell>
        </row>
        <row r="990">
          <cell r="C990">
            <v>2000</v>
          </cell>
          <cell r="P990">
            <v>7.8361252862407316</v>
          </cell>
        </row>
        <row r="991">
          <cell r="C991">
            <v>2000</v>
          </cell>
          <cell r="P991">
            <v>7.8361252862407316</v>
          </cell>
        </row>
        <row r="992">
          <cell r="C992">
            <v>2000</v>
          </cell>
          <cell r="P992">
            <v>7.8361252862407316</v>
          </cell>
        </row>
        <row r="993">
          <cell r="C993">
            <v>2000</v>
          </cell>
          <cell r="P993">
            <v>7.5580163517386767</v>
          </cell>
        </row>
        <row r="994">
          <cell r="C994">
            <v>2000</v>
          </cell>
          <cell r="P994">
            <v>7.7770440621161336</v>
          </cell>
        </row>
        <row r="995">
          <cell r="C995">
            <v>2000</v>
          </cell>
          <cell r="P995">
            <v>7.7870937656389811</v>
          </cell>
        </row>
        <row r="996">
          <cell r="C996">
            <v>2000</v>
          </cell>
          <cell r="P996">
            <v>7.7034280644818862</v>
          </cell>
        </row>
        <row r="997">
          <cell r="C997">
            <v>2000</v>
          </cell>
          <cell r="P997">
            <v>7.7053601894117474</v>
          </cell>
        </row>
        <row r="998">
          <cell r="C998">
            <v>2000</v>
          </cell>
          <cell r="P998">
            <v>7.7053601894117474</v>
          </cell>
        </row>
        <row r="999">
          <cell r="C999">
            <v>2000</v>
          </cell>
          <cell r="P999">
            <v>7.7053601894117474</v>
          </cell>
        </row>
        <row r="1000">
          <cell r="C1000">
            <v>2000</v>
          </cell>
          <cell r="P1000">
            <v>7.6346174989763567</v>
          </cell>
        </row>
        <row r="1001">
          <cell r="C1001">
            <v>2000</v>
          </cell>
          <cell r="P1001">
            <v>7.8415553297644864</v>
          </cell>
        </row>
        <row r="1002">
          <cell r="C1002">
            <v>2000</v>
          </cell>
          <cell r="P1002">
            <v>7.9824360033969768</v>
          </cell>
        </row>
        <row r="1003">
          <cell r="C1003">
            <v>2000</v>
          </cell>
          <cell r="P1003">
            <v>7.9348489558848065</v>
          </cell>
        </row>
        <row r="1004">
          <cell r="C1004">
            <v>2000</v>
          </cell>
          <cell r="P1004">
            <v>7.6702942782184067</v>
          </cell>
        </row>
        <row r="1005">
          <cell r="C1005">
            <v>2000</v>
          </cell>
          <cell r="P1005">
            <v>7.6702942782184067</v>
          </cell>
        </row>
        <row r="1006">
          <cell r="C1006">
            <v>2000</v>
          </cell>
          <cell r="P1006">
            <v>7.6702942782184067</v>
          </cell>
        </row>
        <row r="1007">
          <cell r="C1007">
            <v>2000</v>
          </cell>
          <cell r="P1007">
            <v>7.7647940014558463</v>
          </cell>
        </row>
        <row r="1008">
          <cell r="C1008">
            <v>2000</v>
          </cell>
          <cell r="P1008">
            <v>7.7696799980285416</v>
          </cell>
        </row>
        <row r="1009">
          <cell r="C1009">
            <v>2000</v>
          </cell>
          <cell r="P1009">
            <v>7.7051478784064535</v>
          </cell>
        </row>
        <row r="1010">
          <cell r="C1010">
            <v>2000</v>
          </cell>
          <cell r="P1010">
            <v>7.7033816214494779</v>
          </cell>
        </row>
        <row r="1011">
          <cell r="C1011">
            <v>2000</v>
          </cell>
          <cell r="P1011">
            <v>7.5686219499249328</v>
          </cell>
        </row>
        <row r="1012">
          <cell r="C1012">
            <v>2000</v>
          </cell>
          <cell r="P1012">
            <v>7.5686219499249328</v>
          </cell>
        </row>
        <row r="1013">
          <cell r="C1013">
            <v>2000</v>
          </cell>
          <cell r="P1013">
            <v>7.5686219499249328</v>
          </cell>
        </row>
        <row r="1014">
          <cell r="C1014">
            <v>2000</v>
          </cell>
          <cell r="P1014">
            <v>7.5899620494078039</v>
          </cell>
        </row>
        <row r="1015">
          <cell r="C1015">
            <v>2000</v>
          </cell>
          <cell r="P1015">
            <v>7.6688622310095393</v>
          </cell>
        </row>
        <row r="1016">
          <cell r="C1016">
            <v>2000</v>
          </cell>
          <cell r="P1016">
            <v>7.7843564701778867</v>
          </cell>
        </row>
        <row r="1017">
          <cell r="C1017">
            <v>2000</v>
          </cell>
          <cell r="P1017">
            <v>8.3708182314493271</v>
          </cell>
        </row>
        <row r="1018">
          <cell r="C1018">
            <v>2000</v>
          </cell>
          <cell r="P1018">
            <v>8.1470026235574231</v>
          </cell>
        </row>
        <row r="1019">
          <cell r="C1019">
            <v>2000</v>
          </cell>
          <cell r="P1019">
            <v>8.1470026235574231</v>
          </cell>
        </row>
        <row r="1020">
          <cell r="C1020">
            <v>2000</v>
          </cell>
          <cell r="P1020">
            <v>8.1470026235574231</v>
          </cell>
        </row>
        <row r="1021">
          <cell r="C1021">
            <v>2000</v>
          </cell>
          <cell r="P1021">
            <v>8.0486429156367052</v>
          </cell>
        </row>
        <row r="1022">
          <cell r="C1022">
            <v>2000</v>
          </cell>
          <cell r="P1022">
            <v>7.946285315660969</v>
          </cell>
        </row>
        <row r="1023">
          <cell r="C1023">
            <v>2000</v>
          </cell>
          <cell r="P1023">
            <v>8.1614625195250294</v>
          </cell>
        </row>
        <row r="1024">
          <cell r="C1024">
            <v>2000</v>
          </cell>
          <cell r="P1024">
            <v>7.5684195909980128</v>
          </cell>
        </row>
        <row r="1025">
          <cell r="C1025">
            <v>2000</v>
          </cell>
          <cell r="P1025">
            <v>7.2773080291472674</v>
          </cell>
        </row>
        <row r="1026">
          <cell r="C1026">
            <v>2000</v>
          </cell>
          <cell r="P1026">
            <v>7.2773080291472674</v>
          </cell>
        </row>
        <row r="1027">
          <cell r="C1027">
            <v>2000</v>
          </cell>
          <cell r="P1027">
            <v>7.2773080291472674</v>
          </cell>
        </row>
        <row r="1028">
          <cell r="C1028">
            <v>2000</v>
          </cell>
          <cell r="P1028">
            <v>7.1908495852352861</v>
          </cell>
        </row>
        <row r="1029">
          <cell r="C1029">
            <v>2000</v>
          </cell>
          <cell r="P1029">
            <v>7.2490844087896749</v>
          </cell>
        </row>
        <row r="1030">
          <cell r="C1030">
            <v>2000</v>
          </cell>
          <cell r="P1030">
            <v>6.9877058658497759</v>
          </cell>
        </row>
        <row r="1031">
          <cell r="C1031">
            <v>2000</v>
          </cell>
          <cell r="P1031">
            <v>6.9660188653493265</v>
          </cell>
        </row>
        <row r="1032">
          <cell r="C1032">
            <v>2000</v>
          </cell>
          <cell r="P1032">
            <v>6.9118416463201946</v>
          </cell>
        </row>
        <row r="1033">
          <cell r="C1033">
            <v>2000</v>
          </cell>
          <cell r="P1033">
            <v>6.9118416463201946</v>
          </cell>
        </row>
        <row r="1034">
          <cell r="C1034">
            <v>2000</v>
          </cell>
          <cell r="P1034">
            <v>6.9118416463201946</v>
          </cell>
        </row>
        <row r="1035">
          <cell r="C1035">
            <v>2000</v>
          </cell>
          <cell r="P1035">
            <v>6.9508064026933161</v>
          </cell>
        </row>
        <row r="1036">
          <cell r="C1036">
            <v>2000</v>
          </cell>
          <cell r="P1036">
            <v>6.7738849880954177</v>
          </cell>
        </row>
        <row r="1037">
          <cell r="C1037">
            <v>2000</v>
          </cell>
          <cell r="P1037">
            <v>6.7205840258716121</v>
          </cell>
        </row>
        <row r="1038">
          <cell r="C1038">
            <v>2000</v>
          </cell>
          <cell r="P1038">
            <v>6.9458095115330369</v>
          </cell>
        </row>
        <row r="1039">
          <cell r="C1039">
            <v>2000</v>
          </cell>
          <cell r="P1039">
            <v>7.1539065224973841</v>
          </cell>
        </row>
        <row r="1040">
          <cell r="C1040">
            <v>2000</v>
          </cell>
          <cell r="P1040">
            <v>7.1539065224973841</v>
          </cell>
        </row>
        <row r="1041">
          <cell r="C1041">
            <v>2000</v>
          </cell>
          <cell r="P1041">
            <v>7.1539065224973841</v>
          </cell>
        </row>
        <row r="1042">
          <cell r="C1042">
            <v>2000</v>
          </cell>
          <cell r="P1042">
            <v>7.0396064284739399</v>
          </cell>
        </row>
        <row r="1043">
          <cell r="C1043">
            <v>2000</v>
          </cell>
          <cell r="P1043">
            <v>7.0478894011313153</v>
          </cell>
        </row>
        <row r="1044">
          <cell r="C1044">
            <v>2000</v>
          </cell>
          <cell r="P1044">
            <v>7.4645170493319792</v>
          </cell>
        </row>
        <row r="1045">
          <cell r="C1045">
            <v>2000</v>
          </cell>
          <cell r="P1045">
            <v>8.1001027433614912</v>
          </cell>
        </row>
        <row r="1046">
          <cell r="C1046">
            <v>2000</v>
          </cell>
          <cell r="P1046">
            <v>7.9394932591255829</v>
          </cell>
        </row>
        <row r="1047">
          <cell r="C1047">
            <v>2000</v>
          </cell>
          <cell r="P1047">
            <v>7.9394932591255829</v>
          </cell>
        </row>
        <row r="1048">
          <cell r="C1048">
            <v>2000</v>
          </cell>
          <cell r="P1048">
            <v>7.9394932591255829</v>
          </cell>
        </row>
        <row r="1049">
          <cell r="C1049">
            <v>2000</v>
          </cell>
          <cell r="P1049">
            <v>8.4595154190867596</v>
          </cell>
        </row>
        <row r="1050">
          <cell r="C1050">
            <v>2000</v>
          </cell>
          <cell r="P1050">
            <v>8.7181088018076771</v>
          </cell>
        </row>
        <row r="1051">
          <cell r="C1051">
            <v>2000</v>
          </cell>
          <cell r="P1051">
            <v>8.9583079002441561</v>
          </cell>
        </row>
        <row r="1052">
          <cell r="C1052">
            <v>2000</v>
          </cell>
          <cell r="P1052">
            <v>8.8792732328900073</v>
          </cell>
        </row>
        <row r="1053">
          <cell r="C1053">
            <v>2000</v>
          </cell>
          <cell r="P1053">
            <v>8.4537654873295818</v>
          </cell>
        </row>
        <row r="1054">
          <cell r="C1054">
            <v>2000</v>
          </cell>
          <cell r="P1054">
            <v>8.4537654873295818</v>
          </cell>
        </row>
        <row r="1055">
          <cell r="C1055">
            <v>2000</v>
          </cell>
          <cell r="P1055">
            <v>8.4537654873295818</v>
          </cell>
        </row>
        <row r="1056">
          <cell r="C1056">
            <v>2000</v>
          </cell>
          <cell r="P1056">
            <v>9.4120056186591032</v>
          </cell>
        </row>
        <row r="1057">
          <cell r="C1057">
            <v>2000</v>
          </cell>
          <cell r="P1057">
            <v>9.5855798175641862</v>
          </cell>
        </row>
        <row r="1058">
          <cell r="C1058">
            <v>2000</v>
          </cell>
          <cell r="P1058">
            <v>9.4097886747243749</v>
          </cell>
        </row>
        <row r="1059">
          <cell r="C1059">
            <v>2000</v>
          </cell>
          <cell r="P1059">
            <v>9.3830355924235302</v>
          </cell>
        </row>
        <row r="1060">
          <cell r="C1060">
            <v>2000</v>
          </cell>
          <cell r="P1060">
            <v>9.3587146085136705</v>
          </cell>
        </row>
        <row r="1061">
          <cell r="C1061">
            <v>2000</v>
          </cell>
          <cell r="P1061">
            <v>9.3587146085136705</v>
          </cell>
        </row>
        <row r="1062">
          <cell r="C1062">
            <v>2000</v>
          </cell>
          <cell r="P1062">
            <v>9.3587146085136705</v>
          </cell>
        </row>
        <row r="1063">
          <cell r="C1063">
            <v>2000</v>
          </cell>
          <cell r="P1063">
            <v>9.3743810755068928</v>
          </cell>
        </row>
        <row r="1064">
          <cell r="C1064">
            <v>2000</v>
          </cell>
          <cell r="P1064">
            <v>8.9222870634354958</v>
          </cell>
        </row>
        <row r="1065">
          <cell r="C1065">
            <v>2000</v>
          </cell>
          <cell r="P1065">
            <v>9.1032077918138956</v>
          </cell>
        </row>
        <row r="1066">
          <cell r="C1066">
            <v>2000</v>
          </cell>
          <cell r="P1066">
            <v>9.5260365326579812</v>
          </cell>
        </row>
        <row r="1067">
          <cell r="C1067">
            <v>2000</v>
          </cell>
          <cell r="P1067">
            <v>9.851532525287757</v>
          </cell>
        </row>
        <row r="1068">
          <cell r="C1068">
            <v>2000</v>
          </cell>
          <cell r="P1068">
            <v>9.851532525287757</v>
          </cell>
        </row>
        <row r="1069">
          <cell r="C1069">
            <v>2000</v>
          </cell>
          <cell r="P1069">
            <v>9.851532525287757</v>
          </cell>
        </row>
        <row r="1070">
          <cell r="C1070">
            <v>2000</v>
          </cell>
          <cell r="P1070">
            <v>10.710140504390287</v>
          </cell>
        </row>
        <row r="1071">
          <cell r="C1071">
            <v>2000</v>
          </cell>
          <cell r="P1071">
            <v>11.776791942797351</v>
          </cell>
        </row>
        <row r="1072">
          <cell r="C1072">
            <v>2000</v>
          </cell>
          <cell r="P1072">
            <v>12.699055310808145</v>
          </cell>
        </row>
        <row r="1073">
          <cell r="C1073">
            <v>2000</v>
          </cell>
          <cell r="P1073">
            <v>12.900031846650794</v>
          </cell>
        </row>
        <row r="1074">
          <cell r="C1074">
            <v>2000</v>
          </cell>
          <cell r="P1074">
            <v>11.880151385329311</v>
          </cell>
        </row>
        <row r="1075">
          <cell r="C1075">
            <v>2000</v>
          </cell>
          <cell r="P1075">
            <v>11.880151385329311</v>
          </cell>
        </row>
        <row r="1076">
          <cell r="C1076">
            <v>2000</v>
          </cell>
          <cell r="P1076">
            <v>11.880151385329311</v>
          </cell>
        </row>
        <row r="1077">
          <cell r="C1077">
            <v>2000</v>
          </cell>
          <cell r="P1077">
            <v>14.680154418343673</v>
          </cell>
        </row>
        <row r="1078">
          <cell r="C1078">
            <v>2000</v>
          </cell>
          <cell r="P1078">
            <v>12.666621961298736</v>
          </cell>
        </row>
        <row r="1079">
          <cell r="C1079">
            <v>2000</v>
          </cell>
          <cell r="P1079">
            <v>11.529465137395551</v>
          </cell>
        </row>
        <row r="1080">
          <cell r="C1080">
            <v>2000</v>
          </cell>
          <cell r="P1080">
            <v>11.286287173382265</v>
          </cell>
        </row>
        <row r="1081">
          <cell r="C1081">
            <v>2000</v>
          </cell>
          <cell r="P1081">
            <v>11.859666216769536</v>
          </cell>
        </row>
        <row r="1082">
          <cell r="C1082">
            <v>2000</v>
          </cell>
          <cell r="P1082">
            <v>11.859666216769536</v>
          </cell>
        </row>
        <row r="1083">
          <cell r="C1083">
            <v>2000</v>
          </cell>
          <cell r="P1083">
            <v>11.859666216769536</v>
          </cell>
        </row>
        <row r="1084">
          <cell r="C1084">
            <v>2000</v>
          </cell>
          <cell r="P1084">
            <v>13.359192308275581</v>
          </cell>
        </row>
        <row r="1085">
          <cell r="C1085">
            <v>2000</v>
          </cell>
          <cell r="P1085">
            <v>13.240250754462322</v>
          </cell>
        </row>
        <row r="1086">
          <cell r="C1086">
            <v>2000</v>
          </cell>
          <cell r="P1086">
            <v>14.403189498946027</v>
          </cell>
        </row>
        <row r="1087">
          <cell r="C1087">
            <v>2000</v>
          </cell>
          <cell r="P1087">
            <v>15.241764418192021</v>
          </cell>
        </row>
        <row r="1088">
          <cell r="C1088">
            <v>2000</v>
          </cell>
          <cell r="P1088">
            <v>14.641487750413248</v>
          </cell>
        </row>
        <row r="1089">
          <cell r="C1089">
            <v>2000</v>
          </cell>
          <cell r="P1089">
            <v>14.641487750413248</v>
          </cell>
        </row>
        <row r="1090">
          <cell r="C1090">
            <v>2000</v>
          </cell>
          <cell r="P1090">
            <v>14.641487750413248</v>
          </cell>
        </row>
        <row r="1091">
          <cell r="C1091">
            <v>2000</v>
          </cell>
          <cell r="P1091">
            <v>14.641487750413248</v>
          </cell>
        </row>
        <row r="1092">
          <cell r="C1092">
            <v>2000</v>
          </cell>
          <cell r="P1092">
            <v>14.641487750413248</v>
          </cell>
        </row>
        <row r="1093">
          <cell r="C1093">
            <v>2000</v>
          </cell>
          <cell r="P1093">
            <v>14.034155532976449</v>
          </cell>
        </row>
        <row r="1094">
          <cell r="C1094">
            <v>2000</v>
          </cell>
          <cell r="P1094">
            <v>13.3560540862286</v>
          </cell>
        </row>
        <row r="1095">
          <cell r="C1095">
            <v>2000</v>
          </cell>
          <cell r="P1095">
            <v>14.78791647078449</v>
          </cell>
        </row>
        <row r="1096">
          <cell r="C1096">
            <v>2000</v>
          </cell>
          <cell r="P1096">
            <v>14.78791647078449</v>
          </cell>
        </row>
        <row r="1097">
          <cell r="C1097">
            <v>2001</v>
          </cell>
          <cell r="P1097">
            <v>14.78791647078449</v>
          </cell>
        </row>
        <row r="1098">
          <cell r="C1098">
            <v>2001</v>
          </cell>
          <cell r="P1098">
            <v>14.78791647078449</v>
          </cell>
        </row>
        <row r="1099">
          <cell r="C1099">
            <v>2001</v>
          </cell>
          <cell r="P1099">
            <v>13.146886042067909</v>
          </cell>
        </row>
        <row r="1100">
          <cell r="C1100">
            <v>2001</v>
          </cell>
          <cell r="P1100">
            <v>12.954217596032818</v>
          </cell>
        </row>
        <row r="1101">
          <cell r="C1101">
            <v>2001</v>
          </cell>
          <cell r="P1101">
            <v>12.852033446565871</v>
          </cell>
        </row>
        <row r="1102">
          <cell r="C1102">
            <v>2001</v>
          </cell>
          <cell r="P1102">
            <v>13.913438717944828</v>
          </cell>
        </row>
        <row r="1103">
          <cell r="C1103">
            <v>2001</v>
          </cell>
          <cell r="P1103">
            <v>13.913438717944828</v>
          </cell>
        </row>
        <row r="1104">
          <cell r="C1104">
            <v>2001</v>
          </cell>
          <cell r="P1104">
            <v>13.913438717944828</v>
          </cell>
        </row>
        <row r="1105">
          <cell r="C1105">
            <v>2001</v>
          </cell>
          <cell r="P1105">
            <v>14.543419496216314</v>
          </cell>
        </row>
        <row r="1106">
          <cell r="C1106">
            <v>2001</v>
          </cell>
          <cell r="P1106">
            <v>14.341633998574483</v>
          </cell>
        </row>
        <row r="1107">
          <cell r="C1107">
            <v>2001</v>
          </cell>
          <cell r="P1107">
            <v>14.538112194992493</v>
          </cell>
        </row>
        <row r="1108">
          <cell r="C1108">
            <v>2001</v>
          </cell>
          <cell r="P1108">
            <v>13.172502691800245</v>
          </cell>
        </row>
        <row r="1109">
          <cell r="C1109">
            <v>2001</v>
          </cell>
          <cell r="P1109">
            <v>12.894191398371271</v>
          </cell>
        </row>
        <row r="1110">
          <cell r="C1110">
            <v>2001</v>
          </cell>
          <cell r="P1110">
            <v>12.894191398371271</v>
          </cell>
        </row>
        <row r="1111">
          <cell r="C1111">
            <v>2001</v>
          </cell>
          <cell r="P1111">
            <v>12.894191398371271</v>
          </cell>
        </row>
        <row r="1112">
          <cell r="C1112">
            <v>2001</v>
          </cell>
          <cell r="P1112">
            <v>12.962255084090323</v>
          </cell>
        </row>
        <row r="1113">
          <cell r="C1113">
            <v>2001</v>
          </cell>
          <cell r="P1113">
            <v>12.170021306925889</v>
          </cell>
        </row>
        <row r="1114">
          <cell r="C1114">
            <v>2001</v>
          </cell>
          <cell r="P1114">
            <v>11.515714331751111</v>
          </cell>
        </row>
        <row r="1115">
          <cell r="C1115">
            <v>2001</v>
          </cell>
          <cell r="P1115">
            <v>10.618621191671341</v>
          </cell>
        </row>
        <row r="1116">
          <cell r="C1116">
            <v>2001</v>
          </cell>
          <cell r="P1116">
            <v>11.217448173367101</v>
          </cell>
        </row>
        <row r="1117">
          <cell r="C1117">
            <v>2001</v>
          </cell>
          <cell r="P1117">
            <v>11.217448173367101</v>
          </cell>
        </row>
        <row r="1118">
          <cell r="C1118">
            <v>2001</v>
          </cell>
          <cell r="P1118">
            <v>11.217448173367101</v>
          </cell>
        </row>
        <row r="1119">
          <cell r="C1119">
            <v>2001</v>
          </cell>
          <cell r="P1119">
            <v>11.281050484524044</v>
          </cell>
        </row>
        <row r="1120">
          <cell r="C1120">
            <v>2001</v>
          </cell>
          <cell r="P1120">
            <v>10.352862786430293</v>
          </cell>
        </row>
        <row r="1121">
          <cell r="C1121">
            <v>2001</v>
          </cell>
          <cell r="P1121">
            <v>10.213533689207019</v>
          </cell>
        </row>
        <row r="1122">
          <cell r="C1122">
            <v>2001</v>
          </cell>
          <cell r="P1122">
            <v>10.788413126886155</v>
          </cell>
        </row>
        <row r="1123">
          <cell r="C1123">
            <v>2001</v>
          </cell>
          <cell r="P1123">
            <v>10.400770669992873</v>
          </cell>
        </row>
        <row r="1124">
          <cell r="C1124">
            <v>2001</v>
          </cell>
          <cell r="P1124">
            <v>10.400770669992873</v>
          </cell>
        </row>
        <row r="1125">
          <cell r="C1125">
            <v>2001</v>
          </cell>
          <cell r="P1125">
            <v>10.400770669992873</v>
          </cell>
        </row>
        <row r="1126">
          <cell r="C1126">
            <v>2001</v>
          </cell>
          <cell r="P1126">
            <v>9.7802273054700404</v>
          </cell>
        </row>
        <row r="1127">
          <cell r="C1127">
            <v>2001</v>
          </cell>
          <cell r="P1127">
            <v>8.6283453200588411</v>
          </cell>
        </row>
        <row r="1128">
          <cell r="C1128">
            <v>2001</v>
          </cell>
          <cell r="P1128">
            <v>8.736503086092112</v>
          </cell>
        </row>
        <row r="1129">
          <cell r="C1129">
            <v>2001</v>
          </cell>
          <cell r="P1129">
            <v>8.664292227142445</v>
          </cell>
        </row>
        <row r="1130">
          <cell r="C1130">
            <v>2001</v>
          </cell>
          <cell r="P1130">
            <v>9.8175983075779847</v>
          </cell>
        </row>
        <row r="1131">
          <cell r="C1131">
            <v>2001</v>
          </cell>
          <cell r="P1131">
            <v>9.8175983075779847</v>
          </cell>
        </row>
        <row r="1132">
          <cell r="C1132">
            <v>2001</v>
          </cell>
          <cell r="P1132">
            <v>9.8175983075779847</v>
          </cell>
        </row>
        <row r="1133">
          <cell r="C1133">
            <v>2001</v>
          </cell>
          <cell r="P1133">
            <v>8.6705994752885154</v>
          </cell>
        </row>
        <row r="1134">
          <cell r="C1134">
            <v>2001</v>
          </cell>
          <cell r="P1134">
            <v>8.4752344899228085</v>
          </cell>
        </row>
        <row r="1135">
          <cell r="C1135">
            <v>2001</v>
          </cell>
          <cell r="P1135">
            <v>8.7280296022201664</v>
          </cell>
        </row>
        <row r="1136">
          <cell r="C1136">
            <v>2001</v>
          </cell>
          <cell r="P1136">
            <v>9.5895232101424011</v>
          </cell>
        </row>
        <row r="1137">
          <cell r="C1137">
            <v>2001</v>
          </cell>
          <cell r="P1137">
            <v>9.2351666641391539</v>
          </cell>
        </row>
        <row r="1138">
          <cell r="C1138">
            <v>2001</v>
          </cell>
          <cell r="P1138">
            <v>9.2351666641391539</v>
          </cell>
        </row>
        <row r="1139">
          <cell r="C1139">
            <v>2001</v>
          </cell>
          <cell r="P1139">
            <v>9.2351666641391539</v>
          </cell>
        </row>
        <row r="1140">
          <cell r="C1140">
            <v>2001</v>
          </cell>
          <cell r="P1140">
            <v>8.6329100066726312</v>
          </cell>
        </row>
        <row r="1141">
          <cell r="C1141">
            <v>2001</v>
          </cell>
          <cell r="P1141">
            <v>8.5427787719324861</v>
          </cell>
        </row>
        <row r="1142">
          <cell r="C1142">
            <v>2001</v>
          </cell>
          <cell r="P1142">
            <v>9.0651662091870016</v>
          </cell>
        </row>
        <row r="1143">
          <cell r="C1143">
            <v>2001</v>
          </cell>
          <cell r="P1143">
            <v>8.3253400767352623</v>
          </cell>
        </row>
        <row r="1144">
          <cell r="C1144">
            <v>2001</v>
          </cell>
          <cell r="P1144">
            <v>8.5502722130389284</v>
          </cell>
        </row>
        <row r="1145">
          <cell r="C1145">
            <v>2001</v>
          </cell>
          <cell r="P1145">
            <v>8.5502722130389284</v>
          </cell>
        </row>
        <row r="1146">
          <cell r="C1146">
            <v>2001</v>
          </cell>
          <cell r="P1146">
            <v>8.5502722130389284</v>
          </cell>
        </row>
        <row r="1147">
          <cell r="C1147">
            <v>2001</v>
          </cell>
          <cell r="P1147">
            <v>8.5452648958917834</v>
          </cell>
        </row>
        <row r="1148">
          <cell r="C1148">
            <v>2001</v>
          </cell>
          <cell r="P1148">
            <v>8.1113722873477787</v>
          </cell>
        </row>
        <row r="1149">
          <cell r="C1149">
            <v>2001</v>
          </cell>
          <cell r="P1149">
            <v>8.1559272683156134</v>
          </cell>
        </row>
        <row r="1150">
          <cell r="C1150">
            <v>2001</v>
          </cell>
          <cell r="P1150">
            <v>7.9811403375744989</v>
          </cell>
        </row>
        <row r="1151">
          <cell r="C1151">
            <v>2001</v>
          </cell>
          <cell r="P1151">
            <v>7.8905963285361169</v>
          </cell>
        </row>
        <row r="1152">
          <cell r="C1152">
            <v>2001</v>
          </cell>
          <cell r="P1152">
            <v>7.8905963285361169</v>
          </cell>
        </row>
        <row r="1153">
          <cell r="C1153">
            <v>2001</v>
          </cell>
          <cell r="P1153">
            <v>7.8905963285361169</v>
          </cell>
        </row>
        <row r="1154">
          <cell r="C1154">
            <v>2001</v>
          </cell>
          <cell r="P1154">
            <v>7.8665454724678128</v>
          </cell>
        </row>
        <row r="1155">
          <cell r="C1155">
            <v>2001</v>
          </cell>
          <cell r="P1155">
            <v>7.8749616134119895</v>
          </cell>
        </row>
        <row r="1156">
          <cell r="C1156">
            <v>2001</v>
          </cell>
          <cell r="P1156">
            <v>8.1511635401343643</v>
          </cell>
        </row>
        <row r="1157">
          <cell r="C1157">
            <v>2001</v>
          </cell>
          <cell r="P1157">
            <v>8.0435938945420915</v>
          </cell>
        </row>
        <row r="1158">
          <cell r="C1158">
            <v>2001</v>
          </cell>
          <cell r="P1158">
            <v>8.0571230342275673</v>
          </cell>
        </row>
        <row r="1159">
          <cell r="C1159">
            <v>2001</v>
          </cell>
          <cell r="P1159">
            <v>8.0571230342275673</v>
          </cell>
        </row>
        <row r="1160">
          <cell r="C1160">
            <v>2001</v>
          </cell>
          <cell r="P1160">
            <v>8.0571230342275673</v>
          </cell>
        </row>
        <row r="1161">
          <cell r="C1161">
            <v>2001</v>
          </cell>
          <cell r="P1161">
            <v>8.3373778263902576</v>
          </cell>
        </row>
        <row r="1162">
          <cell r="C1162">
            <v>2001</v>
          </cell>
          <cell r="P1162">
            <v>8.2654001304196161</v>
          </cell>
        </row>
        <row r="1163">
          <cell r="C1163">
            <v>2001</v>
          </cell>
          <cell r="P1163">
            <v>8.2511070502418828</v>
          </cell>
        </row>
        <row r="1164">
          <cell r="C1164">
            <v>2001</v>
          </cell>
          <cell r="P1164">
            <v>8.2668559773130514</v>
          </cell>
        </row>
        <row r="1165">
          <cell r="C1165">
            <v>2001</v>
          </cell>
          <cell r="P1165">
            <v>8.0639402079131361</v>
          </cell>
        </row>
        <row r="1166">
          <cell r="C1166">
            <v>2001</v>
          </cell>
          <cell r="P1166">
            <v>8.0639402079131361</v>
          </cell>
        </row>
        <row r="1167">
          <cell r="C1167">
            <v>2001</v>
          </cell>
          <cell r="P1167">
            <v>8.0639402079131361</v>
          </cell>
        </row>
        <row r="1168">
          <cell r="C1168">
            <v>2001</v>
          </cell>
          <cell r="P1168">
            <v>7.8270821643590489</v>
          </cell>
        </row>
        <row r="1169">
          <cell r="C1169">
            <v>2001</v>
          </cell>
          <cell r="P1169">
            <v>7.9550445663547711</v>
          </cell>
        </row>
        <row r="1170">
          <cell r="C1170">
            <v>2001</v>
          </cell>
          <cell r="P1170">
            <v>7.8544224192839049</v>
          </cell>
        </row>
        <row r="1171">
          <cell r="C1171">
            <v>2001</v>
          </cell>
          <cell r="P1171">
            <v>7.7532396384646898</v>
          </cell>
        </row>
        <row r="1172">
          <cell r="C1172">
            <v>2001</v>
          </cell>
          <cell r="P1172">
            <v>7.9162717429217029</v>
          </cell>
        </row>
        <row r="1173">
          <cell r="C1173">
            <v>2001</v>
          </cell>
          <cell r="P1173">
            <v>7.9162717429217029</v>
          </cell>
        </row>
        <row r="1174">
          <cell r="C1174">
            <v>2001</v>
          </cell>
          <cell r="P1174">
            <v>7.9162717429217029</v>
          </cell>
        </row>
        <row r="1175">
          <cell r="C1175">
            <v>2001</v>
          </cell>
          <cell r="P1175">
            <v>8.0340569600097069</v>
          </cell>
        </row>
        <row r="1176">
          <cell r="C1176">
            <v>2001</v>
          </cell>
          <cell r="P1176">
            <v>7.9732004746667471</v>
          </cell>
        </row>
        <row r="1177">
          <cell r="C1177">
            <v>2001</v>
          </cell>
          <cell r="P1177">
            <v>8.2203115284875867</v>
          </cell>
        </row>
        <row r="1178">
          <cell r="C1178">
            <v>2001</v>
          </cell>
          <cell r="P1178">
            <v>7.9699598883850715</v>
          </cell>
        </row>
        <row r="1179">
          <cell r="C1179">
            <v>2001</v>
          </cell>
          <cell r="P1179">
            <v>8.3363688752066256</v>
          </cell>
        </row>
        <row r="1180">
          <cell r="C1180">
            <v>2001</v>
          </cell>
          <cell r="P1180">
            <v>8.3363688752066256</v>
          </cell>
        </row>
        <row r="1181">
          <cell r="C1181">
            <v>2001</v>
          </cell>
          <cell r="P1181">
            <v>8.3363688752066256</v>
          </cell>
        </row>
        <row r="1182">
          <cell r="C1182">
            <v>2001</v>
          </cell>
          <cell r="P1182">
            <v>8.2225265767883418</v>
          </cell>
        </row>
        <row r="1183">
          <cell r="C1183">
            <v>2001</v>
          </cell>
          <cell r="P1183">
            <v>8.6567215389514871</v>
          </cell>
        </row>
        <row r="1184">
          <cell r="C1184">
            <v>2001</v>
          </cell>
          <cell r="P1184">
            <v>8.9410799047633489</v>
          </cell>
        </row>
        <row r="1185">
          <cell r="C1185">
            <v>2001</v>
          </cell>
          <cell r="P1185">
            <v>8.5833093219696384</v>
          </cell>
        </row>
        <row r="1186">
          <cell r="C1186">
            <v>2001</v>
          </cell>
          <cell r="P1186">
            <v>8.4547142521344831</v>
          </cell>
        </row>
        <row r="1187">
          <cell r="C1187">
            <v>2001</v>
          </cell>
          <cell r="P1187">
            <v>8.4547142521344831</v>
          </cell>
        </row>
        <row r="1188">
          <cell r="C1188">
            <v>2001</v>
          </cell>
          <cell r="P1188">
            <v>8.4547142521344831</v>
          </cell>
        </row>
        <row r="1189">
          <cell r="C1189">
            <v>2001</v>
          </cell>
          <cell r="P1189">
            <v>7.9636450577030971</v>
          </cell>
        </row>
        <row r="1190">
          <cell r="C1190">
            <v>2001</v>
          </cell>
          <cell r="P1190">
            <v>8.2532429558241454</v>
          </cell>
        </row>
        <row r="1191">
          <cell r="C1191">
            <v>2001</v>
          </cell>
          <cell r="P1191">
            <v>8.1515218149557942</v>
          </cell>
        </row>
        <row r="1192">
          <cell r="C1192">
            <v>2001</v>
          </cell>
          <cell r="P1192">
            <v>8.2821238872628573</v>
          </cell>
        </row>
        <row r="1193">
          <cell r="C1193">
            <v>2001</v>
          </cell>
          <cell r="P1193">
            <v>8.4128145804582868</v>
          </cell>
        </row>
        <row r="1194">
          <cell r="C1194">
            <v>2001</v>
          </cell>
          <cell r="P1194">
            <v>8.4128145804582868</v>
          </cell>
        </row>
        <row r="1195">
          <cell r="C1195">
            <v>2001</v>
          </cell>
          <cell r="P1195">
            <v>8.4128145804582868</v>
          </cell>
        </row>
        <row r="1196">
          <cell r="C1196">
            <v>2001</v>
          </cell>
          <cell r="P1196">
            <v>8.6063498051288274</v>
          </cell>
        </row>
        <row r="1197">
          <cell r="C1197">
            <v>2001</v>
          </cell>
          <cell r="P1197">
            <v>8.6508327520055825</v>
          </cell>
        </row>
        <row r="1198">
          <cell r="C1198">
            <v>2001</v>
          </cell>
          <cell r="P1198">
            <v>8.549830530322561</v>
          </cell>
        </row>
        <row r="1199">
          <cell r="C1199">
            <v>2001</v>
          </cell>
          <cell r="P1199">
            <v>8.3535234148708692</v>
          </cell>
        </row>
        <row r="1200">
          <cell r="C1200">
            <v>2001</v>
          </cell>
          <cell r="P1200">
            <v>8.3535234148708692</v>
          </cell>
        </row>
        <row r="1201">
          <cell r="C1201">
            <v>2001</v>
          </cell>
          <cell r="P1201">
            <v>8.3535234148708692</v>
          </cell>
        </row>
        <row r="1202">
          <cell r="C1202">
            <v>2001</v>
          </cell>
          <cell r="P1202">
            <v>8.3535234148708692</v>
          </cell>
        </row>
        <row r="1203">
          <cell r="C1203">
            <v>2001</v>
          </cell>
          <cell r="P1203">
            <v>8.5429749700489825</v>
          </cell>
        </row>
        <row r="1204">
          <cell r="C1204">
            <v>2001</v>
          </cell>
          <cell r="P1204">
            <v>8.4018772463262614</v>
          </cell>
        </row>
        <row r="1205">
          <cell r="C1205">
            <v>2001</v>
          </cell>
          <cell r="P1205">
            <v>8.1138171812681037</v>
          </cell>
        </row>
        <row r="1206">
          <cell r="C1206">
            <v>2001</v>
          </cell>
          <cell r="P1206">
            <v>7.9042325715412254</v>
          </cell>
        </row>
        <row r="1207">
          <cell r="C1207">
            <v>2001</v>
          </cell>
          <cell r="P1207">
            <v>7.7677905248631349</v>
          </cell>
        </row>
        <row r="1208">
          <cell r="C1208">
            <v>2001</v>
          </cell>
          <cell r="P1208">
            <v>7.7677905248631349</v>
          </cell>
        </row>
        <row r="1209">
          <cell r="C1209">
            <v>2001</v>
          </cell>
          <cell r="P1209">
            <v>7.7677905248631349</v>
          </cell>
        </row>
        <row r="1210">
          <cell r="C1210">
            <v>2001</v>
          </cell>
          <cell r="P1210">
            <v>7.8854885427882504</v>
          </cell>
        </row>
        <row r="1211">
          <cell r="C1211">
            <v>2001</v>
          </cell>
          <cell r="P1211">
            <v>7.916678356409518</v>
          </cell>
        </row>
        <row r="1212">
          <cell r="C1212">
            <v>2001</v>
          </cell>
          <cell r="P1212">
            <v>7.7800860807388421</v>
          </cell>
        </row>
        <row r="1213">
          <cell r="C1213">
            <v>2001</v>
          </cell>
          <cell r="P1213">
            <v>7.6372216261506489</v>
          </cell>
        </row>
        <row r="1214">
          <cell r="C1214">
            <v>2001</v>
          </cell>
          <cell r="P1214">
            <v>7.4596784436086816</v>
          </cell>
        </row>
        <row r="1215">
          <cell r="C1215">
            <v>2001</v>
          </cell>
          <cell r="P1215">
            <v>7.4596784436086816</v>
          </cell>
        </row>
        <row r="1216">
          <cell r="C1216">
            <v>2001</v>
          </cell>
          <cell r="P1216">
            <v>7.4596784436086816</v>
          </cell>
        </row>
        <row r="1217">
          <cell r="C1217">
            <v>2001</v>
          </cell>
          <cell r="P1217">
            <v>7.2409521390333786</v>
          </cell>
        </row>
        <row r="1218">
          <cell r="C1218">
            <v>2001</v>
          </cell>
          <cell r="P1218">
            <v>6.9199056732533624</v>
          </cell>
        </row>
        <row r="1219">
          <cell r="C1219">
            <v>2001</v>
          </cell>
          <cell r="P1219">
            <v>6.9068220075522051</v>
          </cell>
        </row>
        <row r="1220">
          <cell r="C1220">
            <v>2001</v>
          </cell>
          <cell r="P1220">
            <v>6.7850834458076159</v>
          </cell>
        </row>
        <row r="1221">
          <cell r="C1221">
            <v>2001</v>
          </cell>
          <cell r="P1221">
            <v>6.895772357107111</v>
          </cell>
        </row>
        <row r="1222">
          <cell r="C1222">
            <v>2001</v>
          </cell>
          <cell r="P1222">
            <v>6.895772357107111</v>
          </cell>
        </row>
        <row r="1223">
          <cell r="C1223">
            <v>2001</v>
          </cell>
          <cell r="P1223">
            <v>6.895772357107111</v>
          </cell>
        </row>
        <row r="1224">
          <cell r="C1224">
            <v>2001</v>
          </cell>
          <cell r="P1224">
            <v>6.679145467160037</v>
          </cell>
        </row>
        <row r="1225">
          <cell r="C1225">
            <v>2001</v>
          </cell>
          <cell r="P1225">
            <v>6.5578623314781401</v>
          </cell>
        </row>
        <row r="1226">
          <cell r="C1226">
            <v>2001</v>
          </cell>
          <cell r="P1226">
            <v>6.4313761544410921</v>
          </cell>
        </row>
        <row r="1227">
          <cell r="C1227">
            <v>2001</v>
          </cell>
          <cell r="P1227">
            <v>6.454704773964604</v>
          </cell>
        </row>
        <row r="1228">
          <cell r="C1228">
            <v>2001</v>
          </cell>
          <cell r="P1228">
            <v>6.6857730774480215</v>
          </cell>
        </row>
        <row r="1229">
          <cell r="C1229">
            <v>2001</v>
          </cell>
          <cell r="P1229">
            <v>6.6857730774480215</v>
          </cell>
        </row>
        <row r="1230">
          <cell r="C1230">
            <v>2001</v>
          </cell>
          <cell r="P1230">
            <v>6.6857730774480215</v>
          </cell>
        </row>
        <row r="1231">
          <cell r="C1231">
            <v>2001</v>
          </cell>
          <cell r="P1231">
            <v>6.6796359624512824</v>
          </cell>
        </row>
        <row r="1232">
          <cell r="C1232">
            <v>2001</v>
          </cell>
          <cell r="P1232">
            <v>6.8861548581307535</v>
          </cell>
        </row>
        <row r="1233">
          <cell r="C1233">
            <v>2001</v>
          </cell>
          <cell r="P1233">
            <v>6.8671516014315834</v>
          </cell>
        </row>
        <row r="1234">
          <cell r="C1234">
            <v>2001</v>
          </cell>
          <cell r="P1234">
            <v>6.4194488254651887</v>
          </cell>
        </row>
        <row r="1235">
          <cell r="C1235">
            <v>2001</v>
          </cell>
          <cell r="P1235">
            <v>6.3350950091748688</v>
          </cell>
        </row>
        <row r="1236">
          <cell r="C1236">
            <v>2001</v>
          </cell>
          <cell r="P1236">
            <v>6.3350950091748688</v>
          </cell>
        </row>
        <row r="1237">
          <cell r="C1237">
            <v>2001</v>
          </cell>
          <cell r="P1237">
            <v>6.3350950091748688</v>
          </cell>
        </row>
        <row r="1238">
          <cell r="C1238">
            <v>2001</v>
          </cell>
          <cell r="P1238">
            <v>6.3350950091748688</v>
          </cell>
        </row>
        <row r="1239">
          <cell r="C1239">
            <v>2001</v>
          </cell>
          <cell r="P1239">
            <v>6.2354879740980573</v>
          </cell>
        </row>
        <row r="1240">
          <cell r="C1240">
            <v>2001</v>
          </cell>
          <cell r="P1240">
            <v>6.3660137471375924</v>
          </cell>
        </row>
        <row r="1241">
          <cell r="C1241">
            <v>2001</v>
          </cell>
          <cell r="P1241">
            <v>6.4015222888642871</v>
          </cell>
        </row>
        <row r="1242">
          <cell r="C1242">
            <v>2001</v>
          </cell>
          <cell r="P1242">
            <v>6.0559837582080949</v>
          </cell>
        </row>
        <row r="1243">
          <cell r="C1243">
            <v>2001</v>
          </cell>
          <cell r="P1243">
            <v>6.0559837582080949</v>
          </cell>
        </row>
        <row r="1244">
          <cell r="C1244">
            <v>2001</v>
          </cell>
          <cell r="P1244">
            <v>6.0559837582080949</v>
          </cell>
        </row>
        <row r="1245">
          <cell r="C1245">
            <v>2001</v>
          </cell>
          <cell r="P1245">
            <v>6.0563756805325966</v>
          </cell>
        </row>
        <row r="1246">
          <cell r="C1246">
            <v>2001</v>
          </cell>
          <cell r="P1246">
            <v>5.908455570130875</v>
          </cell>
        </row>
        <row r="1247">
          <cell r="C1247">
            <v>2001</v>
          </cell>
          <cell r="P1247">
            <v>5.6488281190761445</v>
          </cell>
        </row>
        <row r="1248">
          <cell r="C1248">
            <v>2001</v>
          </cell>
          <cell r="P1248">
            <v>5.7649352261870463</v>
          </cell>
        </row>
        <row r="1249">
          <cell r="C1249">
            <v>2001</v>
          </cell>
          <cell r="P1249">
            <v>5.6630169393852086</v>
          </cell>
        </row>
        <row r="1250">
          <cell r="C1250">
            <v>2001</v>
          </cell>
          <cell r="P1250">
            <v>5.6630169393852086</v>
          </cell>
        </row>
        <row r="1251">
          <cell r="C1251">
            <v>2001</v>
          </cell>
          <cell r="P1251">
            <v>5.6630169393852086</v>
          </cell>
        </row>
        <row r="1252">
          <cell r="C1252">
            <v>2001</v>
          </cell>
          <cell r="P1252">
            <v>6.0114733246386924</v>
          </cell>
        </row>
        <row r="1253">
          <cell r="C1253">
            <v>2001</v>
          </cell>
          <cell r="P1253">
            <v>6.0433114450796932</v>
          </cell>
        </row>
        <row r="1254">
          <cell r="C1254">
            <v>2001</v>
          </cell>
          <cell r="P1254">
            <v>5.6212125233162977</v>
          </cell>
        </row>
        <row r="1255">
          <cell r="C1255">
            <v>2001</v>
          </cell>
          <cell r="P1255">
            <v>5.4634171077175049</v>
          </cell>
        </row>
        <row r="1256">
          <cell r="C1256">
            <v>2001</v>
          </cell>
          <cell r="P1256">
            <v>5.4061111448112698</v>
          </cell>
        </row>
        <row r="1257">
          <cell r="C1257">
            <v>2001</v>
          </cell>
          <cell r="P1257">
            <v>5.4061111448112698</v>
          </cell>
        </row>
        <row r="1258">
          <cell r="C1258">
            <v>2001</v>
          </cell>
          <cell r="P1258">
            <v>5.4061111448112698</v>
          </cell>
        </row>
        <row r="1259">
          <cell r="C1259">
            <v>2001</v>
          </cell>
          <cell r="P1259">
            <v>5.7623111948560073</v>
          </cell>
        </row>
        <row r="1260">
          <cell r="C1260">
            <v>2001</v>
          </cell>
          <cell r="P1260">
            <v>5.9889124368753874</v>
          </cell>
        </row>
        <row r="1261">
          <cell r="C1261">
            <v>2001</v>
          </cell>
          <cell r="P1261">
            <v>6.2087713827512481</v>
          </cell>
        </row>
        <row r="1262">
          <cell r="C1262">
            <v>2001</v>
          </cell>
          <cell r="P1262">
            <v>5.9410761134953978</v>
          </cell>
        </row>
        <row r="1263">
          <cell r="C1263">
            <v>2001</v>
          </cell>
          <cell r="P1263">
            <v>5.8059927624694803</v>
          </cell>
        </row>
        <row r="1264">
          <cell r="C1264">
            <v>2001</v>
          </cell>
          <cell r="P1264">
            <v>5.8059927624694803</v>
          </cell>
        </row>
        <row r="1265">
          <cell r="C1265">
            <v>2001</v>
          </cell>
          <cell r="P1265">
            <v>5.8059927624694803</v>
          </cell>
        </row>
        <row r="1266">
          <cell r="C1266">
            <v>2001</v>
          </cell>
          <cell r="P1266">
            <v>5.8720484978996383</v>
          </cell>
        </row>
        <row r="1267">
          <cell r="C1267">
            <v>2001</v>
          </cell>
          <cell r="P1267">
            <v>5.9351318792556977</v>
          </cell>
        </row>
        <row r="1268">
          <cell r="C1268">
            <v>2001</v>
          </cell>
          <cell r="P1268">
            <v>5.7528908418131355</v>
          </cell>
        </row>
        <row r="1269">
          <cell r="C1269">
            <v>2001</v>
          </cell>
          <cell r="P1269">
            <v>5.555511745348114</v>
          </cell>
        </row>
        <row r="1270">
          <cell r="C1270">
            <v>2001</v>
          </cell>
          <cell r="P1270">
            <v>5.5791019623602915</v>
          </cell>
        </row>
        <row r="1271">
          <cell r="C1271">
            <v>2001</v>
          </cell>
          <cell r="P1271">
            <v>5.5791019623602915</v>
          </cell>
        </row>
        <row r="1272">
          <cell r="C1272">
            <v>2001</v>
          </cell>
          <cell r="P1272">
            <v>5.5791019623602915</v>
          </cell>
        </row>
        <row r="1273">
          <cell r="C1273">
            <v>2001</v>
          </cell>
          <cell r="P1273">
            <v>5.2899774988247064</v>
          </cell>
        </row>
        <row r="1274">
          <cell r="C1274">
            <v>2001</v>
          </cell>
          <cell r="P1274">
            <v>5.1102690283738488</v>
          </cell>
        </row>
        <row r="1275">
          <cell r="C1275">
            <v>2001</v>
          </cell>
          <cell r="P1275">
            <v>5.00334768960131</v>
          </cell>
        </row>
        <row r="1276">
          <cell r="C1276">
            <v>2001</v>
          </cell>
          <cell r="P1276">
            <v>4.7498218104062726</v>
          </cell>
        </row>
        <row r="1277">
          <cell r="C1277">
            <v>2001</v>
          </cell>
          <cell r="P1277">
            <v>4.5240882948393262</v>
          </cell>
        </row>
        <row r="1278">
          <cell r="C1278">
            <v>2001</v>
          </cell>
          <cell r="P1278">
            <v>4.5240882948393262</v>
          </cell>
        </row>
        <row r="1279">
          <cell r="C1279">
            <v>2001</v>
          </cell>
          <cell r="P1279">
            <v>4.5240882948393262</v>
          </cell>
        </row>
        <row r="1280">
          <cell r="C1280">
            <v>2001</v>
          </cell>
          <cell r="P1280">
            <v>4.2867354908175486</v>
          </cell>
        </row>
        <row r="1281">
          <cell r="C1281">
            <v>2001</v>
          </cell>
          <cell r="P1281">
            <v>4.4366156867502768</v>
          </cell>
        </row>
        <row r="1282">
          <cell r="C1282">
            <v>2001</v>
          </cell>
          <cell r="P1282">
            <v>4.6473315160522288</v>
          </cell>
        </row>
        <row r="1283">
          <cell r="C1283">
            <v>2001</v>
          </cell>
          <cell r="P1283">
            <v>4.6439482833138719</v>
          </cell>
        </row>
        <row r="1284">
          <cell r="C1284">
            <v>2001</v>
          </cell>
          <cell r="P1284">
            <v>5.0849376715548749</v>
          </cell>
        </row>
        <row r="1285">
          <cell r="C1285">
            <v>2001</v>
          </cell>
          <cell r="P1285">
            <v>5.0849376715548749</v>
          </cell>
        </row>
        <row r="1286">
          <cell r="C1286">
            <v>2001</v>
          </cell>
          <cell r="P1286">
            <v>5.0849376715548749</v>
          </cell>
        </row>
        <row r="1287">
          <cell r="C1287">
            <v>2001</v>
          </cell>
          <cell r="P1287">
            <v>4.4909715692816299</v>
          </cell>
        </row>
        <row r="1288">
          <cell r="C1288">
            <v>2001</v>
          </cell>
          <cell r="P1288">
            <v>4.6423526334147187</v>
          </cell>
        </row>
        <row r="1289">
          <cell r="C1289">
            <v>2001</v>
          </cell>
          <cell r="P1289">
            <v>4.6897757085879803</v>
          </cell>
        </row>
        <row r="1290">
          <cell r="C1290">
            <v>2001</v>
          </cell>
          <cell r="P1290">
            <v>4.9240988156078922</v>
          </cell>
        </row>
        <row r="1291">
          <cell r="C1291">
            <v>2001</v>
          </cell>
          <cell r="P1291">
            <v>4.7270779939643015</v>
          </cell>
        </row>
        <row r="1292">
          <cell r="C1292">
            <v>2001</v>
          </cell>
          <cell r="P1292">
            <v>4.7270779939643015</v>
          </cell>
        </row>
        <row r="1293">
          <cell r="C1293">
            <v>2001</v>
          </cell>
          <cell r="P1293">
            <v>4.7270779939643015</v>
          </cell>
        </row>
        <row r="1294">
          <cell r="C1294">
            <v>2001</v>
          </cell>
          <cell r="P1294">
            <v>4.4948097541741863</v>
          </cell>
        </row>
        <row r="1295">
          <cell r="C1295">
            <v>2001</v>
          </cell>
          <cell r="P1295">
            <v>4.5549582202271734</v>
          </cell>
        </row>
        <row r="1296">
          <cell r="C1296">
            <v>2001</v>
          </cell>
          <cell r="P1296">
            <v>4.5538341092795074</v>
          </cell>
        </row>
        <row r="1297">
          <cell r="C1297">
            <v>2001</v>
          </cell>
          <cell r="P1297">
            <v>4.3983608453011023</v>
          </cell>
        </row>
        <row r="1298">
          <cell r="C1298">
            <v>2001</v>
          </cell>
          <cell r="P1298">
            <v>4.3047117878103149</v>
          </cell>
        </row>
        <row r="1299">
          <cell r="C1299">
            <v>2001</v>
          </cell>
          <cell r="P1299">
            <v>4.3047117878103149</v>
          </cell>
        </row>
        <row r="1300">
          <cell r="C1300">
            <v>2001</v>
          </cell>
          <cell r="P1300">
            <v>4.3047117878103149</v>
          </cell>
        </row>
        <row r="1301">
          <cell r="C1301">
            <v>2001</v>
          </cell>
          <cell r="P1301">
            <v>4.3993143491909432</v>
          </cell>
        </row>
        <row r="1302">
          <cell r="C1302">
            <v>2001</v>
          </cell>
          <cell r="P1302">
            <v>4.35893355423788</v>
          </cell>
        </row>
        <row r="1303">
          <cell r="C1303">
            <v>2001</v>
          </cell>
          <cell r="P1303">
            <v>4.4373829446019926</v>
          </cell>
        </row>
        <row r="1304">
          <cell r="C1304">
            <v>2001</v>
          </cell>
          <cell r="P1304">
            <v>4.83281219195948</v>
          </cell>
        </row>
        <row r="1305">
          <cell r="C1305">
            <v>2001</v>
          </cell>
          <cell r="P1305">
            <v>4.4871940446763015</v>
          </cell>
        </row>
        <row r="1306">
          <cell r="C1306">
            <v>2001</v>
          </cell>
          <cell r="P1306">
            <v>4.4871940446763015</v>
          </cell>
        </row>
        <row r="1307">
          <cell r="C1307">
            <v>2001</v>
          </cell>
          <cell r="P1307">
            <v>4.4871940446763015</v>
          </cell>
        </row>
        <row r="1308">
          <cell r="C1308">
            <v>2001</v>
          </cell>
          <cell r="P1308">
            <v>4.8514192611577016</v>
          </cell>
        </row>
        <row r="1309">
          <cell r="C1309">
            <v>2001</v>
          </cell>
          <cell r="P1309">
            <v>4.9460151878194143</v>
          </cell>
        </row>
        <row r="1310">
          <cell r="C1310">
            <v>2001</v>
          </cell>
          <cell r="P1310">
            <v>4.8910086289258583</v>
          </cell>
        </row>
        <row r="1311">
          <cell r="C1311">
            <v>2001</v>
          </cell>
          <cell r="P1311">
            <v>4.6744817336710094</v>
          </cell>
        </row>
        <row r="1312">
          <cell r="C1312">
            <v>2001</v>
          </cell>
          <cell r="P1312">
            <v>4.5241465855840826</v>
          </cell>
        </row>
        <row r="1313">
          <cell r="C1313">
            <v>2001</v>
          </cell>
          <cell r="P1313">
            <v>4.5241465855840826</v>
          </cell>
        </row>
        <row r="1314">
          <cell r="C1314">
            <v>2001</v>
          </cell>
          <cell r="P1314">
            <v>4.5241465855840826</v>
          </cell>
        </row>
        <row r="1315">
          <cell r="C1315">
            <v>2001</v>
          </cell>
          <cell r="P1315">
            <v>4.5241465855840826</v>
          </cell>
        </row>
        <row r="1316">
          <cell r="C1316">
            <v>2001</v>
          </cell>
          <cell r="P1316">
            <v>4.6090254924857073</v>
          </cell>
        </row>
        <row r="1317">
          <cell r="C1317">
            <v>2001</v>
          </cell>
          <cell r="P1317">
            <v>4.5418205289577047</v>
          </cell>
        </row>
        <row r="1318">
          <cell r="C1318">
            <v>2001</v>
          </cell>
          <cell r="P1318">
            <v>4.5216462443699674</v>
          </cell>
        </row>
        <row r="1319">
          <cell r="C1319">
            <v>2001</v>
          </cell>
          <cell r="P1319">
            <v>4.4159788674724378</v>
          </cell>
        </row>
        <row r="1320">
          <cell r="C1320">
            <v>2001</v>
          </cell>
          <cell r="P1320">
            <v>4.4159788674724378</v>
          </cell>
        </row>
        <row r="1321">
          <cell r="C1321">
            <v>2001</v>
          </cell>
          <cell r="P1321">
            <v>4.4159788674724378</v>
          </cell>
        </row>
        <row r="1322">
          <cell r="C1322">
            <v>2001</v>
          </cell>
          <cell r="P1322">
            <v>4.484306994131118</v>
          </cell>
        </row>
        <row r="1323">
          <cell r="C1323">
            <v>2001</v>
          </cell>
          <cell r="P1323">
            <v>4.5716341123125215</v>
          </cell>
        </row>
        <row r="1324">
          <cell r="C1324">
            <v>2001</v>
          </cell>
          <cell r="P1324">
            <v>4.6809553236984582</v>
          </cell>
        </row>
        <row r="1325">
          <cell r="C1325">
            <v>2001</v>
          </cell>
          <cell r="P1325">
            <v>5.3114014801110079</v>
          </cell>
        </row>
        <row r="1326">
          <cell r="C1326">
            <v>2001</v>
          </cell>
          <cell r="P1326">
            <v>4.9031278908418132</v>
          </cell>
        </row>
        <row r="1327">
          <cell r="C1327">
            <v>2001</v>
          </cell>
          <cell r="P1327">
            <v>4.9031278908418132</v>
          </cell>
        </row>
        <row r="1328">
          <cell r="C1328">
            <v>2001</v>
          </cell>
          <cell r="P1328">
            <v>4.9031278908418132</v>
          </cell>
        </row>
        <row r="1329">
          <cell r="C1329">
            <v>2001</v>
          </cell>
          <cell r="P1329">
            <v>4.7760327413900301</v>
          </cell>
        </row>
        <row r="1330">
          <cell r="C1330">
            <v>2001</v>
          </cell>
          <cell r="P1330">
            <v>4.7856113798698834</v>
          </cell>
        </row>
        <row r="1331">
          <cell r="C1331">
            <v>2001</v>
          </cell>
          <cell r="P1331">
            <v>4.8426965014179348</v>
          </cell>
        </row>
        <row r="1332">
          <cell r="C1332">
            <v>2001</v>
          </cell>
          <cell r="P1332">
            <v>4.3050544236514456</v>
          </cell>
        </row>
        <row r="1333">
          <cell r="C1333">
            <v>2001</v>
          </cell>
          <cell r="P1333">
            <v>4.2210934775026168</v>
          </cell>
        </row>
        <row r="1334">
          <cell r="C1334">
            <v>2001</v>
          </cell>
          <cell r="P1334">
            <v>4.2210934775026168</v>
          </cell>
        </row>
        <row r="1335">
          <cell r="C1335">
            <v>2001</v>
          </cell>
          <cell r="P1335">
            <v>4.2210934775026168</v>
          </cell>
        </row>
        <row r="1336">
          <cell r="C1336">
            <v>2001</v>
          </cell>
          <cell r="P1336">
            <v>3.9758875358274826</v>
          </cell>
        </row>
        <row r="1337">
          <cell r="C1337">
            <v>2001</v>
          </cell>
          <cell r="P1337">
            <v>3.8682922991765367</v>
          </cell>
        </row>
        <row r="1338">
          <cell r="C1338">
            <v>2001</v>
          </cell>
          <cell r="P1338">
            <v>3.809845164616855</v>
          </cell>
        </row>
        <row r="1339">
          <cell r="C1339">
            <v>2001</v>
          </cell>
          <cell r="P1339">
            <v>3.8543034682519219</v>
          </cell>
        </row>
        <row r="1340">
          <cell r="C1340">
            <v>2001</v>
          </cell>
          <cell r="P1340">
            <v>3.4179617006111527</v>
          </cell>
        </row>
        <row r="1341">
          <cell r="C1341">
            <v>2001</v>
          </cell>
          <cell r="P1341">
            <v>3.4179617006111527</v>
          </cell>
        </row>
        <row r="1342">
          <cell r="C1342">
            <v>2001</v>
          </cell>
          <cell r="P1342">
            <v>3.4179617006111527</v>
          </cell>
        </row>
        <row r="1343">
          <cell r="C1343">
            <v>2001</v>
          </cell>
          <cell r="P1343">
            <v>3.4179617006111527</v>
          </cell>
        </row>
        <row r="1344">
          <cell r="C1344">
            <v>2001</v>
          </cell>
          <cell r="P1344">
            <v>3.3335595456544485</v>
          </cell>
        </row>
        <row r="1345">
          <cell r="C1345">
            <v>2001</v>
          </cell>
          <cell r="P1345">
            <v>3.6006084037245421</v>
          </cell>
        </row>
        <row r="1346">
          <cell r="C1346">
            <v>2001</v>
          </cell>
          <cell r="P1346">
            <v>3.7296219347598609</v>
          </cell>
        </row>
        <row r="1347">
          <cell r="C1347">
            <v>2001</v>
          </cell>
          <cell r="P1347">
            <v>3.677584412580944</v>
          </cell>
        </row>
        <row r="1348">
          <cell r="C1348">
            <v>2001</v>
          </cell>
          <cell r="P1348">
            <v>3.677584412580944</v>
          </cell>
        </row>
        <row r="1349">
          <cell r="C1349">
            <v>2001</v>
          </cell>
          <cell r="P1349">
            <v>3.677584412580944</v>
          </cell>
        </row>
        <row r="1350">
          <cell r="C1350">
            <v>2001</v>
          </cell>
          <cell r="P1350">
            <v>3.7908859814076221</v>
          </cell>
        </row>
        <row r="1351">
          <cell r="C1351">
            <v>2001</v>
          </cell>
          <cell r="P1351">
            <v>3.9259243111266136</v>
          </cell>
        </row>
        <row r="1352">
          <cell r="C1352">
            <v>2001</v>
          </cell>
          <cell r="P1352">
            <v>4.0344929558241462</v>
          </cell>
        </row>
        <row r="1353">
          <cell r="C1353">
            <v>2001</v>
          </cell>
          <cell r="P1353">
            <v>3.8581051621904434</v>
          </cell>
        </row>
        <row r="1354">
          <cell r="C1354">
            <v>2001</v>
          </cell>
          <cell r="P1354">
            <v>3.7733954406211612</v>
          </cell>
        </row>
        <row r="1355">
          <cell r="C1355">
            <v>2001</v>
          </cell>
          <cell r="P1355">
            <v>3.7733954406211612</v>
          </cell>
        </row>
        <row r="1356">
          <cell r="C1356">
            <v>2001</v>
          </cell>
          <cell r="P1356">
            <v>3.7733954406211612</v>
          </cell>
        </row>
        <row r="1357">
          <cell r="C1357">
            <v>2001</v>
          </cell>
          <cell r="P1357">
            <v>3.7621860830136029</v>
          </cell>
        </row>
        <row r="1358">
          <cell r="C1358">
            <v>2001</v>
          </cell>
          <cell r="P1358">
            <v>3.4913085182208339</v>
          </cell>
        </row>
        <row r="1359">
          <cell r="C1359">
            <v>2001</v>
          </cell>
          <cell r="P1359">
            <v>3.3956150194871171</v>
          </cell>
        </row>
        <row r="1360">
          <cell r="C1360">
            <v>2001</v>
          </cell>
          <cell r="P1360">
            <v>3.319036145948651</v>
          </cell>
        </row>
        <row r="1361">
          <cell r="C1361">
            <v>2001</v>
          </cell>
          <cell r="P1361">
            <v>3.2599170091445382</v>
          </cell>
        </row>
        <row r="1362">
          <cell r="C1362">
            <v>2001</v>
          </cell>
          <cell r="P1362">
            <v>3.2599170091445382</v>
          </cell>
        </row>
        <row r="1363">
          <cell r="C1363">
            <v>2001</v>
          </cell>
          <cell r="P1363">
            <v>3.2599170091445382</v>
          </cell>
        </row>
        <row r="1364">
          <cell r="C1364">
            <v>2001</v>
          </cell>
          <cell r="P1364">
            <v>3.1828528533082605</v>
          </cell>
        </row>
        <row r="1365">
          <cell r="C1365">
            <v>2001</v>
          </cell>
          <cell r="P1365">
            <v>3.2166937110447216</v>
          </cell>
        </row>
        <row r="1366">
          <cell r="C1366">
            <v>2001</v>
          </cell>
          <cell r="P1366">
            <v>3.2276282017257851</v>
          </cell>
        </row>
        <row r="1367">
          <cell r="C1367">
            <v>2001</v>
          </cell>
          <cell r="P1367">
            <v>3.2557300276004302</v>
          </cell>
        </row>
        <row r="1368">
          <cell r="C1368">
            <v>2001</v>
          </cell>
          <cell r="P1368">
            <v>2.8659947907978345</v>
          </cell>
        </row>
        <row r="1369">
          <cell r="C1369">
            <v>2001</v>
          </cell>
          <cell r="P1369">
            <v>2.8659947907978345</v>
          </cell>
        </row>
        <row r="1370">
          <cell r="C1370">
            <v>2001</v>
          </cell>
          <cell r="P1370">
            <v>2.8659947907978345</v>
          </cell>
        </row>
        <row r="1371">
          <cell r="C1371">
            <v>2001</v>
          </cell>
          <cell r="P1371">
            <v>2.7760227893116571</v>
          </cell>
        </row>
        <row r="1372">
          <cell r="C1372">
            <v>2001</v>
          </cell>
          <cell r="P1372">
            <v>2.8920891402920792</v>
          </cell>
        </row>
        <row r="1373">
          <cell r="C1373">
            <v>2001</v>
          </cell>
          <cell r="P1373">
            <v>3.1880530512124476</v>
          </cell>
        </row>
        <row r="1374">
          <cell r="C1374">
            <v>2001</v>
          </cell>
          <cell r="P1374">
            <v>3.3476957621206838</v>
          </cell>
        </row>
        <row r="1375">
          <cell r="C1375">
            <v>2001</v>
          </cell>
          <cell r="P1375">
            <v>3.23404255319149</v>
          </cell>
        </row>
        <row r="1376">
          <cell r="C1376">
            <v>2001</v>
          </cell>
          <cell r="P1376">
            <v>3.23404255319149</v>
          </cell>
        </row>
        <row r="1377">
          <cell r="C1377">
            <v>2001</v>
          </cell>
          <cell r="P1377">
            <v>3.23404255319149</v>
          </cell>
        </row>
        <row r="1378">
          <cell r="C1378">
            <v>2001</v>
          </cell>
          <cell r="P1378">
            <v>3.1082331174838118</v>
          </cell>
        </row>
        <row r="1379">
          <cell r="C1379">
            <v>2001</v>
          </cell>
          <cell r="P1379">
            <v>3.2606231328005344</v>
          </cell>
        </row>
        <row r="1380">
          <cell r="C1380">
            <v>2001</v>
          </cell>
          <cell r="P1380">
            <v>3.7077752270969504</v>
          </cell>
        </row>
        <row r="1381">
          <cell r="C1381">
            <v>2001</v>
          </cell>
          <cell r="P1381">
            <v>3.619764258958766</v>
          </cell>
        </row>
        <row r="1382">
          <cell r="C1382">
            <v>2001</v>
          </cell>
          <cell r="P1382">
            <v>3.6135328361717294</v>
          </cell>
        </row>
        <row r="1383">
          <cell r="C1383">
            <v>2001</v>
          </cell>
          <cell r="P1383">
            <v>3.6135328361717294</v>
          </cell>
        </row>
        <row r="1384">
          <cell r="C1384">
            <v>2001</v>
          </cell>
          <cell r="P1384">
            <v>3.6135328361717294</v>
          </cell>
        </row>
        <row r="1385">
          <cell r="C1385">
            <v>2001</v>
          </cell>
          <cell r="P1385">
            <v>3.4774026212826619</v>
          </cell>
        </row>
        <row r="1386">
          <cell r="C1386">
            <v>2001</v>
          </cell>
          <cell r="P1386">
            <v>3.9156457098011863</v>
          </cell>
        </row>
        <row r="1387">
          <cell r="C1387">
            <v>2001</v>
          </cell>
          <cell r="P1387">
            <v>4.2443884495230586</v>
          </cell>
        </row>
        <row r="1388">
          <cell r="C1388">
            <v>2001</v>
          </cell>
          <cell r="P1388">
            <v>3.8090869110265233</v>
          </cell>
        </row>
        <row r="1389">
          <cell r="C1389">
            <v>2001</v>
          </cell>
          <cell r="P1389">
            <v>3.7712642741238382</v>
          </cell>
        </row>
        <row r="1390">
          <cell r="C1390">
            <v>2001</v>
          </cell>
          <cell r="P1390">
            <v>3.7712642741238382</v>
          </cell>
        </row>
        <row r="1391">
          <cell r="C1391">
            <v>2001</v>
          </cell>
          <cell r="P1391">
            <v>3.7712642741238382</v>
          </cell>
        </row>
        <row r="1392">
          <cell r="C1392">
            <v>2001</v>
          </cell>
          <cell r="P1392">
            <v>4.1811510479064617</v>
          </cell>
        </row>
        <row r="1393">
          <cell r="C1393">
            <v>2001</v>
          </cell>
          <cell r="P1393">
            <v>4.4103061827997756</v>
          </cell>
        </row>
        <row r="1394">
          <cell r="C1394">
            <v>2001</v>
          </cell>
          <cell r="P1394">
            <v>4.2680862437633644</v>
          </cell>
        </row>
        <row r="1395">
          <cell r="C1395">
            <v>2001</v>
          </cell>
          <cell r="P1395">
            <v>5.0738880211097799</v>
          </cell>
        </row>
        <row r="1396">
          <cell r="C1396">
            <v>2001</v>
          </cell>
          <cell r="P1396">
            <v>4.8223942615368278</v>
          </cell>
        </row>
        <row r="1397">
          <cell r="C1397">
            <v>2001</v>
          </cell>
          <cell r="P1397">
            <v>4.8223942615368278</v>
          </cell>
        </row>
        <row r="1398">
          <cell r="C1398">
            <v>2001</v>
          </cell>
          <cell r="P1398">
            <v>4.8223942615368278</v>
          </cell>
        </row>
        <row r="1399">
          <cell r="C1399">
            <v>2001</v>
          </cell>
          <cell r="P1399">
            <v>5.0145736340061564</v>
          </cell>
        </row>
        <row r="1400">
          <cell r="C1400">
            <v>2001</v>
          </cell>
          <cell r="P1400">
            <v>4.9366005216784696</v>
          </cell>
        </row>
        <row r="1401">
          <cell r="C1401">
            <v>2001</v>
          </cell>
          <cell r="P1401">
            <v>5.0606275875403774</v>
          </cell>
        </row>
        <row r="1402">
          <cell r="C1402">
            <v>2001</v>
          </cell>
          <cell r="P1402">
            <v>4.7727466598929347</v>
          </cell>
        </row>
        <row r="1403">
          <cell r="C1403">
            <v>2001</v>
          </cell>
          <cell r="P1403">
            <v>4.6707084742421259</v>
          </cell>
        </row>
        <row r="1404">
          <cell r="C1404">
            <v>2001</v>
          </cell>
          <cell r="P1404">
            <v>4.6707084742421259</v>
          </cell>
        </row>
        <row r="1405">
          <cell r="C1405">
            <v>2001</v>
          </cell>
          <cell r="P1405">
            <v>4.6707084742421259</v>
          </cell>
        </row>
        <row r="1406">
          <cell r="C1406">
            <v>2001</v>
          </cell>
          <cell r="P1406">
            <v>4.5143253059553237</v>
          </cell>
        </row>
        <row r="1407">
          <cell r="C1407">
            <v>2001</v>
          </cell>
          <cell r="P1407">
            <v>4.3802793406226774</v>
          </cell>
        </row>
        <row r="1408">
          <cell r="C1408">
            <v>2001</v>
          </cell>
          <cell r="P1408">
            <v>4.3953837521420658</v>
          </cell>
        </row>
        <row r="1409">
          <cell r="C1409">
            <v>2001</v>
          </cell>
          <cell r="P1409">
            <v>4.3699277573891804</v>
          </cell>
        </row>
        <row r="1410">
          <cell r="C1410">
            <v>2001</v>
          </cell>
          <cell r="P1410">
            <v>4.2517932697411318</v>
          </cell>
        </row>
        <row r="1411">
          <cell r="C1411">
            <v>2001</v>
          </cell>
          <cell r="P1411">
            <v>4.2517932697411318</v>
          </cell>
        </row>
        <row r="1412">
          <cell r="C1412">
            <v>2001</v>
          </cell>
          <cell r="P1412">
            <v>4.2517932697411318</v>
          </cell>
        </row>
        <row r="1413">
          <cell r="C1413">
            <v>2001</v>
          </cell>
          <cell r="P1413">
            <v>4.1151284860708817</v>
          </cell>
        </row>
        <row r="1414">
          <cell r="C1414">
            <v>2001</v>
          </cell>
          <cell r="P1414">
            <v>4.0063982385769092</v>
          </cell>
        </row>
        <row r="1415">
          <cell r="C1415">
            <v>2001</v>
          </cell>
          <cell r="P1415">
            <v>3.7110219741890478</v>
          </cell>
        </row>
        <row r="1416">
          <cell r="C1416">
            <v>2001</v>
          </cell>
          <cell r="P1416">
            <v>3.3163111721083998</v>
          </cell>
        </row>
        <row r="1417">
          <cell r="C1417">
            <v>2001</v>
          </cell>
          <cell r="P1417">
            <v>2.8212365030860922</v>
          </cell>
        </row>
        <row r="1418">
          <cell r="C1418">
            <v>2001</v>
          </cell>
          <cell r="P1418">
            <v>2.8212365030860922</v>
          </cell>
        </row>
        <row r="1419">
          <cell r="C1419">
            <v>2001</v>
          </cell>
          <cell r="P1419">
            <v>2.8212365030860922</v>
          </cell>
        </row>
        <row r="1420">
          <cell r="C1420">
            <v>2001</v>
          </cell>
          <cell r="P1420">
            <v>3.6268856818974538</v>
          </cell>
        </row>
        <row r="1421">
          <cell r="C1421">
            <v>2001</v>
          </cell>
          <cell r="P1421">
            <v>3.9717124019957235</v>
          </cell>
        </row>
        <row r="1422">
          <cell r="C1422">
            <v>2001</v>
          </cell>
          <cell r="P1422">
            <v>3.2405758556891762</v>
          </cell>
        </row>
        <row r="1423">
          <cell r="C1423">
            <v>2001</v>
          </cell>
          <cell r="P1423">
            <v>3.2367310360777055</v>
          </cell>
        </row>
        <row r="1424">
          <cell r="C1424">
            <v>2001</v>
          </cell>
          <cell r="P1424">
            <v>3.2338980111008326</v>
          </cell>
        </row>
        <row r="1425">
          <cell r="C1425">
            <v>2001</v>
          </cell>
          <cell r="P1425">
            <v>3.2338980111008326</v>
          </cell>
        </row>
        <row r="1426">
          <cell r="C1426">
            <v>2001</v>
          </cell>
          <cell r="P1426">
            <v>3.2338980111008326</v>
          </cell>
        </row>
        <row r="1427">
          <cell r="C1427">
            <v>2001</v>
          </cell>
          <cell r="P1427">
            <v>3.1619174716792289</v>
          </cell>
        </row>
        <row r="1428">
          <cell r="C1428">
            <v>2001</v>
          </cell>
          <cell r="P1428">
            <v>3.7184831895179022</v>
          </cell>
        </row>
        <row r="1429">
          <cell r="C1429">
            <v>2001</v>
          </cell>
          <cell r="P1429">
            <v>3.987824816881758</v>
          </cell>
        </row>
        <row r="1430">
          <cell r="C1430">
            <v>2001</v>
          </cell>
          <cell r="P1430">
            <v>3.5850362445216182</v>
          </cell>
        </row>
        <row r="1431">
          <cell r="C1431">
            <v>2001</v>
          </cell>
          <cell r="P1431">
            <v>3.1359842510729292</v>
          </cell>
        </row>
        <row r="1432">
          <cell r="C1432">
            <v>2001</v>
          </cell>
          <cell r="P1432">
            <v>3.1359842510729292</v>
          </cell>
        </row>
        <row r="1433">
          <cell r="C1433">
            <v>2001</v>
          </cell>
          <cell r="P1433">
            <v>3.1359842510729292</v>
          </cell>
        </row>
        <row r="1434">
          <cell r="C1434">
            <v>2001</v>
          </cell>
          <cell r="P1434">
            <v>3.7045237409199134</v>
          </cell>
        </row>
        <row r="1435">
          <cell r="C1435">
            <v>2001</v>
          </cell>
          <cell r="P1435">
            <v>3.4499348849729303</v>
          </cell>
        </row>
        <row r="1436">
          <cell r="C1436">
            <v>2001</v>
          </cell>
          <cell r="P1436">
            <v>3.1202921930210343</v>
          </cell>
        </row>
        <row r="1437">
          <cell r="C1437">
            <v>2001</v>
          </cell>
          <cell r="P1437">
            <v>3.0411508962557439</v>
          </cell>
        </row>
        <row r="1438">
          <cell r="C1438">
            <v>2001</v>
          </cell>
          <cell r="P1438">
            <v>3.4948647275594853</v>
          </cell>
        </row>
        <row r="1439">
          <cell r="C1439">
            <v>2001</v>
          </cell>
          <cell r="P1439">
            <v>3.4948647275594853</v>
          </cell>
        </row>
        <row r="1440">
          <cell r="C1440">
            <v>2001</v>
          </cell>
          <cell r="P1440">
            <v>3.4948647275594853</v>
          </cell>
        </row>
        <row r="1441">
          <cell r="C1441">
            <v>2001</v>
          </cell>
          <cell r="P1441">
            <v>3.911881928542182</v>
          </cell>
        </row>
        <row r="1442">
          <cell r="C1442">
            <v>2001</v>
          </cell>
          <cell r="P1442">
            <v>4.0751438786187659</v>
          </cell>
        </row>
        <row r="1443">
          <cell r="C1443">
            <v>2001</v>
          </cell>
          <cell r="P1443">
            <v>3.9392572526955907</v>
          </cell>
        </row>
        <row r="1444">
          <cell r="C1444">
            <v>2001</v>
          </cell>
          <cell r="P1444">
            <v>3.818744218316374</v>
          </cell>
        </row>
        <row r="1445">
          <cell r="C1445">
            <v>2001</v>
          </cell>
          <cell r="P1445">
            <v>3.9561985335375556</v>
          </cell>
        </row>
        <row r="1446">
          <cell r="C1446">
            <v>2001</v>
          </cell>
          <cell r="P1446">
            <v>3.9561985335375556</v>
          </cell>
        </row>
        <row r="1447">
          <cell r="C1447">
            <v>2001</v>
          </cell>
          <cell r="P1447">
            <v>3.9561985335375556</v>
          </cell>
        </row>
        <row r="1448">
          <cell r="C1448">
            <v>2001</v>
          </cell>
          <cell r="P1448">
            <v>4.1374429414173273</v>
          </cell>
        </row>
        <row r="1449">
          <cell r="C1449">
            <v>2001</v>
          </cell>
          <cell r="P1449">
            <v>4.1447468191261887</v>
          </cell>
        </row>
        <row r="1450">
          <cell r="C1450">
            <v>2001</v>
          </cell>
          <cell r="P1450">
            <v>4.1628292716216011</v>
          </cell>
        </row>
        <row r="1451">
          <cell r="C1451">
            <v>2001</v>
          </cell>
          <cell r="P1451">
            <v>4.0668931317389792</v>
          </cell>
        </row>
        <row r="1452">
          <cell r="C1452">
            <v>2001</v>
          </cell>
          <cell r="P1452">
            <v>4.1452738053714677</v>
          </cell>
        </row>
        <row r="1453">
          <cell r="C1453">
            <v>2001</v>
          </cell>
          <cell r="P1453">
            <v>4.1452738053714677</v>
          </cell>
        </row>
        <row r="1454">
          <cell r="C1454">
            <v>2001</v>
          </cell>
          <cell r="P1454">
            <v>4.1452738053714677</v>
          </cell>
        </row>
        <row r="1455">
          <cell r="C1455">
            <v>2001</v>
          </cell>
          <cell r="P1455">
            <v>4.168555981862573</v>
          </cell>
        </row>
        <row r="1456">
          <cell r="C1456">
            <v>2001</v>
          </cell>
          <cell r="P1456">
            <v>4.168555981862573</v>
          </cell>
        </row>
        <row r="1457">
          <cell r="C1457">
            <v>2001</v>
          </cell>
          <cell r="P1457">
            <v>4.8708670440242035</v>
          </cell>
        </row>
        <row r="1458">
          <cell r="C1458">
            <v>2001</v>
          </cell>
          <cell r="P1458">
            <v>4.3009802323289001</v>
          </cell>
        </row>
        <row r="1459">
          <cell r="C1459">
            <v>2001</v>
          </cell>
          <cell r="P1459">
            <v>4.2496663684202538</v>
          </cell>
        </row>
        <row r="1460">
          <cell r="C1460">
            <v>2001</v>
          </cell>
          <cell r="P1460">
            <v>4.2496663684202538</v>
          </cell>
        </row>
        <row r="1461">
          <cell r="C1461">
            <v>2001</v>
          </cell>
          <cell r="P1461">
            <v>4.2496663684202538</v>
          </cell>
        </row>
        <row r="1462">
          <cell r="C1462">
            <v>2002</v>
          </cell>
          <cell r="P1462">
            <v>4.2492237378868989</v>
          </cell>
        </row>
        <row r="1463">
          <cell r="C1463">
            <v>2002</v>
          </cell>
          <cell r="P1463">
            <v>4.2492237378868989</v>
          </cell>
        </row>
        <row r="1464">
          <cell r="C1464">
            <v>2002</v>
          </cell>
          <cell r="P1464">
            <v>3.8923080860162873</v>
          </cell>
        </row>
        <row r="1465">
          <cell r="C1465">
            <v>2002</v>
          </cell>
          <cell r="P1465">
            <v>3.8139548990764469</v>
          </cell>
        </row>
        <row r="1466">
          <cell r="C1466">
            <v>2002</v>
          </cell>
          <cell r="P1466">
            <v>3.702066525378747</v>
          </cell>
        </row>
        <row r="1467">
          <cell r="C1467">
            <v>2002</v>
          </cell>
          <cell r="P1467">
            <v>3.702066525378747</v>
          </cell>
        </row>
        <row r="1468">
          <cell r="C1468">
            <v>2002</v>
          </cell>
          <cell r="P1468">
            <v>3.702066525378747</v>
          </cell>
        </row>
        <row r="1469">
          <cell r="C1469">
            <v>2002</v>
          </cell>
          <cell r="P1469">
            <v>3.4682433918199607</v>
          </cell>
        </row>
        <row r="1470">
          <cell r="C1470">
            <v>2002</v>
          </cell>
          <cell r="P1470">
            <v>3.5450961844679338</v>
          </cell>
        </row>
        <row r="1471">
          <cell r="C1471">
            <v>2002</v>
          </cell>
          <cell r="P1471">
            <v>3.441859958144402</v>
          </cell>
        </row>
        <row r="1472">
          <cell r="C1472">
            <v>2002</v>
          </cell>
          <cell r="P1472">
            <v>3.4676012458106493</v>
          </cell>
        </row>
        <row r="1473">
          <cell r="C1473">
            <v>2002</v>
          </cell>
          <cell r="P1473">
            <v>3.4515855082573812</v>
          </cell>
        </row>
        <row r="1474">
          <cell r="C1474">
            <v>2002</v>
          </cell>
          <cell r="P1474">
            <v>3.4515855082573812</v>
          </cell>
        </row>
        <row r="1475">
          <cell r="C1475">
            <v>2002</v>
          </cell>
          <cell r="P1475">
            <v>3.4515855082573812</v>
          </cell>
        </row>
        <row r="1476">
          <cell r="C1476">
            <v>2002</v>
          </cell>
          <cell r="P1476">
            <v>3.7541211082634471</v>
          </cell>
        </row>
        <row r="1477">
          <cell r="C1477">
            <v>2002</v>
          </cell>
          <cell r="P1477">
            <v>3.548383687690511</v>
          </cell>
        </row>
        <row r="1478">
          <cell r="C1478">
            <v>2002</v>
          </cell>
          <cell r="P1478">
            <v>3.6124461639950867</v>
          </cell>
        </row>
        <row r="1479">
          <cell r="C1479">
            <v>2002</v>
          </cell>
          <cell r="P1479">
            <v>3.7250231267345053</v>
          </cell>
        </row>
        <row r="1480">
          <cell r="C1480">
            <v>2002</v>
          </cell>
          <cell r="P1480">
            <v>3.4938069638009734</v>
          </cell>
        </row>
        <row r="1481">
          <cell r="C1481">
            <v>2002</v>
          </cell>
          <cell r="P1481">
            <v>3.4938069638009734</v>
          </cell>
        </row>
        <row r="1482">
          <cell r="C1482">
            <v>2002</v>
          </cell>
          <cell r="P1482">
            <v>3.4938069638009734</v>
          </cell>
        </row>
        <row r="1483">
          <cell r="C1483">
            <v>2002</v>
          </cell>
          <cell r="P1483">
            <v>3.4929406590740206</v>
          </cell>
        </row>
        <row r="1484">
          <cell r="C1484">
            <v>2002</v>
          </cell>
          <cell r="P1484">
            <v>3.3612448059629063</v>
          </cell>
        </row>
        <row r="1485">
          <cell r="C1485">
            <v>2002</v>
          </cell>
          <cell r="P1485">
            <v>3.291240938869596</v>
          </cell>
        </row>
        <row r="1486">
          <cell r="C1486">
            <v>2002</v>
          </cell>
          <cell r="P1486">
            <v>3.3328941781289334</v>
          </cell>
        </row>
        <row r="1487">
          <cell r="C1487">
            <v>2002</v>
          </cell>
          <cell r="P1487">
            <v>3.215629312567295</v>
          </cell>
        </row>
        <row r="1488">
          <cell r="C1488">
            <v>2002</v>
          </cell>
          <cell r="P1488">
            <v>3.215629312567295</v>
          </cell>
        </row>
        <row r="1489">
          <cell r="C1489">
            <v>2002</v>
          </cell>
          <cell r="P1489">
            <v>3.215629312567295</v>
          </cell>
        </row>
        <row r="1490">
          <cell r="C1490">
            <v>2002</v>
          </cell>
          <cell r="P1490">
            <v>3.2783212455073474</v>
          </cell>
        </row>
        <row r="1491">
          <cell r="C1491">
            <v>2002</v>
          </cell>
          <cell r="P1491">
            <v>3.1957052516643669</v>
          </cell>
        </row>
        <row r="1492">
          <cell r="C1492">
            <v>2002</v>
          </cell>
          <cell r="P1492">
            <v>3.3405885564368143</v>
          </cell>
        </row>
        <row r="1493">
          <cell r="C1493">
            <v>2002</v>
          </cell>
          <cell r="P1493">
            <v>3.3881741822235028</v>
          </cell>
        </row>
        <row r="1494">
          <cell r="C1494">
            <v>2002</v>
          </cell>
          <cell r="P1494">
            <v>3.4375388604965043</v>
          </cell>
        </row>
        <row r="1495">
          <cell r="C1495">
            <v>2002</v>
          </cell>
          <cell r="P1495">
            <v>3.4375388604965043</v>
          </cell>
        </row>
        <row r="1496">
          <cell r="C1496">
            <v>2002</v>
          </cell>
          <cell r="P1496">
            <v>3.4375388604965043</v>
          </cell>
        </row>
        <row r="1497">
          <cell r="C1497">
            <v>2002</v>
          </cell>
          <cell r="P1497">
            <v>3.4392676786824579</v>
          </cell>
        </row>
        <row r="1498">
          <cell r="C1498">
            <v>2002</v>
          </cell>
          <cell r="P1498">
            <v>3.460454231813288</v>
          </cell>
        </row>
        <row r="1499">
          <cell r="C1499">
            <v>2002</v>
          </cell>
          <cell r="P1499">
            <v>3.3218521102197425</v>
          </cell>
        </row>
        <row r="1500">
          <cell r="C1500">
            <v>2002</v>
          </cell>
          <cell r="P1500">
            <v>3.3868515036168696</v>
          </cell>
        </row>
        <row r="1501">
          <cell r="C1501">
            <v>2002</v>
          </cell>
          <cell r="P1501">
            <v>3.4747283556512638</v>
          </cell>
        </row>
        <row r="1502">
          <cell r="C1502">
            <v>2002</v>
          </cell>
          <cell r="P1502">
            <v>3.4747283556512638</v>
          </cell>
        </row>
        <row r="1503">
          <cell r="C1503">
            <v>2002</v>
          </cell>
          <cell r="P1503">
            <v>3.4747283556512638</v>
          </cell>
        </row>
        <row r="1504">
          <cell r="C1504">
            <v>2002</v>
          </cell>
          <cell r="P1504">
            <v>3.4657307289850019</v>
          </cell>
        </row>
        <row r="1505">
          <cell r="C1505">
            <v>2002</v>
          </cell>
          <cell r="P1505">
            <v>3.75675035258792</v>
          </cell>
        </row>
        <row r="1506">
          <cell r="C1506">
            <v>2002</v>
          </cell>
          <cell r="P1506">
            <v>3.6483864363597762</v>
          </cell>
        </row>
        <row r="1507">
          <cell r="C1507">
            <v>2002</v>
          </cell>
          <cell r="P1507">
            <v>3.5007051758390073</v>
          </cell>
        </row>
        <row r="1508">
          <cell r="C1508">
            <v>2002</v>
          </cell>
          <cell r="P1508">
            <v>3.446160203818565</v>
          </cell>
        </row>
        <row r="1509">
          <cell r="C1509">
            <v>2002</v>
          </cell>
          <cell r="P1509">
            <v>3.446160203818565</v>
          </cell>
        </row>
        <row r="1510">
          <cell r="C1510">
            <v>2002</v>
          </cell>
          <cell r="P1510">
            <v>3.446160203818565</v>
          </cell>
        </row>
        <row r="1511">
          <cell r="C1511">
            <v>2002</v>
          </cell>
          <cell r="P1511">
            <v>3.4459436276368272</v>
          </cell>
        </row>
        <row r="1512">
          <cell r="C1512">
            <v>2002</v>
          </cell>
          <cell r="P1512">
            <v>3.6059294482946878</v>
          </cell>
        </row>
        <row r="1513">
          <cell r="C1513">
            <v>2002</v>
          </cell>
          <cell r="P1513">
            <v>3.844132444154623</v>
          </cell>
        </row>
        <row r="1514">
          <cell r="C1514">
            <v>2002</v>
          </cell>
          <cell r="P1514">
            <v>3.7555703204379673</v>
          </cell>
        </row>
        <row r="1515">
          <cell r="C1515">
            <v>2002</v>
          </cell>
          <cell r="P1515">
            <v>3.7626505133376811</v>
          </cell>
        </row>
        <row r="1516">
          <cell r="C1516">
            <v>2002</v>
          </cell>
          <cell r="P1516">
            <v>3.7626505133376811</v>
          </cell>
        </row>
        <row r="1517">
          <cell r="C1517">
            <v>2002</v>
          </cell>
          <cell r="P1517">
            <v>3.7626505133376811</v>
          </cell>
        </row>
        <row r="1518">
          <cell r="C1518">
            <v>2002</v>
          </cell>
          <cell r="P1518">
            <v>3.7722888642877721</v>
          </cell>
        </row>
        <row r="1519">
          <cell r="C1519">
            <v>2002</v>
          </cell>
          <cell r="P1519">
            <v>3.8478715821719418</v>
          </cell>
        </row>
        <row r="1520">
          <cell r="C1520">
            <v>2002</v>
          </cell>
          <cell r="P1520">
            <v>3.8414226353861793</v>
          </cell>
        </row>
        <row r="1521">
          <cell r="C1521">
            <v>2002</v>
          </cell>
          <cell r="P1521">
            <v>3.8784528972869681</v>
          </cell>
        </row>
        <row r="1522">
          <cell r="C1522">
            <v>2002</v>
          </cell>
          <cell r="P1522">
            <v>3.8176930892767773</v>
          </cell>
        </row>
        <row r="1523">
          <cell r="C1523">
            <v>2002</v>
          </cell>
          <cell r="P1523">
            <v>3.8176930892767773</v>
          </cell>
        </row>
        <row r="1524">
          <cell r="C1524">
            <v>2002</v>
          </cell>
          <cell r="P1524">
            <v>3.8176930892767773</v>
          </cell>
        </row>
        <row r="1525">
          <cell r="C1525">
            <v>2002</v>
          </cell>
          <cell r="P1525">
            <v>4.0225021231100522</v>
          </cell>
        </row>
        <row r="1526">
          <cell r="C1526">
            <v>2002</v>
          </cell>
          <cell r="P1526">
            <v>3.941376571480566</v>
          </cell>
        </row>
        <row r="1527">
          <cell r="C1527">
            <v>2002</v>
          </cell>
          <cell r="P1527">
            <v>3.9165238622404872</v>
          </cell>
        </row>
        <row r="1528">
          <cell r="C1528">
            <v>2002</v>
          </cell>
          <cell r="P1528">
            <v>4.1767503336315803</v>
          </cell>
        </row>
        <row r="1529">
          <cell r="C1529">
            <v>2002</v>
          </cell>
          <cell r="P1529">
            <v>4.4033757449841522</v>
          </cell>
        </row>
        <row r="1530">
          <cell r="C1530">
            <v>2002</v>
          </cell>
          <cell r="P1530">
            <v>4.4033757449841522</v>
          </cell>
        </row>
        <row r="1531">
          <cell r="C1531">
            <v>2002</v>
          </cell>
          <cell r="P1531">
            <v>4.4033757449841522</v>
          </cell>
        </row>
        <row r="1532">
          <cell r="C1532">
            <v>2002</v>
          </cell>
          <cell r="P1532">
            <v>4.4520414082285678</v>
          </cell>
        </row>
        <row r="1533">
          <cell r="C1533">
            <v>2002</v>
          </cell>
          <cell r="P1533">
            <v>4.5608882372120529</v>
          </cell>
        </row>
        <row r="1534">
          <cell r="C1534">
            <v>2002</v>
          </cell>
          <cell r="P1534">
            <v>4.6132394868139706</v>
          </cell>
        </row>
        <row r="1535">
          <cell r="C1535">
            <v>2002</v>
          </cell>
          <cell r="P1535">
            <v>4.5083839151665881</v>
          </cell>
        </row>
        <row r="1536">
          <cell r="C1536">
            <v>2002</v>
          </cell>
          <cell r="P1536">
            <v>4.7571474879058551</v>
          </cell>
        </row>
        <row r="1537">
          <cell r="C1537">
            <v>2002</v>
          </cell>
          <cell r="P1537">
            <v>4.7571474879058551</v>
          </cell>
        </row>
        <row r="1538">
          <cell r="C1538">
            <v>2002</v>
          </cell>
          <cell r="P1538">
            <v>4.7571474879058551</v>
          </cell>
        </row>
        <row r="1539">
          <cell r="C1539">
            <v>2002</v>
          </cell>
          <cell r="P1539">
            <v>4.973839303316602</v>
          </cell>
        </row>
        <row r="1540">
          <cell r="C1540">
            <v>2002</v>
          </cell>
          <cell r="P1540">
            <v>5.141772095509622</v>
          </cell>
        </row>
        <row r="1541">
          <cell r="C1541">
            <v>2002</v>
          </cell>
          <cell r="P1541">
            <v>5.0663220720037598</v>
          </cell>
        </row>
        <row r="1542">
          <cell r="C1542">
            <v>2002</v>
          </cell>
          <cell r="P1542">
            <v>4.9441072322227448</v>
          </cell>
        </row>
        <row r="1543">
          <cell r="C1543">
            <v>2002</v>
          </cell>
          <cell r="P1543">
            <v>5.4172835375563002</v>
          </cell>
        </row>
        <row r="1544">
          <cell r="C1544">
            <v>2002</v>
          </cell>
          <cell r="P1544">
            <v>5.4172835375563002</v>
          </cell>
        </row>
        <row r="1545">
          <cell r="C1545">
            <v>2002</v>
          </cell>
          <cell r="P1545">
            <v>5.4172835375563002</v>
          </cell>
        </row>
        <row r="1546">
          <cell r="C1546">
            <v>2002</v>
          </cell>
          <cell r="P1546">
            <v>5.3488269816957583</v>
          </cell>
        </row>
        <row r="1547">
          <cell r="C1547">
            <v>2002</v>
          </cell>
          <cell r="P1547">
            <v>5.5154660037002774</v>
          </cell>
        </row>
        <row r="1548">
          <cell r="C1548">
            <v>2002</v>
          </cell>
          <cell r="P1548">
            <v>5.1647362794012821</v>
          </cell>
        </row>
        <row r="1549">
          <cell r="C1549">
            <v>2002</v>
          </cell>
          <cell r="P1549">
            <v>4.9388326306850061</v>
          </cell>
        </row>
        <row r="1550">
          <cell r="C1550">
            <v>2002</v>
          </cell>
          <cell r="P1550">
            <v>4.9388326306850061</v>
          </cell>
        </row>
        <row r="1551">
          <cell r="C1551">
            <v>2002</v>
          </cell>
          <cell r="P1551">
            <v>4.9388326306850061</v>
          </cell>
        </row>
        <row r="1552">
          <cell r="C1552">
            <v>2002</v>
          </cell>
          <cell r="P1552">
            <v>4.9388326306850061</v>
          </cell>
        </row>
        <row r="1553">
          <cell r="C1553">
            <v>2002</v>
          </cell>
          <cell r="P1553">
            <v>5.260306561926571</v>
          </cell>
        </row>
        <row r="1554">
          <cell r="C1554">
            <v>2002</v>
          </cell>
          <cell r="P1554">
            <v>5.6764076977904487</v>
          </cell>
        </row>
        <row r="1555">
          <cell r="C1555">
            <v>2002</v>
          </cell>
          <cell r="P1555">
            <v>5.5570898606329902</v>
          </cell>
        </row>
        <row r="1556">
          <cell r="C1556">
            <v>2002</v>
          </cell>
          <cell r="P1556">
            <v>5.4794608058719154</v>
          </cell>
        </row>
        <row r="1557">
          <cell r="C1557">
            <v>2002</v>
          </cell>
          <cell r="P1557">
            <v>5.0790071806615016</v>
          </cell>
        </row>
        <row r="1558">
          <cell r="C1558">
            <v>2002</v>
          </cell>
          <cell r="P1558">
            <v>5.0790071806615016</v>
          </cell>
        </row>
        <row r="1559">
          <cell r="C1559">
            <v>2002</v>
          </cell>
          <cell r="P1559">
            <v>5.0790071806615016</v>
          </cell>
        </row>
        <row r="1560">
          <cell r="C1560">
            <v>2002</v>
          </cell>
          <cell r="P1560">
            <v>5.1824386572845427</v>
          </cell>
        </row>
        <row r="1561">
          <cell r="C1561">
            <v>2002</v>
          </cell>
          <cell r="P1561">
            <v>5.0247342321165887</v>
          </cell>
        </row>
        <row r="1562">
          <cell r="C1562">
            <v>2002</v>
          </cell>
          <cell r="P1562">
            <v>5.0137205987170343</v>
          </cell>
        </row>
        <row r="1563">
          <cell r="C1563">
            <v>2002</v>
          </cell>
          <cell r="P1563">
            <v>4.8073870012587001</v>
          </cell>
        </row>
        <row r="1564">
          <cell r="C1564">
            <v>2002</v>
          </cell>
          <cell r="P1564">
            <v>4.7179988550370782</v>
          </cell>
        </row>
        <row r="1565">
          <cell r="C1565">
            <v>2002</v>
          </cell>
          <cell r="P1565">
            <v>4.7179988550370782</v>
          </cell>
        </row>
        <row r="1566">
          <cell r="C1566">
            <v>2002</v>
          </cell>
          <cell r="P1566">
            <v>4.7179988550370782</v>
          </cell>
        </row>
        <row r="1567">
          <cell r="C1567">
            <v>2002</v>
          </cell>
          <cell r="P1567">
            <v>5.0911951593090787</v>
          </cell>
        </row>
        <row r="1568">
          <cell r="C1568">
            <v>2002</v>
          </cell>
          <cell r="P1568">
            <v>5.2407644712697712</v>
          </cell>
        </row>
        <row r="1569">
          <cell r="C1569">
            <v>2002</v>
          </cell>
          <cell r="P1569">
            <v>5.1628330628895531</v>
          </cell>
        </row>
        <row r="1570">
          <cell r="C1570">
            <v>2002</v>
          </cell>
          <cell r="P1570">
            <v>5.3503709755690698</v>
          </cell>
        </row>
        <row r="1571">
          <cell r="C1571">
            <v>2002</v>
          </cell>
          <cell r="P1571">
            <v>5.1773104934714373</v>
          </cell>
        </row>
        <row r="1572">
          <cell r="C1572">
            <v>2002</v>
          </cell>
          <cell r="P1572">
            <v>5.1773104934714373</v>
          </cell>
        </row>
        <row r="1573">
          <cell r="C1573">
            <v>2002</v>
          </cell>
          <cell r="P1573">
            <v>5.1773104934714373</v>
          </cell>
        </row>
        <row r="1574">
          <cell r="C1574">
            <v>2002</v>
          </cell>
          <cell r="P1574">
            <v>5.4486055716473807</v>
          </cell>
        </row>
        <row r="1575">
          <cell r="C1575">
            <v>2002</v>
          </cell>
          <cell r="P1575">
            <v>5.5315698882334203</v>
          </cell>
        </row>
        <row r="1576">
          <cell r="C1576">
            <v>2002</v>
          </cell>
          <cell r="P1576">
            <v>5.3360560956006129</v>
          </cell>
        </row>
        <row r="1577">
          <cell r="C1577">
            <v>2002</v>
          </cell>
          <cell r="P1577">
            <v>5.2530415447142138</v>
          </cell>
        </row>
        <row r="1578">
          <cell r="C1578">
            <v>2002</v>
          </cell>
          <cell r="P1578">
            <v>5.0301254151438402</v>
          </cell>
        </row>
        <row r="1579">
          <cell r="C1579">
            <v>2002</v>
          </cell>
          <cell r="P1579">
            <v>5.0301254151438402</v>
          </cell>
        </row>
        <row r="1580">
          <cell r="C1580">
            <v>2002</v>
          </cell>
          <cell r="P1580">
            <v>5.0301254151438402</v>
          </cell>
        </row>
        <row r="1581">
          <cell r="C1581">
            <v>2002</v>
          </cell>
          <cell r="P1581">
            <v>5.1808036729803915</v>
          </cell>
        </row>
        <row r="1582">
          <cell r="C1582">
            <v>2002</v>
          </cell>
          <cell r="P1582">
            <v>5.4832937777710375</v>
          </cell>
        </row>
        <row r="1583">
          <cell r="C1583">
            <v>2002</v>
          </cell>
          <cell r="P1583">
            <v>5.6480106269240693</v>
          </cell>
        </row>
        <row r="1584">
          <cell r="C1584">
            <v>2002</v>
          </cell>
          <cell r="P1584">
            <v>5.4475061039414028</v>
          </cell>
        </row>
        <row r="1585">
          <cell r="C1585">
            <v>2002</v>
          </cell>
          <cell r="P1585">
            <v>5.5024643241685744</v>
          </cell>
        </row>
        <row r="1586">
          <cell r="C1586">
            <v>2002</v>
          </cell>
          <cell r="P1586">
            <v>5.5024643241685744</v>
          </cell>
        </row>
        <row r="1587">
          <cell r="C1587">
            <v>2002</v>
          </cell>
          <cell r="P1587">
            <v>5.5024643241685744</v>
          </cell>
        </row>
        <row r="1588">
          <cell r="C1588">
            <v>2002</v>
          </cell>
          <cell r="P1588">
            <v>5.3140994411671043</v>
          </cell>
        </row>
        <row r="1589">
          <cell r="C1589">
            <v>2002</v>
          </cell>
          <cell r="P1589">
            <v>5.1933736218741</v>
          </cell>
        </row>
        <row r="1590">
          <cell r="C1590">
            <v>2002</v>
          </cell>
          <cell r="P1590">
            <v>5.5746069402951122</v>
          </cell>
        </row>
        <row r="1591">
          <cell r="C1591">
            <v>2002</v>
          </cell>
          <cell r="P1591">
            <v>5.5675077910556405</v>
          </cell>
        </row>
        <row r="1592">
          <cell r="C1592">
            <v>2002</v>
          </cell>
          <cell r="P1592">
            <v>5.5361990264023904</v>
          </cell>
        </row>
        <row r="1593">
          <cell r="C1593">
            <v>2002</v>
          </cell>
          <cell r="P1593">
            <v>5.5361990264023904</v>
          </cell>
        </row>
        <row r="1594">
          <cell r="C1594">
            <v>2002</v>
          </cell>
          <cell r="P1594">
            <v>5.5361990264023904</v>
          </cell>
        </row>
        <row r="1595">
          <cell r="C1595">
            <v>2002</v>
          </cell>
          <cell r="P1595">
            <v>5.4057585568917679</v>
          </cell>
        </row>
        <row r="1596">
          <cell r="C1596">
            <v>2002</v>
          </cell>
          <cell r="P1596">
            <v>5.672707420269635</v>
          </cell>
        </row>
        <row r="1597">
          <cell r="C1597">
            <v>2002</v>
          </cell>
          <cell r="P1597">
            <v>5.5080360663320249</v>
          </cell>
        </row>
        <row r="1598">
          <cell r="C1598">
            <v>2002</v>
          </cell>
          <cell r="P1598">
            <v>5.297147260429778</v>
          </cell>
        </row>
        <row r="1599">
          <cell r="C1599">
            <v>2002</v>
          </cell>
          <cell r="P1599">
            <v>5.2336482613245181</v>
          </cell>
        </row>
        <row r="1600">
          <cell r="C1600">
            <v>2002</v>
          </cell>
          <cell r="P1600">
            <v>5.2336482613245181</v>
          </cell>
        </row>
        <row r="1601">
          <cell r="C1601">
            <v>2002</v>
          </cell>
          <cell r="P1601">
            <v>5.2336482613245181</v>
          </cell>
        </row>
        <row r="1602">
          <cell r="C1602">
            <v>2002</v>
          </cell>
          <cell r="P1602">
            <v>5.2263386967137286</v>
          </cell>
        </row>
        <row r="1603">
          <cell r="C1603">
            <v>2002</v>
          </cell>
          <cell r="P1603">
            <v>5.0590243551053211</v>
          </cell>
        </row>
        <row r="1604">
          <cell r="C1604">
            <v>2002</v>
          </cell>
          <cell r="P1604">
            <v>5.110022595956992</v>
          </cell>
        </row>
        <row r="1605">
          <cell r="C1605">
            <v>2002</v>
          </cell>
          <cell r="P1605">
            <v>5.0799033416235728</v>
          </cell>
        </row>
        <row r="1606">
          <cell r="C1606">
            <v>2002</v>
          </cell>
          <cell r="P1606">
            <v>4.8660033211507265</v>
          </cell>
        </row>
        <row r="1607">
          <cell r="C1607">
            <v>2002</v>
          </cell>
          <cell r="P1607">
            <v>4.8660033211507265</v>
          </cell>
        </row>
        <row r="1608">
          <cell r="C1608">
            <v>2002</v>
          </cell>
          <cell r="P1608">
            <v>4.8660033211507265</v>
          </cell>
        </row>
        <row r="1609">
          <cell r="C1609">
            <v>2002</v>
          </cell>
          <cell r="P1609">
            <v>4.8650521868033545</v>
          </cell>
        </row>
        <row r="1610">
          <cell r="C1610">
            <v>2002</v>
          </cell>
          <cell r="P1610">
            <v>4.8369157656086497</v>
          </cell>
        </row>
        <row r="1611">
          <cell r="C1611">
            <v>2002</v>
          </cell>
          <cell r="P1611">
            <v>4.9453678288166687</v>
          </cell>
        </row>
        <row r="1612">
          <cell r="C1612">
            <v>2002</v>
          </cell>
          <cell r="P1612">
            <v>5.1103055193278841</v>
          </cell>
        </row>
        <row r="1613">
          <cell r="C1613">
            <v>2002</v>
          </cell>
          <cell r="P1613">
            <v>4.6763631503920173</v>
          </cell>
        </row>
        <row r="1614">
          <cell r="C1614">
            <v>2002</v>
          </cell>
          <cell r="P1614">
            <v>4.6763631503920173</v>
          </cell>
        </row>
        <row r="1615">
          <cell r="C1615">
            <v>2002</v>
          </cell>
          <cell r="P1615">
            <v>4.6763631503920173</v>
          </cell>
        </row>
        <row r="1616">
          <cell r="C1616">
            <v>2002</v>
          </cell>
          <cell r="P1616">
            <v>4.6706525530398393</v>
          </cell>
        </row>
        <row r="1617">
          <cell r="C1617">
            <v>2002</v>
          </cell>
          <cell r="P1617">
            <v>4.8006821438862017</v>
          </cell>
        </row>
        <row r="1618">
          <cell r="C1618">
            <v>2002</v>
          </cell>
          <cell r="P1618">
            <v>4.7360050082649634</v>
          </cell>
        </row>
        <row r="1619">
          <cell r="C1619">
            <v>2002</v>
          </cell>
          <cell r="P1619">
            <v>4.6698824517371591</v>
          </cell>
        </row>
        <row r="1620">
          <cell r="C1620">
            <v>2002</v>
          </cell>
          <cell r="P1620">
            <v>4.5240390083559543</v>
          </cell>
        </row>
        <row r="1621">
          <cell r="C1621">
            <v>2002</v>
          </cell>
          <cell r="P1621">
            <v>4.5240390083559543</v>
          </cell>
        </row>
        <row r="1622">
          <cell r="C1622">
            <v>2002</v>
          </cell>
          <cell r="P1622">
            <v>4.5240390083559543</v>
          </cell>
        </row>
        <row r="1623">
          <cell r="C1623">
            <v>2002</v>
          </cell>
          <cell r="P1623">
            <v>4.5773115360701233</v>
          </cell>
        </row>
        <row r="1624">
          <cell r="C1624">
            <v>2002</v>
          </cell>
          <cell r="P1624">
            <v>4.4831411792359841</v>
          </cell>
        </row>
        <row r="1625">
          <cell r="C1625">
            <v>2002</v>
          </cell>
          <cell r="P1625">
            <v>4.5865148390227626</v>
          </cell>
        </row>
        <row r="1626">
          <cell r="C1626">
            <v>2002</v>
          </cell>
          <cell r="P1626">
            <v>4.4282758450736264</v>
          </cell>
        </row>
        <row r="1627">
          <cell r="C1627">
            <v>2002</v>
          </cell>
          <cell r="P1627">
            <v>4.6350620251436894</v>
          </cell>
        </row>
        <row r="1628">
          <cell r="C1628">
            <v>2002</v>
          </cell>
          <cell r="P1628">
            <v>4.6350620251436894</v>
          </cell>
        </row>
        <row r="1629">
          <cell r="C1629">
            <v>2002</v>
          </cell>
          <cell r="P1629">
            <v>4.6350620251436894</v>
          </cell>
        </row>
        <row r="1630">
          <cell r="C1630">
            <v>2002</v>
          </cell>
          <cell r="P1630">
            <v>4.8909683467038709</v>
          </cell>
        </row>
        <row r="1631">
          <cell r="C1631">
            <v>2002</v>
          </cell>
          <cell r="P1631">
            <v>4.72718320164996</v>
          </cell>
        </row>
        <row r="1632">
          <cell r="C1632">
            <v>2002</v>
          </cell>
          <cell r="P1632">
            <v>4.6604786854915758</v>
          </cell>
        </row>
        <row r="1633">
          <cell r="C1633">
            <v>2002</v>
          </cell>
          <cell r="P1633">
            <v>4.6665304969594033</v>
          </cell>
        </row>
        <row r="1634">
          <cell r="C1634">
            <v>2002</v>
          </cell>
          <cell r="P1634">
            <v>4.5471046086653217</v>
          </cell>
        </row>
        <row r="1635">
          <cell r="C1635">
            <v>2002</v>
          </cell>
          <cell r="P1635">
            <v>4.5471046086653217</v>
          </cell>
        </row>
        <row r="1636">
          <cell r="C1636">
            <v>2002</v>
          </cell>
          <cell r="P1636">
            <v>4.5471046086653217</v>
          </cell>
        </row>
        <row r="1637">
          <cell r="C1637">
            <v>2002</v>
          </cell>
          <cell r="P1637">
            <v>4.7586175520541092</v>
          </cell>
        </row>
        <row r="1638">
          <cell r="C1638">
            <v>2002</v>
          </cell>
          <cell r="P1638">
            <v>4.9975456279097985</v>
          </cell>
        </row>
        <row r="1639">
          <cell r="C1639">
            <v>2002</v>
          </cell>
          <cell r="P1639">
            <v>4.7996798274214827</v>
          </cell>
        </row>
        <row r="1640">
          <cell r="C1640">
            <v>2002</v>
          </cell>
          <cell r="P1640">
            <v>4.4754733398037638</v>
          </cell>
        </row>
        <row r="1641">
          <cell r="C1641">
            <v>2002</v>
          </cell>
          <cell r="P1641">
            <v>4.4982801860754309</v>
          </cell>
        </row>
        <row r="1642">
          <cell r="C1642">
            <v>2002</v>
          </cell>
          <cell r="P1642">
            <v>4.4982801860754309</v>
          </cell>
        </row>
        <row r="1643">
          <cell r="C1643">
            <v>2002</v>
          </cell>
          <cell r="P1643">
            <v>4.4982801860754309</v>
          </cell>
        </row>
        <row r="1644">
          <cell r="C1644">
            <v>2002</v>
          </cell>
          <cell r="P1644">
            <v>4.5414636758617544</v>
          </cell>
        </row>
        <row r="1645">
          <cell r="C1645">
            <v>2002</v>
          </cell>
          <cell r="P1645">
            <v>4.4692793557877488</v>
          </cell>
        </row>
        <row r="1646">
          <cell r="C1646">
            <v>2002</v>
          </cell>
          <cell r="P1646">
            <v>4.3983589496671263</v>
          </cell>
        </row>
        <row r="1647">
          <cell r="C1647">
            <v>2002</v>
          </cell>
          <cell r="P1647">
            <v>4.4072764857979099</v>
          </cell>
        </row>
        <row r="1648">
          <cell r="C1648">
            <v>2002</v>
          </cell>
          <cell r="P1648">
            <v>4.3836881644197083</v>
          </cell>
        </row>
        <row r="1649">
          <cell r="C1649">
            <v>2002</v>
          </cell>
          <cell r="P1649">
            <v>4.3836881644197083</v>
          </cell>
        </row>
        <row r="1650">
          <cell r="C1650">
            <v>2002</v>
          </cell>
          <cell r="P1650">
            <v>4.3836881644197083</v>
          </cell>
        </row>
        <row r="1651">
          <cell r="C1651">
            <v>2002</v>
          </cell>
          <cell r="P1651">
            <v>4.237833821143143</v>
          </cell>
        </row>
        <row r="1652">
          <cell r="C1652">
            <v>2002</v>
          </cell>
          <cell r="P1652">
            <v>4.0764622920489524</v>
          </cell>
        </row>
        <row r="1653">
          <cell r="C1653">
            <v>2002</v>
          </cell>
          <cell r="P1653">
            <v>4.2065141565945314</v>
          </cell>
        </row>
        <row r="1654">
          <cell r="C1654">
            <v>2002</v>
          </cell>
          <cell r="P1654">
            <v>3.9093849046875238</v>
          </cell>
        </row>
        <row r="1655">
          <cell r="C1655">
            <v>2002</v>
          </cell>
          <cell r="P1655">
            <v>3.9812095282146163</v>
          </cell>
        </row>
        <row r="1656">
          <cell r="C1656">
            <v>2002</v>
          </cell>
          <cell r="P1656">
            <v>3.9812095282146163</v>
          </cell>
        </row>
        <row r="1657">
          <cell r="C1657">
            <v>2002</v>
          </cell>
          <cell r="P1657">
            <v>3.9812095282146163</v>
          </cell>
        </row>
        <row r="1658">
          <cell r="C1658">
            <v>2002</v>
          </cell>
          <cell r="P1658">
            <v>3.9323220757950295</v>
          </cell>
        </row>
        <row r="1659">
          <cell r="C1659">
            <v>2002</v>
          </cell>
          <cell r="P1659">
            <v>4.0440924462777321</v>
          </cell>
        </row>
        <row r="1660">
          <cell r="C1660">
            <v>2002</v>
          </cell>
          <cell r="P1660">
            <v>4.1721254606390561</v>
          </cell>
        </row>
        <row r="1661">
          <cell r="C1661">
            <v>2002</v>
          </cell>
          <cell r="P1661">
            <v>3.9515153698002763</v>
          </cell>
        </row>
        <row r="1662">
          <cell r="C1662">
            <v>2002</v>
          </cell>
          <cell r="P1662">
            <v>4.1121703492516035</v>
          </cell>
        </row>
        <row r="1663">
          <cell r="C1663">
            <v>2002</v>
          </cell>
          <cell r="P1663">
            <v>4.1121703492516035</v>
          </cell>
        </row>
        <row r="1664">
          <cell r="C1664">
            <v>2002</v>
          </cell>
          <cell r="P1664">
            <v>4.1121703492516035</v>
          </cell>
        </row>
        <row r="1665">
          <cell r="C1665">
            <v>2002</v>
          </cell>
          <cell r="P1665">
            <v>4.2400592954307648</v>
          </cell>
        </row>
        <row r="1666">
          <cell r="C1666">
            <v>2002</v>
          </cell>
          <cell r="P1666">
            <v>4.2490066877966672</v>
          </cell>
        </row>
        <row r="1667">
          <cell r="C1667">
            <v>2002</v>
          </cell>
          <cell r="P1667">
            <v>4.1825268042644179</v>
          </cell>
        </row>
        <row r="1668">
          <cell r="C1668">
            <v>2002</v>
          </cell>
          <cell r="P1668">
            <v>4.3821787658664562</v>
          </cell>
        </row>
        <row r="1669">
          <cell r="C1669">
            <v>2002</v>
          </cell>
          <cell r="P1669">
            <v>4.2705410897620597</v>
          </cell>
        </row>
        <row r="1670">
          <cell r="C1670">
            <v>2002</v>
          </cell>
          <cell r="P1670">
            <v>4.2705410897620597</v>
          </cell>
        </row>
        <row r="1671">
          <cell r="C1671">
            <v>2002</v>
          </cell>
          <cell r="P1671">
            <v>4.2705410897620597</v>
          </cell>
        </row>
        <row r="1672">
          <cell r="C1672">
            <v>2002</v>
          </cell>
          <cell r="P1672">
            <v>4.3438101863787333</v>
          </cell>
        </row>
        <row r="1673">
          <cell r="C1673">
            <v>2002</v>
          </cell>
          <cell r="P1673">
            <v>4.2121058029147269</v>
          </cell>
        </row>
        <row r="1674">
          <cell r="C1674">
            <v>2002</v>
          </cell>
          <cell r="P1674">
            <v>4.3847492455376775</v>
          </cell>
        </row>
        <row r="1675">
          <cell r="C1675">
            <v>2002</v>
          </cell>
          <cell r="P1675">
            <v>4.3994655260005153</v>
          </cell>
        </row>
        <row r="1676">
          <cell r="C1676">
            <v>2002</v>
          </cell>
          <cell r="P1676">
            <v>4.2525373060766443</v>
          </cell>
        </row>
        <row r="1677">
          <cell r="C1677">
            <v>2002</v>
          </cell>
          <cell r="P1677">
            <v>4.2525373060766443</v>
          </cell>
        </row>
        <row r="1678">
          <cell r="C1678">
            <v>2002</v>
          </cell>
          <cell r="P1678">
            <v>4.2525373060766443</v>
          </cell>
        </row>
        <row r="1679">
          <cell r="C1679">
            <v>2002</v>
          </cell>
          <cell r="P1679">
            <v>4.1170582414582739</v>
          </cell>
        </row>
        <row r="1680">
          <cell r="C1680">
            <v>2002</v>
          </cell>
          <cell r="P1680">
            <v>4.1529312188168213</v>
          </cell>
        </row>
        <row r="1681">
          <cell r="C1681">
            <v>2002</v>
          </cell>
          <cell r="P1681">
            <v>4.0154683732427472</v>
          </cell>
        </row>
        <row r="1682">
          <cell r="C1682">
            <v>2002</v>
          </cell>
          <cell r="P1682">
            <v>4.0544644075764698</v>
          </cell>
        </row>
        <row r="1683">
          <cell r="C1683">
            <v>2002</v>
          </cell>
          <cell r="P1683">
            <v>4.157804893768672</v>
          </cell>
        </row>
        <row r="1684">
          <cell r="C1684">
            <v>2002</v>
          </cell>
          <cell r="P1684">
            <v>4.157804893768672</v>
          </cell>
        </row>
        <row r="1685">
          <cell r="C1685">
            <v>2002</v>
          </cell>
          <cell r="P1685">
            <v>4.157804893768672</v>
          </cell>
        </row>
        <row r="1686">
          <cell r="C1686">
            <v>2002</v>
          </cell>
          <cell r="P1686">
            <v>4.2667308654706479</v>
          </cell>
        </row>
        <row r="1687">
          <cell r="C1687">
            <v>2002</v>
          </cell>
          <cell r="P1687">
            <v>4.4077527638343375</v>
          </cell>
        </row>
        <row r="1688">
          <cell r="C1688">
            <v>2002</v>
          </cell>
          <cell r="P1688">
            <v>4.5016297713107178</v>
          </cell>
        </row>
        <row r="1689">
          <cell r="C1689">
            <v>2002</v>
          </cell>
          <cell r="P1689">
            <v>4.3568208701718207</v>
          </cell>
        </row>
        <row r="1690">
          <cell r="C1690">
            <v>2002</v>
          </cell>
          <cell r="P1690">
            <v>4.6135105624725137</v>
          </cell>
        </row>
        <row r="1691">
          <cell r="C1691">
            <v>2002</v>
          </cell>
          <cell r="P1691">
            <v>4.6135105624725137</v>
          </cell>
        </row>
        <row r="1692">
          <cell r="C1692">
            <v>2002</v>
          </cell>
          <cell r="P1692">
            <v>4.6135105624725137</v>
          </cell>
        </row>
        <row r="1693">
          <cell r="C1693">
            <v>2002</v>
          </cell>
          <cell r="P1693">
            <v>4.6010733079571127</v>
          </cell>
        </row>
        <row r="1694">
          <cell r="C1694">
            <v>2002</v>
          </cell>
          <cell r="P1694">
            <v>4.8483042606269233</v>
          </cell>
        </row>
        <row r="1695">
          <cell r="C1695">
            <v>2002</v>
          </cell>
          <cell r="P1695">
            <v>4.7127858616035549</v>
          </cell>
        </row>
        <row r="1696">
          <cell r="C1696">
            <v>2002</v>
          </cell>
          <cell r="P1696">
            <v>4.9277422241094309</v>
          </cell>
        </row>
        <row r="1697">
          <cell r="C1697">
            <v>2002</v>
          </cell>
          <cell r="P1697">
            <v>5.1021632974932141</v>
          </cell>
        </row>
        <row r="1698">
          <cell r="C1698">
            <v>2002</v>
          </cell>
          <cell r="P1698">
            <v>5.1021632974932141</v>
          </cell>
        </row>
        <row r="1699">
          <cell r="C1699">
            <v>2002</v>
          </cell>
          <cell r="P1699">
            <v>5.1021632974932141</v>
          </cell>
        </row>
        <row r="1700">
          <cell r="C1700">
            <v>2002</v>
          </cell>
          <cell r="P1700">
            <v>5.1507019532612484</v>
          </cell>
        </row>
        <row r="1701">
          <cell r="C1701">
            <v>2002</v>
          </cell>
          <cell r="P1701">
            <v>5.0897013997361285</v>
          </cell>
        </row>
        <row r="1702">
          <cell r="C1702">
            <v>2002</v>
          </cell>
          <cell r="P1702">
            <v>4.8784235149603434</v>
          </cell>
        </row>
        <row r="1703">
          <cell r="C1703">
            <v>2002</v>
          </cell>
          <cell r="P1703">
            <v>4.8408449409320449</v>
          </cell>
        </row>
        <row r="1704">
          <cell r="C1704">
            <v>2002</v>
          </cell>
          <cell r="P1704">
            <v>4.6838395307926781</v>
          </cell>
        </row>
        <row r="1705">
          <cell r="C1705">
            <v>2002</v>
          </cell>
          <cell r="P1705">
            <v>4.6838395307926781</v>
          </cell>
        </row>
        <row r="1706">
          <cell r="C1706">
            <v>2002</v>
          </cell>
          <cell r="P1706">
            <v>4.6838395307926781</v>
          </cell>
        </row>
        <row r="1707">
          <cell r="C1707">
            <v>2002</v>
          </cell>
          <cell r="P1707">
            <v>4.6838395307926781</v>
          </cell>
        </row>
        <row r="1708">
          <cell r="C1708">
            <v>2002</v>
          </cell>
          <cell r="P1708">
            <v>4.5742609870945241</v>
          </cell>
        </row>
        <row r="1709">
          <cell r="C1709">
            <v>2002</v>
          </cell>
          <cell r="P1709">
            <v>4.6392679630275548</v>
          </cell>
        </row>
        <row r="1710">
          <cell r="C1710">
            <v>2002</v>
          </cell>
          <cell r="P1710">
            <v>4.708777543561669</v>
          </cell>
        </row>
        <row r="1711">
          <cell r="C1711">
            <v>2002</v>
          </cell>
          <cell r="P1711">
            <v>5.0455871536676717</v>
          </cell>
        </row>
        <row r="1712">
          <cell r="C1712">
            <v>2002</v>
          </cell>
          <cell r="P1712">
            <v>5.0455871536676717</v>
          </cell>
        </row>
        <row r="1713">
          <cell r="C1713">
            <v>2002</v>
          </cell>
          <cell r="P1713">
            <v>5.0455871536676717</v>
          </cell>
        </row>
        <row r="1714">
          <cell r="C1714">
            <v>2002</v>
          </cell>
          <cell r="P1714">
            <v>4.8523604434266998</v>
          </cell>
        </row>
        <row r="1715">
          <cell r="C1715">
            <v>2002</v>
          </cell>
          <cell r="P1715">
            <v>5.0956916030997412</v>
          </cell>
        </row>
        <row r="1716">
          <cell r="C1716">
            <v>2002</v>
          </cell>
          <cell r="P1716">
            <v>5.0771712591559117</v>
          </cell>
        </row>
        <row r="1717">
          <cell r="C1717">
            <v>2002</v>
          </cell>
          <cell r="P1717">
            <v>4.9497329999545041</v>
          </cell>
        </row>
        <row r="1718">
          <cell r="C1718">
            <v>2002</v>
          </cell>
          <cell r="P1718">
            <v>5.1776744551947953</v>
          </cell>
        </row>
        <row r="1719">
          <cell r="C1719">
            <v>2002</v>
          </cell>
          <cell r="P1719">
            <v>5.1776744551947953</v>
          </cell>
        </row>
        <row r="1720">
          <cell r="C1720">
            <v>2002</v>
          </cell>
          <cell r="P1720">
            <v>5.1776744551947953</v>
          </cell>
        </row>
        <row r="1721">
          <cell r="C1721">
            <v>2002</v>
          </cell>
          <cell r="P1721">
            <v>5.2797197494730144</v>
          </cell>
        </row>
        <row r="1722">
          <cell r="C1722">
            <v>2002</v>
          </cell>
          <cell r="P1722">
            <v>5.2687099073414112</v>
          </cell>
        </row>
        <row r="1723">
          <cell r="C1723">
            <v>2002</v>
          </cell>
          <cell r="P1723">
            <v>5.8151297182329653</v>
          </cell>
        </row>
        <row r="1724">
          <cell r="C1724">
            <v>2002</v>
          </cell>
          <cell r="P1724">
            <v>5.9096033765032381</v>
          </cell>
        </row>
        <row r="1725">
          <cell r="C1725">
            <v>2002</v>
          </cell>
          <cell r="P1725">
            <v>5.8742095206320801</v>
          </cell>
        </row>
        <row r="1726">
          <cell r="C1726">
            <v>2002</v>
          </cell>
          <cell r="P1726">
            <v>5.8742095206320801</v>
          </cell>
        </row>
        <row r="1727">
          <cell r="C1727">
            <v>2002</v>
          </cell>
          <cell r="P1727">
            <v>5.8742095206320801</v>
          </cell>
        </row>
        <row r="1728">
          <cell r="C1728">
            <v>2002</v>
          </cell>
          <cell r="P1728">
            <v>5.8420643074869965</v>
          </cell>
        </row>
        <row r="1729">
          <cell r="C1729">
            <v>2002</v>
          </cell>
          <cell r="P1729">
            <v>5.9058618689434494</v>
          </cell>
        </row>
        <row r="1730">
          <cell r="C1730">
            <v>2002</v>
          </cell>
          <cell r="P1730">
            <v>5.3945951684081228</v>
          </cell>
        </row>
        <row r="1731">
          <cell r="C1731">
            <v>2002</v>
          </cell>
          <cell r="P1731">
            <v>5.2538964756373119</v>
          </cell>
        </row>
        <row r="1732">
          <cell r="C1732">
            <v>2002</v>
          </cell>
          <cell r="P1732">
            <v>5.4132425198283318</v>
          </cell>
        </row>
        <row r="1733">
          <cell r="C1733">
            <v>2002</v>
          </cell>
          <cell r="P1733">
            <v>5.4132425198283318</v>
          </cell>
        </row>
        <row r="1734">
          <cell r="C1734">
            <v>2002</v>
          </cell>
          <cell r="P1734">
            <v>5.4132425198283318</v>
          </cell>
        </row>
        <row r="1735">
          <cell r="C1735">
            <v>2002</v>
          </cell>
          <cell r="P1735">
            <v>5.9896469950410216</v>
          </cell>
        </row>
        <row r="1736">
          <cell r="C1736">
            <v>2002</v>
          </cell>
          <cell r="P1736">
            <v>6.3135985198889921</v>
          </cell>
        </row>
        <row r="1737">
          <cell r="C1737">
            <v>2002</v>
          </cell>
          <cell r="P1737">
            <v>5.9208895072868168</v>
          </cell>
        </row>
        <row r="1738">
          <cell r="C1738">
            <v>2002</v>
          </cell>
          <cell r="P1738">
            <v>5.9007607179144994</v>
          </cell>
        </row>
        <row r="1739">
          <cell r="C1739">
            <v>2002</v>
          </cell>
          <cell r="P1739">
            <v>5.5454061206229808</v>
          </cell>
        </row>
        <row r="1740">
          <cell r="C1740">
            <v>2002</v>
          </cell>
          <cell r="P1740">
            <v>5.5454061206229808</v>
          </cell>
        </row>
        <row r="1741">
          <cell r="C1741">
            <v>2002</v>
          </cell>
          <cell r="P1741">
            <v>5.5454061206229808</v>
          </cell>
        </row>
        <row r="1742">
          <cell r="C1742">
            <v>2002</v>
          </cell>
          <cell r="P1742">
            <v>5.6131996785004779</v>
          </cell>
        </row>
        <row r="1743">
          <cell r="C1743">
            <v>2002</v>
          </cell>
          <cell r="P1743">
            <v>5.8503885101833459</v>
          </cell>
        </row>
        <row r="1744">
          <cell r="C1744">
            <v>2002</v>
          </cell>
          <cell r="P1744">
            <v>5.9719204478245702</v>
          </cell>
        </row>
        <row r="1745">
          <cell r="C1745">
            <v>2002</v>
          </cell>
          <cell r="P1745">
            <v>5.9131268861558057</v>
          </cell>
        </row>
        <row r="1746">
          <cell r="C1746">
            <v>2002</v>
          </cell>
          <cell r="P1746">
            <v>5.7148587373561215</v>
          </cell>
        </row>
        <row r="1747">
          <cell r="C1747">
            <v>2002</v>
          </cell>
          <cell r="P1747">
            <v>5.7148587373561215</v>
          </cell>
        </row>
        <row r="1748">
          <cell r="C1748">
            <v>2002</v>
          </cell>
          <cell r="P1748">
            <v>5.7148587373561215</v>
          </cell>
        </row>
        <row r="1749">
          <cell r="C1749">
            <v>2002</v>
          </cell>
          <cell r="P1749">
            <v>6.3473332221228063</v>
          </cell>
        </row>
        <row r="1750">
          <cell r="C1750">
            <v>2002</v>
          </cell>
          <cell r="P1750">
            <v>6.3867462959312107</v>
          </cell>
        </row>
        <row r="1751">
          <cell r="C1751">
            <v>2002</v>
          </cell>
          <cell r="P1751">
            <v>6.3206502782790679</v>
          </cell>
        </row>
        <row r="1752">
          <cell r="C1752">
            <v>2002</v>
          </cell>
          <cell r="P1752">
            <v>6.2665123936549341</v>
          </cell>
        </row>
        <row r="1753">
          <cell r="C1753">
            <v>2002</v>
          </cell>
          <cell r="P1753">
            <v>6.3849203265039964</v>
          </cell>
        </row>
        <row r="1754">
          <cell r="C1754">
            <v>2002</v>
          </cell>
          <cell r="P1754">
            <v>6.3849203265039964</v>
          </cell>
        </row>
        <row r="1755">
          <cell r="C1755">
            <v>2002</v>
          </cell>
          <cell r="P1755">
            <v>6.3849203265039964</v>
          </cell>
        </row>
        <row r="1756">
          <cell r="C1756">
            <v>2002</v>
          </cell>
          <cell r="P1756">
            <v>6.4623963088215213</v>
          </cell>
        </row>
        <row r="1757">
          <cell r="C1757">
            <v>2002</v>
          </cell>
          <cell r="P1757">
            <v>6.4644578107702335</v>
          </cell>
        </row>
        <row r="1758">
          <cell r="C1758">
            <v>2002</v>
          </cell>
          <cell r="P1758">
            <v>6.5644008469692601</v>
          </cell>
        </row>
        <row r="1759">
          <cell r="C1759">
            <v>2002</v>
          </cell>
          <cell r="P1759">
            <v>6.6431450084166146</v>
          </cell>
        </row>
        <row r="1760">
          <cell r="C1760">
            <v>2002</v>
          </cell>
          <cell r="P1760">
            <v>6.3877083301739424</v>
          </cell>
        </row>
        <row r="1761">
          <cell r="C1761">
            <v>2002</v>
          </cell>
          <cell r="P1761">
            <v>6.3877083301739424</v>
          </cell>
        </row>
        <row r="1762">
          <cell r="C1762">
            <v>2002</v>
          </cell>
          <cell r="P1762">
            <v>6.3877083301739424</v>
          </cell>
        </row>
        <row r="1763">
          <cell r="C1763">
            <v>2002</v>
          </cell>
          <cell r="P1763">
            <v>6.5374823706040246</v>
          </cell>
        </row>
        <row r="1764">
          <cell r="C1764">
            <v>2002</v>
          </cell>
          <cell r="P1764">
            <v>6.6002283291123884</v>
          </cell>
        </row>
        <row r="1765">
          <cell r="C1765">
            <v>2002</v>
          </cell>
          <cell r="P1765">
            <v>6.8198124080617522</v>
          </cell>
        </row>
        <row r="1766">
          <cell r="C1766">
            <v>2002</v>
          </cell>
          <cell r="P1766">
            <v>6.6771379907796362</v>
          </cell>
        </row>
        <row r="1767">
          <cell r="C1767">
            <v>2002</v>
          </cell>
          <cell r="P1767">
            <v>6.2743588965893755</v>
          </cell>
        </row>
        <row r="1768">
          <cell r="C1768">
            <v>2002</v>
          </cell>
          <cell r="P1768">
            <v>6.2743588965893755</v>
          </cell>
        </row>
        <row r="1769">
          <cell r="C1769">
            <v>2002</v>
          </cell>
          <cell r="P1769">
            <v>6.2743588965893755</v>
          </cell>
        </row>
        <row r="1770">
          <cell r="C1770">
            <v>2002</v>
          </cell>
          <cell r="P1770">
            <v>6.0206993751990412</v>
          </cell>
        </row>
        <row r="1771">
          <cell r="C1771">
            <v>2002</v>
          </cell>
          <cell r="P1771">
            <v>6.0253455740737936</v>
          </cell>
        </row>
        <row r="1772">
          <cell r="C1772">
            <v>2002</v>
          </cell>
          <cell r="P1772">
            <v>6.0626270074763813</v>
          </cell>
        </row>
        <row r="1773">
          <cell r="C1773">
            <v>2002</v>
          </cell>
          <cell r="P1773">
            <v>5.954077319118606</v>
          </cell>
        </row>
        <row r="1774">
          <cell r="C1774">
            <v>2002</v>
          </cell>
          <cell r="P1774">
            <v>5.7605416205395734</v>
          </cell>
        </row>
        <row r="1775">
          <cell r="C1775">
            <v>2002</v>
          </cell>
          <cell r="P1775">
            <v>5.7605416205395734</v>
          </cell>
        </row>
        <row r="1776">
          <cell r="C1776">
            <v>2002</v>
          </cell>
          <cell r="P1776">
            <v>5.7605416205395734</v>
          </cell>
        </row>
        <row r="1777">
          <cell r="C1777">
            <v>2002</v>
          </cell>
          <cell r="P1777">
            <v>5.8420936898136215</v>
          </cell>
        </row>
        <row r="1778">
          <cell r="C1778">
            <v>2002</v>
          </cell>
          <cell r="P1778">
            <v>5.9532934744696027</v>
          </cell>
        </row>
        <row r="1779">
          <cell r="C1779">
            <v>2002</v>
          </cell>
          <cell r="P1779">
            <v>5.90931855749837</v>
          </cell>
        </row>
        <row r="1780">
          <cell r="C1780">
            <v>2002</v>
          </cell>
          <cell r="P1780">
            <v>6.037273376958189</v>
          </cell>
        </row>
        <row r="1781">
          <cell r="C1781">
            <v>2002</v>
          </cell>
          <cell r="P1781">
            <v>6.0550833320695778</v>
          </cell>
        </row>
        <row r="1782">
          <cell r="C1782">
            <v>2002</v>
          </cell>
          <cell r="P1782">
            <v>6.0550833320695778</v>
          </cell>
        </row>
        <row r="1783">
          <cell r="C1783">
            <v>2002</v>
          </cell>
          <cell r="P1783">
            <v>6.0550833320695778</v>
          </cell>
        </row>
        <row r="1784">
          <cell r="C1784">
            <v>2002</v>
          </cell>
          <cell r="P1784">
            <v>6.4508954974901815</v>
          </cell>
        </row>
        <row r="1785">
          <cell r="C1785">
            <v>2002</v>
          </cell>
          <cell r="P1785">
            <v>6.5357857781956588</v>
          </cell>
        </row>
        <row r="1786">
          <cell r="C1786">
            <v>2002</v>
          </cell>
          <cell r="P1786">
            <v>6.5754632929436925</v>
          </cell>
        </row>
        <row r="1787">
          <cell r="C1787">
            <v>2002</v>
          </cell>
          <cell r="P1787">
            <v>6.4337627576166572</v>
          </cell>
        </row>
        <row r="1788">
          <cell r="C1788">
            <v>2002</v>
          </cell>
          <cell r="P1788">
            <v>6.6050351829665912</v>
          </cell>
        </row>
        <row r="1789">
          <cell r="C1789">
            <v>2002</v>
          </cell>
          <cell r="P1789">
            <v>6.6050351829665912</v>
          </cell>
        </row>
        <row r="1790">
          <cell r="C1790">
            <v>2002</v>
          </cell>
          <cell r="P1790">
            <v>6.6050351829665912</v>
          </cell>
        </row>
        <row r="1791">
          <cell r="C1791">
            <v>2002</v>
          </cell>
          <cell r="P1791">
            <v>6.6880340948726893</v>
          </cell>
        </row>
        <row r="1792">
          <cell r="C1792">
            <v>2002</v>
          </cell>
          <cell r="P1792">
            <v>6.4805375259701856</v>
          </cell>
        </row>
        <row r="1793">
          <cell r="C1793">
            <v>2002</v>
          </cell>
          <cell r="P1793">
            <v>6.3208535850229755</v>
          </cell>
        </row>
        <row r="1794">
          <cell r="C1794">
            <v>2002</v>
          </cell>
          <cell r="P1794">
            <v>6.317642381067925</v>
          </cell>
        </row>
        <row r="1795">
          <cell r="C1795">
            <v>2002</v>
          </cell>
          <cell r="P1795">
            <v>6.2835233390455105</v>
          </cell>
        </row>
        <row r="1796">
          <cell r="C1796">
            <v>2002</v>
          </cell>
          <cell r="P1796">
            <v>6.2835233390455105</v>
          </cell>
        </row>
        <row r="1797">
          <cell r="C1797">
            <v>2002</v>
          </cell>
          <cell r="P1797">
            <v>6.2835233390455105</v>
          </cell>
        </row>
        <row r="1798">
          <cell r="C1798">
            <v>2002</v>
          </cell>
          <cell r="P1798">
            <v>6.3259504708754797</v>
          </cell>
        </row>
        <row r="1799">
          <cell r="C1799">
            <v>2002</v>
          </cell>
          <cell r="P1799">
            <v>6.4047595577865053</v>
          </cell>
        </row>
        <row r="1800">
          <cell r="C1800">
            <v>2002</v>
          </cell>
          <cell r="P1800">
            <v>6.3990243171926409</v>
          </cell>
        </row>
        <row r="1801">
          <cell r="C1801">
            <v>2002</v>
          </cell>
          <cell r="P1801">
            <v>6.5030050537601785</v>
          </cell>
        </row>
        <row r="1802">
          <cell r="C1802">
            <v>2002</v>
          </cell>
          <cell r="P1802">
            <v>6.5444270256744677</v>
          </cell>
        </row>
        <row r="1803">
          <cell r="C1803">
            <v>2002</v>
          </cell>
          <cell r="P1803">
            <v>6.5444270256744677</v>
          </cell>
        </row>
        <row r="1804">
          <cell r="C1804">
            <v>2002</v>
          </cell>
          <cell r="P1804">
            <v>6.5444270256744677</v>
          </cell>
        </row>
        <row r="1805">
          <cell r="C1805">
            <v>2002</v>
          </cell>
          <cell r="P1805">
            <v>6.3862700178947858</v>
          </cell>
        </row>
        <row r="1806">
          <cell r="C1806">
            <v>2002</v>
          </cell>
          <cell r="P1806">
            <v>6.49560686826102</v>
          </cell>
        </row>
        <row r="1807">
          <cell r="C1807">
            <v>2002</v>
          </cell>
          <cell r="P1807">
            <v>6.7611036760134056</v>
          </cell>
        </row>
        <row r="1808">
          <cell r="C1808">
            <v>2002</v>
          </cell>
          <cell r="P1808">
            <v>7.1104377397976988</v>
          </cell>
        </row>
        <row r="1809">
          <cell r="C1809">
            <v>2002</v>
          </cell>
          <cell r="P1809">
            <v>7.3125871991628886</v>
          </cell>
        </row>
        <row r="1810">
          <cell r="C1810">
            <v>2002</v>
          </cell>
          <cell r="P1810">
            <v>7.3125871991628886</v>
          </cell>
        </row>
        <row r="1811">
          <cell r="C1811">
            <v>2002</v>
          </cell>
          <cell r="P1811">
            <v>7.3125871991628886</v>
          </cell>
        </row>
        <row r="1812">
          <cell r="C1812">
            <v>2002</v>
          </cell>
          <cell r="P1812">
            <v>7.7158226672328292</v>
          </cell>
        </row>
        <row r="1813">
          <cell r="C1813">
            <v>2002</v>
          </cell>
          <cell r="P1813">
            <v>7.4233453011024997</v>
          </cell>
        </row>
        <row r="1814">
          <cell r="C1814">
            <v>2002</v>
          </cell>
          <cell r="P1814">
            <v>7.4072949682291753</v>
          </cell>
        </row>
        <row r="1815">
          <cell r="C1815">
            <v>2002</v>
          </cell>
          <cell r="P1815">
            <v>7.6050820999074924</v>
          </cell>
        </row>
        <row r="1816">
          <cell r="C1816">
            <v>2002</v>
          </cell>
          <cell r="P1816">
            <v>7.4673097920868665</v>
          </cell>
        </row>
        <row r="1817">
          <cell r="C1817">
            <v>2002</v>
          </cell>
          <cell r="P1817">
            <v>7.4673097920868665</v>
          </cell>
        </row>
        <row r="1818">
          <cell r="C1818">
            <v>2002</v>
          </cell>
          <cell r="P1818">
            <v>7.4673097920868665</v>
          </cell>
        </row>
        <row r="1819">
          <cell r="C1819">
            <v>2002</v>
          </cell>
          <cell r="P1819">
            <v>7.4723844042401542</v>
          </cell>
        </row>
        <row r="1820">
          <cell r="C1820">
            <v>2002</v>
          </cell>
          <cell r="P1820">
            <v>7.4608172457196584</v>
          </cell>
        </row>
        <row r="1821">
          <cell r="C1821">
            <v>2002</v>
          </cell>
          <cell r="P1821">
            <v>7.4608172457196584</v>
          </cell>
        </row>
        <row r="1822">
          <cell r="C1822">
            <v>2002</v>
          </cell>
          <cell r="P1822">
            <v>7.3361034864500088</v>
          </cell>
        </row>
        <row r="1823">
          <cell r="C1823">
            <v>2002</v>
          </cell>
          <cell r="P1823">
            <v>7.2172301754598811</v>
          </cell>
        </row>
        <row r="1824">
          <cell r="C1824">
            <v>2002</v>
          </cell>
          <cell r="P1824">
            <v>7.2172301754598811</v>
          </cell>
        </row>
        <row r="1825">
          <cell r="C1825">
            <v>2002</v>
          </cell>
          <cell r="P1825">
            <v>7.2172301754598811</v>
          </cell>
        </row>
        <row r="1826">
          <cell r="C1826">
            <v>2002</v>
          </cell>
          <cell r="P1826">
            <v>7.2430998923279901</v>
          </cell>
        </row>
        <row r="1827">
          <cell r="C1827">
            <v>2003</v>
          </cell>
          <cell r="P1827">
            <v>7.029221197737372</v>
          </cell>
        </row>
        <row r="1828">
          <cell r="C1828">
            <v>2003</v>
          </cell>
          <cell r="P1828">
            <v>7.029221197737372</v>
          </cell>
        </row>
        <row r="1829">
          <cell r="C1829">
            <v>2003</v>
          </cell>
          <cell r="P1829">
            <v>7.3506974985214057</v>
          </cell>
        </row>
        <row r="1830">
          <cell r="C1830">
            <v>2003</v>
          </cell>
          <cell r="P1830">
            <v>7.6167947483356331</v>
          </cell>
        </row>
        <row r="1831">
          <cell r="C1831">
            <v>2003</v>
          </cell>
          <cell r="P1831">
            <v>7.6167947483356331</v>
          </cell>
        </row>
        <row r="1832">
          <cell r="C1832">
            <v>2003</v>
          </cell>
          <cell r="P1832">
            <v>7.6167947483356331</v>
          </cell>
        </row>
        <row r="1833">
          <cell r="C1833">
            <v>2003</v>
          </cell>
          <cell r="P1833">
            <v>7.2580374880575071</v>
          </cell>
        </row>
        <row r="1834">
          <cell r="C1834">
            <v>2003</v>
          </cell>
          <cell r="P1834">
            <v>7.2857327004443357</v>
          </cell>
        </row>
        <row r="1835">
          <cell r="C1835">
            <v>2003</v>
          </cell>
          <cell r="P1835">
            <v>7.5841116490499081</v>
          </cell>
        </row>
        <row r="1836">
          <cell r="C1836">
            <v>2003</v>
          </cell>
          <cell r="P1836">
            <v>7.4588367821234147</v>
          </cell>
        </row>
        <row r="1837">
          <cell r="C1837">
            <v>2003</v>
          </cell>
          <cell r="P1837">
            <v>7.610022595956992</v>
          </cell>
        </row>
        <row r="1838">
          <cell r="C1838">
            <v>2003</v>
          </cell>
          <cell r="P1838">
            <v>7.610022595956992</v>
          </cell>
        </row>
        <row r="1839">
          <cell r="C1839">
            <v>2003</v>
          </cell>
          <cell r="P1839">
            <v>7.610022595956992</v>
          </cell>
        </row>
        <row r="1840">
          <cell r="C1840">
            <v>2003</v>
          </cell>
          <cell r="P1840">
            <v>7.6136034485373294</v>
          </cell>
        </row>
        <row r="1841">
          <cell r="C1841">
            <v>2003</v>
          </cell>
          <cell r="P1841">
            <v>7.632420459198376</v>
          </cell>
        </row>
        <row r="1842">
          <cell r="C1842">
            <v>2003</v>
          </cell>
          <cell r="P1842">
            <v>7.5446345975948184</v>
          </cell>
        </row>
        <row r="1843">
          <cell r="C1843">
            <v>2003</v>
          </cell>
          <cell r="P1843">
            <v>8.0087218119227792</v>
          </cell>
        </row>
        <row r="1844">
          <cell r="C1844">
            <v>2003</v>
          </cell>
          <cell r="P1844">
            <v>8.3314677135621231</v>
          </cell>
        </row>
        <row r="1845">
          <cell r="C1845">
            <v>2003</v>
          </cell>
          <cell r="P1845">
            <v>8.3314677135621231</v>
          </cell>
        </row>
        <row r="1846">
          <cell r="C1846">
            <v>2003</v>
          </cell>
          <cell r="P1846">
            <v>8.3314677135621231</v>
          </cell>
        </row>
        <row r="1847">
          <cell r="C1847">
            <v>2003</v>
          </cell>
          <cell r="P1847">
            <v>8.3276693369830603</v>
          </cell>
        </row>
        <row r="1848">
          <cell r="C1848">
            <v>2003</v>
          </cell>
          <cell r="P1848">
            <v>8.1150242262022108</v>
          </cell>
        </row>
        <row r="1849">
          <cell r="C1849">
            <v>2003</v>
          </cell>
          <cell r="P1849">
            <v>8.5961693028616484</v>
          </cell>
        </row>
        <row r="1850">
          <cell r="C1850">
            <v>2003</v>
          </cell>
          <cell r="P1850">
            <v>9.1134290502115523</v>
          </cell>
        </row>
        <row r="1851">
          <cell r="C1851">
            <v>2003</v>
          </cell>
          <cell r="P1851">
            <v>8.2737252809329558</v>
          </cell>
        </row>
        <row r="1852">
          <cell r="C1852">
            <v>2003</v>
          </cell>
          <cell r="P1852">
            <v>8.2737252809329558</v>
          </cell>
        </row>
        <row r="1853">
          <cell r="C1853">
            <v>2003</v>
          </cell>
          <cell r="P1853">
            <v>8.2737252809329558</v>
          </cell>
        </row>
        <row r="1854">
          <cell r="C1854">
            <v>2003</v>
          </cell>
          <cell r="P1854">
            <v>8.4401510441151935</v>
          </cell>
        </row>
        <row r="1855">
          <cell r="C1855">
            <v>2003</v>
          </cell>
          <cell r="P1855">
            <v>8.065391789630123</v>
          </cell>
        </row>
        <row r="1856">
          <cell r="C1856">
            <v>2003</v>
          </cell>
          <cell r="P1856">
            <v>8.2264732867260122</v>
          </cell>
        </row>
        <row r="1857">
          <cell r="C1857">
            <v>2003</v>
          </cell>
          <cell r="P1857">
            <v>8.3723451646168545</v>
          </cell>
        </row>
        <row r="1858">
          <cell r="C1858">
            <v>2003</v>
          </cell>
          <cell r="P1858">
            <v>8.2097869686537965</v>
          </cell>
        </row>
        <row r="1859">
          <cell r="C1859">
            <v>2003</v>
          </cell>
          <cell r="P1859">
            <v>8.2097869686537965</v>
          </cell>
        </row>
        <row r="1860">
          <cell r="C1860">
            <v>2003</v>
          </cell>
          <cell r="P1860">
            <v>8.2097869686537965</v>
          </cell>
        </row>
        <row r="1861">
          <cell r="C1861">
            <v>2003</v>
          </cell>
          <cell r="P1861">
            <v>8.3493004162812205</v>
          </cell>
        </row>
        <row r="1862">
          <cell r="C1862">
            <v>2003</v>
          </cell>
          <cell r="P1862">
            <v>9.1642581057308803</v>
          </cell>
        </row>
        <row r="1863">
          <cell r="C1863">
            <v>2003</v>
          </cell>
          <cell r="P1863">
            <v>9.0661088131814793</v>
          </cell>
        </row>
        <row r="1864">
          <cell r="C1864">
            <v>2003</v>
          </cell>
          <cell r="P1864">
            <v>8.8184631905794575</v>
          </cell>
        </row>
        <row r="1865">
          <cell r="C1865">
            <v>2003</v>
          </cell>
          <cell r="P1865">
            <v>9.0900724700868949</v>
          </cell>
        </row>
        <row r="1866">
          <cell r="C1866">
            <v>2003</v>
          </cell>
          <cell r="P1866">
            <v>9.0900724700868949</v>
          </cell>
        </row>
        <row r="1867">
          <cell r="C1867">
            <v>2003</v>
          </cell>
          <cell r="P1867">
            <v>9.0900724700868949</v>
          </cell>
        </row>
        <row r="1868">
          <cell r="C1868">
            <v>2003</v>
          </cell>
          <cell r="P1868">
            <v>9.4618408880666038</v>
          </cell>
        </row>
        <row r="1869">
          <cell r="C1869">
            <v>2003</v>
          </cell>
          <cell r="P1869">
            <v>9.354143287180964</v>
          </cell>
        </row>
        <row r="1870">
          <cell r="C1870">
            <v>2003</v>
          </cell>
          <cell r="P1870">
            <v>9.3528291389272216</v>
          </cell>
        </row>
        <row r="1871">
          <cell r="C1871">
            <v>2003</v>
          </cell>
          <cell r="P1871">
            <v>8.8140724283829499</v>
          </cell>
        </row>
        <row r="1872">
          <cell r="C1872">
            <v>2003</v>
          </cell>
          <cell r="P1872">
            <v>8.9251755357061615</v>
          </cell>
        </row>
        <row r="1873">
          <cell r="C1873">
            <v>2003</v>
          </cell>
          <cell r="P1873">
            <v>8.9251755357061615</v>
          </cell>
        </row>
        <row r="1874">
          <cell r="C1874">
            <v>2003</v>
          </cell>
          <cell r="P1874">
            <v>8.9251755357061615</v>
          </cell>
        </row>
        <row r="1875">
          <cell r="C1875">
            <v>2003</v>
          </cell>
          <cell r="P1875">
            <v>8.9375161128887939</v>
          </cell>
        </row>
        <row r="1876">
          <cell r="C1876">
            <v>2003</v>
          </cell>
          <cell r="P1876">
            <v>9.1672840114647922</v>
          </cell>
        </row>
        <row r="1877">
          <cell r="C1877">
            <v>2003</v>
          </cell>
          <cell r="P1877">
            <v>9.1708288469995889</v>
          </cell>
        </row>
        <row r="1878">
          <cell r="C1878">
            <v>2003</v>
          </cell>
          <cell r="P1878">
            <v>9.7025764509182455</v>
          </cell>
        </row>
        <row r="1879">
          <cell r="C1879">
            <v>2003</v>
          </cell>
          <cell r="P1879">
            <v>12.627566688403268</v>
          </cell>
        </row>
        <row r="1880">
          <cell r="C1880">
            <v>2003</v>
          </cell>
          <cell r="P1880">
            <v>12.627566688403268</v>
          </cell>
        </row>
        <row r="1881">
          <cell r="C1881">
            <v>2003</v>
          </cell>
          <cell r="P1881">
            <v>12.627566688403268</v>
          </cell>
        </row>
        <row r="1882">
          <cell r="C1882">
            <v>2003</v>
          </cell>
          <cell r="P1882">
            <v>25.805403694211488</v>
          </cell>
        </row>
        <row r="1883">
          <cell r="C1883">
            <v>2003</v>
          </cell>
          <cell r="P1883">
            <v>31.017552622799165</v>
          </cell>
        </row>
        <row r="1884">
          <cell r="C1884">
            <v>2003</v>
          </cell>
          <cell r="P1884">
            <v>15.854324320225656</v>
          </cell>
        </row>
        <row r="1885">
          <cell r="C1885">
            <v>2003</v>
          </cell>
          <cell r="P1885">
            <v>12.627037806524015</v>
          </cell>
        </row>
        <row r="1886">
          <cell r="C1886">
            <v>2003</v>
          </cell>
          <cell r="P1886">
            <v>20.317922934896345</v>
          </cell>
        </row>
        <row r="1887">
          <cell r="C1887">
            <v>2003</v>
          </cell>
          <cell r="P1887">
            <v>20.317922934896345</v>
          </cell>
        </row>
        <row r="1888">
          <cell r="C1888">
            <v>2003</v>
          </cell>
          <cell r="P1888">
            <v>20.317922934896345</v>
          </cell>
        </row>
        <row r="1889">
          <cell r="C1889">
            <v>2003</v>
          </cell>
          <cell r="P1889">
            <v>14.556750542151319</v>
          </cell>
        </row>
        <row r="1890">
          <cell r="C1890">
            <v>2003</v>
          </cell>
          <cell r="P1890">
            <v>14.946230342275673</v>
          </cell>
        </row>
        <row r="1891">
          <cell r="C1891">
            <v>2003</v>
          </cell>
          <cell r="P1891">
            <v>15.399021947650171</v>
          </cell>
        </row>
        <row r="1892">
          <cell r="C1892">
            <v>2003</v>
          </cell>
          <cell r="P1892">
            <v>12.012183713471135</v>
          </cell>
        </row>
        <row r="1893">
          <cell r="C1893">
            <v>2003</v>
          </cell>
          <cell r="P1893">
            <v>12.305698465294732</v>
          </cell>
        </row>
        <row r="1894">
          <cell r="C1894">
            <v>2003</v>
          </cell>
          <cell r="P1894">
            <v>12.305698465294732</v>
          </cell>
        </row>
        <row r="1895">
          <cell r="C1895">
            <v>2003</v>
          </cell>
          <cell r="P1895">
            <v>12.305698465294732</v>
          </cell>
        </row>
        <row r="1896">
          <cell r="C1896">
            <v>2003</v>
          </cell>
          <cell r="P1896">
            <v>11.439407955596669</v>
          </cell>
        </row>
        <row r="1897">
          <cell r="C1897">
            <v>2003</v>
          </cell>
          <cell r="P1897">
            <v>9.8437101916865082</v>
          </cell>
        </row>
        <row r="1898">
          <cell r="C1898">
            <v>2003</v>
          </cell>
          <cell r="P1898">
            <v>9.1752215048300769</v>
          </cell>
        </row>
        <row r="1899">
          <cell r="C1899">
            <v>2003</v>
          </cell>
          <cell r="P1899">
            <v>8.9869400297235416</v>
          </cell>
        </row>
        <row r="1900">
          <cell r="C1900">
            <v>2003</v>
          </cell>
          <cell r="P1900">
            <v>7.7969415841434007</v>
          </cell>
        </row>
        <row r="1901">
          <cell r="C1901">
            <v>2003</v>
          </cell>
          <cell r="P1901">
            <v>7.7969415841434007</v>
          </cell>
        </row>
        <row r="1902">
          <cell r="C1902">
            <v>2003</v>
          </cell>
          <cell r="P1902">
            <v>7.7969415841434007</v>
          </cell>
        </row>
        <row r="1903">
          <cell r="C1903">
            <v>2003</v>
          </cell>
          <cell r="P1903">
            <v>8.0287539239623289</v>
          </cell>
        </row>
        <row r="1904">
          <cell r="C1904">
            <v>2003</v>
          </cell>
          <cell r="P1904">
            <v>7.7499753567583145</v>
          </cell>
        </row>
        <row r="1905">
          <cell r="C1905">
            <v>2003</v>
          </cell>
          <cell r="P1905">
            <v>7.7594099270560051</v>
          </cell>
        </row>
        <row r="1906">
          <cell r="C1906">
            <v>2003</v>
          </cell>
          <cell r="P1906">
            <v>7.7209020184710564</v>
          </cell>
        </row>
        <row r="1907">
          <cell r="C1907">
            <v>2003</v>
          </cell>
          <cell r="P1907">
            <v>7.5449435859328791</v>
          </cell>
        </row>
        <row r="1908">
          <cell r="C1908">
            <v>2003</v>
          </cell>
          <cell r="P1908">
            <v>7.5449435859328791</v>
          </cell>
        </row>
        <row r="1909">
          <cell r="C1909">
            <v>2003</v>
          </cell>
          <cell r="P1909">
            <v>7.5449435859328791</v>
          </cell>
        </row>
        <row r="1910">
          <cell r="C1910">
            <v>2003</v>
          </cell>
          <cell r="P1910">
            <v>7.4772647139109205</v>
          </cell>
        </row>
        <row r="1911">
          <cell r="C1911">
            <v>2003</v>
          </cell>
          <cell r="P1911">
            <v>7.4221178781031529</v>
          </cell>
        </row>
        <row r="1912">
          <cell r="C1912">
            <v>2003</v>
          </cell>
          <cell r="P1912">
            <v>7.2500417039474687</v>
          </cell>
        </row>
        <row r="1913">
          <cell r="C1913">
            <v>2003</v>
          </cell>
          <cell r="P1913">
            <v>7.3058207336861738</v>
          </cell>
        </row>
        <row r="1914">
          <cell r="C1914">
            <v>2003</v>
          </cell>
          <cell r="P1914">
            <v>7.4638189821203804</v>
          </cell>
        </row>
        <row r="1915">
          <cell r="C1915">
            <v>2003</v>
          </cell>
          <cell r="P1915">
            <v>7.4638189821203804</v>
          </cell>
        </row>
        <row r="1916">
          <cell r="C1916">
            <v>2003</v>
          </cell>
          <cell r="P1916">
            <v>7.4638189821203804</v>
          </cell>
        </row>
        <row r="1917">
          <cell r="C1917">
            <v>2003</v>
          </cell>
          <cell r="P1917">
            <v>7.2764786892828432</v>
          </cell>
        </row>
        <row r="1918">
          <cell r="C1918">
            <v>2003</v>
          </cell>
          <cell r="P1918">
            <v>7.327715306106974</v>
          </cell>
        </row>
        <row r="1919">
          <cell r="C1919">
            <v>2003</v>
          </cell>
          <cell r="P1919">
            <v>7.2611870839083421</v>
          </cell>
        </row>
        <row r="1920">
          <cell r="C1920">
            <v>2003</v>
          </cell>
          <cell r="P1920">
            <v>7.3546352041976926</v>
          </cell>
        </row>
        <row r="1921">
          <cell r="C1921">
            <v>2003</v>
          </cell>
          <cell r="P1921">
            <v>7.33818299692149</v>
          </cell>
        </row>
        <row r="1922">
          <cell r="C1922">
            <v>2003</v>
          </cell>
          <cell r="P1922">
            <v>7.33818299692149</v>
          </cell>
        </row>
        <row r="1923">
          <cell r="C1923">
            <v>2003</v>
          </cell>
          <cell r="P1923">
            <v>7.33818299692149</v>
          </cell>
        </row>
        <row r="1924">
          <cell r="C1924">
            <v>2003</v>
          </cell>
          <cell r="P1924">
            <v>7.6407110143916528</v>
          </cell>
        </row>
        <row r="1925">
          <cell r="C1925">
            <v>2003</v>
          </cell>
          <cell r="P1925">
            <v>7.8399786362050925</v>
          </cell>
        </row>
        <row r="1926">
          <cell r="C1926">
            <v>2003</v>
          </cell>
          <cell r="P1926">
            <v>7.5472913286119407</v>
          </cell>
        </row>
        <row r="1927">
          <cell r="C1927">
            <v>2003</v>
          </cell>
          <cell r="P1927">
            <v>7.574616892373486</v>
          </cell>
        </row>
        <row r="1928">
          <cell r="C1928">
            <v>2003</v>
          </cell>
          <cell r="P1928">
            <v>7.6978871263705422</v>
          </cell>
        </row>
        <row r="1929">
          <cell r="C1929">
            <v>2003</v>
          </cell>
          <cell r="P1929">
            <v>7.6978871263705422</v>
          </cell>
        </row>
        <row r="1930">
          <cell r="C1930">
            <v>2003</v>
          </cell>
          <cell r="P1930">
            <v>7.6978871263705422</v>
          </cell>
        </row>
        <row r="1931">
          <cell r="C1931">
            <v>2003</v>
          </cell>
          <cell r="P1931">
            <v>7.6857114693438087</v>
          </cell>
        </row>
        <row r="1932">
          <cell r="C1932">
            <v>2003</v>
          </cell>
          <cell r="P1932">
            <v>8.055053475834459</v>
          </cell>
        </row>
        <row r="1933">
          <cell r="C1933">
            <v>2003</v>
          </cell>
          <cell r="P1933">
            <v>8.2881676422862842</v>
          </cell>
        </row>
        <row r="1934">
          <cell r="C1934">
            <v>2003</v>
          </cell>
          <cell r="P1934">
            <v>8.0376397082240185</v>
          </cell>
        </row>
        <row r="1935">
          <cell r="C1935">
            <v>2003</v>
          </cell>
          <cell r="P1935">
            <v>8.0376397082240185</v>
          </cell>
        </row>
        <row r="1936">
          <cell r="C1936">
            <v>2003</v>
          </cell>
          <cell r="P1936">
            <v>8.0376397082240185</v>
          </cell>
        </row>
        <row r="1937">
          <cell r="C1937">
            <v>2003</v>
          </cell>
          <cell r="P1937">
            <v>8.0376397082240185</v>
          </cell>
        </row>
        <row r="1938">
          <cell r="C1938">
            <v>2003</v>
          </cell>
          <cell r="P1938">
            <v>8.022899258427989</v>
          </cell>
        </row>
        <row r="1939">
          <cell r="C1939">
            <v>2003</v>
          </cell>
          <cell r="P1939">
            <v>8.0169199549597376</v>
          </cell>
        </row>
        <row r="1940">
          <cell r="C1940">
            <v>2003</v>
          </cell>
          <cell r="P1940">
            <v>8.0866608028389031</v>
          </cell>
        </row>
        <row r="1941">
          <cell r="C1941">
            <v>2003</v>
          </cell>
          <cell r="P1941">
            <v>7.9592969472710449</v>
          </cell>
        </row>
        <row r="1942">
          <cell r="C1942">
            <v>2003</v>
          </cell>
          <cell r="P1942">
            <v>7.8372219104957468</v>
          </cell>
        </row>
        <row r="1943">
          <cell r="C1943">
            <v>2003</v>
          </cell>
          <cell r="P1943">
            <v>7.8372219104957468</v>
          </cell>
        </row>
        <row r="1944">
          <cell r="C1944">
            <v>2003</v>
          </cell>
          <cell r="P1944">
            <v>7.8372219104957468</v>
          </cell>
        </row>
        <row r="1945">
          <cell r="C1945">
            <v>2003</v>
          </cell>
          <cell r="P1945">
            <v>7.6899325722994796</v>
          </cell>
        </row>
        <row r="1946">
          <cell r="C1946">
            <v>2003</v>
          </cell>
          <cell r="P1946">
            <v>7.3925474098057347</v>
          </cell>
        </row>
        <row r="1947">
          <cell r="C1947">
            <v>2003</v>
          </cell>
          <cell r="P1947">
            <v>7.4728260869565215</v>
          </cell>
        </row>
        <row r="1948">
          <cell r="C1948">
            <v>2003</v>
          </cell>
          <cell r="P1948">
            <v>7.4970522891675895</v>
          </cell>
        </row>
        <row r="1949">
          <cell r="C1949">
            <v>2003</v>
          </cell>
          <cell r="P1949">
            <v>7.3739981574437747</v>
          </cell>
        </row>
        <row r="1950">
          <cell r="C1950">
            <v>2003</v>
          </cell>
          <cell r="P1950">
            <v>7.3739981574437747</v>
          </cell>
        </row>
        <row r="1951">
          <cell r="C1951">
            <v>2003</v>
          </cell>
          <cell r="P1951">
            <v>7.3739981574437747</v>
          </cell>
        </row>
        <row r="1952">
          <cell r="C1952">
            <v>2003</v>
          </cell>
          <cell r="P1952">
            <v>7.5344341911708952</v>
          </cell>
        </row>
        <row r="1953">
          <cell r="C1953">
            <v>2003</v>
          </cell>
          <cell r="P1953">
            <v>7.7680464354498717</v>
          </cell>
        </row>
        <row r="1954">
          <cell r="C1954">
            <v>2003</v>
          </cell>
          <cell r="P1954">
            <v>7.5817198328809088</v>
          </cell>
        </row>
        <row r="1955">
          <cell r="C1955">
            <v>2003</v>
          </cell>
          <cell r="P1955">
            <v>7.7624543152211825</v>
          </cell>
        </row>
        <row r="1956">
          <cell r="C1956">
            <v>2003</v>
          </cell>
          <cell r="P1956">
            <v>7.8475469548535814</v>
          </cell>
        </row>
        <row r="1957">
          <cell r="C1957">
            <v>2003</v>
          </cell>
          <cell r="P1957">
            <v>7.8475469548535814</v>
          </cell>
        </row>
        <row r="1958">
          <cell r="C1958">
            <v>2003</v>
          </cell>
          <cell r="P1958">
            <v>7.8475469548535814</v>
          </cell>
        </row>
        <row r="1959">
          <cell r="C1959">
            <v>2003</v>
          </cell>
          <cell r="P1959">
            <v>8.0948357243596565</v>
          </cell>
        </row>
        <row r="1960">
          <cell r="C1960">
            <v>2003</v>
          </cell>
          <cell r="P1960">
            <v>8.1802842692710129</v>
          </cell>
        </row>
        <row r="1961">
          <cell r="C1961">
            <v>2003</v>
          </cell>
          <cell r="P1961">
            <v>8.3044298122564104</v>
          </cell>
        </row>
        <row r="1962">
          <cell r="C1962">
            <v>2003</v>
          </cell>
          <cell r="P1962">
            <v>8.4126766730865494</v>
          </cell>
        </row>
        <row r="1963">
          <cell r="C1963">
            <v>2003</v>
          </cell>
          <cell r="P1963">
            <v>8.0637496966985651</v>
          </cell>
        </row>
        <row r="1964">
          <cell r="C1964">
            <v>2003</v>
          </cell>
          <cell r="P1964">
            <v>8.0637496966985651</v>
          </cell>
        </row>
        <row r="1965">
          <cell r="C1965">
            <v>2003</v>
          </cell>
          <cell r="P1965">
            <v>8.0637496966985651</v>
          </cell>
        </row>
        <row r="1966">
          <cell r="C1966">
            <v>2003</v>
          </cell>
          <cell r="P1966">
            <v>8.2710107330795708</v>
          </cell>
        </row>
        <row r="1967">
          <cell r="C1967">
            <v>2003</v>
          </cell>
          <cell r="P1967">
            <v>7.8887509288606479</v>
          </cell>
        </row>
        <row r="1968">
          <cell r="C1968">
            <v>2003</v>
          </cell>
          <cell r="P1968">
            <v>8.1093610196994277</v>
          </cell>
        </row>
        <row r="1969">
          <cell r="C1969">
            <v>2003</v>
          </cell>
          <cell r="P1969">
            <v>8.2282163221667854</v>
          </cell>
        </row>
        <row r="1970">
          <cell r="C1970">
            <v>2003</v>
          </cell>
          <cell r="P1970">
            <v>8.1470557013087443</v>
          </cell>
        </row>
        <row r="1971">
          <cell r="C1971">
            <v>2003</v>
          </cell>
          <cell r="P1971">
            <v>8.1470557013087443</v>
          </cell>
        </row>
        <row r="1972">
          <cell r="C1972">
            <v>2003</v>
          </cell>
          <cell r="P1972">
            <v>8.1470557013087443</v>
          </cell>
        </row>
        <row r="1973">
          <cell r="C1973">
            <v>2003</v>
          </cell>
          <cell r="P1973">
            <v>8.1287211294945489</v>
          </cell>
        </row>
        <row r="1974">
          <cell r="C1974">
            <v>2003</v>
          </cell>
          <cell r="P1974">
            <v>8.006131428094811</v>
          </cell>
        </row>
        <row r="1975">
          <cell r="C1975">
            <v>2003</v>
          </cell>
          <cell r="P1975">
            <v>7.8920294278218401</v>
          </cell>
        </row>
        <row r="1976">
          <cell r="C1976">
            <v>2003</v>
          </cell>
          <cell r="P1976">
            <v>8.0913051060796768</v>
          </cell>
        </row>
        <row r="1977">
          <cell r="C1977">
            <v>2003</v>
          </cell>
          <cell r="P1977">
            <v>8.1788890826648064</v>
          </cell>
        </row>
        <row r="1978">
          <cell r="C1978">
            <v>2003</v>
          </cell>
          <cell r="P1978">
            <v>8.1788890826648064</v>
          </cell>
        </row>
        <row r="1979">
          <cell r="C1979">
            <v>2003</v>
          </cell>
          <cell r="P1979">
            <v>8.1788890826648064</v>
          </cell>
        </row>
        <row r="1980">
          <cell r="C1980">
            <v>2003</v>
          </cell>
          <cell r="P1980">
            <v>8.3982888112100209</v>
          </cell>
        </row>
        <row r="1981">
          <cell r="C1981">
            <v>2003</v>
          </cell>
          <cell r="P1981">
            <v>8.4630029116937866</v>
          </cell>
        </row>
        <row r="1982">
          <cell r="C1982">
            <v>2003</v>
          </cell>
          <cell r="P1982">
            <v>8.5363705812772022</v>
          </cell>
        </row>
        <row r="1983">
          <cell r="C1983">
            <v>2003</v>
          </cell>
          <cell r="P1983">
            <v>8.1798918730380201</v>
          </cell>
        </row>
        <row r="1984">
          <cell r="C1984">
            <v>2003</v>
          </cell>
          <cell r="P1984">
            <v>8.4706404209823951</v>
          </cell>
        </row>
        <row r="1985">
          <cell r="C1985">
            <v>2003</v>
          </cell>
          <cell r="P1985">
            <v>8.4706404209823951</v>
          </cell>
        </row>
        <row r="1986">
          <cell r="C1986">
            <v>2003</v>
          </cell>
          <cell r="P1986">
            <v>8.4706404209823951</v>
          </cell>
        </row>
        <row r="1987">
          <cell r="C1987">
            <v>2003</v>
          </cell>
          <cell r="P1987">
            <v>8.4074703143719383</v>
          </cell>
        </row>
        <row r="1988">
          <cell r="C1988">
            <v>2003</v>
          </cell>
          <cell r="P1988">
            <v>8.2659801944162208</v>
          </cell>
        </row>
        <row r="1989">
          <cell r="C1989">
            <v>2003</v>
          </cell>
          <cell r="P1989">
            <v>8.1618497027645933</v>
          </cell>
        </row>
        <row r="1990">
          <cell r="C1990">
            <v>2003</v>
          </cell>
          <cell r="P1990">
            <v>7.8436609052031354</v>
          </cell>
        </row>
        <row r="1991">
          <cell r="C1991">
            <v>2003</v>
          </cell>
          <cell r="P1991">
            <v>7.2246880734292782</v>
          </cell>
        </row>
        <row r="1992">
          <cell r="C1992">
            <v>2003</v>
          </cell>
          <cell r="P1992">
            <v>7.2246880734292782</v>
          </cell>
        </row>
        <row r="1993">
          <cell r="C1993">
            <v>2003</v>
          </cell>
          <cell r="P1993">
            <v>7.2246880734292782</v>
          </cell>
        </row>
        <row r="1994">
          <cell r="C1994">
            <v>2003</v>
          </cell>
          <cell r="P1994">
            <v>7.3366494290350461</v>
          </cell>
        </row>
        <row r="1995">
          <cell r="C1995">
            <v>2003</v>
          </cell>
          <cell r="P1995">
            <v>7.5039012147222515</v>
          </cell>
        </row>
        <row r="1996">
          <cell r="C1996">
            <v>2003</v>
          </cell>
          <cell r="P1996">
            <v>7.3092575180843484</v>
          </cell>
        </row>
        <row r="1997">
          <cell r="C1997">
            <v>2003</v>
          </cell>
          <cell r="P1997">
            <v>7.4319998180191371</v>
          </cell>
        </row>
        <row r="1998">
          <cell r="C1998">
            <v>2003</v>
          </cell>
          <cell r="P1998">
            <v>7.7167543713319482</v>
          </cell>
        </row>
        <row r="1999">
          <cell r="C1999">
            <v>2003</v>
          </cell>
          <cell r="P1999">
            <v>7.7167543713319482</v>
          </cell>
        </row>
        <row r="2000">
          <cell r="C2000">
            <v>2003</v>
          </cell>
          <cell r="P2000">
            <v>7.7167543713319482</v>
          </cell>
        </row>
        <row r="2001">
          <cell r="C2001">
            <v>2003</v>
          </cell>
          <cell r="P2001">
            <v>7.8604007749351705</v>
          </cell>
        </row>
        <row r="2002">
          <cell r="C2002">
            <v>2003</v>
          </cell>
          <cell r="P2002">
            <v>7.9204705721781581</v>
          </cell>
        </row>
        <row r="2003">
          <cell r="C2003">
            <v>2003</v>
          </cell>
          <cell r="P2003">
            <v>7.5149030004094577</v>
          </cell>
        </row>
        <row r="2004">
          <cell r="C2004">
            <v>2003</v>
          </cell>
          <cell r="P2004">
            <v>7.4492628827284992</v>
          </cell>
        </row>
        <row r="2005">
          <cell r="C2005">
            <v>2003</v>
          </cell>
          <cell r="P2005">
            <v>7.1021249109052027</v>
          </cell>
        </row>
        <row r="2006">
          <cell r="C2006">
            <v>2003</v>
          </cell>
          <cell r="P2006">
            <v>7.1021249109052027</v>
          </cell>
        </row>
        <row r="2007">
          <cell r="C2007">
            <v>2003</v>
          </cell>
          <cell r="P2007">
            <v>7.1021249109052027</v>
          </cell>
        </row>
        <row r="2008">
          <cell r="C2008">
            <v>2003</v>
          </cell>
          <cell r="P2008">
            <v>7.135821700459501</v>
          </cell>
        </row>
        <row r="2009">
          <cell r="C2009">
            <v>2003</v>
          </cell>
          <cell r="P2009">
            <v>7.0587471186363562</v>
          </cell>
        </row>
        <row r="2010">
          <cell r="C2010">
            <v>2003</v>
          </cell>
          <cell r="P2010">
            <v>6.7571394314614581</v>
          </cell>
        </row>
        <row r="2011">
          <cell r="C2011">
            <v>2003</v>
          </cell>
          <cell r="P2011">
            <v>6.7803998081618415</v>
          </cell>
        </row>
        <row r="2012">
          <cell r="C2012">
            <v>2003</v>
          </cell>
          <cell r="P2012">
            <v>6.7803998081618415</v>
          </cell>
        </row>
        <row r="2013">
          <cell r="C2013">
            <v>2003</v>
          </cell>
          <cell r="P2013">
            <v>6.7803998081618415</v>
          </cell>
        </row>
        <row r="2014">
          <cell r="C2014">
            <v>2003</v>
          </cell>
          <cell r="P2014">
            <v>6.7803998081618415</v>
          </cell>
        </row>
        <row r="2015">
          <cell r="C2015">
            <v>2003</v>
          </cell>
          <cell r="P2015">
            <v>6.9972494351010752</v>
          </cell>
        </row>
        <row r="2016">
          <cell r="C2016">
            <v>2003</v>
          </cell>
          <cell r="P2016">
            <v>7.2474100900805265</v>
          </cell>
        </row>
        <row r="2017">
          <cell r="C2017">
            <v>2003</v>
          </cell>
          <cell r="P2017">
            <v>7.4475226907386904</v>
          </cell>
        </row>
        <row r="2018">
          <cell r="C2018">
            <v>2003</v>
          </cell>
          <cell r="P2018">
            <v>7.2769270067181271</v>
          </cell>
        </row>
        <row r="2019">
          <cell r="C2019">
            <v>2003</v>
          </cell>
          <cell r="P2019">
            <v>7.0627355325214971</v>
          </cell>
        </row>
        <row r="2020">
          <cell r="C2020">
            <v>2003</v>
          </cell>
          <cell r="P2020">
            <v>7.0627355325214971</v>
          </cell>
        </row>
        <row r="2021">
          <cell r="C2021">
            <v>2003</v>
          </cell>
          <cell r="P2021">
            <v>7.0627355325214971</v>
          </cell>
        </row>
        <row r="2022">
          <cell r="C2022">
            <v>2003</v>
          </cell>
          <cell r="P2022">
            <v>6.8626243535888127</v>
          </cell>
        </row>
        <row r="2023">
          <cell r="C2023">
            <v>2003</v>
          </cell>
          <cell r="P2023">
            <v>6.9971356970625251</v>
          </cell>
        </row>
        <row r="2024">
          <cell r="C2024">
            <v>2003</v>
          </cell>
          <cell r="P2024">
            <v>6.7264979299676995</v>
          </cell>
        </row>
        <row r="2025">
          <cell r="C2025">
            <v>2003</v>
          </cell>
          <cell r="P2025">
            <v>6.7666370315888456</v>
          </cell>
        </row>
        <row r="2026">
          <cell r="C2026">
            <v>2003</v>
          </cell>
          <cell r="P2026">
            <v>6.8894068182162851</v>
          </cell>
        </row>
        <row r="2027">
          <cell r="C2027">
            <v>2003</v>
          </cell>
          <cell r="P2027">
            <v>6.8894068182162851</v>
          </cell>
        </row>
        <row r="2028">
          <cell r="C2028">
            <v>2003</v>
          </cell>
          <cell r="P2028">
            <v>6.8894068182162851</v>
          </cell>
        </row>
        <row r="2029">
          <cell r="C2029">
            <v>2003</v>
          </cell>
          <cell r="P2029">
            <v>6.9723521784625655</v>
          </cell>
        </row>
        <row r="2030">
          <cell r="C2030">
            <v>2003</v>
          </cell>
          <cell r="P2030">
            <v>6.9238315312173002</v>
          </cell>
        </row>
        <row r="2031">
          <cell r="C2031">
            <v>2003</v>
          </cell>
          <cell r="P2031">
            <v>6.670236461382145</v>
          </cell>
        </row>
        <row r="2032">
          <cell r="C2032">
            <v>2003</v>
          </cell>
          <cell r="P2032">
            <v>6.5770101302679667</v>
          </cell>
        </row>
        <row r="2033">
          <cell r="C2033">
            <v>2003</v>
          </cell>
          <cell r="P2033">
            <v>6.368892267329886</v>
          </cell>
        </row>
        <row r="2034">
          <cell r="C2034">
            <v>2003</v>
          </cell>
          <cell r="P2034">
            <v>6.368892267329886</v>
          </cell>
        </row>
        <row r="2035">
          <cell r="C2035">
            <v>2003</v>
          </cell>
          <cell r="P2035">
            <v>6.368892267329886</v>
          </cell>
        </row>
        <row r="2036">
          <cell r="C2036">
            <v>2003</v>
          </cell>
          <cell r="P2036">
            <v>6.3066306433023467</v>
          </cell>
        </row>
        <row r="2037">
          <cell r="C2037">
            <v>2003</v>
          </cell>
          <cell r="P2037">
            <v>6.3887201248085406</v>
          </cell>
        </row>
        <row r="2038">
          <cell r="C2038">
            <v>2003</v>
          </cell>
          <cell r="P2038">
            <v>6.3679653023157057</v>
          </cell>
        </row>
        <row r="2039">
          <cell r="C2039">
            <v>2003</v>
          </cell>
          <cell r="P2039">
            <v>6.3625257806220707</v>
          </cell>
        </row>
        <row r="2040">
          <cell r="C2040">
            <v>2003</v>
          </cell>
          <cell r="P2040">
            <v>6.4389814379521093</v>
          </cell>
        </row>
        <row r="2041">
          <cell r="C2041">
            <v>2003</v>
          </cell>
          <cell r="P2041">
            <v>6.4389814379521093</v>
          </cell>
        </row>
        <row r="2042">
          <cell r="C2042">
            <v>2003</v>
          </cell>
          <cell r="P2042">
            <v>6.4389814379521093</v>
          </cell>
        </row>
        <row r="2043">
          <cell r="C2043">
            <v>2003</v>
          </cell>
          <cell r="P2043">
            <v>6.6110405514020112</v>
          </cell>
        </row>
        <row r="2044">
          <cell r="C2044">
            <v>2003</v>
          </cell>
          <cell r="P2044">
            <v>6.5020297500796174</v>
          </cell>
        </row>
        <row r="2045">
          <cell r="C2045">
            <v>2003</v>
          </cell>
          <cell r="P2045">
            <v>6.5289614958826832</v>
          </cell>
        </row>
        <row r="2046">
          <cell r="C2046">
            <v>2003</v>
          </cell>
          <cell r="P2046">
            <v>6.7147355211476922</v>
          </cell>
        </row>
        <row r="2047">
          <cell r="C2047">
            <v>2003</v>
          </cell>
          <cell r="P2047">
            <v>6.8944871172714999</v>
          </cell>
        </row>
        <row r="2048">
          <cell r="C2048">
            <v>2003</v>
          </cell>
          <cell r="P2048">
            <v>6.8944871172714999</v>
          </cell>
        </row>
        <row r="2049">
          <cell r="C2049">
            <v>2003</v>
          </cell>
          <cell r="P2049">
            <v>6.8944871172714999</v>
          </cell>
        </row>
        <row r="2050">
          <cell r="C2050">
            <v>2003</v>
          </cell>
          <cell r="P2050">
            <v>6.995811122821916</v>
          </cell>
        </row>
        <row r="2051">
          <cell r="C2051">
            <v>2003</v>
          </cell>
          <cell r="P2051">
            <v>6.995811122821916</v>
          </cell>
        </row>
        <row r="2052">
          <cell r="C2052">
            <v>2003</v>
          </cell>
          <cell r="P2052">
            <v>6.9781490271606437</v>
          </cell>
        </row>
        <row r="2053">
          <cell r="C2053">
            <v>2003</v>
          </cell>
          <cell r="P2053">
            <v>7.1410868238273606</v>
          </cell>
        </row>
        <row r="2054">
          <cell r="C2054">
            <v>2003</v>
          </cell>
          <cell r="P2054">
            <v>6.6923916834746215</v>
          </cell>
        </row>
        <row r="2055">
          <cell r="C2055">
            <v>2003</v>
          </cell>
          <cell r="P2055">
            <v>6.6923916834746215</v>
          </cell>
        </row>
        <row r="2056">
          <cell r="C2056">
            <v>2003</v>
          </cell>
          <cell r="P2056">
            <v>6.6923916834746215</v>
          </cell>
        </row>
        <row r="2057">
          <cell r="C2057">
            <v>2003</v>
          </cell>
          <cell r="P2057">
            <v>6.8486653788993195</v>
          </cell>
        </row>
        <row r="2058">
          <cell r="C2058">
            <v>2003</v>
          </cell>
          <cell r="P2058">
            <v>6.9111824396051018</v>
          </cell>
        </row>
        <row r="2059">
          <cell r="C2059">
            <v>2003</v>
          </cell>
          <cell r="P2059">
            <v>6.9717512624922291</v>
          </cell>
        </row>
        <row r="2060">
          <cell r="C2060">
            <v>2003</v>
          </cell>
          <cell r="P2060">
            <v>7.1099941614473545</v>
          </cell>
        </row>
        <row r="2061">
          <cell r="C2061">
            <v>2003</v>
          </cell>
          <cell r="P2061">
            <v>7.3097096267875816</v>
          </cell>
        </row>
        <row r="2062">
          <cell r="C2062">
            <v>2003</v>
          </cell>
          <cell r="P2062">
            <v>7.3097096267875816</v>
          </cell>
        </row>
        <row r="2063">
          <cell r="C2063">
            <v>2003</v>
          </cell>
          <cell r="P2063">
            <v>7.3097096267875816</v>
          </cell>
        </row>
        <row r="2064">
          <cell r="C2064">
            <v>2003</v>
          </cell>
          <cell r="P2064">
            <v>7.2276206191898815</v>
          </cell>
        </row>
        <row r="2065">
          <cell r="C2065">
            <v>2003</v>
          </cell>
          <cell r="P2065">
            <v>6.9524252741086725</v>
          </cell>
        </row>
        <row r="2066">
          <cell r="C2066">
            <v>2003</v>
          </cell>
          <cell r="P2066">
            <v>7.0101278984243489</v>
          </cell>
        </row>
        <row r="2067">
          <cell r="C2067">
            <v>2003</v>
          </cell>
          <cell r="P2067">
            <v>6.766152697108021</v>
          </cell>
        </row>
        <row r="2068">
          <cell r="C2068">
            <v>2003</v>
          </cell>
          <cell r="P2068">
            <v>6.6100552956430754</v>
          </cell>
        </row>
        <row r="2069">
          <cell r="C2069">
            <v>2003</v>
          </cell>
          <cell r="P2069">
            <v>6.6100552956430754</v>
          </cell>
        </row>
        <row r="2070">
          <cell r="C2070">
            <v>2003</v>
          </cell>
          <cell r="P2070">
            <v>6.6100552956430754</v>
          </cell>
        </row>
        <row r="2071">
          <cell r="C2071">
            <v>2003</v>
          </cell>
          <cell r="P2071">
            <v>6.6100552956430754</v>
          </cell>
        </row>
        <row r="2072">
          <cell r="C2072">
            <v>2003</v>
          </cell>
          <cell r="P2072">
            <v>6.2607596184467926</v>
          </cell>
        </row>
        <row r="2073">
          <cell r="C2073">
            <v>2003</v>
          </cell>
          <cell r="P2073">
            <v>6.368892267329886</v>
          </cell>
        </row>
        <row r="2074">
          <cell r="C2074">
            <v>2003</v>
          </cell>
          <cell r="P2074">
            <v>6.3705855423787927</v>
          </cell>
        </row>
        <row r="2075">
          <cell r="C2075">
            <v>2003</v>
          </cell>
          <cell r="P2075">
            <v>6.4392795263948068</v>
          </cell>
        </row>
        <row r="2076">
          <cell r="C2076">
            <v>2003</v>
          </cell>
          <cell r="P2076">
            <v>6.4392795263948068</v>
          </cell>
        </row>
        <row r="2077">
          <cell r="C2077">
            <v>2003</v>
          </cell>
          <cell r="P2077">
            <v>6.4392795263948068</v>
          </cell>
        </row>
        <row r="2078">
          <cell r="C2078">
            <v>2003</v>
          </cell>
          <cell r="P2078">
            <v>6.5348389090247352</v>
          </cell>
        </row>
        <row r="2079">
          <cell r="C2079">
            <v>2003</v>
          </cell>
          <cell r="P2079">
            <v>6.3621845665064223</v>
          </cell>
        </row>
        <row r="2080">
          <cell r="C2080">
            <v>2003</v>
          </cell>
          <cell r="P2080">
            <v>6.4472236544790045</v>
          </cell>
        </row>
        <row r="2081">
          <cell r="C2081">
            <v>2003</v>
          </cell>
          <cell r="P2081">
            <v>6.5362691648594957</v>
          </cell>
        </row>
        <row r="2082">
          <cell r="C2082">
            <v>2003</v>
          </cell>
          <cell r="P2082">
            <v>6.2720509622238065</v>
          </cell>
        </row>
        <row r="2083">
          <cell r="C2083">
            <v>2003</v>
          </cell>
          <cell r="P2083">
            <v>6.2720509622238065</v>
          </cell>
        </row>
        <row r="2084">
          <cell r="C2084">
            <v>2003</v>
          </cell>
          <cell r="P2084">
            <v>6.2720509622238065</v>
          </cell>
        </row>
        <row r="2085">
          <cell r="C2085">
            <v>2003</v>
          </cell>
          <cell r="P2085">
            <v>6.3242344482188617</v>
          </cell>
        </row>
        <row r="2086">
          <cell r="C2086">
            <v>2003</v>
          </cell>
          <cell r="P2086">
            <v>6.3710267511866672</v>
          </cell>
        </row>
        <row r="2087">
          <cell r="C2087">
            <v>2003</v>
          </cell>
          <cell r="P2087">
            <v>6.2604198260566273</v>
          </cell>
        </row>
        <row r="2088">
          <cell r="C2088">
            <v>2003</v>
          </cell>
          <cell r="P2088">
            <v>6.121962720462232</v>
          </cell>
        </row>
        <row r="2089">
          <cell r="C2089">
            <v>2003</v>
          </cell>
          <cell r="P2089">
            <v>5.8481976312157835</v>
          </cell>
        </row>
        <row r="2090">
          <cell r="C2090">
            <v>2003</v>
          </cell>
          <cell r="P2090">
            <v>5.8481976312157835</v>
          </cell>
        </row>
        <row r="2091">
          <cell r="C2091">
            <v>2003</v>
          </cell>
          <cell r="P2091">
            <v>5.8481976312157835</v>
          </cell>
        </row>
        <row r="2092">
          <cell r="C2092">
            <v>2003</v>
          </cell>
          <cell r="P2092">
            <v>5.9243717869004104</v>
          </cell>
        </row>
        <row r="2093">
          <cell r="C2093">
            <v>2003</v>
          </cell>
          <cell r="P2093">
            <v>6.1324024506756034</v>
          </cell>
        </row>
        <row r="2094">
          <cell r="C2094">
            <v>2003</v>
          </cell>
          <cell r="P2094">
            <v>6.1806714525105786</v>
          </cell>
        </row>
        <row r="2095">
          <cell r="C2095">
            <v>2003</v>
          </cell>
          <cell r="P2095">
            <v>6.0588859738250855</v>
          </cell>
        </row>
        <row r="2096">
          <cell r="C2096">
            <v>2003</v>
          </cell>
          <cell r="P2096">
            <v>5.9701949469980748</v>
          </cell>
        </row>
        <row r="2097">
          <cell r="C2097">
            <v>2003</v>
          </cell>
          <cell r="P2097">
            <v>5.9701949469980748</v>
          </cell>
        </row>
        <row r="2098">
          <cell r="C2098">
            <v>2003</v>
          </cell>
          <cell r="P2098">
            <v>5.9701949469980748</v>
          </cell>
        </row>
        <row r="2099">
          <cell r="C2099">
            <v>2003</v>
          </cell>
          <cell r="P2099">
            <v>6.2398166542818583</v>
          </cell>
        </row>
        <row r="2100">
          <cell r="C2100">
            <v>2003</v>
          </cell>
          <cell r="P2100">
            <v>6.3100650581580506</v>
          </cell>
        </row>
        <row r="2101">
          <cell r="C2101">
            <v>2003</v>
          </cell>
          <cell r="P2101">
            <v>6.0944253196038876</v>
          </cell>
        </row>
        <row r="2102">
          <cell r="C2102">
            <v>2003</v>
          </cell>
          <cell r="P2102">
            <v>5.9486491712288263</v>
          </cell>
        </row>
        <row r="2103">
          <cell r="C2103">
            <v>2003</v>
          </cell>
          <cell r="P2103">
            <v>5.977369921596579</v>
          </cell>
        </row>
        <row r="2104">
          <cell r="C2104">
            <v>2003</v>
          </cell>
          <cell r="P2104">
            <v>5.977369921596579</v>
          </cell>
        </row>
        <row r="2105">
          <cell r="C2105">
            <v>2003</v>
          </cell>
          <cell r="P2105">
            <v>5.977369921596579</v>
          </cell>
        </row>
        <row r="2106">
          <cell r="C2106">
            <v>2003</v>
          </cell>
          <cell r="P2106">
            <v>5.9678960168938904</v>
          </cell>
        </row>
        <row r="2107">
          <cell r="C2107">
            <v>2003</v>
          </cell>
          <cell r="P2107">
            <v>6.2560385420299962</v>
          </cell>
        </row>
        <row r="2108">
          <cell r="C2108">
            <v>2003</v>
          </cell>
          <cell r="P2108">
            <v>6.4780447672919728</v>
          </cell>
        </row>
        <row r="2109">
          <cell r="C2109">
            <v>2003</v>
          </cell>
          <cell r="P2109">
            <v>6.2991007112418682</v>
          </cell>
        </row>
        <row r="2110">
          <cell r="C2110">
            <v>2003</v>
          </cell>
          <cell r="P2110">
            <v>6.4582164359048244</v>
          </cell>
        </row>
        <row r="2111">
          <cell r="C2111">
            <v>2003</v>
          </cell>
          <cell r="P2111">
            <v>6.4582164359048244</v>
          </cell>
        </row>
        <row r="2112">
          <cell r="C2112">
            <v>2003</v>
          </cell>
          <cell r="P2112">
            <v>6.4582164359048244</v>
          </cell>
        </row>
        <row r="2113">
          <cell r="C2113">
            <v>2003</v>
          </cell>
          <cell r="P2113">
            <v>6.4707323592302206</v>
          </cell>
        </row>
        <row r="2114">
          <cell r="C2114">
            <v>2003</v>
          </cell>
          <cell r="P2114">
            <v>6.4656392646456675</v>
          </cell>
        </row>
        <row r="2115">
          <cell r="C2115">
            <v>2003</v>
          </cell>
          <cell r="P2115">
            <v>6.6269240684854651</v>
          </cell>
        </row>
        <row r="2116">
          <cell r="C2116">
            <v>2003</v>
          </cell>
          <cell r="P2116">
            <v>6.0926756494441996</v>
          </cell>
        </row>
        <row r="2117">
          <cell r="C2117">
            <v>2003</v>
          </cell>
          <cell r="P2117">
            <v>6.0926756494441996</v>
          </cell>
        </row>
        <row r="2118">
          <cell r="C2118">
            <v>2003</v>
          </cell>
          <cell r="P2118">
            <v>6.0926756494441996</v>
          </cell>
        </row>
        <row r="2119">
          <cell r="C2119">
            <v>2003</v>
          </cell>
          <cell r="P2119">
            <v>6.0926756494441996</v>
          </cell>
        </row>
        <row r="2120">
          <cell r="C2120">
            <v>2003</v>
          </cell>
          <cell r="P2120">
            <v>5.8226326375092894</v>
          </cell>
        </row>
        <row r="2121">
          <cell r="C2121">
            <v>2003</v>
          </cell>
          <cell r="P2121">
            <v>6.3469654691314963</v>
          </cell>
        </row>
        <row r="2122">
          <cell r="C2122">
            <v>2003</v>
          </cell>
          <cell r="P2122">
            <v>6.4321505209202172</v>
          </cell>
        </row>
        <row r="2123">
          <cell r="C2123">
            <v>2003</v>
          </cell>
          <cell r="P2123">
            <v>6.3131947498521406</v>
          </cell>
        </row>
        <row r="2124">
          <cell r="C2124">
            <v>2003</v>
          </cell>
          <cell r="P2124">
            <v>6.2244776580579604</v>
          </cell>
        </row>
        <row r="2125">
          <cell r="C2125">
            <v>2003</v>
          </cell>
          <cell r="P2125">
            <v>6.2244776580579604</v>
          </cell>
        </row>
        <row r="2126">
          <cell r="C2126">
            <v>2003</v>
          </cell>
          <cell r="P2126">
            <v>6.2244776580579604</v>
          </cell>
        </row>
        <row r="2127">
          <cell r="C2127">
            <v>2003</v>
          </cell>
          <cell r="P2127">
            <v>6.0849661060645133</v>
          </cell>
        </row>
        <row r="2128">
          <cell r="C2128">
            <v>2003</v>
          </cell>
          <cell r="P2128">
            <v>6.0065385154911208</v>
          </cell>
        </row>
        <row r="2129">
          <cell r="C2129">
            <v>2003</v>
          </cell>
          <cell r="P2129">
            <v>6.0391964976266665</v>
          </cell>
        </row>
        <row r="2130">
          <cell r="C2130">
            <v>2003</v>
          </cell>
          <cell r="P2130">
            <v>5.8418207185211024</v>
          </cell>
        </row>
        <row r="2131">
          <cell r="C2131">
            <v>2003</v>
          </cell>
          <cell r="P2131">
            <v>5.3285531763242906</v>
          </cell>
        </row>
        <row r="2132">
          <cell r="C2132">
            <v>2003</v>
          </cell>
          <cell r="P2132">
            <v>5.3285531763242906</v>
          </cell>
        </row>
        <row r="2133">
          <cell r="C2133">
            <v>2003</v>
          </cell>
          <cell r="P2133">
            <v>5.3285531763242906</v>
          </cell>
        </row>
        <row r="2134">
          <cell r="C2134">
            <v>2003</v>
          </cell>
          <cell r="P2134">
            <v>5.6256696327019613</v>
          </cell>
        </row>
        <row r="2135">
          <cell r="C2135">
            <v>2003</v>
          </cell>
          <cell r="P2135">
            <v>5.7885268649247053</v>
          </cell>
        </row>
        <row r="2136">
          <cell r="C2136">
            <v>2003</v>
          </cell>
          <cell r="P2136">
            <v>6.3343803551659805</v>
          </cell>
        </row>
        <row r="2137">
          <cell r="C2137">
            <v>2003</v>
          </cell>
          <cell r="P2137">
            <v>6.6221669750231271</v>
          </cell>
        </row>
        <row r="2138">
          <cell r="C2138">
            <v>2003</v>
          </cell>
          <cell r="P2138">
            <v>6.2731267345050892</v>
          </cell>
        </row>
        <row r="2139">
          <cell r="C2139">
            <v>2003</v>
          </cell>
          <cell r="P2139">
            <v>6.2731267345050892</v>
          </cell>
        </row>
        <row r="2140">
          <cell r="C2140">
            <v>2003</v>
          </cell>
          <cell r="P2140">
            <v>6.2731267345050892</v>
          </cell>
        </row>
        <row r="2141">
          <cell r="C2141">
            <v>2003</v>
          </cell>
          <cell r="P2141">
            <v>6.0744017379172286</v>
          </cell>
        </row>
        <row r="2142">
          <cell r="C2142">
            <v>2003</v>
          </cell>
          <cell r="P2142">
            <v>6.1924115876313675</v>
          </cell>
        </row>
        <row r="2143">
          <cell r="C2143">
            <v>2003</v>
          </cell>
          <cell r="P2143">
            <v>6.4215397097405251</v>
          </cell>
        </row>
        <row r="2144">
          <cell r="C2144">
            <v>2003</v>
          </cell>
          <cell r="P2144">
            <v>6.189709361398827</v>
          </cell>
        </row>
        <row r="2145">
          <cell r="C2145">
            <v>2003</v>
          </cell>
          <cell r="P2145">
            <v>6.2035342199845314</v>
          </cell>
        </row>
        <row r="2146">
          <cell r="C2146">
            <v>2003</v>
          </cell>
          <cell r="P2146">
            <v>6.2035342199845314</v>
          </cell>
        </row>
        <row r="2147">
          <cell r="C2147">
            <v>2003</v>
          </cell>
          <cell r="P2147">
            <v>6.2035342199845314</v>
          </cell>
        </row>
        <row r="2148">
          <cell r="C2148">
            <v>2003</v>
          </cell>
          <cell r="P2148">
            <v>6.0700924879816816</v>
          </cell>
        </row>
        <row r="2149">
          <cell r="C2149">
            <v>2003</v>
          </cell>
          <cell r="P2149">
            <v>5.8574028298023988</v>
          </cell>
        </row>
        <row r="2150">
          <cell r="C2150">
            <v>2003</v>
          </cell>
          <cell r="P2150">
            <v>5.9673657132891531</v>
          </cell>
        </row>
        <row r="2151">
          <cell r="C2151">
            <v>2003</v>
          </cell>
          <cell r="P2151">
            <v>5.9124984834928194</v>
          </cell>
        </row>
        <row r="2152">
          <cell r="C2152">
            <v>2003</v>
          </cell>
          <cell r="P2152">
            <v>5.7652802315706468</v>
          </cell>
        </row>
        <row r="2153">
          <cell r="C2153">
            <v>2003</v>
          </cell>
          <cell r="P2153">
            <v>5.7652802315706468</v>
          </cell>
        </row>
        <row r="2154">
          <cell r="C2154">
            <v>2003</v>
          </cell>
          <cell r="P2154">
            <v>5.7652802315706468</v>
          </cell>
        </row>
        <row r="2155">
          <cell r="C2155">
            <v>2003</v>
          </cell>
          <cell r="P2155">
            <v>6.2459187000500451</v>
          </cell>
        </row>
        <row r="2156">
          <cell r="C2156">
            <v>2003</v>
          </cell>
          <cell r="P2156">
            <v>6.1917779719749468</v>
          </cell>
        </row>
        <row r="2157">
          <cell r="C2157">
            <v>2003</v>
          </cell>
          <cell r="P2157">
            <v>6.1811884866774838</v>
          </cell>
        </row>
        <row r="2158">
          <cell r="C2158">
            <v>2003</v>
          </cell>
          <cell r="P2158">
            <v>6.1811884866774838</v>
          </cell>
        </row>
        <row r="2159">
          <cell r="C2159">
            <v>2003</v>
          </cell>
          <cell r="P2159">
            <v>6.1811884866774838</v>
          </cell>
        </row>
        <row r="2160">
          <cell r="C2160">
            <v>2003</v>
          </cell>
          <cell r="P2160">
            <v>6.1811884866774838</v>
          </cell>
        </row>
        <row r="2161">
          <cell r="C2161">
            <v>2003</v>
          </cell>
          <cell r="P2161">
            <v>6.1811884866774838</v>
          </cell>
        </row>
        <row r="2162">
          <cell r="C2162">
            <v>2003</v>
          </cell>
          <cell r="P2162">
            <v>6.4309221501038811</v>
          </cell>
        </row>
        <row r="2163">
          <cell r="C2163">
            <v>2003</v>
          </cell>
          <cell r="P2163">
            <v>6.7613557953321912</v>
          </cell>
        </row>
        <row r="2164">
          <cell r="C2164">
            <v>2003</v>
          </cell>
          <cell r="P2164">
            <v>6.7193760331205175</v>
          </cell>
        </row>
        <row r="2165">
          <cell r="C2165">
            <v>2003</v>
          </cell>
          <cell r="P2165">
            <v>7.2384821279628762</v>
          </cell>
        </row>
        <row r="2166">
          <cell r="C2166">
            <v>2003</v>
          </cell>
          <cell r="P2166">
            <v>7.7091239706707517</v>
          </cell>
        </row>
        <row r="2167">
          <cell r="C2167">
            <v>2003</v>
          </cell>
          <cell r="P2167">
            <v>7.7091239706707517</v>
          </cell>
        </row>
        <row r="2168">
          <cell r="C2168">
            <v>2003</v>
          </cell>
          <cell r="P2168">
            <v>7.7091239706707517</v>
          </cell>
        </row>
        <row r="2169">
          <cell r="C2169">
            <v>2003</v>
          </cell>
          <cell r="P2169">
            <v>7.4702233815077124</v>
          </cell>
        </row>
        <row r="2170">
          <cell r="C2170">
            <v>2003</v>
          </cell>
          <cell r="P2170">
            <v>8.0223021337256029</v>
          </cell>
        </row>
        <row r="2171">
          <cell r="C2171">
            <v>2003</v>
          </cell>
          <cell r="P2171">
            <v>8.5287908888248598</v>
          </cell>
        </row>
        <row r="2172">
          <cell r="C2172">
            <v>2003</v>
          </cell>
          <cell r="P2172">
            <v>8.4099298994555731</v>
          </cell>
        </row>
        <row r="2173">
          <cell r="C2173">
            <v>2003</v>
          </cell>
          <cell r="P2173">
            <v>8.5813217497459853</v>
          </cell>
        </row>
        <row r="2174">
          <cell r="C2174">
            <v>2003</v>
          </cell>
          <cell r="P2174">
            <v>8.5813217497459853</v>
          </cell>
        </row>
        <row r="2175">
          <cell r="C2175">
            <v>2003</v>
          </cell>
          <cell r="P2175">
            <v>8.5813217497459853</v>
          </cell>
        </row>
        <row r="2176">
          <cell r="C2176">
            <v>2003</v>
          </cell>
          <cell r="P2176">
            <v>8.3530296022201664</v>
          </cell>
        </row>
        <row r="2177">
          <cell r="C2177">
            <v>2003</v>
          </cell>
          <cell r="P2177">
            <v>8.3342125915591208</v>
          </cell>
        </row>
        <row r="2178">
          <cell r="C2178">
            <v>2003</v>
          </cell>
          <cell r="P2178">
            <v>8.3646422559560811</v>
          </cell>
        </row>
        <row r="2179">
          <cell r="C2179">
            <v>2003</v>
          </cell>
          <cell r="P2179">
            <v>8.8755611076568428</v>
          </cell>
        </row>
        <row r="2180">
          <cell r="C2180">
            <v>2003</v>
          </cell>
          <cell r="P2180">
            <v>8.6028300867442109</v>
          </cell>
        </row>
        <row r="2181">
          <cell r="C2181">
            <v>2003</v>
          </cell>
          <cell r="P2181">
            <v>8.6028300867442109</v>
          </cell>
        </row>
        <row r="2182">
          <cell r="C2182">
            <v>2003</v>
          </cell>
          <cell r="P2182">
            <v>8.6028300867442109</v>
          </cell>
        </row>
        <row r="2183">
          <cell r="C2183">
            <v>2003</v>
          </cell>
          <cell r="P2183">
            <v>7.8118933971277356</v>
          </cell>
        </row>
        <row r="2184">
          <cell r="C2184">
            <v>2003</v>
          </cell>
          <cell r="P2184">
            <v>6.7953359821658763</v>
          </cell>
        </row>
        <row r="2185">
          <cell r="C2185">
            <v>2003</v>
          </cell>
          <cell r="P2185">
            <v>6.7767668256471696</v>
          </cell>
        </row>
        <row r="2186">
          <cell r="C2186">
            <v>2003</v>
          </cell>
          <cell r="P2186">
            <v>6.7767668256471696</v>
          </cell>
        </row>
        <row r="2187">
          <cell r="C2187">
            <v>2003</v>
          </cell>
          <cell r="P2187">
            <v>6.7767668256471696</v>
          </cell>
        </row>
        <row r="2188">
          <cell r="C2188">
            <v>2003</v>
          </cell>
          <cell r="P2188">
            <v>6.7767668256471696</v>
          </cell>
        </row>
        <row r="2189">
          <cell r="C2189">
            <v>2003</v>
          </cell>
          <cell r="P2189">
            <v>6.7752157231464496</v>
          </cell>
        </row>
        <row r="2190">
          <cell r="C2190">
            <v>2003</v>
          </cell>
          <cell r="P2190">
            <v>6.8373294877238742</v>
          </cell>
        </row>
        <row r="2191">
          <cell r="C2191">
            <v>2003</v>
          </cell>
          <cell r="P2191">
            <v>7.4232495715867204</v>
          </cell>
        </row>
        <row r="2192">
          <cell r="C2192">
            <v>2004</v>
          </cell>
          <cell r="P2192">
            <v>7.4094645213145087</v>
          </cell>
        </row>
        <row r="2193">
          <cell r="C2193">
            <v>2004</v>
          </cell>
          <cell r="P2193">
            <v>7.4094645213145087</v>
          </cell>
        </row>
        <row r="2194">
          <cell r="C2194">
            <v>2004</v>
          </cell>
          <cell r="P2194">
            <v>7.4094645213145087</v>
          </cell>
        </row>
        <row r="2195">
          <cell r="C2195">
            <v>2004</v>
          </cell>
          <cell r="P2195">
            <v>7.4094645213145087</v>
          </cell>
        </row>
        <row r="2196">
          <cell r="C2196">
            <v>2004</v>
          </cell>
          <cell r="P2196">
            <v>8.0090345915287902</v>
          </cell>
        </row>
        <row r="2197">
          <cell r="C2197">
            <v>2004</v>
          </cell>
          <cell r="P2197">
            <v>8.0090345915287902</v>
          </cell>
        </row>
        <row r="2198">
          <cell r="C2198">
            <v>2004</v>
          </cell>
          <cell r="P2198">
            <v>8.5840216064360568</v>
          </cell>
        </row>
        <row r="2199">
          <cell r="C2199">
            <v>2004</v>
          </cell>
          <cell r="P2199">
            <v>8.0889782153743504</v>
          </cell>
        </row>
        <row r="2200">
          <cell r="C2200">
            <v>2004</v>
          </cell>
          <cell r="P2200">
            <v>7.8178409487268921</v>
          </cell>
        </row>
        <row r="2201">
          <cell r="C2201">
            <v>2004</v>
          </cell>
          <cell r="P2201">
            <v>8.1501171501797067</v>
          </cell>
        </row>
        <row r="2202">
          <cell r="C2202">
            <v>2004</v>
          </cell>
          <cell r="P2202">
            <v>8.1501171501797067</v>
          </cell>
        </row>
        <row r="2203">
          <cell r="C2203">
            <v>2004</v>
          </cell>
          <cell r="P2203">
            <v>8.1501171501797067</v>
          </cell>
        </row>
        <row r="2204">
          <cell r="C2204">
            <v>2004</v>
          </cell>
          <cell r="P2204">
            <v>7.4299449507893423</v>
          </cell>
        </row>
        <row r="2205">
          <cell r="C2205">
            <v>2004</v>
          </cell>
          <cell r="P2205">
            <v>7.3353755630032902</v>
          </cell>
        </row>
        <row r="2206">
          <cell r="C2206">
            <v>2004</v>
          </cell>
          <cell r="P2206">
            <v>7.129413509804218</v>
          </cell>
        </row>
        <row r="2207">
          <cell r="C2207">
            <v>2004</v>
          </cell>
          <cell r="P2207">
            <v>7.2764654198450129</v>
          </cell>
        </row>
        <row r="2208">
          <cell r="C2208">
            <v>2004</v>
          </cell>
          <cell r="P2208">
            <v>6.9683855643681474</v>
          </cell>
        </row>
        <row r="2209">
          <cell r="C2209">
            <v>2004</v>
          </cell>
          <cell r="P2209">
            <v>6.9683855643681474</v>
          </cell>
        </row>
        <row r="2210">
          <cell r="C2210">
            <v>2004</v>
          </cell>
          <cell r="P2210">
            <v>6.9683855643681474</v>
          </cell>
        </row>
        <row r="2211">
          <cell r="C2211">
            <v>2004</v>
          </cell>
          <cell r="P2211">
            <v>6.9683855643681474</v>
          </cell>
        </row>
        <row r="2212">
          <cell r="C2212">
            <v>2004</v>
          </cell>
          <cell r="P2212">
            <v>7.418115246963195</v>
          </cell>
        </row>
        <row r="2213">
          <cell r="C2213">
            <v>2004</v>
          </cell>
          <cell r="P2213">
            <v>7.6816841949621626</v>
          </cell>
        </row>
        <row r="2214">
          <cell r="C2214">
            <v>2004</v>
          </cell>
          <cell r="P2214">
            <v>7.4233671008932225</v>
          </cell>
        </row>
        <row r="2215">
          <cell r="C2215">
            <v>2004</v>
          </cell>
          <cell r="P2215">
            <v>7.4109089944040889</v>
          </cell>
        </row>
        <row r="2216">
          <cell r="C2216">
            <v>2004</v>
          </cell>
          <cell r="P2216">
            <v>7.4109089944040889</v>
          </cell>
        </row>
        <row r="2217">
          <cell r="C2217">
            <v>2004</v>
          </cell>
          <cell r="P2217">
            <v>7.4109089944040889</v>
          </cell>
        </row>
        <row r="2218">
          <cell r="C2218">
            <v>2004</v>
          </cell>
          <cell r="P2218">
            <v>7.1652765350843941</v>
          </cell>
        </row>
        <row r="2219">
          <cell r="C2219">
            <v>2004</v>
          </cell>
          <cell r="P2219">
            <v>7.507414772296447</v>
          </cell>
        </row>
        <row r="2220">
          <cell r="C2220">
            <v>2004</v>
          </cell>
          <cell r="P2220">
            <v>7.9423063799457099</v>
          </cell>
        </row>
        <row r="2221">
          <cell r="C2221">
            <v>2004</v>
          </cell>
          <cell r="P2221">
            <v>7.6742589966788497</v>
          </cell>
        </row>
        <row r="2222">
          <cell r="C2222">
            <v>2004</v>
          </cell>
          <cell r="P2222">
            <v>7.4991052607634101</v>
          </cell>
        </row>
        <row r="2223">
          <cell r="C2223">
            <v>2004</v>
          </cell>
          <cell r="P2223">
            <v>7.4991052607634101</v>
          </cell>
        </row>
        <row r="2224">
          <cell r="C2224">
            <v>2004</v>
          </cell>
          <cell r="P2224">
            <v>7.4991052607634101</v>
          </cell>
        </row>
        <row r="2225">
          <cell r="C2225">
            <v>2004</v>
          </cell>
          <cell r="P2225">
            <v>7.1483257760725492</v>
          </cell>
        </row>
        <row r="2226">
          <cell r="C2226">
            <v>2004</v>
          </cell>
          <cell r="P2226">
            <v>7.4472113328581608</v>
          </cell>
        </row>
        <row r="2227">
          <cell r="C2227">
            <v>2004</v>
          </cell>
          <cell r="P2227">
            <v>7.5220921922627806</v>
          </cell>
        </row>
        <row r="2228">
          <cell r="C2228">
            <v>2004</v>
          </cell>
          <cell r="P2228">
            <v>7.2272253795059216</v>
          </cell>
        </row>
        <row r="2229">
          <cell r="C2229">
            <v>2004</v>
          </cell>
          <cell r="P2229">
            <v>6.9789793148420562</v>
          </cell>
        </row>
        <row r="2230">
          <cell r="C2230">
            <v>2004</v>
          </cell>
          <cell r="P2230">
            <v>6.9789793148420562</v>
          </cell>
        </row>
        <row r="2231">
          <cell r="C2231">
            <v>2004</v>
          </cell>
          <cell r="P2231">
            <v>6.9789793148420562</v>
          </cell>
        </row>
        <row r="2232">
          <cell r="C2232">
            <v>2004</v>
          </cell>
          <cell r="P2232">
            <v>7.0866835504466117</v>
          </cell>
        </row>
        <row r="2233">
          <cell r="C2233">
            <v>2004</v>
          </cell>
          <cell r="P2233">
            <v>7.0723956832623109</v>
          </cell>
        </row>
        <row r="2234">
          <cell r="C2234">
            <v>2004</v>
          </cell>
          <cell r="P2234">
            <v>6.8639584059993028</v>
          </cell>
        </row>
        <row r="2235">
          <cell r="C2235">
            <v>2004</v>
          </cell>
          <cell r="P2235">
            <v>6.8639569842738206</v>
          </cell>
        </row>
        <row r="2236">
          <cell r="C2236">
            <v>2004</v>
          </cell>
          <cell r="P2236">
            <v>7.2227682701202589</v>
          </cell>
        </row>
        <row r="2237">
          <cell r="C2237">
            <v>2004</v>
          </cell>
          <cell r="P2237">
            <v>7.2227682701202589</v>
          </cell>
        </row>
        <row r="2238">
          <cell r="C2238">
            <v>2004</v>
          </cell>
          <cell r="P2238">
            <v>7.2227682701202589</v>
          </cell>
        </row>
        <row r="2239">
          <cell r="C2239">
            <v>2004</v>
          </cell>
          <cell r="P2239">
            <v>7.2227682701202589</v>
          </cell>
        </row>
        <row r="2240">
          <cell r="C2240">
            <v>2004</v>
          </cell>
          <cell r="P2240">
            <v>6.8859463383934125</v>
          </cell>
        </row>
        <row r="2241">
          <cell r="C2241">
            <v>2004</v>
          </cell>
          <cell r="P2241">
            <v>6.8519870035334627</v>
          </cell>
        </row>
        <row r="2242">
          <cell r="C2242">
            <v>2004</v>
          </cell>
          <cell r="P2242">
            <v>6.9265399182602625</v>
          </cell>
        </row>
        <row r="2243">
          <cell r="C2243">
            <v>2004</v>
          </cell>
          <cell r="P2243">
            <v>6.8788765714805669</v>
          </cell>
        </row>
        <row r="2244">
          <cell r="C2244">
            <v>2004</v>
          </cell>
          <cell r="P2244">
            <v>6.8788765714805669</v>
          </cell>
        </row>
        <row r="2245">
          <cell r="C2245">
            <v>2004</v>
          </cell>
          <cell r="P2245">
            <v>6.8788765714805669</v>
          </cell>
        </row>
        <row r="2246">
          <cell r="C2246">
            <v>2004</v>
          </cell>
          <cell r="P2246">
            <v>6.7730954565444872</v>
          </cell>
        </row>
        <row r="2247">
          <cell r="C2247">
            <v>2004</v>
          </cell>
          <cell r="P2247">
            <v>6.6648215829301956</v>
          </cell>
        </row>
        <row r="2248">
          <cell r="C2248">
            <v>2004</v>
          </cell>
          <cell r="P2248">
            <v>6.7860236802596265</v>
          </cell>
        </row>
        <row r="2249">
          <cell r="C2249">
            <v>2004</v>
          </cell>
          <cell r="P2249">
            <v>6.9002441576560862</v>
          </cell>
        </row>
        <row r="2250">
          <cell r="C2250">
            <v>2004</v>
          </cell>
          <cell r="P2250">
            <v>7.0430901298130149</v>
          </cell>
        </row>
        <row r="2251">
          <cell r="C2251">
            <v>2004</v>
          </cell>
          <cell r="P2251">
            <v>7.0430901298130149</v>
          </cell>
        </row>
        <row r="2252">
          <cell r="C2252">
            <v>2004</v>
          </cell>
          <cell r="P2252">
            <v>7.0430901298130149</v>
          </cell>
        </row>
        <row r="2253">
          <cell r="C2253">
            <v>2004</v>
          </cell>
          <cell r="P2253">
            <v>6.9553350722615672</v>
          </cell>
        </row>
        <row r="2254">
          <cell r="C2254">
            <v>2004</v>
          </cell>
          <cell r="P2254">
            <v>6.842444856007643</v>
          </cell>
        </row>
        <row r="2255">
          <cell r="C2255">
            <v>2004</v>
          </cell>
          <cell r="P2255">
            <v>7.2421672404118826</v>
          </cell>
        </row>
        <row r="2256">
          <cell r="C2256">
            <v>2004</v>
          </cell>
          <cell r="P2256">
            <v>6.9584211643742133</v>
          </cell>
        </row>
        <row r="2257">
          <cell r="C2257">
            <v>2004</v>
          </cell>
          <cell r="P2257">
            <v>7.1175624800958435</v>
          </cell>
        </row>
        <row r="2258">
          <cell r="C2258">
            <v>2004</v>
          </cell>
          <cell r="P2258">
            <v>7.1175624800958435</v>
          </cell>
        </row>
        <row r="2259">
          <cell r="C2259">
            <v>2004</v>
          </cell>
          <cell r="P2259">
            <v>7.1175624800958435</v>
          </cell>
        </row>
        <row r="2260">
          <cell r="C2260">
            <v>2004</v>
          </cell>
          <cell r="P2260">
            <v>6.8711916713425643</v>
          </cell>
        </row>
        <row r="2261">
          <cell r="C2261">
            <v>2004</v>
          </cell>
          <cell r="P2261">
            <v>7.0322096647002619</v>
          </cell>
        </row>
        <row r="2262">
          <cell r="C2262">
            <v>2004</v>
          </cell>
          <cell r="P2262">
            <v>7.0559951320119501</v>
          </cell>
        </row>
        <row r="2263">
          <cell r="C2263">
            <v>2004</v>
          </cell>
          <cell r="P2263">
            <v>7.0456677181116456</v>
          </cell>
        </row>
        <row r="2264">
          <cell r="C2264">
            <v>2004</v>
          </cell>
          <cell r="P2264">
            <v>7.3780443881651783</v>
          </cell>
        </row>
        <row r="2265">
          <cell r="C2265">
            <v>2004</v>
          </cell>
          <cell r="P2265">
            <v>7.3780443881651783</v>
          </cell>
        </row>
        <row r="2266">
          <cell r="C2266">
            <v>2004</v>
          </cell>
          <cell r="P2266">
            <v>7.3780443881651783</v>
          </cell>
        </row>
        <row r="2267">
          <cell r="C2267">
            <v>2004</v>
          </cell>
          <cell r="P2267">
            <v>7.5014558468934354</v>
          </cell>
        </row>
        <row r="2268">
          <cell r="C2268">
            <v>2004</v>
          </cell>
          <cell r="P2268">
            <v>7.4754904005095453</v>
          </cell>
        </row>
        <row r="2269">
          <cell r="C2269">
            <v>2004</v>
          </cell>
          <cell r="P2269">
            <v>7.5313703727574648</v>
          </cell>
        </row>
        <row r="2270">
          <cell r="C2270">
            <v>2004</v>
          </cell>
          <cell r="P2270">
            <v>7.4897389332888489</v>
          </cell>
        </row>
        <row r="2271">
          <cell r="C2271">
            <v>2004</v>
          </cell>
          <cell r="P2271">
            <v>7.3926502479489242</v>
          </cell>
        </row>
        <row r="2272">
          <cell r="C2272">
            <v>2004</v>
          </cell>
          <cell r="P2272">
            <v>7.3926502479489242</v>
          </cell>
        </row>
        <row r="2273">
          <cell r="C2273">
            <v>2004</v>
          </cell>
          <cell r="P2273">
            <v>7.3926502479489242</v>
          </cell>
        </row>
        <row r="2274">
          <cell r="C2274">
            <v>2004</v>
          </cell>
          <cell r="P2274">
            <v>7.3234330689555813</v>
          </cell>
        </row>
        <row r="2275">
          <cell r="C2275">
            <v>2004</v>
          </cell>
          <cell r="P2275">
            <v>7.2313649702006346</v>
          </cell>
        </row>
        <row r="2276">
          <cell r="C2276">
            <v>2004</v>
          </cell>
          <cell r="P2276">
            <v>7.2577796818367926</v>
          </cell>
        </row>
        <row r="2277">
          <cell r="C2277">
            <v>2004</v>
          </cell>
          <cell r="P2277">
            <v>7.058810148466053</v>
          </cell>
        </row>
        <row r="2278">
          <cell r="C2278">
            <v>2004</v>
          </cell>
          <cell r="P2278">
            <v>6.92494047709316</v>
          </cell>
        </row>
        <row r="2279">
          <cell r="C2279">
            <v>2004</v>
          </cell>
          <cell r="P2279">
            <v>6.92494047709316</v>
          </cell>
        </row>
        <row r="2280">
          <cell r="C2280">
            <v>2004</v>
          </cell>
          <cell r="P2280">
            <v>6.92494047709316</v>
          </cell>
        </row>
        <row r="2281">
          <cell r="C2281">
            <v>2004</v>
          </cell>
          <cell r="P2281">
            <v>6.9608162979026709</v>
          </cell>
        </row>
        <row r="2282">
          <cell r="C2282">
            <v>2004</v>
          </cell>
          <cell r="P2282">
            <v>7.1651760664836752</v>
          </cell>
        </row>
        <row r="2283">
          <cell r="C2283">
            <v>2004</v>
          </cell>
          <cell r="P2283">
            <v>7.4526849759633604</v>
          </cell>
        </row>
        <row r="2284">
          <cell r="C2284">
            <v>2004</v>
          </cell>
          <cell r="P2284">
            <v>7.6366704705721791</v>
          </cell>
        </row>
        <row r="2285">
          <cell r="C2285">
            <v>2004</v>
          </cell>
          <cell r="P2285">
            <v>7.5440355772584589</v>
          </cell>
        </row>
        <row r="2286">
          <cell r="C2286">
            <v>2004</v>
          </cell>
          <cell r="P2286">
            <v>7.5440355772584589</v>
          </cell>
        </row>
        <row r="2287">
          <cell r="C2287">
            <v>2004</v>
          </cell>
          <cell r="P2287">
            <v>7.5440355772584589</v>
          </cell>
        </row>
        <row r="2288">
          <cell r="C2288">
            <v>2004</v>
          </cell>
          <cell r="P2288">
            <v>7.7382499128008373</v>
          </cell>
        </row>
        <row r="2289">
          <cell r="C2289">
            <v>2004</v>
          </cell>
          <cell r="P2289">
            <v>7.5451388362323897</v>
          </cell>
        </row>
        <row r="2290">
          <cell r="C2290">
            <v>2004</v>
          </cell>
          <cell r="P2290">
            <v>7.6037954383464008</v>
          </cell>
        </row>
        <row r="2291">
          <cell r="C2291">
            <v>2004</v>
          </cell>
          <cell r="P2291">
            <v>7.7859089944040889</v>
          </cell>
        </row>
        <row r="2292">
          <cell r="C2292">
            <v>2004</v>
          </cell>
          <cell r="P2292">
            <v>7.7859089944040889</v>
          </cell>
        </row>
        <row r="2293">
          <cell r="C2293">
            <v>2004</v>
          </cell>
          <cell r="P2293">
            <v>7.7859089944040889</v>
          </cell>
        </row>
        <row r="2294">
          <cell r="C2294">
            <v>2004</v>
          </cell>
          <cell r="P2294">
            <v>7.7859089944040889</v>
          </cell>
        </row>
        <row r="2295">
          <cell r="C2295">
            <v>2004</v>
          </cell>
          <cell r="P2295">
            <v>7.8914650028055364</v>
          </cell>
        </row>
        <row r="2296">
          <cell r="C2296">
            <v>2004</v>
          </cell>
          <cell r="P2296">
            <v>7.9200104070305279</v>
          </cell>
        </row>
        <row r="2297">
          <cell r="C2297">
            <v>2004</v>
          </cell>
          <cell r="P2297">
            <v>7.7259974825980802</v>
          </cell>
        </row>
        <row r="2298">
          <cell r="C2298">
            <v>2004</v>
          </cell>
          <cell r="P2298">
            <v>7.6869322576242398</v>
          </cell>
        </row>
        <row r="2299">
          <cell r="C2299">
            <v>2004</v>
          </cell>
          <cell r="P2299">
            <v>7.6014377435889671</v>
          </cell>
        </row>
        <row r="2300">
          <cell r="C2300">
            <v>2004</v>
          </cell>
          <cell r="P2300">
            <v>7.6014377435889671</v>
          </cell>
        </row>
        <row r="2301">
          <cell r="C2301">
            <v>2004</v>
          </cell>
          <cell r="P2301">
            <v>7.6014377435889671</v>
          </cell>
        </row>
        <row r="2302">
          <cell r="C2302">
            <v>2004</v>
          </cell>
          <cell r="P2302">
            <v>7.6133105730880644</v>
          </cell>
        </row>
        <row r="2303">
          <cell r="C2303">
            <v>2004</v>
          </cell>
          <cell r="P2303">
            <v>7.5240342692710147</v>
          </cell>
        </row>
        <row r="2304">
          <cell r="C2304">
            <v>2004</v>
          </cell>
          <cell r="P2304">
            <v>7.5733724086683543</v>
          </cell>
        </row>
        <row r="2305">
          <cell r="C2305">
            <v>2004</v>
          </cell>
          <cell r="P2305">
            <v>7.6677138464688133</v>
          </cell>
        </row>
        <row r="2306">
          <cell r="C2306">
            <v>2004</v>
          </cell>
          <cell r="P2306">
            <v>7.6178852117802283</v>
          </cell>
        </row>
        <row r="2307">
          <cell r="C2307">
            <v>2004</v>
          </cell>
          <cell r="P2307">
            <v>7.6178852117802283</v>
          </cell>
        </row>
        <row r="2308">
          <cell r="C2308">
            <v>2004</v>
          </cell>
          <cell r="P2308">
            <v>7.6178852117802283</v>
          </cell>
        </row>
        <row r="2309">
          <cell r="C2309">
            <v>2004</v>
          </cell>
          <cell r="P2309">
            <v>7.6577698245401189</v>
          </cell>
        </row>
        <row r="2310">
          <cell r="C2310">
            <v>2004</v>
          </cell>
          <cell r="P2310">
            <v>7.9117743513140537</v>
          </cell>
        </row>
        <row r="2311">
          <cell r="C2311">
            <v>2004</v>
          </cell>
          <cell r="P2311">
            <v>7.9188346400570202</v>
          </cell>
        </row>
        <row r="2312">
          <cell r="C2312">
            <v>2004</v>
          </cell>
          <cell r="P2312">
            <v>7.9185938945420897</v>
          </cell>
        </row>
        <row r="2313">
          <cell r="C2313">
            <v>2004</v>
          </cell>
          <cell r="P2313">
            <v>7.9834165200709721</v>
          </cell>
        </row>
        <row r="2314">
          <cell r="C2314">
            <v>2004</v>
          </cell>
          <cell r="P2314">
            <v>7.9834165200709721</v>
          </cell>
        </row>
        <row r="2315">
          <cell r="C2315">
            <v>2004</v>
          </cell>
          <cell r="P2315">
            <v>7.9834165200709721</v>
          </cell>
        </row>
        <row r="2316">
          <cell r="C2316">
            <v>2004</v>
          </cell>
          <cell r="P2316">
            <v>8.0736757101044869</v>
          </cell>
        </row>
        <row r="2317">
          <cell r="C2317">
            <v>2004</v>
          </cell>
          <cell r="P2317">
            <v>8.5358289038686088</v>
          </cell>
        </row>
        <row r="2318">
          <cell r="C2318">
            <v>2004</v>
          </cell>
          <cell r="P2318">
            <v>8.3925023884988104</v>
          </cell>
        </row>
        <row r="2319">
          <cell r="C2319">
            <v>2004</v>
          </cell>
          <cell r="P2319">
            <v>8.5549013512078957</v>
          </cell>
        </row>
        <row r="2320">
          <cell r="C2320">
            <v>2004</v>
          </cell>
          <cell r="P2320">
            <v>8.5561183482203766</v>
          </cell>
        </row>
        <row r="2321">
          <cell r="C2321">
            <v>2004</v>
          </cell>
          <cell r="P2321">
            <v>8.5561183482203766</v>
          </cell>
        </row>
        <row r="2322">
          <cell r="C2322">
            <v>2004</v>
          </cell>
          <cell r="P2322">
            <v>8.5561183482203766</v>
          </cell>
        </row>
        <row r="2323">
          <cell r="C2323">
            <v>2004</v>
          </cell>
          <cell r="P2323">
            <v>8.5958290365629892</v>
          </cell>
        </row>
        <row r="2324">
          <cell r="C2324">
            <v>2004</v>
          </cell>
          <cell r="P2324">
            <v>8.654290388377488</v>
          </cell>
        </row>
        <row r="2325">
          <cell r="C2325">
            <v>2004</v>
          </cell>
          <cell r="P2325">
            <v>8.8459332964316566</v>
          </cell>
        </row>
        <row r="2326">
          <cell r="C2326">
            <v>2004</v>
          </cell>
          <cell r="P2326">
            <v>8.9099194734687082</v>
          </cell>
        </row>
        <row r="2327">
          <cell r="C2327">
            <v>2004</v>
          </cell>
          <cell r="P2327">
            <v>8.9022881249905232</v>
          </cell>
        </row>
        <row r="2328">
          <cell r="C2328">
            <v>2004</v>
          </cell>
          <cell r="P2328">
            <v>8.9022881249905232</v>
          </cell>
        </row>
        <row r="2329">
          <cell r="C2329">
            <v>2004</v>
          </cell>
          <cell r="P2329">
            <v>8.9022881249905232</v>
          </cell>
        </row>
        <row r="2330">
          <cell r="C2330">
            <v>2004</v>
          </cell>
          <cell r="P2330">
            <v>8.7565181374258803</v>
          </cell>
        </row>
        <row r="2331">
          <cell r="C2331">
            <v>2004</v>
          </cell>
          <cell r="P2331">
            <v>8.6764076977904505</v>
          </cell>
        </row>
        <row r="2332">
          <cell r="C2332">
            <v>2004</v>
          </cell>
          <cell r="P2332">
            <v>8.4548763288394184</v>
          </cell>
        </row>
        <row r="2333">
          <cell r="C2333">
            <v>2004</v>
          </cell>
          <cell r="P2333">
            <v>8.7350244915909681</v>
          </cell>
        </row>
        <row r="2334">
          <cell r="C2334">
            <v>2004</v>
          </cell>
          <cell r="P2334">
            <v>8.5895535402860137</v>
          </cell>
        </row>
        <row r="2335">
          <cell r="C2335">
            <v>2004</v>
          </cell>
          <cell r="P2335">
            <v>8.5895535402860137</v>
          </cell>
        </row>
        <row r="2336">
          <cell r="C2336">
            <v>2004</v>
          </cell>
          <cell r="P2336">
            <v>8.5895535402860137</v>
          </cell>
        </row>
        <row r="2337">
          <cell r="C2337">
            <v>2004</v>
          </cell>
          <cell r="P2337">
            <v>8.6676403906522488</v>
          </cell>
        </row>
        <row r="2338">
          <cell r="C2338">
            <v>2004</v>
          </cell>
          <cell r="P2338">
            <v>9.0315585144295643</v>
          </cell>
        </row>
        <row r="2339">
          <cell r="C2339">
            <v>2004</v>
          </cell>
          <cell r="P2339">
            <v>8.8843966576181739</v>
          </cell>
        </row>
        <row r="2340">
          <cell r="C2340">
            <v>2004</v>
          </cell>
          <cell r="P2340">
            <v>8.609034022838598</v>
          </cell>
        </row>
        <row r="2341">
          <cell r="C2341">
            <v>2004</v>
          </cell>
          <cell r="P2341">
            <v>8.5633056444397262</v>
          </cell>
        </row>
        <row r="2342">
          <cell r="C2342">
            <v>2004</v>
          </cell>
          <cell r="P2342">
            <v>8.5633056444397262</v>
          </cell>
        </row>
        <row r="2343">
          <cell r="C2343">
            <v>2004</v>
          </cell>
          <cell r="P2343">
            <v>8.5633056444397262</v>
          </cell>
        </row>
        <row r="2344">
          <cell r="C2344">
            <v>2004</v>
          </cell>
          <cell r="P2344">
            <v>8.5633056444397262</v>
          </cell>
        </row>
        <row r="2345">
          <cell r="C2345">
            <v>2004</v>
          </cell>
          <cell r="P2345">
            <v>8.6775156958493191</v>
          </cell>
        </row>
        <row r="2346">
          <cell r="C2346">
            <v>2004</v>
          </cell>
          <cell r="P2346">
            <v>8.70474363446111</v>
          </cell>
        </row>
        <row r="2347">
          <cell r="C2347">
            <v>2004</v>
          </cell>
          <cell r="P2347">
            <v>8.5829173996451384</v>
          </cell>
        </row>
        <row r="2348">
          <cell r="C2348">
            <v>2004</v>
          </cell>
          <cell r="P2348">
            <v>8.1711558438604204</v>
          </cell>
        </row>
        <row r="2349">
          <cell r="C2349">
            <v>2004</v>
          </cell>
          <cell r="P2349">
            <v>8.1711558438604204</v>
          </cell>
        </row>
        <row r="2350">
          <cell r="C2350">
            <v>2004</v>
          </cell>
          <cell r="P2350">
            <v>8.1711558438604204</v>
          </cell>
        </row>
        <row r="2351">
          <cell r="C2351">
            <v>2004</v>
          </cell>
          <cell r="P2351">
            <v>8.0492523619599332</v>
          </cell>
        </row>
        <row r="2352">
          <cell r="C2352">
            <v>2004</v>
          </cell>
          <cell r="P2352">
            <v>8.137814485676591</v>
          </cell>
        </row>
        <row r="2353">
          <cell r="C2353">
            <v>2004</v>
          </cell>
          <cell r="P2353">
            <v>7.905984137334892</v>
          </cell>
        </row>
        <row r="2354">
          <cell r="C2354">
            <v>2004</v>
          </cell>
          <cell r="P2354">
            <v>7.8895982772478419</v>
          </cell>
        </row>
        <row r="2355">
          <cell r="C2355">
            <v>2004</v>
          </cell>
          <cell r="P2355">
            <v>7.9355356492925502</v>
          </cell>
        </row>
        <row r="2356">
          <cell r="C2356">
            <v>2004</v>
          </cell>
          <cell r="P2356">
            <v>7.9355356492925502</v>
          </cell>
        </row>
        <row r="2357">
          <cell r="C2357">
            <v>2004</v>
          </cell>
          <cell r="P2357">
            <v>7.9355356492925502</v>
          </cell>
        </row>
        <row r="2358">
          <cell r="C2358">
            <v>2004</v>
          </cell>
          <cell r="P2358">
            <v>8.2093642422771875</v>
          </cell>
        </row>
        <row r="2359">
          <cell r="C2359">
            <v>2004</v>
          </cell>
          <cell r="P2359">
            <v>8.3822470086895873</v>
          </cell>
        </row>
        <row r="2360">
          <cell r="C2360">
            <v>2004</v>
          </cell>
          <cell r="P2360">
            <v>8.4722299100711247</v>
          </cell>
        </row>
        <row r="2361">
          <cell r="C2361">
            <v>2004</v>
          </cell>
          <cell r="P2361">
            <v>8.603315842950515</v>
          </cell>
        </row>
        <row r="2362">
          <cell r="C2362">
            <v>2004</v>
          </cell>
          <cell r="P2362">
            <v>8.4834018289076596</v>
          </cell>
        </row>
        <row r="2363">
          <cell r="C2363">
            <v>2004</v>
          </cell>
          <cell r="P2363">
            <v>8.4834018289076596</v>
          </cell>
        </row>
        <row r="2364">
          <cell r="C2364">
            <v>2004</v>
          </cell>
          <cell r="P2364">
            <v>8.4834018289076596</v>
          </cell>
        </row>
        <row r="2365">
          <cell r="C2365">
            <v>2004</v>
          </cell>
          <cell r="P2365">
            <v>8.4098095266981101</v>
          </cell>
        </row>
        <row r="2366">
          <cell r="C2366">
            <v>2004</v>
          </cell>
          <cell r="P2366">
            <v>8.2437330340759161</v>
          </cell>
        </row>
        <row r="2367">
          <cell r="C2367">
            <v>2004</v>
          </cell>
          <cell r="P2367">
            <v>8.3304848273456571</v>
          </cell>
        </row>
        <row r="2368">
          <cell r="C2368">
            <v>2004</v>
          </cell>
          <cell r="P2368">
            <v>8.3185205335072272</v>
          </cell>
        </row>
        <row r="2369">
          <cell r="C2369">
            <v>2004</v>
          </cell>
          <cell r="P2369">
            <v>8.1812529382326638</v>
          </cell>
        </row>
        <row r="2370">
          <cell r="C2370">
            <v>2004</v>
          </cell>
          <cell r="P2370">
            <v>8.1812529382326638</v>
          </cell>
        </row>
        <row r="2371">
          <cell r="C2371">
            <v>2004</v>
          </cell>
          <cell r="P2371">
            <v>8.1812529382326638</v>
          </cell>
        </row>
        <row r="2372">
          <cell r="C2372">
            <v>2004</v>
          </cell>
          <cell r="P2372">
            <v>8.0084441015453205</v>
          </cell>
        </row>
        <row r="2373">
          <cell r="C2373">
            <v>2004</v>
          </cell>
          <cell r="P2373">
            <v>7.947995177507166</v>
          </cell>
        </row>
        <row r="2374">
          <cell r="C2374">
            <v>2004</v>
          </cell>
          <cell r="P2374">
            <v>7.8450527744498872</v>
          </cell>
        </row>
        <row r="2375">
          <cell r="C2375">
            <v>2004</v>
          </cell>
          <cell r="P2375">
            <v>7.832348235543896</v>
          </cell>
        </row>
        <row r="2376">
          <cell r="C2376">
            <v>2004</v>
          </cell>
          <cell r="P2376">
            <v>7.7812116134119895</v>
          </cell>
        </row>
        <row r="2377">
          <cell r="C2377">
            <v>2004</v>
          </cell>
          <cell r="P2377">
            <v>7.7812116134119895</v>
          </cell>
        </row>
        <row r="2378">
          <cell r="C2378">
            <v>2004</v>
          </cell>
          <cell r="P2378">
            <v>7.7812116134119895</v>
          </cell>
        </row>
        <row r="2379">
          <cell r="C2379">
            <v>2004</v>
          </cell>
          <cell r="P2379">
            <v>7.7812116134119895</v>
          </cell>
        </row>
        <row r="2380">
          <cell r="C2380">
            <v>2004</v>
          </cell>
          <cell r="P2380">
            <v>8.0522664199814997</v>
          </cell>
        </row>
        <row r="2381">
          <cell r="C2381">
            <v>2004</v>
          </cell>
          <cell r="P2381">
            <v>8.1298054321287214</v>
          </cell>
        </row>
        <row r="2382">
          <cell r="C2382">
            <v>2004</v>
          </cell>
          <cell r="P2382">
            <v>7.9597613775951235</v>
          </cell>
        </row>
        <row r="2383">
          <cell r="C2383">
            <v>2004</v>
          </cell>
          <cell r="P2383">
            <v>7.7622230478761312</v>
          </cell>
        </row>
        <row r="2384">
          <cell r="C2384">
            <v>2004</v>
          </cell>
          <cell r="P2384">
            <v>7.7622230478761312</v>
          </cell>
        </row>
        <row r="2385">
          <cell r="C2385">
            <v>2004</v>
          </cell>
          <cell r="P2385">
            <v>7.7622230478761312</v>
          </cell>
        </row>
        <row r="2386">
          <cell r="C2386">
            <v>2004</v>
          </cell>
          <cell r="P2386">
            <v>7.7680431180904144</v>
          </cell>
        </row>
        <row r="2387">
          <cell r="C2387">
            <v>2004</v>
          </cell>
          <cell r="P2387">
            <v>7.6408001091885174</v>
          </cell>
        </row>
        <row r="2388">
          <cell r="C2388">
            <v>2004</v>
          </cell>
          <cell r="P2388">
            <v>7.6627605548899771</v>
          </cell>
        </row>
        <row r="2389">
          <cell r="C2389">
            <v>2004</v>
          </cell>
          <cell r="P2389">
            <v>7.6583304582884706</v>
          </cell>
        </row>
        <row r="2390">
          <cell r="C2390">
            <v>2004</v>
          </cell>
          <cell r="P2390">
            <v>7.4852908281645716</v>
          </cell>
        </row>
        <row r="2391">
          <cell r="C2391">
            <v>2004</v>
          </cell>
          <cell r="P2391">
            <v>7.4852908281645716</v>
          </cell>
        </row>
        <row r="2392">
          <cell r="C2392">
            <v>2004</v>
          </cell>
          <cell r="P2392">
            <v>7.4852908281645716</v>
          </cell>
        </row>
        <row r="2393">
          <cell r="C2393">
            <v>2004</v>
          </cell>
          <cell r="P2393">
            <v>7.4626920277217517</v>
          </cell>
        </row>
        <row r="2394">
          <cell r="C2394">
            <v>2004</v>
          </cell>
          <cell r="P2394">
            <v>7.5976782275064076</v>
          </cell>
        </row>
        <row r="2395">
          <cell r="C2395">
            <v>2004</v>
          </cell>
          <cell r="P2395">
            <v>7.7690643908948918</v>
          </cell>
        </row>
        <row r="2396">
          <cell r="C2396">
            <v>2004</v>
          </cell>
          <cell r="P2396">
            <v>7.7661697578138043</v>
          </cell>
        </row>
        <row r="2397">
          <cell r="C2397">
            <v>2004</v>
          </cell>
          <cell r="P2397">
            <v>7.9109881371225805</v>
          </cell>
        </row>
        <row r="2398">
          <cell r="C2398">
            <v>2004</v>
          </cell>
          <cell r="P2398">
            <v>7.9109881371225805</v>
          </cell>
        </row>
        <row r="2399">
          <cell r="C2399">
            <v>2004</v>
          </cell>
          <cell r="P2399">
            <v>7.9109881371225805</v>
          </cell>
        </row>
        <row r="2400">
          <cell r="C2400">
            <v>2004</v>
          </cell>
          <cell r="P2400">
            <v>7.7769521238683073</v>
          </cell>
        </row>
        <row r="2401">
          <cell r="C2401">
            <v>2004</v>
          </cell>
          <cell r="P2401">
            <v>7.7363684960798293</v>
          </cell>
        </row>
        <row r="2402">
          <cell r="C2402">
            <v>2004</v>
          </cell>
          <cell r="P2402">
            <v>7.6546979496822924</v>
          </cell>
        </row>
        <row r="2403">
          <cell r="C2403">
            <v>2004</v>
          </cell>
          <cell r="P2403">
            <v>7.841646320195327</v>
          </cell>
        </row>
        <row r="2404">
          <cell r="C2404">
            <v>2004</v>
          </cell>
          <cell r="P2404">
            <v>7.8991863938975744</v>
          </cell>
        </row>
        <row r="2405">
          <cell r="C2405">
            <v>2004</v>
          </cell>
          <cell r="P2405">
            <v>7.8991863938975744</v>
          </cell>
        </row>
        <row r="2406">
          <cell r="C2406">
            <v>2004</v>
          </cell>
          <cell r="P2406">
            <v>7.8991863938975744</v>
          </cell>
        </row>
        <row r="2407">
          <cell r="C2407">
            <v>2004</v>
          </cell>
          <cell r="P2407">
            <v>7.6913130677423753</v>
          </cell>
        </row>
        <row r="2408">
          <cell r="C2408">
            <v>2004</v>
          </cell>
          <cell r="P2408">
            <v>7.5328489672586105</v>
          </cell>
        </row>
        <row r="2409">
          <cell r="C2409">
            <v>2004</v>
          </cell>
          <cell r="P2409">
            <v>7.3751369595547525</v>
          </cell>
        </row>
        <row r="2410">
          <cell r="C2410">
            <v>2004</v>
          </cell>
          <cell r="P2410">
            <v>7.2818637114996738</v>
          </cell>
        </row>
        <row r="2411">
          <cell r="C2411">
            <v>2004</v>
          </cell>
          <cell r="P2411">
            <v>7.1259269650141794</v>
          </cell>
        </row>
        <row r="2412">
          <cell r="C2412">
            <v>2004</v>
          </cell>
          <cell r="P2412">
            <v>7.1259269650141794</v>
          </cell>
        </row>
        <row r="2413">
          <cell r="C2413">
            <v>2004</v>
          </cell>
          <cell r="P2413">
            <v>7.1259269650141794</v>
          </cell>
        </row>
        <row r="2414">
          <cell r="C2414">
            <v>2004</v>
          </cell>
          <cell r="P2414">
            <v>7.2559631905794575</v>
          </cell>
        </row>
        <row r="2415">
          <cell r="C2415">
            <v>2004</v>
          </cell>
          <cell r="P2415">
            <v>7.4284336566021141</v>
          </cell>
        </row>
        <row r="2416">
          <cell r="C2416">
            <v>2004</v>
          </cell>
          <cell r="P2416">
            <v>7.2779264797318817</v>
          </cell>
        </row>
        <row r="2417">
          <cell r="C2417">
            <v>2004</v>
          </cell>
          <cell r="P2417">
            <v>7.161555405589846</v>
          </cell>
        </row>
        <row r="2418">
          <cell r="C2418">
            <v>2004</v>
          </cell>
          <cell r="P2418">
            <v>6.9335021079449817</v>
          </cell>
        </row>
        <row r="2419">
          <cell r="C2419">
            <v>2004</v>
          </cell>
          <cell r="P2419">
            <v>6.9335021079449817</v>
          </cell>
        </row>
        <row r="2420">
          <cell r="C2420">
            <v>2004</v>
          </cell>
          <cell r="P2420">
            <v>6.9335021079449817</v>
          </cell>
        </row>
        <row r="2421">
          <cell r="C2421">
            <v>2004</v>
          </cell>
          <cell r="P2421">
            <v>6.9466435904824015</v>
          </cell>
        </row>
        <row r="2422">
          <cell r="C2422">
            <v>2004</v>
          </cell>
          <cell r="P2422">
            <v>6.8423439134984303</v>
          </cell>
        </row>
        <row r="2423">
          <cell r="C2423">
            <v>2004</v>
          </cell>
          <cell r="P2423">
            <v>6.9388544304757271</v>
          </cell>
        </row>
        <row r="2424">
          <cell r="C2424">
            <v>2004</v>
          </cell>
          <cell r="P2424">
            <v>6.8251794217558119</v>
          </cell>
        </row>
        <row r="2425">
          <cell r="C2425">
            <v>2004</v>
          </cell>
          <cell r="P2425">
            <v>7.01089799972703</v>
          </cell>
        </row>
        <row r="2426">
          <cell r="C2426">
            <v>2004</v>
          </cell>
          <cell r="P2426">
            <v>7.01089799972703</v>
          </cell>
        </row>
        <row r="2427">
          <cell r="C2427">
            <v>2004</v>
          </cell>
          <cell r="P2427">
            <v>7.01089799972703</v>
          </cell>
        </row>
        <row r="2428">
          <cell r="C2428">
            <v>2004</v>
          </cell>
          <cell r="P2428">
            <v>6.8344959888385066</v>
          </cell>
        </row>
        <row r="2429">
          <cell r="C2429">
            <v>2004</v>
          </cell>
          <cell r="P2429">
            <v>6.7101888430566712</v>
          </cell>
        </row>
        <row r="2430">
          <cell r="C2430">
            <v>2004</v>
          </cell>
          <cell r="P2430">
            <v>6.7797240146494593</v>
          </cell>
        </row>
        <row r="2431">
          <cell r="C2431">
            <v>2004</v>
          </cell>
          <cell r="P2431">
            <v>6.6772787416023425</v>
          </cell>
        </row>
        <row r="2432">
          <cell r="C2432">
            <v>2004</v>
          </cell>
          <cell r="P2432">
            <v>6.5697811301011511</v>
          </cell>
        </row>
        <row r="2433">
          <cell r="C2433">
            <v>2004</v>
          </cell>
          <cell r="P2433">
            <v>6.5697811301011511</v>
          </cell>
        </row>
        <row r="2434">
          <cell r="C2434">
            <v>2004</v>
          </cell>
          <cell r="P2434">
            <v>6.5697811301011511</v>
          </cell>
        </row>
        <row r="2435">
          <cell r="C2435">
            <v>2004</v>
          </cell>
          <cell r="P2435">
            <v>6.58615040339091</v>
          </cell>
        </row>
        <row r="2436">
          <cell r="C2436">
            <v>2004</v>
          </cell>
          <cell r="P2436">
            <v>6.5706706563443076</v>
          </cell>
        </row>
        <row r="2437">
          <cell r="C2437">
            <v>2004</v>
          </cell>
          <cell r="P2437">
            <v>6.5150740813757748</v>
          </cell>
        </row>
        <row r="2438">
          <cell r="C2438">
            <v>2004</v>
          </cell>
          <cell r="P2438">
            <v>6.1281202135242108</v>
          </cell>
        </row>
        <row r="2439">
          <cell r="C2439">
            <v>2004</v>
          </cell>
          <cell r="P2439">
            <v>5.5965977161401854</v>
          </cell>
        </row>
        <row r="2440">
          <cell r="C2440">
            <v>2004</v>
          </cell>
          <cell r="P2440">
            <v>5.5965977161401854</v>
          </cell>
        </row>
        <row r="2441">
          <cell r="C2441">
            <v>2004</v>
          </cell>
          <cell r="P2441">
            <v>5.5965977161401854</v>
          </cell>
        </row>
        <row r="2442">
          <cell r="C2442">
            <v>2004</v>
          </cell>
          <cell r="P2442">
            <v>5.5965977161401854</v>
          </cell>
        </row>
        <row r="2443">
          <cell r="C2443">
            <v>2004</v>
          </cell>
          <cell r="P2443">
            <v>5.7908414340091898</v>
          </cell>
        </row>
        <row r="2444">
          <cell r="C2444">
            <v>2004</v>
          </cell>
          <cell r="P2444">
            <v>6.0715668173063797</v>
          </cell>
        </row>
        <row r="2445">
          <cell r="C2445">
            <v>2004</v>
          </cell>
          <cell r="P2445">
            <v>5.9063215601825876</v>
          </cell>
        </row>
        <row r="2446">
          <cell r="C2446">
            <v>2004</v>
          </cell>
          <cell r="P2446">
            <v>5.8095987321999969</v>
          </cell>
        </row>
        <row r="2447">
          <cell r="C2447">
            <v>2004</v>
          </cell>
          <cell r="P2447">
            <v>5.8095987321999969</v>
          </cell>
        </row>
        <row r="2448">
          <cell r="C2448">
            <v>2004</v>
          </cell>
          <cell r="P2448">
            <v>5.8095987321999969</v>
          </cell>
        </row>
        <row r="2449">
          <cell r="C2449">
            <v>2004</v>
          </cell>
          <cell r="P2449">
            <v>6.3347746470329529</v>
          </cell>
        </row>
        <row r="2450">
          <cell r="C2450">
            <v>2004</v>
          </cell>
          <cell r="P2450">
            <v>6.2561484888005952</v>
          </cell>
        </row>
        <row r="2451">
          <cell r="C2451">
            <v>2004</v>
          </cell>
          <cell r="P2451">
            <v>6.2289850017439825</v>
          </cell>
        </row>
        <row r="2452">
          <cell r="C2452">
            <v>2004</v>
          </cell>
          <cell r="P2452">
            <v>5.860042500113738</v>
          </cell>
        </row>
        <row r="2453">
          <cell r="C2453">
            <v>2004</v>
          </cell>
          <cell r="P2453">
            <v>6.1224323637797422</v>
          </cell>
        </row>
        <row r="2454">
          <cell r="C2454">
            <v>2004</v>
          </cell>
          <cell r="P2454">
            <v>6.1224323637797422</v>
          </cell>
        </row>
        <row r="2455">
          <cell r="C2455">
            <v>2004</v>
          </cell>
          <cell r="P2455">
            <v>6.1224323637797422</v>
          </cell>
        </row>
        <row r="2456">
          <cell r="C2456">
            <v>2004</v>
          </cell>
          <cell r="P2456">
            <v>6.5866807069956481</v>
          </cell>
        </row>
        <row r="2457">
          <cell r="C2457">
            <v>2004</v>
          </cell>
          <cell r="P2457">
            <v>6.8324316434388308</v>
          </cell>
        </row>
        <row r="2458">
          <cell r="C2458">
            <v>2004</v>
          </cell>
          <cell r="P2458">
            <v>6.991272027266799</v>
          </cell>
        </row>
        <row r="2459">
          <cell r="C2459">
            <v>2004</v>
          </cell>
          <cell r="P2459">
            <v>6.9116056398902055</v>
          </cell>
        </row>
        <row r="2460">
          <cell r="C2460">
            <v>2004</v>
          </cell>
          <cell r="P2460">
            <v>6.6930598944511015</v>
          </cell>
        </row>
        <row r="2461">
          <cell r="C2461">
            <v>2004</v>
          </cell>
          <cell r="P2461">
            <v>6.6930598944511015</v>
          </cell>
        </row>
        <row r="2462">
          <cell r="C2462">
            <v>2004</v>
          </cell>
          <cell r="P2462">
            <v>6.6930598944511015</v>
          </cell>
        </row>
        <row r="2463">
          <cell r="C2463">
            <v>2004</v>
          </cell>
          <cell r="P2463">
            <v>6.5190662865288678</v>
          </cell>
        </row>
        <row r="2464">
          <cell r="C2464">
            <v>2004</v>
          </cell>
          <cell r="P2464">
            <v>6.7579777755872676</v>
          </cell>
        </row>
        <row r="2465">
          <cell r="C2465">
            <v>2004</v>
          </cell>
          <cell r="P2465">
            <v>7.5441374675846591</v>
          </cell>
        </row>
        <row r="2466">
          <cell r="C2466">
            <v>2004</v>
          </cell>
          <cell r="P2466">
            <v>7.1936650755978828</v>
          </cell>
        </row>
        <row r="2467">
          <cell r="C2467">
            <v>2004</v>
          </cell>
          <cell r="P2467">
            <v>6.290722956885701</v>
          </cell>
        </row>
        <row r="2468">
          <cell r="C2468">
            <v>2004</v>
          </cell>
          <cell r="P2468">
            <v>6.290722956885701</v>
          </cell>
        </row>
        <row r="2469">
          <cell r="C2469">
            <v>2004</v>
          </cell>
          <cell r="P2469">
            <v>6.290722956885701</v>
          </cell>
        </row>
        <row r="2470">
          <cell r="C2470">
            <v>2004</v>
          </cell>
          <cell r="P2470">
            <v>6.8144487117271506</v>
          </cell>
        </row>
        <row r="2471">
          <cell r="C2471">
            <v>2004</v>
          </cell>
          <cell r="P2471">
            <v>7.4058978859889901</v>
          </cell>
        </row>
        <row r="2472">
          <cell r="C2472">
            <v>2004</v>
          </cell>
          <cell r="P2472">
            <v>7.1316759489543688</v>
          </cell>
        </row>
        <row r="2473">
          <cell r="C2473">
            <v>2004</v>
          </cell>
          <cell r="P2473">
            <v>6.9486595972156939</v>
          </cell>
        </row>
        <row r="2474">
          <cell r="C2474">
            <v>2004</v>
          </cell>
          <cell r="P2474">
            <v>6.2976780379430091</v>
          </cell>
        </row>
        <row r="2475">
          <cell r="C2475">
            <v>2004</v>
          </cell>
          <cell r="P2475">
            <v>6.2976780379430091</v>
          </cell>
        </row>
        <row r="2476">
          <cell r="C2476">
            <v>2004</v>
          </cell>
          <cell r="P2476">
            <v>6.2976780379430091</v>
          </cell>
        </row>
        <row r="2477">
          <cell r="C2477">
            <v>2004</v>
          </cell>
          <cell r="P2477">
            <v>6.8195195326124871</v>
          </cell>
        </row>
        <row r="2478">
          <cell r="C2478">
            <v>2004</v>
          </cell>
          <cell r="P2478">
            <v>6.5423797409805742</v>
          </cell>
        </row>
        <row r="2479">
          <cell r="C2479">
            <v>2004</v>
          </cell>
          <cell r="P2479">
            <v>6.6530098876268182</v>
          </cell>
        </row>
        <row r="2480">
          <cell r="C2480">
            <v>2004</v>
          </cell>
          <cell r="P2480">
            <v>7.1525231836035248</v>
          </cell>
        </row>
        <row r="2481">
          <cell r="C2481">
            <v>2004</v>
          </cell>
          <cell r="P2481">
            <v>6.8999166868867636</v>
          </cell>
        </row>
        <row r="2482">
          <cell r="C2482">
            <v>2004</v>
          </cell>
          <cell r="P2482">
            <v>6.8999166868867636</v>
          </cell>
        </row>
        <row r="2483">
          <cell r="C2483">
            <v>2004</v>
          </cell>
          <cell r="P2483">
            <v>6.8999166868867636</v>
          </cell>
        </row>
        <row r="2484">
          <cell r="C2484">
            <v>2004</v>
          </cell>
          <cell r="P2484">
            <v>7.3975751050181211</v>
          </cell>
        </row>
        <row r="2485">
          <cell r="C2485">
            <v>2004</v>
          </cell>
          <cell r="P2485">
            <v>7.9064618370967992</v>
          </cell>
        </row>
        <row r="2486">
          <cell r="C2486">
            <v>2004</v>
          </cell>
          <cell r="P2486">
            <v>8.7962041825268038</v>
          </cell>
        </row>
        <row r="2487">
          <cell r="C2487">
            <v>2004</v>
          </cell>
          <cell r="P2487">
            <v>8.7992637357637875</v>
          </cell>
        </row>
        <row r="2488">
          <cell r="C2488">
            <v>2004</v>
          </cell>
          <cell r="P2488">
            <v>8.705905658088291</v>
          </cell>
        </row>
        <row r="2489">
          <cell r="C2489">
            <v>2004</v>
          </cell>
          <cell r="P2489">
            <v>8.705905658088291</v>
          </cell>
        </row>
        <row r="2490">
          <cell r="C2490">
            <v>2004</v>
          </cell>
          <cell r="P2490">
            <v>8.705905658088291</v>
          </cell>
        </row>
        <row r="2491">
          <cell r="C2491">
            <v>2004</v>
          </cell>
          <cell r="P2491">
            <v>9.2235402670569151</v>
          </cell>
        </row>
        <row r="2492">
          <cell r="C2492">
            <v>2004</v>
          </cell>
          <cell r="P2492">
            <v>9.2603354703447032</v>
          </cell>
        </row>
        <row r="2493">
          <cell r="C2493">
            <v>2004</v>
          </cell>
          <cell r="P2493">
            <v>9.5843490772053812</v>
          </cell>
        </row>
        <row r="2494">
          <cell r="C2494">
            <v>2004</v>
          </cell>
          <cell r="P2494">
            <v>7.838035137471377</v>
          </cell>
        </row>
        <row r="2495">
          <cell r="C2495">
            <v>2004</v>
          </cell>
          <cell r="P2495">
            <v>7.8386763356636999</v>
          </cell>
        </row>
        <row r="2496">
          <cell r="C2496">
            <v>2004</v>
          </cell>
          <cell r="P2496">
            <v>7.8386763356636999</v>
          </cell>
        </row>
        <row r="2497">
          <cell r="C2497">
            <v>2004</v>
          </cell>
          <cell r="P2497">
            <v>7.8386763356636999</v>
          </cell>
        </row>
        <row r="2498">
          <cell r="C2498">
            <v>2004</v>
          </cell>
          <cell r="P2498">
            <v>8.3808726740571142</v>
          </cell>
        </row>
        <row r="2499">
          <cell r="C2499">
            <v>2004</v>
          </cell>
          <cell r="P2499">
            <v>8.5187658285436996</v>
          </cell>
        </row>
        <row r="2500">
          <cell r="C2500">
            <v>2004</v>
          </cell>
          <cell r="P2500">
            <v>8.8145060546549185</v>
          </cell>
        </row>
        <row r="2501">
          <cell r="C2501">
            <v>2004</v>
          </cell>
          <cell r="P2501">
            <v>8.6587024764562273</v>
          </cell>
        </row>
        <row r="2502">
          <cell r="C2502">
            <v>2004</v>
          </cell>
          <cell r="P2502">
            <v>7.3824991280083712</v>
          </cell>
        </row>
        <row r="2503">
          <cell r="C2503">
            <v>2004</v>
          </cell>
          <cell r="P2503">
            <v>7.3824991280083712</v>
          </cell>
        </row>
        <row r="2504">
          <cell r="C2504">
            <v>2004</v>
          </cell>
          <cell r="P2504">
            <v>7.3824991280083712</v>
          </cell>
        </row>
        <row r="2505">
          <cell r="C2505">
            <v>2004</v>
          </cell>
          <cell r="P2505">
            <v>8.0199505997785892</v>
          </cell>
        </row>
        <row r="2506">
          <cell r="C2506">
            <v>2004</v>
          </cell>
          <cell r="P2506">
            <v>7.1863540892616129</v>
          </cell>
        </row>
        <row r="2507">
          <cell r="C2507">
            <v>2004</v>
          </cell>
          <cell r="P2507">
            <v>7.5566510213675864</v>
          </cell>
        </row>
        <row r="2508">
          <cell r="C2508">
            <v>2004</v>
          </cell>
          <cell r="P2508">
            <v>7.5850381401555929</v>
          </cell>
        </row>
        <row r="2509">
          <cell r="C2509">
            <v>2004</v>
          </cell>
          <cell r="P2509">
            <v>7.3863259390970715</v>
          </cell>
        </row>
        <row r="2510">
          <cell r="C2510">
            <v>2004</v>
          </cell>
          <cell r="P2510">
            <v>7.3863259390970715</v>
          </cell>
        </row>
        <row r="2511">
          <cell r="C2511">
            <v>2004</v>
          </cell>
          <cell r="P2511">
            <v>7.3863259390970715</v>
          </cell>
        </row>
        <row r="2512">
          <cell r="C2512">
            <v>2004</v>
          </cell>
          <cell r="P2512">
            <v>7.5261028798471363</v>
          </cell>
        </row>
        <row r="2513">
          <cell r="C2513">
            <v>2004</v>
          </cell>
          <cell r="P2513">
            <v>7.8104166982605667</v>
          </cell>
        </row>
        <row r="2514">
          <cell r="C2514">
            <v>2004</v>
          </cell>
          <cell r="P2514">
            <v>7.2218308791192118</v>
          </cell>
        </row>
        <row r="2515">
          <cell r="C2515">
            <v>2004</v>
          </cell>
          <cell r="P2515">
            <v>6.9808048103607767</v>
          </cell>
        </row>
        <row r="2516">
          <cell r="C2516">
            <v>2004</v>
          </cell>
          <cell r="P2516">
            <v>6.9808048103607767</v>
          </cell>
        </row>
        <row r="2517">
          <cell r="C2517">
            <v>2004</v>
          </cell>
          <cell r="P2517">
            <v>5.8560360777058271</v>
          </cell>
        </row>
        <row r="2518">
          <cell r="C2518">
            <v>2004</v>
          </cell>
          <cell r="P2518">
            <v>5.8560360777058271</v>
          </cell>
        </row>
        <row r="2519">
          <cell r="C2519">
            <v>2004</v>
          </cell>
          <cell r="P2519">
            <v>6.3931753385602281</v>
          </cell>
        </row>
        <row r="2520">
          <cell r="C2520">
            <v>2004</v>
          </cell>
          <cell r="P2520">
            <v>6.3707732101424011</v>
          </cell>
        </row>
        <row r="2521">
          <cell r="C2521">
            <v>2004</v>
          </cell>
          <cell r="P2521">
            <v>6.3769818853217268</v>
          </cell>
        </row>
        <row r="2522">
          <cell r="C2522">
            <v>2004</v>
          </cell>
          <cell r="P2522">
            <v>6.3769818853217268</v>
          </cell>
        </row>
        <row r="2523">
          <cell r="C2523">
            <v>2004</v>
          </cell>
          <cell r="P2523">
            <v>6.3769818853217268</v>
          </cell>
        </row>
        <row r="2524">
          <cell r="C2524">
            <v>2004</v>
          </cell>
          <cell r="P2524">
            <v>6.3769818853217268</v>
          </cell>
        </row>
        <row r="2525">
          <cell r="C2525">
            <v>2004</v>
          </cell>
          <cell r="P2525">
            <v>6.3769818853217268</v>
          </cell>
        </row>
        <row r="2526">
          <cell r="C2526">
            <v>2004</v>
          </cell>
          <cell r="P2526">
            <v>8.2271699322121297</v>
          </cell>
        </row>
        <row r="2527">
          <cell r="C2527">
            <v>2004</v>
          </cell>
          <cell r="P2527">
            <v>7.971307684141884</v>
          </cell>
        </row>
        <row r="2528">
          <cell r="C2528">
            <v>2004</v>
          </cell>
          <cell r="P2528">
            <v>7.9967006490650725</v>
          </cell>
        </row>
        <row r="2529">
          <cell r="C2529">
            <v>2004</v>
          </cell>
          <cell r="P2529">
            <v>7.7536761081876211</v>
          </cell>
        </row>
        <row r="2530">
          <cell r="C2530">
            <v>2004</v>
          </cell>
          <cell r="P2530">
            <v>7.1673010721705763</v>
          </cell>
        </row>
        <row r="2531">
          <cell r="C2531">
            <v>2004</v>
          </cell>
          <cell r="P2531">
            <v>7.1673010721705763</v>
          </cell>
        </row>
        <row r="2532">
          <cell r="C2532">
            <v>2004</v>
          </cell>
          <cell r="P2532">
            <v>7.1673010721705763</v>
          </cell>
        </row>
        <row r="2533">
          <cell r="C2533">
            <v>2004</v>
          </cell>
          <cell r="P2533">
            <v>7.3503558104972635</v>
          </cell>
        </row>
        <row r="2534">
          <cell r="C2534">
            <v>2004</v>
          </cell>
          <cell r="P2534">
            <v>7.4510665784564987</v>
          </cell>
        </row>
        <row r="2535">
          <cell r="C2535">
            <v>2004</v>
          </cell>
          <cell r="P2535">
            <v>7.4140742292352257</v>
          </cell>
        </row>
        <row r="2536">
          <cell r="C2536">
            <v>2004</v>
          </cell>
          <cell r="P2536">
            <v>7.4635659149846072</v>
          </cell>
        </row>
        <row r="2537">
          <cell r="C2537">
            <v>2004</v>
          </cell>
          <cell r="P2537">
            <v>7.7177249359275706</v>
          </cell>
        </row>
        <row r="2538">
          <cell r="C2538">
            <v>2004</v>
          </cell>
          <cell r="P2538">
            <v>7.7177249359275706</v>
          </cell>
        </row>
        <row r="2539">
          <cell r="C2539">
            <v>2004</v>
          </cell>
          <cell r="P2539">
            <v>7.7177249359275706</v>
          </cell>
        </row>
        <row r="2540">
          <cell r="C2540">
            <v>2004</v>
          </cell>
          <cell r="P2540">
            <v>8.1884596647002628</v>
          </cell>
        </row>
        <row r="2541">
          <cell r="C2541">
            <v>2004</v>
          </cell>
          <cell r="P2541">
            <v>8.4281365159764032</v>
          </cell>
        </row>
        <row r="2542">
          <cell r="C2542">
            <v>2004</v>
          </cell>
          <cell r="P2542">
            <v>8.2301792511487548</v>
          </cell>
        </row>
        <row r="2543">
          <cell r="C2543">
            <v>2004</v>
          </cell>
          <cell r="P2543">
            <v>8.2264709171835442</v>
          </cell>
        </row>
        <row r="2544">
          <cell r="C2544">
            <v>2004</v>
          </cell>
          <cell r="P2544">
            <v>8.513211620994527</v>
          </cell>
        </row>
        <row r="2545">
          <cell r="C2545">
            <v>2004</v>
          </cell>
          <cell r="P2545">
            <v>8.513211620994527</v>
          </cell>
        </row>
        <row r="2546">
          <cell r="C2546">
            <v>2004</v>
          </cell>
          <cell r="P2546">
            <v>8.513211620994527</v>
          </cell>
        </row>
        <row r="2547">
          <cell r="C2547">
            <v>2004</v>
          </cell>
          <cell r="P2547">
            <v>8.3315103653265794</v>
          </cell>
        </row>
        <row r="2548">
          <cell r="C2548">
            <v>2004</v>
          </cell>
          <cell r="P2548">
            <v>7.9902649717171412</v>
          </cell>
        </row>
        <row r="2549">
          <cell r="C2549">
            <v>2004</v>
          </cell>
          <cell r="P2549">
            <v>8.1827329544592899</v>
          </cell>
        </row>
        <row r="2550">
          <cell r="C2550">
            <v>2004</v>
          </cell>
          <cell r="P2550">
            <v>8.0462638949970433</v>
          </cell>
        </row>
        <row r="2551">
          <cell r="C2551">
            <v>2004</v>
          </cell>
          <cell r="P2551">
            <v>8.0462638949970433</v>
          </cell>
        </row>
        <row r="2552">
          <cell r="C2552">
            <v>2004</v>
          </cell>
          <cell r="P2552">
            <v>8.0462638949970433</v>
          </cell>
        </row>
        <row r="2553">
          <cell r="C2553">
            <v>2004</v>
          </cell>
          <cell r="P2553">
            <v>8.0462638949970433</v>
          </cell>
        </row>
        <row r="2554">
          <cell r="C2554">
            <v>2004</v>
          </cell>
          <cell r="P2554">
            <v>7.516449363825239</v>
          </cell>
        </row>
        <row r="2555">
          <cell r="C2555">
            <v>2004</v>
          </cell>
          <cell r="P2555">
            <v>7.2833811664973238</v>
          </cell>
        </row>
        <row r="2556">
          <cell r="C2556">
            <v>2004</v>
          </cell>
          <cell r="P2556">
            <v>7.2833811664973238</v>
          </cell>
        </row>
        <row r="2557">
          <cell r="C2557">
            <v>2004</v>
          </cell>
          <cell r="P2557">
            <v>7.1910855916652761</v>
          </cell>
        </row>
        <row r="2558">
          <cell r="C2558">
            <v>2005</v>
          </cell>
          <cell r="P2558">
            <v>7.1242493289455728</v>
          </cell>
        </row>
        <row r="2559">
          <cell r="C2559">
            <v>2005</v>
          </cell>
          <cell r="P2559">
            <v>7.1242493289455728</v>
          </cell>
        </row>
        <row r="2560">
          <cell r="C2560">
            <v>2005</v>
          </cell>
          <cell r="P2560">
            <v>7.1242493289455728</v>
          </cell>
        </row>
        <row r="2561">
          <cell r="C2561">
            <v>2005</v>
          </cell>
          <cell r="P2561">
            <v>7.1242493289455728</v>
          </cell>
        </row>
        <row r="2562">
          <cell r="C2562">
            <v>2005</v>
          </cell>
          <cell r="P2562">
            <v>6.9327542803415172</v>
          </cell>
        </row>
        <row r="2563">
          <cell r="C2563">
            <v>2005</v>
          </cell>
          <cell r="P2563">
            <v>6.9770296552979172</v>
          </cell>
        </row>
        <row r="2564">
          <cell r="C2564">
            <v>2005</v>
          </cell>
          <cell r="P2564">
            <v>7.0070854058931475</v>
          </cell>
        </row>
        <row r="2565">
          <cell r="C2565">
            <v>2005</v>
          </cell>
          <cell r="P2565">
            <v>7.1176302490104781</v>
          </cell>
        </row>
        <row r="2566">
          <cell r="C2566">
            <v>2005</v>
          </cell>
          <cell r="P2566">
            <v>7.1176302490104781</v>
          </cell>
        </row>
        <row r="2567">
          <cell r="C2567">
            <v>2005</v>
          </cell>
          <cell r="P2567">
            <v>7.1176302490104781</v>
          </cell>
        </row>
        <row r="2568">
          <cell r="C2568">
            <v>2005</v>
          </cell>
          <cell r="P2568">
            <v>7.4860528730228539</v>
          </cell>
        </row>
        <row r="2569">
          <cell r="C2569">
            <v>2005</v>
          </cell>
          <cell r="P2569">
            <v>7.0765674997346109</v>
          </cell>
        </row>
        <row r="2570">
          <cell r="C2570">
            <v>2005</v>
          </cell>
          <cell r="P2570">
            <v>6.9418656450463301</v>
          </cell>
        </row>
        <row r="2571">
          <cell r="C2571">
            <v>2005</v>
          </cell>
          <cell r="P2571">
            <v>7.1217812135090455</v>
          </cell>
        </row>
        <row r="2572">
          <cell r="C2572">
            <v>2005</v>
          </cell>
          <cell r="P2572">
            <v>7.5777304711787803</v>
          </cell>
        </row>
        <row r="2573">
          <cell r="C2573">
            <v>2005</v>
          </cell>
          <cell r="P2573">
            <v>7.5777304711787803</v>
          </cell>
        </row>
        <row r="2574">
          <cell r="C2574">
            <v>2005</v>
          </cell>
          <cell r="P2574">
            <v>7.5777304711787803</v>
          </cell>
        </row>
        <row r="2575">
          <cell r="C2575">
            <v>2005</v>
          </cell>
          <cell r="P2575">
            <v>7.5777304711787803</v>
          </cell>
        </row>
        <row r="2576">
          <cell r="C2576">
            <v>2005</v>
          </cell>
          <cell r="P2576">
            <v>7.6410427503374212</v>
          </cell>
        </row>
        <row r="2577">
          <cell r="C2577">
            <v>2005</v>
          </cell>
          <cell r="P2577">
            <v>7.3226951934304916</v>
          </cell>
        </row>
        <row r="2578">
          <cell r="C2578">
            <v>2005</v>
          </cell>
          <cell r="P2578">
            <v>7.337388726285619</v>
          </cell>
        </row>
        <row r="2579">
          <cell r="C2579">
            <v>2005</v>
          </cell>
          <cell r="P2579">
            <v>7.5640932803566834</v>
          </cell>
        </row>
        <row r="2580">
          <cell r="C2580">
            <v>2005</v>
          </cell>
          <cell r="P2580">
            <v>7.5640932803566834</v>
          </cell>
        </row>
        <row r="2581">
          <cell r="C2581">
            <v>2005</v>
          </cell>
          <cell r="P2581">
            <v>7.5640932803566834</v>
          </cell>
        </row>
        <row r="2582">
          <cell r="C2582">
            <v>2005</v>
          </cell>
          <cell r="P2582">
            <v>7.466001804643545</v>
          </cell>
        </row>
        <row r="2583">
          <cell r="C2583">
            <v>2005</v>
          </cell>
          <cell r="P2583">
            <v>7.5233001850138752</v>
          </cell>
        </row>
        <row r="2584">
          <cell r="C2584">
            <v>2005</v>
          </cell>
          <cell r="P2584">
            <v>7.5646122101575646</v>
          </cell>
        </row>
        <row r="2585">
          <cell r="C2585">
            <v>2005</v>
          </cell>
          <cell r="P2585">
            <v>7.6366567272258523</v>
          </cell>
        </row>
        <row r="2586">
          <cell r="C2586">
            <v>2005</v>
          </cell>
          <cell r="P2586">
            <v>7.4522044327504888</v>
          </cell>
        </row>
        <row r="2587">
          <cell r="C2587">
            <v>2005</v>
          </cell>
          <cell r="P2587">
            <v>7.4522044327504888</v>
          </cell>
        </row>
        <row r="2588">
          <cell r="C2588">
            <v>2005</v>
          </cell>
          <cell r="P2588">
            <v>7.4522044327504888</v>
          </cell>
        </row>
        <row r="2589">
          <cell r="C2589">
            <v>2005</v>
          </cell>
          <cell r="P2589">
            <v>7.4276057384631722</v>
          </cell>
        </row>
        <row r="2590">
          <cell r="C2590">
            <v>2005</v>
          </cell>
          <cell r="P2590">
            <v>7.5729311998604816</v>
          </cell>
        </row>
        <row r="2591">
          <cell r="C2591">
            <v>2005</v>
          </cell>
          <cell r="P2591">
            <v>7.7012736764683583</v>
          </cell>
        </row>
        <row r="2592">
          <cell r="C2592">
            <v>2005</v>
          </cell>
          <cell r="P2592">
            <v>7.5624194355560261</v>
          </cell>
        </row>
        <row r="2593">
          <cell r="C2593">
            <v>2005</v>
          </cell>
          <cell r="P2593">
            <v>7.5043248889158489</v>
          </cell>
        </row>
        <row r="2594">
          <cell r="C2594">
            <v>2005</v>
          </cell>
          <cell r="P2594">
            <v>7.5043248889158489</v>
          </cell>
        </row>
        <row r="2595">
          <cell r="C2595">
            <v>2005</v>
          </cell>
          <cell r="P2595">
            <v>7.5043248889158489</v>
          </cell>
        </row>
        <row r="2596">
          <cell r="C2596">
            <v>2005</v>
          </cell>
          <cell r="P2596">
            <v>7.4022317298797402</v>
          </cell>
        </row>
        <row r="2597">
          <cell r="C2597">
            <v>2005</v>
          </cell>
          <cell r="P2597">
            <v>7.3693149937064959</v>
          </cell>
        </row>
        <row r="2598">
          <cell r="C2598">
            <v>2005</v>
          </cell>
          <cell r="P2598">
            <v>7.6063877178083432</v>
          </cell>
        </row>
        <row r="2599">
          <cell r="C2599">
            <v>2005</v>
          </cell>
          <cell r="P2599">
            <v>7.5508579639374585</v>
          </cell>
        </row>
        <row r="2600">
          <cell r="C2600">
            <v>2005</v>
          </cell>
          <cell r="P2600">
            <v>7.4035397173230608</v>
          </cell>
        </row>
        <row r="2601">
          <cell r="C2601">
            <v>2005</v>
          </cell>
          <cell r="P2601">
            <v>7.4035397173230608</v>
          </cell>
        </row>
        <row r="2602">
          <cell r="C2602">
            <v>2005</v>
          </cell>
          <cell r="P2602">
            <v>7.4035397173230608</v>
          </cell>
        </row>
        <row r="2603">
          <cell r="C2603">
            <v>2005</v>
          </cell>
          <cell r="P2603">
            <v>7.3247012480854092</v>
          </cell>
        </row>
        <row r="2604">
          <cell r="C2604">
            <v>2005</v>
          </cell>
          <cell r="P2604">
            <v>7.3895148693529071</v>
          </cell>
        </row>
        <row r="2605">
          <cell r="C2605">
            <v>2005</v>
          </cell>
          <cell r="P2605">
            <v>7.5069948893708007</v>
          </cell>
        </row>
        <row r="2606">
          <cell r="C2606">
            <v>2005</v>
          </cell>
          <cell r="P2606">
            <v>7.4145827330492411</v>
          </cell>
        </row>
        <row r="2607">
          <cell r="C2607">
            <v>2005</v>
          </cell>
          <cell r="P2607">
            <v>7.2274647032953698</v>
          </cell>
        </row>
        <row r="2608">
          <cell r="C2608">
            <v>2005</v>
          </cell>
          <cell r="P2608">
            <v>7.2274647032953698</v>
          </cell>
        </row>
        <row r="2609">
          <cell r="C2609">
            <v>2005</v>
          </cell>
          <cell r="P2609">
            <v>7.2274647032953698</v>
          </cell>
        </row>
        <row r="2610">
          <cell r="C2610">
            <v>2005</v>
          </cell>
          <cell r="P2610">
            <v>7.2274647032953698</v>
          </cell>
        </row>
        <row r="2611">
          <cell r="C2611">
            <v>2005</v>
          </cell>
          <cell r="P2611">
            <v>7.2799221083999335</v>
          </cell>
        </row>
        <row r="2612">
          <cell r="C2612">
            <v>2005</v>
          </cell>
          <cell r="P2612">
            <v>7.5409054116558734</v>
          </cell>
        </row>
        <row r="2613">
          <cell r="C2613">
            <v>2005</v>
          </cell>
          <cell r="P2613">
            <v>7.8316677029465733</v>
          </cell>
        </row>
        <row r="2614">
          <cell r="C2614">
            <v>2005</v>
          </cell>
          <cell r="P2614">
            <v>7.7854597291518175</v>
          </cell>
        </row>
        <row r="2615">
          <cell r="C2615">
            <v>2005</v>
          </cell>
          <cell r="P2615">
            <v>7.7854597291518175</v>
          </cell>
        </row>
        <row r="2616">
          <cell r="C2616">
            <v>2005</v>
          </cell>
          <cell r="P2616">
            <v>7.7854597291518175</v>
          </cell>
        </row>
        <row r="2617">
          <cell r="C2617">
            <v>2005</v>
          </cell>
          <cell r="P2617">
            <v>8.070785816108339</v>
          </cell>
        </row>
        <row r="2618">
          <cell r="C2618">
            <v>2005</v>
          </cell>
          <cell r="P2618">
            <v>8.093146714487192</v>
          </cell>
        </row>
        <row r="2619">
          <cell r="C2619">
            <v>2005</v>
          </cell>
          <cell r="P2619">
            <v>8.0690375676741333</v>
          </cell>
        </row>
        <row r="2620">
          <cell r="C2620">
            <v>2005</v>
          </cell>
          <cell r="P2620">
            <v>8.274092560015772</v>
          </cell>
        </row>
        <row r="2621">
          <cell r="C2621">
            <v>2005</v>
          </cell>
          <cell r="P2621">
            <v>8.0260782366054499</v>
          </cell>
        </row>
        <row r="2622">
          <cell r="C2622">
            <v>2005</v>
          </cell>
          <cell r="P2622">
            <v>8.0260782366054499</v>
          </cell>
        </row>
        <row r="2623">
          <cell r="C2623">
            <v>2005</v>
          </cell>
          <cell r="P2623">
            <v>8.0260782366054499</v>
          </cell>
        </row>
        <row r="2624">
          <cell r="C2624">
            <v>2005</v>
          </cell>
          <cell r="P2624">
            <v>8.1094539057642443</v>
          </cell>
        </row>
        <row r="2625">
          <cell r="C2625">
            <v>2005</v>
          </cell>
          <cell r="P2625">
            <v>8.1948962898651843</v>
          </cell>
        </row>
        <row r="2626">
          <cell r="C2626">
            <v>2005</v>
          </cell>
          <cell r="P2626">
            <v>8.302109082361504</v>
          </cell>
        </row>
        <row r="2627">
          <cell r="C2627">
            <v>2005</v>
          </cell>
          <cell r="P2627">
            <v>8.1933470829984394</v>
          </cell>
        </row>
        <row r="2628">
          <cell r="C2628">
            <v>2005</v>
          </cell>
          <cell r="P2628">
            <v>8.0167308654706488</v>
          </cell>
        </row>
        <row r="2629">
          <cell r="C2629">
            <v>2005</v>
          </cell>
          <cell r="P2629">
            <v>8.0167308654706488</v>
          </cell>
        </row>
        <row r="2630">
          <cell r="C2630">
            <v>2005</v>
          </cell>
          <cell r="P2630">
            <v>8.0167308654706488</v>
          </cell>
        </row>
        <row r="2631">
          <cell r="C2631">
            <v>2005</v>
          </cell>
          <cell r="P2631">
            <v>8.2599662956279101</v>
          </cell>
        </row>
        <row r="2632">
          <cell r="C2632">
            <v>2005</v>
          </cell>
          <cell r="P2632">
            <v>8.56290471785384</v>
          </cell>
        </row>
        <row r="2633">
          <cell r="C2633">
            <v>2005</v>
          </cell>
          <cell r="P2633">
            <v>8.4817924356621823</v>
          </cell>
        </row>
        <row r="2634">
          <cell r="C2634">
            <v>2005</v>
          </cell>
          <cell r="P2634">
            <v>8.6998197252088989</v>
          </cell>
        </row>
        <row r="2635">
          <cell r="C2635">
            <v>2005</v>
          </cell>
          <cell r="P2635">
            <v>8.5844580761589917</v>
          </cell>
        </row>
        <row r="2636">
          <cell r="C2636">
            <v>2005</v>
          </cell>
          <cell r="P2636">
            <v>8.5844580761589917</v>
          </cell>
        </row>
        <row r="2637">
          <cell r="C2637">
            <v>2005</v>
          </cell>
          <cell r="P2637">
            <v>8.5844580761589917</v>
          </cell>
        </row>
        <row r="2638">
          <cell r="C2638">
            <v>2005</v>
          </cell>
          <cell r="P2638">
            <v>8.6709473241230786</v>
          </cell>
        </row>
        <row r="2639">
          <cell r="C2639">
            <v>2005</v>
          </cell>
          <cell r="P2639">
            <v>8.6919528442092169</v>
          </cell>
        </row>
        <row r="2640">
          <cell r="C2640">
            <v>2005</v>
          </cell>
          <cell r="P2640">
            <v>8.6040248100574761</v>
          </cell>
        </row>
        <row r="2641">
          <cell r="C2641">
            <v>2005</v>
          </cell>
          <cell r="P2641">
            <v>8.5124078721887741</v>
          </cell>
        </row>
        <row r="2642">
          <cell r="C2642">
            <v>2005</v>
          </cell>
          <cell r="P2642">
            <v>8.5124078721887741</v>
          </cell>
        </row>
        <row r="2643">
          <cell r="C2643">
            <v>2005</v>
          </cell>
          <cell r="P2643">
            <v>8.5124078721887741</v>
          </cell>
        </row>
        <row r="2644">
          <cell r="C2644">
            <v>2005</v>
          </cell>
          <cell r="P2644">
            <v>8.5124078721887741</v>
          </cell>
        </row>
        <row r="2645">
          <cell r="C2645">
            <v>2005</v>
          </cell>
          <cell r="P2645">
            <v>8.2922043948378086</v>
          </cell>
        </row>
        <row r="2646">
          <cell r="C2646">
            <v>2005</v>
          </cell>
          <cell r="P2646">
            <v>8.2704463080632689</v>
          </cell>
        </row>
        <row r="2647">
          <cell r="C2647">
            <v>2005</v>
          </cell>
          <cell r="P2647">
            <v>8.6534103403042106</v>
          </cell>
        </row>
        <row r="2648">
          <cell r="C2648">
            <v>2005</v>
          </cell>
          <cell r="P2648">
            <v>8.9310747486389346</v>
          </cell>
        </row>
        <row r="2649">
          <cell r="C2649">
            <v>2005</v>
          </cell>
          <cell r="P2649">
            <v>9.0378093674648543</v>
          </cell>
        </row>
        <row r="2650">
          <cell r="C2650">
            <v>2005</v>
          </cell>
          <cell r="P2650">
            <v>9.0378093674648543</v>
          </cell>
        </row>
        <row r="2651">
          <cell r="C2651">
            <v>2005</v>
          </cell>
          <cell r="P2651">
            <v>9.0378093674648543</v>
          </cell>
        </row>
        <row r="2652">
          <cell r="C2652">
            <v>2005</v>
          </cell>
          <cell r="P2652">
            <v>9.2471854574543908</v>
          </cell>
        </row>
        <row r="2653">
          <cell r="C2653">
            <v>2005</v>
          </cell>
          <cell r="P2653">
            <v>8.9623441788871858</v>
          </cell>
        </row>
        <row r="2654">
          <cell r="C2654">
            <v>2005</v>
          </cell>
          <cell r="P2654">
            <v>8.987147601643894</v>
          </cell>
        </row>
        <row r="2655">
          <cell r="C2655">
            <v>2005</v>
          </cell>
          <cell r="P2655">
            <v>8.9790570358350656</v>
          </cell>
        </row>
        <row r="2656">
          <cell r="C2656">
            <v>2005</v>
          </cell>
          <cell r="P2656">
            <v>8.7516529928269193</v>
          </cell>
        </row>
        <row r="2657">
          <cell r="C2657">
            <v>2005</v>
          </cell>
          <cell r="P2657">
            <v>8.7516529928269193</v>
          </cell>
        </row>
        <row r="2658">
          <cell r="C2658">
            <v>2005</v>
          </cell>
          <cell r="P2658">
            <v>8.7516529928269193</v>
          </cell>
        </row>
        <row r="2659">
          <cell r="C2659">
            <v>2005</v>
          </cell>
          <cell r="P2659">
            <v>8.7481171615535107</v>
          </cell>
        </row>
        <row r="2660">
          <cell r="C2660">
            <v>2005</v>
          </cell>
          <cell r="P2660">
            <v>8.9247907220090674</v>
          </cell>
        </row>
        <row r="2661">
          <cell r="C2661">
            <v>2005</v>
          </cell>
          <cell r="P2661">
            <v>8.6161113722873477</v>
          </cell>
        </row>
        <row r="2662">
          <cell r="C2662">
            <v>2005</v>
          </cell>
          <cell r="P2662">
            <v>8.5914017834124454</v>
          </cell>
        </row>
        <row r="2663">
          <cell r="C2663">
            <v>2005</v>
          </cell>
          <cell r="P2663">
            <v>8.5045035524180701</v>
          </cell>
        </row>
        <row r="2664">
          <cell r="C2664">
            <v>2005</v>
          </cell>
          <cell r="P2664">
            <v>8.5045035524180701</v>
          </cell>
        </row>
        <row r="2665">
          <cell r="C2665">
            <v>2005</v>
          </cell>
          <cell r="P2665">
            <v>8.5045035524180701</v>
          </cell>
        </row>
        <row r="2666">
          <cell r="C2666">
            <v>2005</v>
          </cell>
          <cell r="P2666">
            <v>8.5469610143916537</v>
          </cell>
        </row>
        <row r="2667">
          <cell r="C2667">
            <v>2005</v>
          </cell>
          <cell r="P2667">
            <v>8.5924396430142096</v>
          </cell>
        </row>
        <row r="2668">
          <cell r="C2668">
            <v>2005</v>
          </cell>
          <cell r="P2668">
            <v>8.6746395451994971</v>
          </cell>
        </row>
        <row r="2669">
          <cell r="C2669">
            <v>2005</v>
          </cell>
          <cell r="P2669">
            <v>8.4442238137122594</v>
          </cell>
        </row>
        <row r="2670">
          <cell r="C2670">
            <v>2005</v>
          </cell>
          <cell r="P2670">
            <v>8.56290471785384</v>
          </cell>
        </row>
        <row r="2671">
          <cell r="C2671">
            <v>2005</v>
          </cell>
          <cell r="P2671">
            <v>8.56290471785384</v>
          </cell>
        </row>
        <row r="2672">
          <cell r="C2672">
            <v>2005</v>
          </cell>
          <cell r="P2672">
            <v>8.56290471785384</v>
          </cell>
        </row>
        <row r="2673">
          <cell r="C2673">
            <v>2005</v>
          </cell>
          <cell r="P2673">
            <v>8.8027910366843081</v>
          </cell>
        </row>
        <row r="2674">
          <cell r="C2674">
            <v>2005</v>
          </cell>
          <cell r="P2674">
            <v>8.62982817973643</v>
          </cell>
        </row>
        <row r="2675">
          <cell r="C2675">
            <v>2005</v>
          </cell>
          <cell r="P2675">
            <v>8.6312129403557734</v>
          </cell>
        </row>
        <row r="2676">
          <cell r="C2676">
            <v>2005</v>
          </cell>
          <cell r="P2676">
            <v>8.1505152333146302</v>
          </cell>
        </row>
        <row r="2677">
          <cell r="C2677">
            <v>2005</v>
          </cell>
          <cell r="P2677">
            <v>8.2021774199663326</v>
          </cell>
        </row>
        <row r="2678">
          <cell r="C2678">
            <v>2005</v>
          </cell>
          <cell r="P2678">
            <v>8.2021774199663326</v>
          </cell>
        </row>
        <row r="2679">
          <cell r="C2679">
            <v>2005</v>
          </cell>
          <cell r="P2679">
            <v>8.2021774199663326</v>
          </cell>
        </row>
        <row r="2680">
          <cell r="C2680">
            <v>2005</v>
          </cell>
          <cell r="P2680">
            <v>8.1097425160370644</v>
          </cell>
        </row>
        <row r="2681">
          <cell r="C2681">
            <v>2005</v>
          </cell>
          <cell r="P2681">
            <v>8.1521440568083587</v>
          </cell>
        </row>
        <row r="2682">
          <cell r="C2682">
            <v>2005</v>
          </cell>
          <cell r="P2682">
            <v>8.0425313916986383</v>
          </cell>
        </row>
        <row r="2683">
          <cell r="C2683">
            <v>2005</v>
          </cell>
          <cell r="P2683">
            <v>8.1474675277899937</v>
          </cell>
        </row>
        <row r="2684">
          <cell r="C2684">
            <v>2005</v>
          </cell>
          <cell r="P2684">
            <v>8.1657997300617211</v>
          </cell>
        </row>
        <row r="2685">
          <cell r="C2685">
            <v>2005</v>
          </cell>
          <cell r="P2685">
            <v>8.1657997300617211</v>
          </cell>
        </row>
        <row r="2686">
          <cell r="C2686">
            <v>2005</v>
          </cell>
          <cell r="P2686">
            <v>8.1657997300617211</v>
          </cell>
        </row>
        <row r="2687">
          <cell r="C2687">
            <v>2005</v>
          </cell>
          <cell r="P2687">
            <v>8.0364738933288855</v>
          </cell>
        </row>
        <row r="2688">
          <cell r="C2688">
            <v>2005</v>
          </cell>
          <cell r="P2688">
            <v>8.1674318709149087</v>
          </cell>
        </row>
        <row r="2689">
          <cell r="C2689">
            <v>2005</v>
          </cell>
          <cell r="P2689">
            <v>8.1408356523255634</v>
          </cell>
        </row>
        <row r="2690">
          <cell r="C2690">
            <v>2005</v>
          </cell>
          <cell r="P2690">
            <v>8.0999454057414972</v>
          </cell>
        </row>
        <row r="2691">
          <cell r="C2691">
            <v>2005</v>
          </cell>
          <cell r="P2691">
            <v>8.0286771507863079</v>
          </cell>
        </row>
        <row r="2692">
          <cell r="C2692">
            <v>2005</v>
          </cell>
          <cell r="P2692">
            <v>8.0286771507863079</v>
          </cell>
        </row>
        <row r="2693">
          <cell r="C2693">
            <v>2005</v>
          </cell>
          <cell r="P2693">
            <v>8.0286771507863079</v>
          </cell>
        </row>
        <row r="2694">
          <cell r="C2694">
            <v>2005</v>
          </cell>
          <cell r="P2694">
            <v>8.0313916986396929</v>
          </cell>
        </row>
        <row r="2695">
          <cell r="C2695">
            <v>2005</v>
          </cell>
          <cell r="P2695">
            <v>7.9467156245734829</v>
          </cell>
        </row>
        <row r="2696">
          <cell r="C2696">
            <v>2005</v>
          </cell>
          <cell r="P2696">
            <v>8.0069219074627327</v>
          </cell>
        </row>
        <row r="2697">
          <cell r="C2697">
            <v>2005</v>
          </cell>
          <cell r="P2697">
            <v>7.8485767580109487</v>
          </cell>
        </row>
        <row r="2698">
          <cell r="C2698">
            <v>2005</v>
          </cell>
          <cell r="P2698">
            <v>7.8176352724405138</v>
          </cell>
        </row>
        <row r="2699">
          <cell r="C2699">
            <v>2005</v>
          </cell>
          <cell r="P2699">
            <v>7.8176352724405138</v>
          </cell>
        </row>
        <row r="2700">
          <cell r="C2700">
            <v>2005</v>
          </cell>
          <cell r="P2700">
            <v>7.8176352724405138</v>
          </cell>
        </row>
        <row r="2701">
          <cell r="C2701">
            <v>2005</v>
          </cell>
          <cell r="P2701">
            <v>7.8595368397506853</v>
          </cell>
        </row>
        <row r="2702">
          <cell r="C2702">
            <v>2005</v>
          </cell>
          <cell r="P2702">
            <v>7.9247859829241296</v>
          </cell>
        </row>
        <row r="2703">
          <cell r="C2703">
            <v>2005</v>
          </cell>
          <cell r="P2703">
            <v>7.8052349827876428</v>
          </cell>
        </row>
        <row r="2704">
          <cell r="C2704">
            <v>2005</v>
          </cell>
          <cell r="P2704">
            <v>7.7644466265297769</v>
          </cell>
        </row>
        <row r="2705">
          <cell r="C2705">
            <v>2005</v>
          </cell>
          <cell r="P2705">
            <v>7.6096358866259228</v>
          </cell>
        </row>
        <row r="2706">
          <cell r="C2706">
            <v>2005</v>
          </cell>
          <cell r="P2706">
            <v>7.6096358866259228</v>
          </cell>
        </row>
        <row r="2707">
          <cell r="C2707">
            <v>2005</v>
          </cell>
          <cell r="P2707">
            <v>7.6096358866259228</v>
          </cell>
        </row>
        <row r="2708">
          <cell r="C2708">
            <v>2005</v>
          </cell>
          <cell r="P2708">
            <v>7.6096358866259228</v>
          </cell>
        </row>
        <row r="2709">
          <cell r="C2709">
            <v>2005</v>
          </cell>
          <cell r="P2709">
            <v>7.6478878846241329</v>
          </cell>
        </row>
        <row r="2710">
          <cell r="C2710">
            <v>2005</v>
          </cell>
          <cell r="P2710">
            <v>7.7008770150589161</v>
          </cell>
        </row>
        <row r="2711">
          <cell r="C2711">
            <v>2005</v>
          </cell>
          <cell r="P2711">
            <v>8.0114136121684538</v>
          </cell>
        </row>
        <row r="2712">
          <cell r="C2712">
            <v>2005</v>
          </cell>
          <cell r="P2712">
            <v>8.0474211795392847</v>
          </cell>
        </row>
        <row r="2713">
          <cell r="C2713">
            <v>2005</v>
          </cell>
          <cell r="P2713">
            <v>8.0474211795392847</v>
          </cell>
        </row>
        <row r="2714">
          <cell r="C2714">
            <v>2005</v>
          </cell>
          <cell r="P2714">
            <v>8.0474211795392847</v>
          </cell>
        </row>
        <row r="2715">
          <cell r="C2715">
            <v>2005</v>
          </cell>
          <cell r="P2715">
            <v>8.4535721326640481</v>
          </cell>
        </row>
        <row r="2716">
          <cell r="C2716">
            <v>2005</v>
          </cell>
          <cell r="P2716">
            <v>8.5053343140079782</v>
          </cell>
        </row>
        <row r="2717">
          <cell r="C2717">
            <v>2005</v>
          </cell>
          <cell r="P2717">
            <v>8.613211052304333</v>
          </cell>
        </row>
        <row r="2718">
          <cell r="C2718">
            <v>2005</v>
          </cell>
          <cell r="P2718">
            <v>8.3979428580094311</v>
          </cell>
        </row>
        <row r="2719">
          <cell r="C2719">
            <v>2005</v>
          </cell>
          <cell r="P2719">
            <v>8.4308472725618362</v>
          </cell>
        </row>
        <row r="2720">
          <cell r="C2720">
            <v>2005</v>
          </cell>
          <cell r="P2720">
            <v>8.4308472725618362</v>
          </cell>
        </row>
        <row r="2721">
          <cell r="C2721">
            <v>2005</v>
          </cell>
          <cell r="P2721">
            <v>8.4308472725618362</v>
          </cell>
        </row>
        <row r="2722">
          <cell r="C2722">
            <v>2005</v>
          </cell>
          <cell r="P2722">
            <v>8.4636929224609876</v>
          </cell>
        </row>
        <row r="2723">
          <cell r="C2723">
            <v>2005</v>
          </cell>
          <cell r="P2723">
            <v>8.6445468297417385</v>
          </cell>
        </row>
        <row r="2724">
          <cell r="C2724">
            <v>2005</v>
          </cell>
          <cell r="P2724">
            <v>8.6560334238182612</v>
          </cell>
        </row>
        <row r="2725">
          <cell r="C2725">
            <v>2005</v>
          </cell>
          <cell r="P2725">
            <v>8.7683118242064868</v>
          </cell>
        </row>
        <row r="2726">
          <cell r="C2726">
            <v>2005</v>
          </cell>
          <cell r="P2726">
            <v>8.9101597450751413</v>
          </cell>
        </row>
        <row r="2727">
          <cell r="C2727">
            <v>2005</v>
          </cell>
          <cell r="P2727">
            <v>8.9101597450751413</v>
          </cell>
        </row>
        <row r="2728">
          <cell r="C2728">
            <v>2005</v>
          </cell>
          <cell r="P2728">
            <v>8.9101597450751413</v>
          </cell>
        </row>
        <row r="2729">
          <cell r="C2729">
            <v>2005</v>
          </cell>
          <cell r="P2729">
            <v>9.032240942660863</v>
          </cell>
        </row>
        <row r="2730">
          <cell r="C2730">
            <v>2005</v>
          </cell>
          <cell r="P2730">
            <v>8.7784629441470408</v>
          </cell>
        </row>
        <row r="2731">
          <cell r="C2731">
            <v>2005</v>
          </cell>
          <cell r="P2731">
            <v>8.8236951403527399</v>
          </cell>
        </row>
        <row r="2732">
          <cell r="C2732">
            <v>2005</v>
          </cell>
          <cell r="P2732">
            <v>8.8797855279719755</v>
          </cell>
        </row>
        <row r="2733">
          <cell r="C2733">
            <v>2005</v>
          </cell>
          <cell r="P2733">
            <v>8.779618333055307</v>
          </cell>
        </row>
        <row r="2734">
          <cell r="C2734">
            <v>2005</v>
          </cell>
          <cell r="P2734">
            <v>8.779618333055307</v>
          </cell>
        </row>
        <row r="2735">
          <cell r="C2735">
            <v>2005</v>
          </cell>
          <cell r="P2735">
            <v>8.779618333055307</v>
          </cell>
        </row>
        <row r="2736">
          <cell r="C2736">
            <v>2005</v>
          </cell>
          <cell r="P2736">
            <v>8.5684797773767443</v>
          </cell>
        </row>
        <row r="2737">
          <cell r="C2737">
            <v>2005</v>
          </cell>
          <cell r="P2737">
            <v>8.3262044858282422</v>
          </cell>
        </row>
        <row r="2738">
          <cell r="C2738">
            <v>2005</v>
          </cell>
          <cell r="P2738">
            <v>8.3569943206806094</v>
          </cell>
        </row>
        <row r="2739">
          <cell r="C2739">
            <v>2005</v>
          </cell>
          <cell r="P2739">
            <v>8.2244430627379028</v>
          </cell>
        </row>
        <row r="2740">
          <cell r="C2740">
            <v>2005</v>
          </cell>
          <cell r="P2740">
            <v>8.2070183952321027</v>
          </cell>
        </row>
        <row r="2741">
          <cell r="C2741">
            <v>2005</v>
          </cell>
          <cell r="P2741">
            <v>8.2070183952321027</v>
          </cell>
        </row>
        <row r="2742">
          <cell r="C2742">
            <v>2005</v>
          </cell>
          <cell r="P2742">
            <v>8.2070183952321027</v>
          </cell>
        </row>
        <row r="2743">
          <cell r="C2743">
            <v>2005</v>
          </cell>
          <cell r="P2743">
            <v>8.2070183952321027</v>
          </cell>
        </row>
        <row r="2744">
          <cell r="C2744">
            <v>2005</v>
          </cell>
          <cell r="P2744">
            <v>8.7431795089549755</v>
          </cell>
        </row>
        <row r="2745">
          <cell r="C2745">
            <v>2005</v>
          </cell>
          <cell r="P2745">
            <v>9.0278819323334485</v>
          </cell>
        </row>
        <row r="2746">
          <cell r="C2746">
            <v>2005</v>
          </cell>
          <cell r="P2746">
            <v>8.8042454618522612</v>
          </cell>
        </row>
        <row r="2747">
          <cell r="C2747">
            <v>2005</v>
          </cell>
          <cell r="P2747">
            <v>8.8112782639025813</v>
          </cell>
        </row>
        <row r="2748">
          <cell r="C2748">
            <v>2005</v>
          </cell>
          <cell r="P2748">
            <v>8.8112782639025813</v>
          </cell>
        </row>
        <row r="2749">
          <cell r="C2749">
            <v>2005</v>
          </cell>
          <cell r="P2749">
            <v>8.8112782639025813</v>
          </cell>
        </row>
        <row r="2750">
          <cell r="C2750">
            <v>2005</v>
          </cell>
          <cell r="P2750">
            <v>8.5195364037548718</v>
          </cell>
        </row>
        <row r="2751">
          <cell r="C2751">
            <v>2005</v>
          </cell>
          <cell r="P2751">
            <v>8.9378265229523368</v>
          </cell>
        </row>
        <row r="2752">
          <cell r="C2752">
            <v>2005</v>
          </cell>
          <cell r="P2752">
            <v>8.9534015256062247</v>
          </cell>
        </row>
        <row r="2753">
          <cell r="C2753">
            <v>2005</v>
          </cell>
          <cell r="P2753">
            <v>9.1143451153303712</v>
          </cell>
        </row>
        <row r="2754">
          <cell r="C2754">
            <v>2005</v>
          </cell>
          <cell r="P2754">
            <v>9.2841659589633156</v>
          </cell>
        </row>
        <row r="2755">
          <cell r="C2755">
            <v>2005</v>
          </cell>
          <cell r="P2755">
            <v>9.2841659589633156</v>
          </cell>
        </row>
        <row r="2756">
          <cell r="C2756">
            <v>2005</v>
          </cell>
          <cell r="P2756">
            <v>9.2841659589633156</v>
          </cell>
        </row>
        <row r="2757">
          <cell r="C2757">
            <v>2005</v>
          </cell>
          <cell r="P2757">
            <v>8.9421556770446315</v>
          </cell>
        </row>
        <row r="2758">
          <cell r="C2758">
            <v>2005</v>
          </cell>
          <cell r="P2758">
            <v>8.8553294801413394</v>
          </cell>
        </row>
        <row r="2759">
          <cell r="C2759">
            <v>2005</v>
          </cell>
          <cell r="P2759">
            <v>8.9350314106549789</v>
          </cell>
        </row>
        <row r="2760">
          <cell r="C2760">
            <v>2005</v>
          </cell>
          <cell r="P2760">
            <v>8.7030565202226224</v>
          </cell>
        </row>
        <row r="2761">
          <cell r="C2761">
            <v>2005</v>
          </cell>
          <cell r="P2761">
            <v>8.5133040331508472</v>
          </cell>
        </row>
        <row r="2762">
          <cell r="C2762">
            <v>2005</v>
          </cell>
          <cell r="P2762">
            <v>8.5133040331508472</v>
          </cell>
        </row>
        <row r="2763">
          <cell r="C2763">
            <v>2005</v>
          </cell>
          <cell r="P2763">
            <v>8.5133040331508472</v>
          </cell>
        </row>
        <row r="2764">
          <cell r="C2764">
            <v>2005</v>
          </cell>
          <cell r="P2764">
            <v>8.4292535182966599</v>
          </cell>
        </row>
        <row r="2765">
          <cell r="C2765">
            <v>2005</v>
          </cell>
          <cell r="P2765">
            <v>8.5717800761286611</v>
          </cell>
        </row>
        <row r="2766">
          <cell r="C2766">
            <v>2005</v>
          </cell>
          <cell r="P2766">
            <v>8.6974312263993561</v>
          </cell>
        </row>
        <row r="2767">
          <cell r="C2767">
            <v>2005</v>
          </cell>
          <cell r="P2767">
            <v>8.8246785004777006</v>
          </cell>
        </row>
        <row r="2768">
          <cell r="C2768">
            <v>2005</v>
          </cell>
          <cell r="P2768">
            <v>9.0572353505406351</v>
          </cell>
        </row>
        <row r="2769">
          <cell r="C2769">
            <v>2005</v>
          </cell>
          <cell r="P2769">
            <v>9.0572353505406351</v>
          </cell>
        </row>
        <row r="2770">
          <cell r="C2770">
            <v>2005</v>
          </cell>
          <cell r="P2770">
            <v>9.0572353505406351</v>
          </cell>
        </row>
        <row r="2771">
          <cell r="C2771">
            <v>2005</v>
          </cell>
          <cell r="P2771">
            <v>9.0572353505406351</v>
          </cell>
        </row>
        <row r="2772">
          <cell r="C2772">
            <v>2005</v>
          </cell>
          <cell r="P2772">
            <v>9.5213547906461837</v>
          </cell>
        </row>
        <row r="2773">
          <cell r="C2773">
            <v>2005</v>
          </cell>
          <cell r="P2773">
            <v>9.9326064208914033</v>
          </cell>
        </row>
        <row r="2774">
          <cell r="C2774">
            <v>2005</v>
          </cell>
          <cell r="P2774">
            <v>9.7586668385374793</v>
          </cell>
        </row>
        <row r="2775">
          <cell r="C2775">
            <v>2005</v>
          </cell>
          <cell r="P2775">
            <v>9.9685523801580196</v>
          </cell>
        </row>
        <row r="2776">
          <cell r="C2776">
            <v>2005</v>
          </cell>
          <cell r="P2776">
            <v>9.9685523801580196</v>
          </cell>
        </row>
        <row r="2777">
          <cell r="C2777">
            <v>2005</v>
          </cell>
          <cell r="P2777">
            <v>9.9685523801580196</v>
          </cell>
        </row>
        <row r="2778">
          <cell r="C2778">
            <v>2005</v>
          </cell>
          <cell r="P2778">
            <v>10.268531717747683</v>
          </cell>
        </row>
        <row r="2779">
          <cell r="C2779">
            <v>2005</v>
          </cell>
          <cell r="P2779">
            <v>10.075598830772964</v>
          </cell>
        </row>
        <row r="2780">
          <cell r="C2780">
            <v>2005</v>
          </cell>
          <cell r="P2780">
            <v>10.282849915075598</v>
          </cell>
        </row>
        <row r="2781">
          <cell r="C2781">
            <v>2005</v>
          </cell>
          <cell r="P2781">
            <v>10.663247258913271</v>
          </cell>
        </row>
        <row r="2782">
          <cell r="C2782">
            <v>2005</v>
          </cell>
          <cell r="P2782">
            <v>10.898935696304273</v>
          </cell>
        </row>
        <row r="2783">
          <cell r="C2783">
            <v>2005</v>
          </cell>
          <cell r="P2783">
            <v>10.898935696304273</v>
          </cell>
        </row>
        <row r="2784">
          <cell r="C2784">
            <v>2005</v>
          </cell>
          <cell r="P2784">
            <v>10.898935696304273</v>
          </cell>
        </row>
        <row r="2785">
          <cell r="C2785">
            <v>2005</v>
          </cell>
          <cell r="P2785">
            <v>10.738392085349025</v>
          </cell>
        </row>
        <row r="2786">
          <cell r="C2786">
            <v>2005</v>
          </cell>
          <cell r="P2786">
            <v>10.912008462110068</v>
          </cell>
        </row>
        <row r="2787">
          <cell r="C2787">
            <v>2005</v>
          </cell>
          <cell r="P2787">
            <v>11.142523240472544</v>
          </cell>
        </row>
        <row r="2788">
          <cell r="C2788">
            <v>2005</v>
          </cell>
          <cell r="P2788">
            <v>10.518685264099725</v>
          </cell>
        </row>
        <row r="2789">
          <cell r="C2789">
            <v>2005</v>
          </cell>
          <cell r="P2789">
            <v>10.3549953746531</v>
          </cell>
        </row>
        <row r="2790">
          <cell r="C2790">
            <v>2005</v>
          </cell>
          <cell r="P2790">
            <v>10.3549953746531</v>
          </cell>
        </row>
        <row r="2791">
          <cell r="C2791">
            <v>2005</v>
          </cell>
          <cell r="P2791">
            <v>10.3549953746531</v>
          </cell>
        </row>
        <row r="2792">
          <cell r="C2792">
            <v>2005</v>
          </cell>
          <cell r="P2792">
            <v>10.750729819080693</v>
          </cell>
        </row>
        <row r="2793">
          <cell r="C2793">
            <v>2005</v>
          </cell>
          <cell r="P2793">
            <v>11.034917577834731</v>
          </cell>
        </row>
        <row r="2794">
          <cell r="C2794">
            <v>2005</v>
          </cell>
          <cell r="P2794">
            <v>11.07898064178584</v>
          </cell>
        </row>
        <row r="2795">
          <cell r="C2795">
            <v>2005</v>
          </cell>
          <cell r="P2795">
            <v>10.758589117544471</v>
          </cell>
        </row>
        <row r="2796">
          <cell r="C2796">
            <v>2005</v>
          </cell>
          <cell r="P2796">
            <v>10.987389768884306</v>
          </cell>
        </row>
        <row r="2797">
          <cell r="C2797">
            <v>2005</v>
          </cell>
          <cell r="P2797">
            <v>10.987389768884306</v>
          </cell>
        </row>
        <row r="2798">
          <cell r="C2798">
            <v>2005</v>
          </cell>
          <cell r="P2798">
            <v>10.987389768884306</v>
          </cell>
        </row>
        <row r="2799">
          <cell r="C2799">
            <v>2005</v>
          </cell>
          <cell r="P2799">
            <v>12.258671577622421</v>
          </cell>
        </row>
        <row r="2800">
          <cell r="C2800">
            <v>2005</v>
          </cell>
          <cell r="P2800">
            <v>12.471502934441393</v>
          </cell>
        </row>
        <row r="2801">
          <cell r="C2801">
            <v>2005</v>
          </cell>
          <cell r="P2801">
            <v>12.654633498127113</v>
          </cell>
        </row>
        <row r="2802">
          <cell r="C2802">
            <v>2005</v>
          </cell>
          <cell r="P2802">
            <v>12.022446675816262</v>
          </cell>
        </row>
        <row r="2803">
          <cell r="C2803">
            <v>2005</v>
          </cell>
          <cell r="P2803">
            <v>12.354371711075052</v>
          </cell>
        </row>
        <row r="2804">
          <cell r="C2804">
            <v>2005</v>
          </cell>
          <cell r="P2804">
            <v>12.354371711075052</v>
          </cell>
        </row>
        <row r="2805">
          <cell r="C2805">
            <v>2005</v>
          </cell>
          <cell r="P2805">
            <v>12.354371711075052</v>
          </cell>
        </row>
        <row r="2806">
          <cell r="C2806">
            <v>2005</v>
          </cell>
          <cell r="P2806">
            <v>12.354371711075052</v>
          </cell>
        </row>
        <row r="2807">
          <cell r="C2807">
            <v>2005</v>
          </cell>
          <cell r="P2807">
            <v>12.33064406059963</v>
          </cell>
        </row>
        <row r="2808">
          <cell r="C2808">
            <v>2005</v>
          </cell>
          <cell r="P2808">
            <v>11.890480220955094</v>
          </cell>
        </row>
        <row r="2809">
          <cell r="C2809">
            <v>2005</v>
          </cell>
          <cell r="P2809">
            <v>11.935442289319239</v>
          </cell>
        </row>
        <row r="2810">
          <cell r="C2810">
            <v>2005</v>
          </cell>
          <cell r="P2810">
            <v>12.13380948499416</v>
          </cell>
        </row>
        <row r="2811">
          <cell r="C2811">
            <v>2005</v>
          </cell>
          <cell r="P2811">
            <v>12.13380948499416</v>
          </cell>
        </row>
        <row r="2812">
          <cell r="C2812">
            <v>2005</v>
          </cell>
          <cell r="P2812">
            <v>12.13380948499416</v>
          </cell>
        </row>
        <row r="2813">
          <cell r="C2813">
            <v>2005</v>
          </cell>
          <cell r="P2813">
            <v>12.195022349524576</v>
          </cell>
        </row>
        <row r="2814">
          <cell r="C2814">
            <v>2005</v>
          </cell>
          <cell r="P2814">
            <v>12.276784360261445</v>
          </cell>
        </row>
        <row r="2815">
          <cell r="C2815">
            <v>2005</v>
          </cell>
          <cell r="P2815">
            <v>12.420844959888385</v>
          </cell>
        </row>
        <row r="2816">
          <cell r="C2816">
            <v>2005</v>
          </cell>
          <cell r="P2816">
            <v>12.525047485631093</v>
          </cell>
        </row>
        <row r="2817">
          <cell r="C2817">
            <v>2005</v>
          </cell>
          <cell r="P2817">
            <v>12.608653000409458</v>
          </cell>
        </row>
        <row r="2818">
          <cell r="C2818">
            <v>2005</v>
          </cell>
          <cell r="P2818">
            <v>12.608653000409458</v>
          </cell>
        </row>
        <row r="2819">
          <cell r="C2819">
            <v>2005</v>
          </cell>
          <cell r="P2819">
            <v>12.608653000409458</v>
          </cell>
        </row>
        <row r="2820">
          <cell r="C2820">
            <v>2005</v>
          </cell>
          <cell r="P2820">
            <v>13.184146623496762</v>
          </cell>
        </row>
        <row r="2821">
          <cell r="C2821">
            <v>2005</v>
          </cell>
          <cell r="P2821">
            <v>13.704539379900213</v>
          </cell>
        </row>
        <row r="2822">
          <cell r="C2822">
            <v>2005</v>
          </cell>
          <cell r="P2822">
            <v>14.435378311672556</v>
          </cell>
        </row>
        <row r="2823">
          <cell r="C2823">
            <v>2005</v>
          </cell>
          <cell r="P2823">
            <v>14.188194749852139</v>
          </cell>
        </row>
        <row r="2824">
          <cell r="C2824">
            <v>2005</v>
          </cell>
          <cell r="P2824">
            <v>14.234386610758103</v>
          </cell>
        </row>
        <row r="2825">
          <cell r="C2825">
            <v>2005</v>
          </cell>
          <cell r="P2825">
            <v>14.234386610758103</v>
          </cell>
        </row>
        <row r="2826">
          <cell r="C2826">
            <v>2005</v>
          </cell>
          <cell r="P2826">
            <v>14.234386610758103</v>
          </cell>
        </row>
        <row r="2827">
          <cell r="C2827">
            <v>2005</v>
          </cell>
          <cell r="P2827">
            <v>12.9324969480293</v>
          </cell>
        </row>
        <row r="2828">
          <cell r="C2828">
            <v>2005</v>
          </cell>
          <cell r="P2828">
            <v>13.56138868458167</v>
          </cell>
        </row>
        <row r="2829">
          <cell r="C2829">
            <v>2005</v>
          </cell>
          <cell r="P2829">
            <v>13.962529003199831</v>
          </cell>
        </row>
        <row r="2830">
          <cell r="C2830">
            <v>2005</v>
          </cell>
          <cell r="P2830">
            <v>15.347265927116666</v>
          </cell>
        </row>
        <row r="2831">
          <cell r="C2831">
            <v>2005</v>
          </cell>
          <cell r="P2831">
            <v>14.735832979481659</v>
          </cell>
        </row>
        <row r="2832">
          <cell r="C2832">
            <v>2005</v>
          </cell>
          <cell r="P2832">
            <v>14.735832979481659</v>
          </cell>
        </row>
        <row r="2833">
          <cell r="C2833">
            <v>2005</v>
          </cell>
          <cell r="P2833">
            <v>14.735832979481659</v>
          </cell>
        </row>
        <row r="2834">
          <cell r="C2834">
            <v>2005</v>
          </cell>
          <cell r="P2834">
            <v>15.23877500341214</v>
          </cell>
        </row>
        <row r="2835">
          <cell r="C2835">
            <v>2005</v>
          </cell>
          <cell r="P2835">
            <v>15.369803593363764</v>
          </cell>
        </row>
        <row r="2836">
          <cell r="C2836">
            <v>2005</v>
          </cell>
          <cell r="P2836">
            <v>16.064943472194841</v>
          </cell>
        </row>
        <row r="2837">
          <cell r="C2837">
            <v>2005</v>
          </cell>
          <cell r="P2837">
            <v>15.418207185211021</v>
          </cell>
        </row>
        <row r="2838">
          <cell r="C2838">
            <v>2005</v>
          </cell>
          <cell r="P2838">
            <v>14.714841676650341</v>
          </cell>
        </row>
        <row r="2839">
          <cell r="C2839">
            <v>2005</v>
          </cell>
          <cell r="P2839">
            <v>14.714841676650341</v>
          </cell>
        </row>
        <row r="2840">
          <cell r="C2840">
            <v>2005</v>
          </cell>
          <cell r="P2840">
            <v>14.714841676650341</v>
          </cell>
        </row>
        <row r="2841">
          <cell r="C2841">
            <v>2005</v>
          </cell>
          <cell r="P2841">
            <v>14.107986685066955</v>
          </cell>
        </row>
        <row r="2842">
          <cell r="C2842">
            <v>2005</v>
          </cell>
          <cell r="P2842">
            <v>14.62333515946073</v>
          </cell>
        </row>
        <row r="2843">
          <cell r="C2843">
            <v>2005</v>
          </cell>
          <cell r="P2843">
            <v>14.818832839204745</v>
          </cell>
        </row>
        <row r="2844">
          <cell r="C2844">
            <v>2005</v>
          </cell>
          <cell r="P2844">
            <v>14.753392236999742</v>
          </cell>
        </row>
        <row r="2845">
          <cell r="C2845">
            <v>2005</v>
          </cell>
          <cell r="P2845">
            <v>14.175876920277217</v>
          </cell>
        </row>
        <row r="2846">
          <cell r="C2846">
            <v>2005</v>
          </cell>
          <cell r="P2846">
            <v>14.175876920277217</v>
          </cell>
        </row>
        <row r="2847">
          <cell r="C2847">
            <v>2005</v>
          </cell>
          <cell r="P2847">
            <v>14.175876920277217</v>
          </cell>
        </row>
        <row r="2848">
          <cell r="C2848">
            <v>2005</v>
          </cell>
          <cell r="P2848">
            <v>15.209277990931287</v>
          </cell>
        </row>
        <row r="2849">
          <cell r="C2849">
            <v>2005</v>
          </cell>
          <cell r="P2849">
            <v>14.758192930043524</v>
          </cell>
        </row>
        <row r="2850">
          <cell r="C2850">
            <v>2005</v>
          </cell>
          <cell r="P2850">
            <v>14.840464866319891</v>
          </cell>
        </row>
        <row r="2851">
          <cell r="C2851">
            <v>2005</v>
          </cell>
          <cell r="P2851">
            <v>14.443086433326762</v>
          </cell>
        </row>
        <row r="2852">
          <cell r="C2852">
            <v>2005</v>
          </cell>
          <cell r="P2852">
            <v>13.985455274411974</v>
          </cell>
        </row>
        <row r="2853">
          <cell r="C2853">
            <v>2005</v>
          </cell>
          <cell r="P2853">
            <v>13.985455274411974</v>
          </cell>
        </row>
        <row r="2854">
          <cell r="C2854">
            <v>2005</v>
          </cell>
          <cell r="P2854">
            <v>13.985455274411974</v>
          </cell>
        </row>
        <row r="2855">
          <cell r="C2855">
            <v>2005</v>
          </cell>
          <cell r="P2855">
            <v>14.258009527456363</v>
          </cell>
        </row>
        <row r="2856">
          <cell r="C2856">
            <v>2005</v>
          </cell>
          <cell r="P2856">
            <v>14.893000940234453</v>
          </cell>
        </row>
        <row r="2857">
          <cell r="C2857">
            <v>2005</v>
          </cell>
          <cell r="P2857">
            <v>15.47376158232359</v>
          </cell>
        </row>
        <row r="2858">
          <cell r="C2858">
            <v>2005</v>
          </cell>
          <cell r="P2858">
            <v>14.717481820870171</v>
          </cell>
        </row>
        <row r="2859">
          <cell r="C2859">
            <v>2005</v>
          </cell>
          <cell r="P2859">
            <v>13.957098959676074</v>
          </cell>
        </row>
        <row r="2860">
          <cell r="C2860">
            <v>2005</v>
          </cell>
          <cell r="P2860">
            <v>13.957098959676074</v>
          </cell>
        </row>
        <row r="2861">
          <cell r="C2861">
            <v>2005</v>
          </cell>
          <cell r="P2861">
            <v>13.957098959676074</v>
          </cell>
        </row>
        <row r="2862">
          <cell r="C2862">
            <v>2005</v>
          </cell>
          <cell r="P2862">
            <v>11.817151411868183</v>
          </cell>
        </row>
        <row r="2863">
          <cell r="C2863">
            <v>2005</v>
          </cell>
          <cell r="P2863">
            <v>10.545126040703053</v>
          </cell>
        </row>
        <row r="2864">
          <cell r="C2864">
            <v>2005</v>
          </cell>
          <cell r="P2864">
            <v>11.297997452267936</v>
          </cell>
        </row>
        <row r="2865">
          <cell r="C2865">
            <v>2005</v>
          </cell>
          <cell r="P2865">
            <v>11.122892055018879</v>
          </cell>
        </row>
        <row r="2866">
          <cell r="C2866">
            <v>2005</v>
          </cell>
          <cell r="P2866">
            <v>9.6162184756069831</v>
          </cell>
        </row>
        <row r="2867">
          <cell r="C2867">
            <v>2005</v>
          </cell>
          <cell r="P2867">
            <v>9.6162184756069831</v>
          </cell>
        </row>
        <row r="2868">
          <cell r="C2868">
            <v>2005</v>
          </cell>
          <cell r="P2868">
            <v>9.6162184756069831</v>
          </cell>
        </row>
        <row r="2869">
          <cell r="C2869">
            <v>2005</v>
          </cell>
          <cell r="P2869">
            <v>9.0916557983652062</v>
          </cell>
        </row>
        <row r="2870">
          <cell r="C2870">
            <v>2005</v>
          </cell>
          <cell r="P2870">
            <v>9.4012706434539997</v>
          </cell>
        </row>
        <row r="2871">
          <cell r="C2871">
            <v>2005</v>
          </cell>
          <cell r="P2871">
            <v>9.9371407773615807</v>
          </cell>
        </row>
        <row r="2872">
          <cell r="C2872">
            <v>2005</v>
          </cell>
          <cell r="P2872">
            <v>10.328501520298449</v>
          </cell>
        </row>
        <row r="2873">
          <cell r="C2873">
            <v>2005</v>
          </cell>
          <cell r="P2873">
            <v>8.910091502252012</v>
          </cell>
        </row>
        <row r="2874">
          <cell r="C2874">
            <v>2005</v>
          </cell>
          <cell r="P2874">
            <v>8.910091502252012</v>
          </cell>
        </row>
        <row r="2875">
          <cell r="C2875">
            <v>2005</v>
          </cell>
          <cell r="P2875">
            <v>8.910091502252012</v>
          </cell>
        </row>
        <row r="2876">
          <cell r="C2876">
            <v>2005</v>
          </cell>
          <cell r="P2876">
            <v>9.1034817109234005</v>
          </cell>
        </row>
        <row r="2877">
          <cell r="C2877">
            <v>2005</v>
          </cell>
          <cell r="P2877">
            <v>9.5854438058264204</v>
          </cell>
        </row>
        <row r="2878">
          <cell r="C2878">
            <v>2005</v>
          </cell>
          <cell r="P2878">
            <v>12.177177325184633</v>
          </cell>
        </row>
        <row r="2879">
          <cell r="C2879">
            <v>2005</v>
          </cell>
          <cell r="P2879">
            <v>12.801240408092081</v>
          </cell>
        </row>
        <row r="2880">
          <cell r="C2880">
            <v>2005</v>
          </cell>
          <cell r="P2880">
            <v>10.857883373015271</v>
          </cell>
        </row>
        <row r="2881">
          <cell r="C2881">
            <v>2005</v>
          </cell>
          <cell r="P2881">
            <v>10.857883373015271</v>
          </cell>
        </row>
        <row r="2882">
          <cell r="C2882">
            <v>2005</v>
          </cell>
          <cell r="P2882">
            <v>10.857883373015271</v>
          </cell>
        </row>
        <row r="2883">
          <cell r="C2883">
            <v>2005</v>
          </cell>
          <cell r="P2883">
            <v>11.135977616354014</v>
          </cell>
        </row>
        <row r="2884">
          <cell r="C2884">
            <v>2005</v>
          </cell>
          <cell r="P2884">
            <v>11.792688729318634</v>
          </cell>
        </row>
        <row r="2885">
          <cell r="C2885">
            <v>2005</v>
          </cell>
          <cell r="P2885">
            <v>11.063037412232147</v>
          </cell>
        </row>
        <row r="2886">
          <cell r="C2886">
            <v>2005</v>
          </cell>
          <cell r="P2886">
            <v>11.063037412232147</v>
          </cell>
        </row>
        <row r="2887">
          <cell r="C2887">
            <v>2005</v>
          </cell>
          <cell r="P2887">
            <v>11.063037412232147</v>
          </cell>
        </row>
        <row r="2888">
          <cell r="C2888">
            <v>2005</v>
          </cell>
          <cell r="P2888">
            <v>11.063037412232147</v>
          </cell>
        </row>
        <row r="2889">
          <cell r="C2889">
            <v>2005</v>
          </cell>
          <cell r="P2889">
            <v>11.063037412232147</v>
          </cell>
        </row>
        <row r="2890">
          <cell r="C2890">
            <v>2005</v>
          </cell>
          <cell r="P2890">
            <v>11.733722191049575</v>
          </cell>
        </row>
        <row r="2891">
          <cell r="C2891">
            <v>2005</v>
          </cell>
          <cell r="P2891">
            <v>12.054083859055822</v>
          </cell>
        </row>
        <row r="2892">
          <cell r="C2892">
            <v>2005</v>
          </cell>
          <cell r="P2892">
            <v>12.508773941857115</v>
          </cell>
        </row>
        <row r="2893">
          <cell r="C2893">
            <v>2005</v>
          </cell>
          <cell r="P2893">
            <v>13.342411682413067</v>
          </cell>
        </row>
        <row r="2894">
          <cell r="C2894">
            <v>2005</v>
          </cell>
          <cell r="P2894">
            <v>13.736764209672284</v>
          </cell>
        </row>
        <row r="2895">
          <cell r="C2895">
            <v>2005</v>
          </cell>
          <cell r="P2895">
            <v>13.736764209672284</v>
          </cell>
        </row>
        <row r="2896">
          <cell r="C2896">
            <v>2005</v>
          </cell>
          <cell r="P2896">
            <v>13.736764209672284</v>
          </cell>
        </row>
        <row r="2897">
          <cell r="C2897">
            <v>2005</v>
          </cell>
          <cell r="P2897">
            <v>14.948594671752021</v>
          </cell>
        </row>
        <row r="2898">
          <cell r="C2898">
            <v>2005</v>
          </cell>
          <cell r="P2898">
            <v>14.35036528866714</v>
          </cell>
        </row>
        <row r="2899">
          <cell r="C2899">
            <v>2005</v>
          </cell>
          <cell r="P2899">
            <v>14.836248502449159</v>
          </cell>
        </row>
        <row r="2900">
          <cell r="C2900">
            <v>2005</v>
          </cell>
          <cell r="P2900">
            <v>15.039916364628988</v>
          </cell>
        </row>
        <row r="2901">
          <cell r="C2901">
            <v>2005</v>
          </cell>
          <cell r="P2901">
            <v>15.750284345096375</v>
          </cell>
        </row>
        <row r="2902">
          <cell r="C2902">
            <v>2005</v>
          </cell>
          <cell r="P2902">
            <v>15.750284345096375</v>
          </cell>
        </row>
        <row r="2903">
          <cell r="C2903">
            <v>2005</v>
          </cell>
          <cell r="P2903">
            <v>15.750284345096375</v>
          </cell>
        </row>
        <row r="2904">
          <cell r="C2904">
            <v>2005</v>
          </cell>
          <cell r="P2904">
            <v>15.530898833805979</v>
          </cell>
        </row>
        <row r="2905">
          <cell r="C2905">
            <v>2005</v>
          </cell>
          <cell r="P2905">
            <v>16.13260338787704</v>
          </cell>
        </row>
        <row r="2906">
          <cell r="C2906">
            <v>2005</v>
          </cell>
          <cell r="P2906">
            <v>15.552362149497277</v>
          </cell>
        </row>
        <row r="2907">
          <cell r="C2907">
            <v>2005</v>
          </cell>
          <cell r="P2907">
            <v>15.098679122245642</v>
          </cell>
        </row>
        <row r="2908">
          <cell r="C2908">
            <v>2005</v>
          </cell>
          <cell r="P2908">
            <v>14.199399842283254</v>
          </cell>
        </row>
        <row r="2909">
          <cell r="C2909">
            <v>2005</v>
          </cell>
          <cell r="P2909">
            <v>14.199399842283254</v>
          </cell>
        </row>
        <row r="2910">
          <cell r="C2910">
            <v>2005</v>
          </cell>
          <cell r="P2910">
            <v>14.199399842283254</v>
          </cell>
        </row>
        <row r="2911">
          <cell r="C2911">
            <v>2005</v>
          </cell>
          <cell r="P2911">
            <v>14.627186613791116</v>
          </cell>
        </row>
        <row r="2912">
          <cell r="C2912">
            <v>2005</v>
          </cell>
          <cell r="P2912">
            <v>14.88637475167195</v>
          </cell>
        </row>
        <row r="2913">
          <cell r="C2913">
            <v>2005</v>
          </cell>
          <cell r="P2913">
            <v>14.338084897863242</v>
          </cell>
        </row>
        <row r="2914">
          <cell r="C2914">
            <v>2005</v>
          </cell>
          <cell r="P2914">
            <v>13.624742193779289</v>
          </cell>
        </row>
        <row r="2915">
          <cell r="C2915">
            <v>2005</v>
          </cell>
          <cell r="P2915">
            <v>12.38261618340638</v>
          </cell>
        </row>
        <row r="2916">
          <cell r="C2916">
            <v>2005</v>
          </cell>
          <cell r="P2916">
            <v>12.38261618340638</v>
          </cell>
        </row>
        <row r="2917">
          <cell r="C2917">
            <v>2005</v>
          </cell>
          <cell r="P2917">
            <v>12.38261618340638</v>
          </cell>
        </row>
        <row r="2918">
          <cell r="C2918">
            <v>2005</v>
          </cell>
          <cell r="P2918">
            <v>12.38261618340638</v>
          </cell>
        </row>
        <row r="2919">
          <cell r="C2919">
            <v>2005</v>
          </cell>
          <cell r="P2919">
            <v>11.064736848091476</v>
          </cell>
        </row>
        <row r="2920">
          <cell r="C2920">
            <v>2005</v>
          </cell>
          <cell r="P2920">
            <v>11.070440810724739</v>
          </cell>
        </row>
        <row r="2921">
          <cell r="C2921">
            <v>2005</v>
          </cell>
          <cell r="P2921">
            <v>10.978769373379233</v>
          </cell>
        </row>
        <row r="2922">
          <cell r="C2922">
            <v>2005</v>
          </cell>
          <cell r="P2922">
            <v>10.614099630730502</v>
          </cell>
        </row>
        <row r="2923">
          <cell r="C2923">
            <v>2006</v>
          </cell>
          <cell r="P2923">
            <v>10.614099630730502</v>
          </cell>
        </row>
        <row r="2924">
          <cell r="C2924">
            <v>2006</v>
          </cell>
          <cell r="P2924">
            <v>10.614099630730502</v>
          </cell>
        </row>
        <row r="2925">
          <cell r="C2925">
            <v>2006</v>
          </cell>
          <cell r="P2925">
            <v>10.614099630730502</v>
          </cell>
        </row>
        <row r="2926">
          <cell r="C2926">
            <v>2006</v>
          </cell>
          <cell r="P2926">
            <v>10.501084776542667</v>
          </cell>
        </row>
        <row r="2927">
          <cell r="C2927">
            <v>2006</v>
          </cell>
          <cell r="P2927">
            <v>10.237437633642196</v>
          </cell>
        </row>
        <row r="2928">
          <cell r="C2928">
            <v>2006</v>
          </cell>
          <cell r="P2928">
            <v>10.207002282343305</v>
          </cell>
        </row>
        <row r="2929">
          <cell r="C2929">
            <v>2006</v>
          </cell>
          <cell r="P2929">
            <v>10.079677287271958</v>
          </cell>
        </row>
        <row r="2930">
          <cell r="C2930">
            <v>2006</v>
          </cell>
          <cell r="P2930">
            <v>10.079677287271958</v>
          </cell>
        </row>
        <row r="2931">
          <cell r="C2931">
            <v>2006</v>
          </cell>
          <cell r="P2931">
            <v>10.079677287271958</v>
          </cell>
        </row>
        <row r="2932">
          <cell r="C2932">
            <v>2006</v>
          </cell>
          <cell r="P2932">
            <v>9.7742148284072137</v>
          </cell>
        </row>
        <row r="2933">
          <cell r="C2933">
            <v>2006</v>
          </cell>
          <cell r="P2933">
            <v>9.8860306941053384</v>
          </cell>
        </row>
        <row r="2934">
          <cell r="C2934">
            <v>2006</v>
          </cell>
          <cell r="P2934">
            <v>9.817782184073641</v>
          </cell>
        </row>
        <row r="2935">
          <cell r="C2935">
            <v>2006</v>
          </cell>
          <cell r="P2935">
            <v>9.8944984910753568</v>
          </cell>
        </row>
        <row r="2936">
          <cell r="C2936">
            <v>2006</v>
          </cell>
          <cell r="P2936">
            <v>9.5705853528153959</v>
          </cell>
        </row>
        <row r="2937">
          <cell r="C2937">
            <v>2006</v>
          </cell>
          <cell r="P2937">
            <v>9.5705853528153959</v>
          </cell>
        </row>
        <row r="2938">
          <cell r="C2938">
            <v>2006</v>
          </cell>
          <cell r="P2938">
            <v>9.5705853528153959</v>
          </cell>
        </row>
        <row r="2939">
          <cell r="C2939">
            <v>2006</v>
          </cell>
          <cell r="P2939">
            <v>9.5705853528153959</v>
          </cell>
        </row>
        <row r="2940">
          <cell r="C2940">
            <v>2006</v>
          </cell>
          <cell r="P2940">
            <v>9.7829115231798109</v>
          </cell>
        </row>
        <row r="2941">
          <cell r="C2941">
            <v>2006</v>
          </cell>
          <cell r="P2941">
            <v>9.9360071882440355</v>
          </cell>
        </row>
        <row r="2942">
          <cell r="C2942">
            <v>2006</v>
          </cell>
          <cell r="P2942">
            <v>9.2588128023536189</v>
          </cell>
        </row>
        <row r="2943">
          <cell r="C2943">
            <v>2006</v>
          </cell>
          <cell r="P2943">
            <v>9.7350538739175914</v>
          </cell>
        </row>
        <row r="2944">
          <cell r="C2944">
            <v>2006</v>
          </cell>
          <cell r="P2944">
            <v>9.7350538739175914</v>
          </cell>
        </row>
        <row r="2945">
          <cell r="C2945">
            <v>2006</v>
          </cell>
          <cell r="P2945">
            <v>9.7350538739175914</v>
          </cell>
        </row>
        <row r="2946">
          <cell r="C2946">
            <v>2006</v>
          </cell>
          <cell r="P2946">
            <v>9.0836315797455285</v>
          </cell>
        </row>
        <row r="2947">
          <cell r="C2947">
            <v>2006</v>
          </cell>
          <cell r="P2947">
            <v>9.1620852352860886</v>
          </cell>
        </row>
        <row r="2948">
          <cell r="C2948">
            <v>2006</v>
          </cell>
          <cell r="P2948">
            <v>9.0825164730592505</v>
          </cell>
        </row>
        <row r="2949">
          <cell r="C2949">
            <v>2006</v>
          </cell>
          <cell r="P2949">
            <v>8.5531985979891125</v>
          </cell>
        </row>
        <row r="2950">
          <cell r="C2950">
            <v>2006</v>
          </cell>
          <cell r="P2950">
            <v>8.9938335026766332</v>
          </cell>
        </row>
        <row r="2951">
          <cell r="C2951">
            <v>2006</v>
          </cell>
          <cell r="P2951">
            <v>8.9938335026766332</v>
          </cell>
        </row>
        <row r="2952">
          <cell r="C2952">
            <v>2006</v>
          </cell>
          <cell r="P2952">
            <v>8.9938335026766332</v>
          </cell>
        </row>
        <row r="2953">
          <cell r="C2953">
            <v>2006</v>
          </cell>
          <cell r="P2953">
            <v>9.0291866024173117</v>
          </cell>
        </row>
        <row r="2954">
          <cell r="C2954">
            <v>2006</v>
          </cell>
          <cell r="P2954">
            <v>9.4597135128372329</v>
          </cell>
        </row>
        <row r="2955">
          <cell r="C2955">
            <v>2006</v>
          </cell>
          <cell r="P2955">
            <v>9.6182382736082257</v>
          </cell>
        </row>
        <row r="2956">
          <cell r="C2956">
            <v>2006</v>
          </cell>
          <cell r="P2956">
            <v>8.7116968198844411</v>
          </cell>
        </row>
        <row r="2957">
          <cell r="C2957">
            <v>2006</v>
          </cell>
          <cell r="P2957">
            <v>8.7414165693574546</v>
          </cell>
        </row>
        <row r="2958">
          <cell r="C2958">
            <v>2006</v>
          </cell>
          <cell r="P2958">
            <v>8.7414165693574546</v>
          </cell>
        </row>
        <row r="2959">
          <cell r="C2959">
            <v>2006</v>
          </cell>
          <cell r="P2959">
            <v>8.7414165693574546</v>
          </cell>
        </row>
        <row r="2960">
          <cell r="C2960">
            <v>2006</v>
          </cell>
          <cell r="P2960">
            <v>8.9099237386451513</v>
          </cell>
        </row>
        <row r="2961">
          <cell r="C2961">
            <v>2006</v>
          </cell>
          <cell r="P2961">
            <v>8.555167213873009</v>
          </cell>
        </row>
        <row r="2962">
          <cell r="C2962">
            <v>2006</v>
          </cell>
          <cell r="P2962">
            <v>8.5832031664669923</v>
          </cell>
        </row>
        <row r="2963">
          <cell r="C2963">
            <v>2006</v>
          </cell>
          <cell r="P2963">
            <v>8.3097688653493265</v>
          </cell>
        </row>
        <row r="2964">
          <cell r="C2964">
            <v>2006</v>
          </cell>
          <cell r="P2964">
            <v>8.3141747926176404</v>
          </cell>
        </row>
        <row r="2965">
          <cell r="C2965">
            <v>2006</v>
          </cell>
          <cell r="P2965">
            <v>8.3141747926176404</v>
          </cell>
        </row>
        <row r="2966">
          <cell r="C2966">
            <v>2006</v>
          </cell>
          <cell r="P2966">
            <v>8.3141747926176404</v>
          </cell>
        </row>
        <row r="2967">
          <cell r="C2967">
            <v>2006</v>
          </cell>
          <cell r="P2967">
            <v>8.219988322894709</v>
          </cell>
        </row>
        <row r="2968">
          <cell r="C2968">
            <v>2006</v>
          </cell>
          <cell r="P2968">
            <v>7.9518262537723112</v>
          </cell>
        </row>
        <row r="2969">
          <cell r="C2969">
            <v>2006</v>
          </cell>
          <cell r="P2969">
            <v>8.2040668931317384</v>
          </cell>
        </row>
        <row r="2970">
          <cell r="C2970">
            <v>2006</v>
          </cell>
          <cell r="P2970">
            <v>8.1041698260566264</v>
          </cell>
        </row>
        <row r="2971">
          <cell r="C2971">
            <v>2006</v>
          </cell>
          <cell r="P2971">
            <v>8.1687190063844959</v>
          </cell>
        </row>
        <row r="2972">
          <cell r="C2972">
            <v>2006</v>
          </cell>
          <cell r="P2972">
            <v>8.1687190063844959</v>
          </cell>
        </row>
        <row r="2973">
          <cell r="C2973">
            <v>2006</v>
          </cell>
          <cell r="P2973">
            <v>8.1687190063844959</v>
          </cell>
        </row>
        <row r="2974">
          <cell r="C2974">
            <v>2006</v>
          </cell>
          <cell r="P2974">
            <v>8.1687190063844959</v>
          </cell>
        </row>
        <row r="2975">
          <cell r="C2975">
            <v>2006</v>
          </cell>
          <cell r="P2975">
            <v>8.1058673662819789</v>
          </cell>
        </row>
        <row r="2976">
          <cell r="C2976">
            <v>2006</v>
          </cell>
          <cell r="P2976">
            <v>8.2491886686583467</v>
          </cell>
        </row>
        <row r="2977">
          <cell r="C2977">
            <v>2006</v>
          </cell>
          <cell r="P2977">
            <v>8.0368478071306182</v>
          </cell>
        </row>
        <row r="2978">
          <cell r="C2978">
            <v>2006</v>
          </cell>
          <cell r="P2978">
            <v>8.0785474894223626</v>
          </cell>
        </row>
        <row r="2979">
          <cell r="C2979">
            <v>2006</v>
          </cell>
          <cell r="P2979">
            <v>8.0785474894223626</v>
          </cell>
        </row>
        <row r="2980">
          <cell r="C2980">
            <v>2006</v>
          </cell>
          <cell r="P2980">
            <v>8.0785474894223626</v>
          </cell>
        </row>
        <row r="2981">
          <cell r="C2981">
            <v>2006</v>
          </cell>
          <cell r="P2981">
            <v>7.4469601613563627</v>
          </cell>
        </row>
        <row r="2982">
          <cell r="C2982">
            <v>2006</v>
          </cell>
          <cell r="P2982">
            <v>7.1512223047876127</v>
          </cell>
        </row>
        <row r="2983">
          <cell r="C2983">
            <v>2006</v>
          </cell>
          <cell r="P2983">
            <v>7.1119826814879969</v>
          </cell>
        </row>
        <row r="2984">
          <cell r="C2984">
            <v>2006</v>
          </cell>
          <cell r="P2984">
            <v>7.1523340941144369</v>
          </cell>
        </row>
        <row r="2985">
          <cell r="C2985">
            <v>2006</v>
          </cell>
          <cell r="P2985">
            <v>7.1336270302239884</v>
          </cell>
        </row>
        <row r="2986">
          <cell r="C2986">
            <v>2006</v>
          </cell>
          <cell r="P2986">
            <v>7.1336270302239884</v>
          </cell>
        </row>
        <row r="2987">
          <cell r="C2987">
            <v>2006</v>
          </cell>
          <cell r="P2987">
            <v>7.1336270302239884</v>
          </cell>
        </row>
        <row r="2988">
          <cell r="C2988">
            <v>2006</v>
          </cell>
          <cell r="P2988">
            <v>7.0731875843557122</v>
          </cell>
        </row>
        <row r="2989">
          <cell r="C2989">
            <v>2006</v>
          </cell>
          <cell r="P2989">
            <v>7.1697284314766234</v>
          </cell>
        </row>
        <row r="2990">
          <cell r="C2990">
            <v>2006</v>
          </cell>
          <cell r="P2990">
            <v>7.1414920155896935</v>
          </cell>
        </row>
        <row r="2991">
          <cell r="C2991">
            <v>2006</v>
          </cell>
          <cell r="P2991">
            <v>7.0885099937823206</v>
          </cell>
        </row>
        <row r="2992">
          <cell r="C2992">
            <v>2006</v>
          </cell>
          <cell r="P2992">
            <v>7.1496204940780403</v>
          </cell>
        </row>
        <row r="2993">
          <cell r="C2993">
            <v>2006</v>
          </cell>
          <cell r="P2993">
            <v>7.1496204940780403</v>
          </cell>
        </row>
        <row r="2994">
          <cell r="C2994">
            <v>2006</v>
          </cell>
          <cell r="P2994">
            <v>7.1496204940780403</v>
          </cell>
        </row>
        <row r="2995">
          <cell r="C2995">
            <v>2006</v>
          </cell>
          <cell r="P2995">
            <v>7.416405385116998</v>
          </cell>
        </row>
        <row r="2996">
          <cell r="C2996">
            <v>2006</v>
          </cell>
          <cell r="P2996">
            <v>7.5919429869125423</v>
          </cell>
        </row>
        <row r="2997">
          <cell r="C2997">
            <v>2006</v>
          </cell>
          <cell r="P2997">
            <v>7.6322403739706708</v>
          </cell>
        </row>
        <row r="2998">
          <cell r="C2998">
            <v>2006</v>
          </cell>
          <cell r="P2998">
            <v>7.7146175179326963</v>
          </cell>
        </row>
        <row r="2999">
          <cell r="C2999">
            <v>2006</v>
          </cell>
          <cell r="P2999">
            <v>7.7871620084621105</v>
          </cell>
        </row>
        <row r="3000">
          <cell r="C3000">
            <v>2006</v>
          </cell>
          <cell r="P3000">
            <v>7.7871620084621105</v>
          </cell>
        </row>
        <row r="3001">
          <cell r="C3001">
            <v>2006</v>
          </cell>
          <cell r="P3001">
            <v>7.7871620084621105</v>
          </cell>
        </row>
        <row r="3002">
          <cell r="C3002">
            <v>2006</v>
          </cell>
          <cell r="P3002">
            <v>7.6652556831106606</v>
          </cell>
        </row>
        <row r="3003">
          <cell r="C3003">
            <v>2006</v>
          </cell>
          <cell r="P3003">
            <v>7.4901137949075691</v>
          </cell>
        </row>
        <row r="3004">
          <cell r="C3004">
            <v>2006</v>
          </cell>
          <cell r="P3004">
            <v>7.6541235725876158</v>
          </cell>
        </row>
        <row r="3005">
          <cell r="C3005">
            <v>2006</v>
          </cell>
          <cell r="P3005">
            <v>7.6746404930164847</v>
          </cell>
        </row>
        <row r="3006">
          <cell r="C3006">
            <v>2006</v>
          </cell>
          <cell r="P3006">
            <v>7.9998616187197653</v>
          </cell>
        </row>
        <row r="3007">
          <cell r="C3007">
            <v>2006</v>
          </cell>
          <cell r="P3007">
            <v>7.9998616187197653</v>
          </cell>
        </row>
        <row r="3008">
          <cell r="C3008">
            <v>2006</v>
          </cell>
          <cell r="P3008">
            <v>7.9998616187197653</v>
          </cell>
        </row>
        <row r="3009">
          <cell r="C3009">
            <v>2006</v>
          </cell>
          <cell r="P3009">
            <v>7.5823003707860064</v>
          </cell>
        </row>
        <row r="3010">
          <cell r="C3010">
            <v>2006</v>
          </cell>
          <cell r="P3010">
            <v>7.6116120850457234</v>
          </cell>
        </row>
        <row r="3011">
          <cell r="C3011">
            <v>2006</v>
          </cell>
          <cell r="P3011">
            <v>7.7229834245765172</v>
          </cell>
        </row>
        <row r="3012">
          <cell r="C3012">
            <v>2006</v>
          </cell>
          <cell r="P3012">
            <v>7.7362282191656169</v>
          </cell>
        </row>
        <row r="3013">
          <cell r="C3013">
            <v>2006</v>
          </cell>
          <cell r="P3013">
            <v>7.6438226975629737</v>
          </cell>
        </row>
        <row r="3014">
          <cell r="C3014">
            <v>2006</v>
          </cell>
          <cell r="P3014">
            <v>7.6438226975629737</v>
          </cell>
        </row>
        <row r="3015">
          <cell r="C3015">
            <v>2006</v>
          </cell>
          <cell r="P3015">
            <v>7.6438226975629737</v>
          </cell>
        </row>
        <row r="3016">
          <cell r="C3016">
            <v>2006</v>
          </cell>
          <cell r="P3016">
            <v>8.1028973817503527</v>
          </cell>
        </row>
        <row r="3017">
          <cell r="C3017">
            <v>2006</v>
          </cell>
          <cell r="P3017">
            <v>8.0082185211021972</v>
          </cell>
        </row>
        <row r="3018">
          <cell r="C3018">
            <v>2006</v>
          </cell>
          <cell r="P3018">
            <v>7.7529306501266291</v>
          </cell>
        </row>
        <row r="3019">
          <cell r="C3019">
            <v>2006</v>
          </cell>
          <cell r="P3019">
            <v>7.9148557043417602</v>
          </cell>
        </row>
        <row r="3020">
          <cell r="C3020">
            <v>2006</v>
          </cell>
          <cell r="P3020">
            <v>7.5645577106807602</v>
          </cell>
        </row>
        <row r="3021">
          <cell r="C3021">
            <v>2006</v>
          </cell>
          <cell r="P3021">
            <v>7.5645577106807602</v>
          </cell>
        </row>
        <row r="3022">
          <cell r="C3022">
            <v>2006</v>
          </cell>
          <cell r="P3022">
            <v>7.5645577106807602</v>
          </cell>
        </row>
        <row r="3023">
          <cell r="C3023">
            <v>2006</v>
          </cell>
          <cell r="P3023">
            <v>7.406316821097648</v>
          </cell>
        </row>
        <row r="3024">
          <cell r="C3024">
            <v>2006</v>
          </cell>
          <cell r="P3024">
            <v>7.5640506285922262</v>
          </cell>
        </row>
        <row r="3025">
          <cell r="C3025">
            <v>2006</v>
          </cell>
          <cell r="P3025">
            <v>7.3814309382629926</v>
          </cell>
        </row>
        <row r="3026">
          <cell r="C3026">
            <v>2006</v>
          </cell>
          <cell r="P3026">
            <v>7.2446581034561186</v>
          </cell>
        </row>
        <row r="3027">
          <cell r="C3027">
            <v>2006</v>
          </cell>
          <cell r="P3027">
            <v>7.2446581034561186</v>
          </cell>
        </row>
        <row r="3028">
          <cell r="C3028">
            <v>2006</v>
          </cell>
          <cell r="P3028">
            <v>7.2446581034561186</v>
          </cell>
        </row>
        <row r="3029">
          <cell r="C3029">
            <v>2006</v>
          </cell>
          <cell r="P3029">
            <v>7.2446581034561186</v>
          </cell>
        </row>
        <row r="3030">
          <cell r="C3030">
            <v>2006</v>
          </cell>
          <cell r="P3030">
            <v>7.7778568151832701</v>
          </cell>
        </row>
        <row r="3031">
          <cell r="C3031">
            <v>2006</v>
          </cell>
          <cell r="P3031">
            <v>8.2526306660499529</v>
          </cell>
        </row>
        <row r="3032">
          <cell r="C3032">
            <v>2006</v>
          </cell>
          <cell r="P3032">
            <v>8.5306258625134603</v>
          </cell>
        </row>
        <row r="3033">
          <cell r="C3033">
            <v>2006</v>
          </cell>
          <cell r="P3033">
            <v>8.7267386754826308</v>
          </cell>
        </row>
        <row r="3034">
          <cell r="C3034">
            <v>2006</v>
          </cell>
          <cell r="P3034">
            <v>8.4349764372696807</v>
          </cell>
        </row>
        <row r="3035">
          <cell r="C3035">
            <v>2006</v>
          </cell>
          <cell r="P3035">
            <v>8.4349764372696807</v>
          </cell>
        </row>
        <row r="3036">
          <cell r="C3036">
            <v>2006</v>
          </cell>
          <cell r="P3036">
            <v>8.4349764372696807</v>
          </cell>
        </row>
        <row r="3037">
          <cell r="C3037">
            <v>2006</v>
          </cell>
          <cell r="P3037">
            <v>8.5050433341926865</v>
          </cell>
        </row>
        <row r="3038">
          <cell r="C3038">
            <v>2006</v>
          </cell>
          <cell r="P3038">
            <v>8.0494855249389587</v>
          </cell>
        </row>
        <row r="3039">
          <cell r="C3039">
            <v>2006</v>
          </cell>
          <cell r="P3039">
            <v>7.7977851412626444</v>
          </cell>
        </row>
        <row r="3040">
          <cell r="C3040">
            <v>2006</v>
          </cell>
          <cell r="P3040">
            <v>7.5020259588116645</v>
          </cell>
        </row>
        <row r="3041">
          <cell r="C3041">
            <v>2006</v>
          </cell>
          <cell r="P3041">
            <v>7.1780341517417092</v>
          </cell>
        </row>
        <row r="3042">
          <cell r="C3042">
            <v>2006</v>
          </cell>
          <cell r="P3042">
            <v>7.1780341517417092</v>
          </cell>
        </row>
        <row r="3043">
          <cell r="C3043">
            <v>2006</v>
          </cell>
          <cell r="P3043">
            <v>7.1780341517417092</v>
          </cell>
        </row>
        <row r="3044">
          <cell r="C3044">
            <v>2006</v>
          </cell>
          <cell r="P3044">
            <v>7.0012828702931396</v>
          </cell>
        </row>
        <row r="3045">
          <cell r="C3045">
            <v>2006</v>
          </cell>
          <cell r="P3045">
            <v>7.1446340289046262</v>
          </cell>
        </row>
        <row r="3046">
          <cell r="C3046">
            <v>2006</v>
          </cell>
          <cell r="P3046">
            <v>7.0731108111796912</v>
          </cell>
        </row>
        <row r="3047">
          <cell r="C3047">
            <v>2006</v>
          </cell>
          <cell r="P3047">
            <v>6.9971224276246948</v>
          </cell>
        </row>
        <row r="3048">
          <cell r="C3048">
            <v>2006</v>
          </cell>
          <cell r="P3048">
            <v>7.3249723237439532</v>
          </cell>
        </row>
        <row r="3049">
          <cell r="C3049">
            <v>2006</v>
          </cell>
          <cell r="P3049">
            <v>7.3249723237439532</v>
          </cell>
        </row>
        <row r="3050">
          <cell r="C3050">
            <v>2006</v>
          </cell>
          <cell r="P3050">
            <v>7.3249723237439532</v>
          </cell>
        </row>
        <row r="3051">
          <cell r="C3051">
            <v>2006</v>
          </cell>
          <cell r="P3051">
            <v>6.9648786415128674</v>
          </cell>
        </row>
        <row r="3052">
          <cell r="C3052">
            <v>2006</v>
          </cell>
          <cell r="P3052">
            <v>6.9360716397992146</v>
          </cell>
        </row>
        <row r="3053">
          <cell r="C3053">
            <v>2006</v>
          </cell>
          <cell r="P3053">
            <v>6.9011791791146635</v>
          </cell>
        </row>
        <row r="3054">
          <cell r="C3054">
            <v>2006</v>
          </cell>
          <cell r="P3054">
            <v>7.2030157640921431</v>
          </cell>
        </row>
        <row r="3055">
          <cell r="C3055">
            <v>2006</v>
          </cell>
          <cell r="P3055">
            <v>6.7924854225747264</v>
          </cell>
        </row>
        <row r="3056">
          <cell r="C3056">
            <v>2006</v>
          </cell>
          <cell r="P3056">
            <v>6.7924854225747264</v>
          </cell>
        </row>
        <row r="3057">
          <cell r="C3057">
            <v>2006</v>
          </cell>
          <cell r="P3057">
            <v>6.7924854225747264</v>
          </cell>
        </row>
        <row r="3058">
          <cell r="C3058">
            <v>2006</v>
          </cell>
          <cell r="P3058">
            <v>6.4566335815350095</v>
          </cell>
        </row>
        <row r="3059">
          <cell r="C3059">
            <v>2006</v>
          </cell>
          <cell r="P3059">
            <v>6.593121123428519</v>
          </cell>
        </row>
        <row r="3060">
          <cell r="C3060">
            <v>2006</v>
          </cell>
          <cell r="P3060">
            <v>6.674645706009918</v>
          </cell>
        </row>
        <row r="3061">
          <cell r="C3061">
            <v>2006</v>
          </cell>
          <cell r="P3061">
            <v>6.4776879141960233</v>
          </cell>
        </row>
        <row r="3062">
          <cell r="C3062">
            <v>2006</v>
          </cell>
          <cell r="P3062">
            <v>6.4466544903777612</v>
          </cell>
        </row>
        <row r="3063">
          <cell r="C3063">
            <v>2006</v>
          </cell>
          <cell r="P3063">
            <v>6.4466544903777612</v>
          </cell>
        </row>
        <row r="3064">
          <cell r="C3064">
            <v>2006</v>
          </cell>
          <cell r="P3064">
            <v>6.4466544903777612</v>
          </cell>
        </row>
        <row r="3065">
          <cell r="C3065">
            <v>2006</v>
          </cell>
          <cell r="P3065">
            <v>6.7021783677833211</v>
          </cell>
        </row>
        <row r="3066">
          <cell r="C3066">
            <v>2006</v>
          </cell>
          <cell r="P3066">
            <v>6.9435821416114392</v>
          </cell>
        </row>
        <row r="3067">
          <cell r="C3067">
            <v>2006</v>
          </cell>
          <cell r="P3067">
            <v>6.5720753211203959</v>
          </cell>
        </row>
        <row r="3068">
          <cell r="C3068">
            <v>2006</v>
          </cell>
          <cell r="P3068">
            <v>6.33908721432796</v>
          </cell>
        </row>
        <row r="3069">
          <cell r="C3069">
            <v>2006</v>
          </cell>
          <cell r="P3069">
            <v>6.2866113267921326</v>
          </cell>
        </row>
        <row r="3070">
          <cell r="C3070">
            <v>2006</v>
          </cell>
          <cell r="P3070">
            <v>6.2866113267921326</v>
          </cell>
        </row>
        <row r="3071">
          <cell r="C3071">
            <v>2006</v>
          </cell>
          <cell r="P3071">
            <v>6.2866113267921326</v>
          </cell>
        </row>
        <row r="3072">
          <cell r="C3072">
            <v>2006</v>
          </cell>
          <cell r="P3072">
            <v>6.2866113267921326</v>
          </cell>
        </row>
        <row r="3073">
          <cell r="C3073">
            <v>2006</v>
          </cell>
          <cell r="P3073">
            <v>6.7066828680183788</v>
          </cell>
        </row>
        <row r="3074">
          <cell r="C3074">
            <v>2006</v>
          </cell>
          <cell r="P3074">
            <v>6.491018486222532</v>
          </cell>
        </row>
        <row r="3075">
          <cell r="C3075">
            <v>2006</v>
          </cell>
          <cell r="P3075">
            <v>6.8235543895300346</v>
          </cell>
        </row>
        <row r="3076">
          <cell r="C3076">
            <v>2006</v>
          </cell>
          <cell r="P3076">
            <v>6.732421786142158</v>
          </cell>
        </row>
        <row r="3077">
          <cell r="C3077">
            <v>2006</v>
          </cell>
          <cell r="P3077">
            <v>6.732421786142158</v>
          </cell>
        </row>
        <row r="3078">
          <cell r="C3078">
            <v>2006</v>
          </cell>
          <cell r="P3078">
            <v>6.732421786142158</v>
          </cell>
        </row>
        <row r="3079">
          <cell r="C3079">
            <v>2006</v>
          </cell>
          <cell r="P3079">
            <v>6.8208151984349641</v>
          </cell>
        </row>
        <row r="3080">
          <cell r="C3080">
            <v>2006</v>
          </cell>
          <cell r="P3080">
            <v>6.6327095433796881</v>
          </cell>
        </row>
        <row r="3081">
          <cell r="C3081">
            <v>2006</v>
          </cell>
          <cell r="P3081">
            <v>6.3057562821309956</v>
          </cell>
        </row>
        <row r="3082">
          <cell r="C3082">
            <v>2006</v>
          </cell>
          <cell r="P3082">
            <v>6.2917153212720471</v>
          </cell>
        </row>
        <row r="3083">
          <cell r="C3083">
            <v>2006</v>
          </cell>
          <cell r="P3083">
            <v>6.3962329961632367</v>
          </cell>
        </row>
        <row r="3084">
          <cell r="C3084">
            <v>2006</v>
          </cell>
          <cell r="P3084">
            <v>6.3962329961632367</v>
          </cell>
        </row>
        <row r="3085">
          <cell r="C3085">
            <v>2006</v>
          </cell>
          <cell r="P3085">
            <v>6.3962329961632367</v>
          </cell>
        </row>
        <row r="3086">
          <cell r="C3086">
            <v>2006</v>
          </cell>
          <cell r="P3086">
            <v>6.2655299813469618</v>
          </cell>
        </row>
        <row r="3087">
          <cell r="C3087">
            <v>2006</v>
          </cell>
          <cell r="P3087">
            <v>6.3267708064785202</v>
          </cell>
        </row>
        <row r="3088">
          <cell r="C3088">
            <v>2006</v>
          </cell>
          <cell r="P3088">
            <v>6.5199923037260579</v>
          </cell>
        </row>
        <row r="3089">
          <cell r="C3089">
            <v>2006</v>
          </cell>
          <cell r="P3089">
            <v>6.9600940613578803</v>
          </cell>
        </row>
        <row r="3090">
          <cell r="C3090">
            <v>2006</v>
          </cell>
          <cell r="P3090">
            <v>7.442815357668219</v>
          </cell>
        </row>
        <row r="3091">
          <cell r="C3091">
            <v>2006</v>
          </cell>
          <cell r="P3091">
            <v>7.442815357668219</v>
          </cell>
        </row>
        <row r="3092">
          <cell r="C3092">
            <v>2006</v>
          </cell>
          <cell r="P3092">
            <v>7.442815357668219</v>
          </cell>
        </row>
        <row r="3093">
          <cell r="C3093">
            <v>2006</v>
          </cell>
          <cell r="P3093">
            <v>7.1255132428989549</v>
          </cell>
        </row>
        <row r="3094">
          <cell r="C3094">
            <v>2006</v>
          </cell>
          <cell r="P3094">
            <v>7.0307296484736357</v>
          </cell>
        </row>
        <row r="3095">
          <cell r="C3095">
            <v>2006</v>
          </cell>
          <cell r="P3095">
            <v>6.8184655601219273</v>
          </cell>
        </row>
        <row r="3096">
          <cell r="C3096">
            <v>2006</v>
          </cell>
          <cell r="P3096">
            <v>6.8158585894966706</v>
          </cell>
        </row>
        <row r="3097">
          <cell r="C3097">
            <v>2006</v>
          </cell>
          <cell r="P3097">
            <v>6.4352640997255124</v>
          </cell>
        </row>
        <row r="3098">
          <cell r="C3098">
            <v>2006</v>
          </cell>
          <cell r="P3098">
            <v>6.4352640997255124</v>
          </cell>
        </row>
        <row r="3099">
          <cell r="C3099">
            <v>2006</v>
          </cell>
          <cell r="P3099">
            <v>6.4352640997255124</v>
          </cell>
        </row>
        <row r="3100">
          <cell r="C3100">
            <v>2006</v>
          </cell>
          <cell r="P3100">
            <v>6.21574257669735</v>
          </cell>
        </row>
        <row r="3101">
          <cell r="C3101">
            <v>2006</v>
          </cell>
          <cell r="P3101">
            <v>6.2704444124292937</v>
          </cell>
        </row>
        <row r="3102">
          <cell r="C3102">
            <v>2006</v>
          </cell>
          <cell r="P3102">
            <v>6.3469593083210754</v>
          </cell>
        </row>
        <row r="3103">
          <cell r="C3103">
            <v>2006</v>
          </cell>
          <cell r="P3103">
            <v>6.356590550643757</v>
          </cell>
        </row>
        <row r="3104">
          <cell r="C3104">
            <v>2006</v>
          </cell>
          <cell r="P3104">
            <v>6.1031120622981154</v>
          </cell>
        </row>
        <row r="3105">
          <cell r="C3105">
            <v>2006</v>
          </cell>
          <cell r="P3105">
            <v>6.1031120622981154</v>
          </cell>
        </row>
        <row r="3106">
          <cell r="C3106">
            <v>2006</v>
          </cell>
          <cell r="P3106">
            <v>6.1031120622981154</v>
          </cell>
        </row>
        <row r="3107">
          <cell r="C3107">
            <v>2006</v>
          </cell>
          <cell r="P3107">
            <v>6.1031120622981154</v>
          </cell>
        </row>
        <row r="3108">
          <cell r="C3108">
            <v>2006</v>
          </cell>
          <cell r="P3108">
            <v>6.1031120622981154</v>
          </cell>
        </row>
        <row r="3109">
          <cell r="C3109">
            <v>2006</v>
          </cell>
          <cell r="P3109">
            <v>5.9586064625953501</v>
          </cell>
        </row>
        <row r="3110">
          <cell r="C3110">
            <v>2006</v>
          </cell>
          <cell r="P3110">
            <v>5.7426003927753593</v>
          </cell>
        </row>
        <row r="3111">
          <cell r="C3111">
            <v>2006</v>
          </cell>
          <cell r="P3111">
            <v>5.6458519737340946</v>
          </cell>
        </row>
        <row r="3112">
          <cell r="C3112">
            <v>2006</v>
          </cell>
          <cell r="P3112">
            <v>5.6458519737340946</v>
          </cell>
        </row>
        <row r="3113">
          <cell r="C3113">
            <v>2006</v>
          </cell>
          <cell r="P3113">
            <v>5.6458519737340946</v>
          </cell>
        </row>
        <row r="3114">
          <cell r="C3114">
            <v>2006</v>
          </cell>
          <cell r="P3114">
            <v>5.8145662410336518</v>
          </cell>
        </row>
        <row r="3115">
          <cell r="C3115">
            <v>2006</v>
          </cell>
          <cell r="P3115">
            <v>6.0340749685324759</v>
          </cell>
        </row>
        <row r="3116">
          <cell r="C3116">
            <v>2006</v>
          </cell>
          <cell r="P3116">
            <v>6.0861722031816319</v>
          </cell>
        </row>
        <row r="3117">
          <cell r="C3117">
            <v>2006</v>
          </cell>
          <cell r="P3117">
            <v>6.2278016522345725</v>
          </cell>
        </row>
        <row r="3118">
          <cell r="C3118">
            <v>2006</v>
          </cell>
          <cell r="P3118">
            <v>6.5770414082285678</v>
          </cell>
        </row>
        <row r="3119">
          <cell r="C3119">
            <v>2006</v>
          </cell>
          <cell r="P3119">
            <v>6.5770414082285678</v>
          </cell>
        </row>
        <row r="3120">
          <cell r="C3120">
            <v>2006</v>
          </cell>
          <cell r="P3120">
            <v>6.5770414082285678</v>
          </cell>
        </row>
        <row r="3121">
          <cell r="C3121">
            <v>2006</v>
          </cell>
          <cell r="P3121">
            <v>6.5674845695394373</v>
          </cell>
        </row>
        <row r="3122">
          <cell r="C3122">
            <v>2006</v>
          </cell>
          <cell r="P3122">
            <v>6.2586440909297698</v>
          </cell>
        </row>
        <row r="3123">
          <cell r="C3123">
            <v>2006</v>
          </cell>
          <cell r="P3123">
            <v>6.1335227703553175</v>
          </cell>
        </row>
        <row r="3124">
          <cell r="C3124">
            <v>2006</v>
          </cell>
          <cell r="P3124">
            <v>6.3850203211962215</v>
          </cell>
        </row>
        <row r="3125">
          <cell r="C3125">
            <v>2006</v>
          </cell>
          <cell r="P3125">
            <v>6.2963482507089665</v>
          </cell>
        </row>
        <row r="3126">
          <cell r="C3126">
            <v>2006</v>
          </cell>
          <cell r="P3126">
            <v>6.2963482507089665</v>
          </cell>
        </row>
        <row r="3127">
          <cell r="C3127">
            <v>2006</v>
          </cell>
          <cell r="P3127">
            <v>6.2963482507089665</v>
          </cell>
        </row>
        <row r="3128">
          <cell r="C3128">
            <v>2006</v>
          </cell>
          <cell r="P3128">
            <v>6.7951350449644377</v>
          </cell>
        </row>
        <row r="3129">
          <cell r="C3129">
            <v>2006</v>
          </cell>
          <cell r="P3129">
            <v>7.1725879953291578</v>
          </cell>
        </row>
        <row r="3130">
          <cell r="C3130">
            <v>2006</v>
          </cell>
          <cell r="P3130">
            <v>7.133789106928921</v>
          </cell>
        </row>
        <row r="3131">
          <cell r="C3131">
            <v>2006</v>
          </cell>
          <cell r="P3131">
            <v>7.4571942152833595</v>
          </cell>
        </row>
        <row r="3132">
          <cell r="C3132">
            <v>2006</v>
          </cell>
          <cell r="P3132">
            <v>7.5869271394125049</v>
          </cell>
        </row>
        <row r="3133">
          <cell r="C3133">
            <v>2006</v>
          </cell>
          <cell r="P3133">
            <v>7.5869271394125049</v>
          </cell>
        </row>
        <row r="3134">
          <cell r="C3134">
            <v>2006</v>
          </cell>
          <cell r="P3134">
            <v>7.5869271394125049</v>
          </cell>
        </row>
        <row r="3135">
          <cell r="C3135">
            <v>2006</v>
          </cell>
          <cell r="P3135">
            <v>8.24280512124475</v>
          </cell>
        </row>
        <row r="3136">
          <cell r="C3136">
            <v>2006</v>
          </cell>
          <cell r="P3136">
            <v>8.5903639238106795</v>
          </cell>
        </row>
        <row r="3137">
          <cell r="C3137">
            <v>2006</v>
          </cell>
          <cell r="P3137">
            <v>8.6065417380688789</v>
          </cell>
        </row>
        <row r="3138">
          <cell r="C3138">
            <v>2006</v>
          </cell>
          <cell r="P3138">
            <v>7.7822665337195378</v>
          </cell>
        </row>
        <row r="3139">
          <cell r="C3139">
            <v>2006</v>
          </cell>
          <cell r="P3139">
            <v>7.7069890129054759</v>
          </cell>
        </row>
        <row r="3140">
          <cell r="C3140">
            <v>2006</v>
          </cell>
          <cell r="P3140">
            <v>7.7069890129054759</v>
          </cell>
        </row>
        <row r="3141">
          <cell r="C3141">
            <v>2006</v>
          </cell>
          <cell r="P3141">
            <v>7.7069890129054759</v>
          </cell>
        </row>
        <row r="3142">
          <cell r="C3142">
            <v>2006</v>
          </cell>
          <cell r="P3142">
            <v>7.3651682943843735</v>
          </cell>
        </row>
        <row r="3143">
          <cell r="C3143">
            <v>2006</v>
          </cell>
          <cell r="P3143">
            <v>7.4123003897423461</v>
          </cell>
        </row>
        <row r="3144">
          <cell r="C3144">
            <v>2006</v>
          </cell>
          <cell r="P3144">
            <v>7.9662591369557632</v>
          </cell>
        </row>
        <row r="3145">
          <cell r="C3145">
            <v>2006</v>
          </cell>
          <cell r="P3145">
            <v>8.1932641490119948</v>
          </cell>
        </row>
        <row r="3146">
          <cell r="C3146">
            <v>2006</v>
          </cell>
          <cell r="P3146">
            <v>7.8264547095130501</v>
          </cell>
        </row>
        <row r="3147">
          <cell r="C3147">
            <v>2006</v>
          </cell>
          <cell r="P3147">
            <v>7.8264547095130501</v>
          </cell>
        </row>
        <row r="3148">
          <cell r="C3148">
            <v>2006</v>
          </cell>
          <cell r="P3148">
            <v>7.8264547095130501</v>
          </cell>
        </row>
        <row r="3149">
          <cell r="C3149">
            <v>2006</v>
          </cell>
          <cell r="P3149">
            <v>7.2763151908524293</v>
          </cell>
        </row>
        <row r="3150">
          <cell r="C3150">
            <v>2006</v>
          </cell>
          <cell r="P3150">
            <v>7.2693330970109651</v>
          </cell>
        </row>
        <row r="3151">
          <cell r="C3151">
            <v>2006</v>
          </cell>
          <cell r="P3151">
            <v>7.4367455376776217</v>
          </cell>
        </row>
        <row r="3152">
          <cell r="C3152">
            <v>2006</v>
          </cell>
          <cell r="P3152">
            <v>7.0743188039307867</v>
          </cell>
        </row>
        <row r="3153">
          <cell r="C3153">
            <v>2006</v>
          </cell>
          <cell r="P3153">
            <v>7.0535236992159662</v>
          </cell>
        </row>
        <row r="3154">
          <cell r="C3154">
            <v>2006</v>
          </cell>
          <cell r="P3154">
            <v>7.0535236992159662</v>
          </cell>
        </row>
        <row r="3155">
          <cell r="C3155">
            <v>2006</v>
          </cell>
          <cell r="P3155">
            <v>7.0535236992159662</v>
          </cell>
        </row>
        <row r="3156">
          <cell r="C3156">
            <v>2006</v>
          </cell>
          <cell r="P3156">
            <v>7.1287590421740648</v>
          </cell>
        </row>
        <row r="3157">
          <cell r="C3157">
            <v>2006</v>
          </cell>
          <cell r="P3157">
            <v>7.1730685385420303</v>
          </cell>
        </row>
        <row r="3158">
          <cell r="C3158">
            <v>2006</v>
          </cell>
          <cell r="P3158">
            <v>7.449375199041568</v>
          </cell>
        </row>
        <row r="3159">
          <cell r="C3159">
            <v>2006</v>
          </cell>
          <cell r="P3159">
            <v>7.4876793269741135</v>
          </cell>
        </row>
        <row r="3160">
          <cell r="C3160">
            <v>2006</v>
          </cell>
          <cell r="P3160">
            <v>7.6925774556042539</v>
          </cell>
        </row>
        <row r="3161">
          <cell r="C3161">
            <v>2006</v>
          </cell>
          <cell r="P3161">
            <v>7.6925774556042539</v>
          </cell>
        </row>
        <row r="3162">
          <cell r="C3162">
            <v>2006</v>
          </cell>
          <cell r="P3162">
            <v>7.6925774556042539</v>
          </cell>
        </row>
        <row r="3163">
          <cell r="C3163">
            <v>2006</v>
          </cell>
          <cell r="P3163">
            <v>6.8929800882607184</v>
          </cell>
        </row>
        <row r="3164">
          <cell r="C3164">
            <v>2006</v>
          </cell>
          <cell r="P3164">
            <v>6.7205366350222162</v>
          </cell>
        </row>
        <row r="3165">
          <cell r="C3165">
            <v>2006</v>
          </cell>
          <cell r="P3165">
            <v>6.7753749564004195</v>
          </cell>
        </row>
        <row r="3166">
          <cell r="C3166">
            <v>2006</v>
          </cell>
          <cell r="P3166">
            <v>6.1357975311263102</v>
          </cell>
        </row>
        <row r="3167">
          <cell r="C3167">
            <v>2006</v>
          </cell>
          <cell r="P3167">
            <v>5.7425274108672903</v>
          </cell>
        </row>
        <row r="3168">
          <cell r="C3168">
            <v>2006</v>
          </cell>
          <cell r="P3168">
            <v>5.7425274108672903</v>
          </cell>
        </row>
        <row r="3169">
          <cell r="C3169">
            <v>2006</v>
          </cell>
          <cell r="P3169">
            <v>5.7425274108672903</v>
          </cell>
        </row>
        <row r="3170">
          <cell r="C3170">
            <v>2006</v>
          </cell>
          <cell r="P3170">
            <v>5.7425274108672903</v>
          </cell>
        </row>
        <row r="3171">
          <cell r="C3171">
            <v>2006</v>
          </cell>
          <cell r="P3171">
            <v>6.0601569964058779</v>
          </cell>
        </row>
        <row r="3172">
          <cell r="C3172">
            <v>2006</v>
          </cell>
          <cell r="P3172">
            <v>6.3066851427791502</v>
          </cell>
        </row>
        <row r="3173">
          <cell r="C3173">
            <v>2006</v>
          </cell>
          <cell r="P3173">
            <v>6.1646149588268306</v>
          </cell>
        </row>
        <row r="3174">
          <cell r="C3174">
            <v>2006</v>
          </cell>
          <cell r="P3174">
            <v>5.9765216253923956</v>
          </cell>
        </row>
        <row r="3175">
          <cell r="C3175">
            <v>2006</v>
          </cell>
          <cell r="P3175">
            <v>5.9765216253923956</v>
          </cell>
        </row>
        <row r="3176">
          <cell r="C3176">
            <v>2006</v>
          </cell>
          <cell r="P3176">
            <v>5.9765216253923956</v>
          </cell>
        </row>
        <row r="3177">
          <cell r="C3177">
            <v>2006</v>
          </cell>
          <cell r="P3177">
            <v>5.8692012556679449</v>
          </cell>
        </row>
        <row r="3178">
          <cell r="C3178">
            <v>2006</v>
          </cell>
          <cell r="P3178">
            <v>6.0751069137562377</v>
          </cell>
        </row>
        <row r="3179">
          <cell r="C3179">
            <v>2006</v>
          </cell>
          <cell r="P3179">
            <v>5.7437012822068212</v>
          </cell>
        </row>
        <row r="3180">
          <cell r="C3180">
            <v>2006</v>
          </cell>
          <cell r="P3180">
            <v>5.3835350919761593</v>
          </cell>
        </row>
        <row r="3181">
          <cell r="C3181">
            <v>2006</v>
          </cell>
          <cell r="P3181">
            <v>4.8438353035289126</v>
          </cell>
        </row>
        <row r="3182">
          <cell r="C3182">
            <v>2006</v>
          </cell>
          <cell r="P3182">
            <v>4.8438353035289126</v>
          </cell>
        </row>
        <row r="3183">
          <cell r="C3183">
            <v>2006</v>
          </cell>
          <cell r="P3183">
            <v>4.8438353035289126</v>
          </cell>
        </row>
        <row r="3184">
          <cell r="C3184">
            <v>2006</v>
          </cell>
          <cell r="P3184">
            <v>5.4157945170682877</v>
          </cell>
        </row>
        <row r="3185">
          <cell r="C3185">
            <v>2006</v>
          </cell>
          <cell r="P3185">
            <v>5.3814925463672072</v>
          </cell>
        </row>
        <row r="3186">
          <cell r="C3186">
            <v>2006</v>
          </cell>
          <cell r="P3186">
            <v>5.2301806728742353</v>
          </cell>
        </row>
        <row r="3187">
          <cell r="C3187">
            <v>2006</v>
          </cell>
          <cell r="P3187">
            <v>5.0772731494821119</v>
          </cell>
        </row>
        <row r="3188">
          <cell r="C3188">
            <v>2006</v>
          </cell>
          <cell r="P3188">
            <v>4.8709452389257057</v>
          </cell>
        </row>
        <row r="3189">
          <cell r="C3189">
            <v>2006</v>
          </cell>
          <cell r="P3189">
            <v>4.8709452389257057</v>
          </cell>
        </row>
        <row r="3190">
          <cell r="C3190">
            <v>2006</v>
          </cell>
          <cell r="P3190">
            <v>4.8709452389257057</v>
          </cell>
        </row>
        <row r="3191">
          <cell r="C3191">
            <v>2006</v>
          </cell>
          <cell r="P3191">
            <v>4.6285457833517842</v>
          </cell>
        </row>
        <row r="3192">
          <cell r="C3192">
            <v>2006</v>
          </cell>
          <cell r="P3192">
            <v>4.7176263629608286</v>
          </cell>
        </row>
        <row r="3193">
          <cell r="C3193">
            <v>2006</v>
          </cell>
          <cell r="P3193">
            <v>4.6662608430263415</v>
          </cell>
        </row>
        <row r="3194">
          <cell r="C3194">
            <v>2006</v>
          </cell>
          <cell r="P3194">
            <v>4.3854529996512035</v>
          </cell>
        </row>
        <row r="3195">
          <cell r="C3195">
            <v>2006</v>
          </cell>
          <cell r="P3195">
            <v>4.0328375934547553</v>
          </cell>
        </row>
        <row r="3196">
          <cell r="C3196">
            <v>2006</v>
          </cell>
          <cell r="P3196">
            <v>4.0345239732034912</v>
          </cell>
        </row>
        <row r="3197">
          <cell r="C3197">
            <v>2006</v>
          </cell>
          <cell r="P3197">
            <v>4.0345239732034912</v>
          </cell>
        </row>
        <row r="3198">
          <cell r="C3198">
            <v>2006</v>
          </cell>
          <cell r="P3198">
            <v>4.3525670505350291</v>
          </cell>
        </row>
        <row r="3199">
          <cell r="C3199">
            <v>2006</v>
          </cell>
          <cell r="P3199">
            <v>4.3744176784893067</v>
          </cell>
        </row>
        <row r="3200">
          <cell r="C3200">
            <v>2006</v>
          </cell>
          <cell r="P3200">
            <v>4.7679565528652637</v>
          </cell>
        </row>
        <row r="3201">
          <cell r="C3201">
            <v>2006</v>
          </cell>
          <cell r="P3201">
            <v>5.0221455222996063</v>
          </cell>
        </row>
        <row r="3202">
          <cell r="C3202">
            <v>2006</v>
          </cell>
          <cell r="P3202">
            <v>4.7101776477671944</v>
          </cell>
        </row>
        <row r="3203">
          <cell r="C3203">
            <v>2006</v>
          </cell>
          <cell r="P3203">
            <v>4.7101776477671944</v>
          </cell>
        </row>
        <row r="3204">
          <cell r="C3204">
            <v>2006</v>
          </cell>
          <cell r="P3204">
            <v>4.7101776477671944</v>
          </cell>
        </row>
        <row r="3205">
          <cell r="C3205">
            <v>2006</v>
          </cell>
          <cell r="P3205">
            <v>5.5058879306666411</v>
          </cell>
        </row>
        <row r="3206">
          <cell r="C3206">
            <v>2006</v>
          </cell>
          <cell r="P3206">
            <v>5.7044973758196118</v>
          </cell>
        </row>
        <row r="3207">
          <cell r="C3207">
            <v>2006</v>
          </cell>
          <cell r="P3207">
            <v>6.1980239234222907</v>
          </cell>
        </row>
        <row r="3208">
          <cell r="C3208">
            <v>2006</v>
          </cell>
          <cell r="P3208">
            <v>5.712879581648278</v>
          </cell>
        </row>
        <row r="3209">
          <cell r="C3209">
            <v>2006</v>
          </cell>
          <cell r="P3209">
            <v>5.0712093986905176</v>
          </cell>
        </row>
        <row r="3210">
          <cell r="C3210">
            <v>2006</v>
          </cell>
          <cell r="P3210">
            <v>5.0712093986905176</v>
          </cell>
        </row>
        <row r="3211">
          <cell r="C3211">
            <v>2006</v>
          </cell>
          <cell r="P3211">
            <v>5.0712093986905176</v>
          </cell>
        </row>
        <row r="3212">
          <cell r="C3212">
            <v>2006</v>
          </cell>
          <cell r="P3212">
            <v>6.0130426743408734</v>
          </cell>
        </row>
        <row r="3213">
          <cell r="C3213">
            <v>2006</v>
          </cell>
          <cell r="P3213">
            <v>7.0085386610279574</v>
          </cell>
        </row>
        <row r="3214">
          <cell r="C3214">
            <v>2006</v>
          </cell>
          <cell r="P3214">
            <v>6.9323947601731426</v>
          </cell>
        </row>
        <row r="3215">
          <cell r="C3215">
            <v>2006</v>
          </cell>
          <cell r="P3215">
            <v>7.5176808598398459</v>
          </cell>
        </row>
        <row r="3216">
          <cell r="C3216">
            <v>2006</v>
          </cell>
          <cell r="P3216">
            <v>7.675876504696026</v>
          </cell>
        </row>
        <row r="3217">
          <cell r="C3217">
            <v>2006</v>
          </cell>
          <cell r="P3217">
            <v>7.675876504696026</v>
          </cell>
        </row>
        <row r="3218">
          <cell r="C3218">
            <v>2006</v>
          </cell>
          <cell r="P3218">
            <v>7.675876504696026</v>
          </cell>
        </row>
        <row r="3219">
          <cell r="C3219">
            <v>2006</v>
          </cell>
          <cell r="P3219">
            <v>8.2265641964129106</v>
          </cell>
        </row>
        <row r="3220">
          <cell r="C3220">
            <v>2006</v>
          </cell>
          <cell r="P3220">
            <v>8.0055072230150337</v>
          </cell>
        </row>
        <row r="3221">
          <cell r="C3221">
            <v>2006</v>
          </cell>
          <cell r="P3221">
            <v>8.1911067071869805</v>
          </cell>
        </row>
        <row r="3222">
          <cell r="C3222">
            <v>2006</v>
          </cell>
          <cell r="P3222">
            <v>8.6596729612228156</v>
          </cell>
        </row>
        <row r="3223">
          <cell r="C3223">
            <v>2006</v>
          </cell>
          <cell r="P3223">
            <v>8.1951517852486457</v>
          </cell>
        </row>
        <row r="3224">
          <cell r="C3224">
            <v>2006</v>
          </cell>
          <cell r="P3224">
            <v>8.1951517852486457</v>
          </cell>
        </row>
        <row r="3225">
          <cell r="C3225">
            <v>2006</v>
          </cell>
          <cell r="P3225">
            <v>8.1951517852486457</v>
          </cell>
        </row>
        <row r="3226">
          <cell r="C3226">
            <v>2006</v>
          </cell>
          <cell r="P3226">
            <v>7.9632496218999345</v>
          </cell>
        </row>
        <row r="3227">
          <cell r="C3227">
            <v>2006</v>
          </cell>
          <cell r="P3227">
            <v>7.5903064151372774</v>
          </cell>
        </row>
        <row r="3228">
          <cell r="C3228">
            <v>2006</v>
          </cell>
          <cell r="P3228">
            <v>8.1379721509745249</v>
          </cell>
        </row>
        <row r="3229">
          <cell r="C3229">
            <v>2006</v>
          </cell>
          <cell r="P3229">
            <v>8.1610018822034593</v>
          </cell>
        </row>
        <row r="3230">
          <cell r="C3230">
            <v>2006</v>
          </cell>
          <cell r="P3230">
            <v>8.1467549769347105</v>
          </cell>
        </row>
        <row r="3231">
          <cell r="C3231">
            <v>2006</v>
          </cell>
          <cell r="P3231">
            <v>8.1467549769347105</v>
          </cell>
        </row>
        <row r="3232">
          <cell r="C3232">
            <v>2006</v>
          </cell>
          <cell r="P3232">
            <v>8.1467549769347105</v>
          </cell>
        </row>
        <row r="3233">
          <cell r="C3233">
            <v>2006</v>
          </cell>
          <cell r="P3233">
            <v>7.7527173423476814</v>
          </cell>
        </row>
        <row r="3234">
          <cell r="C3234">
            <v>2006</v>
          </cell>
          <cell r="P3234">
            <v>7.7363867382883793</v>
          </cell>
        </row>
        <row r="3235">
          <cell r="C3235">
            <v>2006</v>
          </cell>
          <cell r="P3235">
            <v>8.1908393110281956</v>
          </cell>
        </row>
        <row r="3236">
          <cell r="C3236">
            <v>2006</v>
          </cell>
          <cell r="P3236">
            <v>8.2606240191918356</v>
          </cell>
        </row>
        <row r="3237">
          <cell r="C3237">
            <v>2006</v>
          </cell>
          <cell r="P3237">
            <v>8.0303646354356815</v>
          </cell>
        </row>
        <row r="3238">
          <cell r="C3238">
            <v>2006</v>
          </cell>
          <cell r="P3238">
            <v>8.0303646354356815</v>
          </cell>
        </row>
        <row r="3239">
          <cell r="C3239">
            <v>2006</v>
          </cell>
          <cell r="P3239">
            <v>8.0303646354356815</v>
          </cell>
        </row>
        <row r="3240">
          <cell r="C3240">
            <v>2006</v>
          </cell>
          <cell r="P3240">
            <v>8.2126292533294141</v>
          </cell>
        </row>
        <row r="3241">
          <cell r="C3241">
            <v>2006</v>
          </cell>
          <cell r="P3241">
            <v>8.3683879899299747</v>
          </cell>
        </row>
        <row r="3242">
          <cell r="C3242">
            <v>2006</v>
          </cell>
          <cell r="P3242">
            <v>8.3755161836309924</v>
          </cell>
        </row>
        <row r="3243">
          <cell r="C3243">
            <v>2006</v>
          </cell>
          <cell r="P3243">
            <v>8.5209787457982298</v>
          </cell>
        </row>
        <row r="3244">
          <cell r="C3244">
            <v>2006</v>
          </cell>
          <cell r="P3244">
            <v>8.306733262849475</v>
          </cell>
        </row>
        <row r="3245">
          <cell r="C3245">
            <v>2006</v>
          </cell>
          <cell r="P3245">
            <v>8.306733262849475</v>
          </cell>
        </row>
        <row r="3246">
          <cell r="C3246">
            <v>2006</v>
          </cell>
          <cell r="P3246">
            <v>8.306733262849475</v>
          </cell>
        </row>
        <row r="3247">
          <cell r="C3247">
            <v>2006</v>
          </cell>
          <cell r="P3247">
            <v>8.5888532782105305</v>
          </cell>
        </row>
        <row r="3248">
          <cell r="C3248">
            <v>2006</v>
          </cell>
          <cell r="P3248">
            <v>8.4971235948663715</v>
          </cell>
        </row>
        <row r="3249">
          <cell r="C3249">
            <v>2006</v>
          </cell>
          <cell r="P3249">
            <v>8.3924289906743219</v>
          </cell>
        </row>
        <row r="3250">
          <cell r="C3250">
            <v>2006</v>
          </cell>
          <cell r="P3250">
            <v>8.3924289906743219</v>
          </cell>
        </row>
        <row r="3251">
          <cell r="C3251">
            <v>2006</v>
          </cell>
          <cell r="P3251">
            <v>8.3924289906743219</v>
          </cell>
        </row>
        <row r="3252">
          <cell r="C3252">
            <v>2006</v>
          </cell>
          <cell r="P3252">
            <v>8.3924289906743219</v>
          </cell>
        </row>
        <row r="3253">
          <cell r="C3253">
            <v>2006</v>
          </cell>
          <cell r="P3253">
            <v>8.3924289906743219</v>
          </cell>
        </row>
        <row r="3254">
          <cell r="C3254">
            <v>2006</v>
          </cell>
          <cell r="P3254">
            <v>8.2347065042693295</v>
          </cell>
        </row>
        <row r="3255">
          <cell r="C3255">
            <v>2006</v>
          </cell>
          <cell r="P3255">
            <v>8.3388748500637675</v>
          </cell>
        </row>
        <row r="3256">
          <cell r="C3256">
            <v>2006</v>
          </cell>
          <cell r="P3256">
            <v>8.5096457000896049</v>
          </cell>
        </row>
        <row r="3257">
          <cell r="C3257">
            <v>2006</v>
          </cell>
          <cell r="P3257">
            <v>9.2111007334430095</v>
          </cell>
        </row>
        <row r="3258">
          <cell r="C3258">
            <v>2006</v>
          </cell>
          <cell r="P3258">
            <v>9.1593425088776463</v>
          </cell>
        </row>
        <row r="3259">
          <cell r="C3259">
            <v>2006</v>
          </cell>
          <cell r="P3259">
            <v>9.1593425088776463</v>
          </cell>
        </row>
        <row r="3260">
          <cell r="C3260">
            <v>2006</v>
          </cell>
          <cell r="P3260">
            <v>9.1593425088776463</v>
          </cell>
        </row>
        <row r="3261">
          <cell r="C3261">
            <v>2006</v>
          </cell>
          <cell r="P3261">
            <v>8.5800600219037264</v>
          </cell>
        </row>
        <row r="3262">
          <cell r="C3262">
            <v>2006</v>
          </cell>
          <cell r="P3262">
            <v>8.2167454473907533</v>
          </cell>
        </row>
        <row r="3263">
          <cell r="C3263">
            <v>2006</v>
          </cell>
          <cell r="P3263">
            <v>8.2432944723903976</v>
          </cell>
        </row>
        <row r="3264">
          <cell r="C3264">
            <v>2006</v>
          </cell>
          <cell r="P3264">
            <v>8.3335677000611579</v>
          </cell>
        </row>
        <row r="3265">
          <cell r="C3265">
            <v>2006</v>
          </cell>
          <cell r="P3265">
            <v>8.244483531905006</v>
          </cell>
        </row>
        <row r="3266">
          <cell r="C3266">
            <v>2006</v>
          </cell>
          <cell r="P3266">
            <v>8.244483531905006</v>
          </cell>
        </row>
        <row r="3267">
          <cell r="C3267">
            <v>2006</v>
          </cell>
          <cell r="P3267">
            <v>8.244483531905006</v>
          </cell>
        </row>
        <row r="3268">
          <cell r="C3268">
            <v>2006</v>
          </cell>
          <cell r="P3268">
            <v>7.7307714189538359</v>
          </cell>
        </row>
        <row r="3269">
          <cell r="C3269">
            <v>2006</v>
          </cell>
          <cell r="P3269">
            <v>8.0646510812002479</v>
          </cell>
        </row>
        <row r="3270">
          <cell r="C3270">
            <v>2006</v>
          </cell>
          <cell r="P3270">
            <v>8.2486570928727545</v>
          </cell>
        </row>
        <row r="3271">
          <cell r="C3271">
            <v>2006</v>
          </cell>
          <cell r="P3271">
            <v>8.2431522403910442</v>
          </cell>
        </row>
        <row r="3272">
          <cell r="C3272">
            <v>2006</v>
          </cell>
          <cell r="P3272">
            <v>7.8084428914817252</v>
          </cell>
        </row>
        <row r="3273">
          <cell r="C3273">
            <v>2006</v>
          </cell>
          <cell r="P3273">
            <v>7.8084428914817252</v>
          </cell>
        </row>
        <row r="3274">
          <cell r="C3274">
            <v>2006</v>
          </cell>
          <cell r="P3274">
            <v>7.8084428914817252</v>
          </cell>
        </row>
        <row r="3275">
          <cell r="C3275">
            <v>2006</v>
          </cell>
          <cell r="P3275">
            <v>7.5560266068660118</v>
          </cell>
        </row>
        <row r="3276">
          <cell r="C3276">
            <v>2006</v>
          </cell>
          <cell r="P3276">
            <v>7.3757096191501166</v>
          </cell>
        </row>
        <row r="3277">
          <cell r="C3277">
            <v>2006</v>
          </cell>
          <cell r="P3277">
            <v>7.4386747770513413</v>
          </cell>
        </row>
        <row r="3278">
          <cell r="C3278">
            <v>2006</v>
          </cell>
          <cell r="P3278">
            <v>7.1653968509835337</v>
          </cell>
        </row>
        <row r="3279">
          <cell r="C3279">
            <v>2006</v>
          </cell>
          <cell r="P3279">
            <v>6.68903154231639</v>
          </cell>
        </row>
        <row r="3280">
          <cell r="C3280">
            <v>2006</v>
          </cell>
          <cell r="P3280">
            <v>6.68903154231639</v>
          </cell>
        </row>
        <row r="3281">
          <cell r="C3281">
            <v>2006</v>
          </cell>
          <cell r="P3281">
            <v>6.68903154231639</v>
          </cell>
        </row>
        <row r="3282">
          <cell r="C3282">
            <v>2006</v>
          </cell>
          <cell r="P3282">
            <v>6.68903154231639</v>
          </cell>
        </row>
        <row r="3283">
          <cell r="C3283">
            <v>2006</v>
          </cell>
          <cell r="P3283">
            <v>6.68903154231639</v>
          </cell>
        </row>
        <row r="3284">
          <cell r="C3284">
            <v>2006</v>
          </cell>
          <cell r="P3284">
            <v>6.4687587413416265</v>
          </cell>
        </row>
        <row r="3285">
          <cell r="C3285">
            <v>2006</v>
          </cell>
          <cell r="P3285">
            <v>6.5715000260758654</v>
          </cell>
        </row>
        <row r="3286">
          <cell r="C3286">
            <v>2006</v>
          </cell>
          <cell r="P3286">
            <v>6.3126387354627038</v>
          </cell>
        </row>
        <row r="3287">
          <cell r="C3287">
            <v>2006</v>
          </cell>
          <cell r="P3287">
            <v>6.3126387354627038</v>
          </cell>
        </row>
        <row r="3288">
          <cell r="C3288">
            <v>2007</v>
          </cell>
          <cell r="P3288">
            <v>6.3126387354627038</v>
          </cell>
        </row>
        <row r="3289">
          <cell r="C3289">
            <v>2007</v>
          </cell>
          <cell r="P3289">
            <v>6.3126387354627038</v>
          </cell>
        </row>
        <row r="3290">
          <cell r="C3290">
            <v>2007</v>
          </cell>
          <cell r="P3290">
            <v>6.3402530781375193</v>
          </cell>
        </row>
        <row r="3291">
          <cell r="C3291">
            <v>2007</v>
          </cell>
          <cell r="P3291">
            <v>6.5837831815401815</v>
          </cell>
        </row>
        <row r="3292">
          <cell r="C3292">
            <v>2007</v>
          </cell>
          <cell r="P3292">
            <v>6.7168909981367602</v>
          </cell>
        </row>
        <row r="3293">
          <cell r="C3293">
            <v>2007</v>
          </cell>
          <cell r="P3293">
            <v>6.5707130090127661</v>
          </cell>
        </row>
        <row r="3294">
          <cell r="C3294">
            <v>2007</v>
          </cell>
          <cell r="P3294">
            <v>6.5707130090127661</v>
          </cell>
        </row>
        <row r="3295">
          <cell r="C3295">
            <v>2007</v>
          </cell>
          <cell r="P3295">
            <v>6.5707130090127661</v>
          </cell>
        </row>
        <row r="3296">
          <cell r="C3296">
            <v>2007</v>
          </cell>
          <cell r="P3296">
            <v>7.0631960478468443</v>
          </cell>
        </row>
        <row r="3297">
          <cell r="C3297">
            <v>2007</v>
          </cell>
          <cell r="P3297">
            <v>7.1176761187732005</v>
          </cell>
        </row>
        <row r="3298">
          <cell r="C3298">
            <v>2007</v>
          </cell>
          <cell r="P3298">
            <v>7.3169317713099087</v>
          </cell>
        </row>
        <row r="3299">
          <cell r="C3299">
            <v>2007</v>
          </cell>
          <cell r="P3299">
            <v>7.1434229552964821</v>
          </cell>
        </row>
        <row r="3300">
          <cell r="C3300">
            <v>2007</v>
          </cell>
          <cell r="P3300">
            <v>7.0515031551798515</v>
          </cell>
        </row>
        <row r="3301">
          <cell r="C3301">
            <v>2007</v>
          </cell>
          <cell r="P3301">
            <v>7.0515031551798515</v>
          </cell>
        </row>
        <row r="3302">
          <cell r="C3302">
            <v>2007</v>
          </cell>
          <cell r="P3302">
            <v>7.0515031551798515</v>
          </cell>
        </row>
        <row r="3303">
          <cell r="C3303">
            <v>2007</v>
          </cell>
          <cell r="P3303">
            <v>7.0515031551798515</v>
          </cell>
        </row>
        <row r="3304">
          <cell r="C3304">
            <v>2007</v>
          </cell>
          <cell r="P3304">
            <v>7.3898730816459084</v>
          </cell>
        </row>
        <row r="3305">
          <cell r="C3305">
            <v>2007</v>
          </cell>
          <cell r="P3305">
            <v>7.2729190273227662</v>
          </cell>
        </row>
        <row r="3306">
          <cell r="C3306">
            <v>2007</v>
          </cell>
          <cell r="P3306">
            <v>7.0147722154530321</v>
          </cell>
        </row>
        <row r="3307">
          <cell r="C3307">
            <v>2007</v>
          </cell>
          <cell r="P3307">
            <v>7.3068370922090047</v>
          </cell>
        </row>
        <row r="3308">
          <cell r="C3308">
            <v>2007</v>
          </cell>
          <cell r="P3308">
            <v>7.3068370922090047</v>
          </cell>
        </row>
        <row r="3309">
          <cell r="C3309">
            <v>2007</v>
          </cell>
          <cell r="P3309">
            <v>7.3068370922090047</v>
          </cell>
        </row>
        <row r="3310">
          <cell r="C3310">
            <v>2007</v>
          </cell>
          <cell r="P3310">
            <v>7.9276788211811891</v>
          </cell>
        </row>
        <row r="3311">
          <cell r="C3311">
            <v>2007</v>
          </cell>
          <cell r="P3311">
            <v>8.1789847479886006</v>
          </cell>
        </row>
        <row r="3312">
          <cell r="C3312">
            <v>2007</v>
          </cell>
          <cell r="P3312">
            <v>8.206945662635178</v>
          </cell>
        </row>
        <row r="3313">
          <cell r="C3313">
            <v>2007</v>
          </cell>
          <cell r="P3313">
            <v>7.8824087463197454</v>
          </cell>
        </row>
        <row r="3314">
          <cell r="C3314">
            <v>2007</v>
          </cell>
          <cell r="P3314">
            <v>7.8644756617343763</v>
          </cell>
        </row>
        <row r="3315">
          <cell r="C3315">
            <v>2007</v>
          </cell>
          <cell r="P3315">
            <v>7.8644756617343763</v>
          </cell>
        </row>
        <row r="3316">
          <cell r="C3316">
            <v>2007</v>
          </cell>
          <cell r="P3316">
            <v>7.8644756617343763</v>
          </cell>
        </row>
        <row r="3317">
          <cell r="C3317">
            <v>2007</v>
          </cell>
          <cell r="P3317">
            <v>8.1509745262489144</v>
          </cell>
        </row>
        <row r="3318">
          <cell r="C3318">
            <v>2007</v>
          </cell>
          <cell r="P3318">
            <v>8.1888025487974279</v>
          </cell>
        </row>
        <row r="3319">
          <cell r="C3319">
            <v>2007</v>
          </cell>
          <cell r="P3319">
            <v>8.6263973108669987</v>
          </cell>
        </row>
        <row r="3320">
          <cell r="C3320">
            <v>2007</v>
          </cell>
          <cell r="P3320">
            <v>8.7442313071594828</v>
          </cell>
        </row>
        <row r="3321">
          <cell r="C3321">
            <v>2007</v>
          </cell>
          <cell r="P3321">
            <v>8.7049482512575658</v>
          </cell>
        </row>
        <row r="3322">
          <cell r="C3322">
            <v>2007</v>
          </cell>
          <cell r="P3322">
            <v>8.7049482512575658</v>
          </cell>
        </row>
        <row r="3323">
          <cell r="C3323">
            <v>2007</v>
          </cell>
          <cell r="P3323">
            <v>8.7049482512575658</v>
          </cell>
        </row>
        <row r="3324">
          <cell r="C3324">
            <v>2007</v>
          </cell>
          <cell r="P3324">
            <v>8.8247132839946332</v>
          </cell>
        </row>
        <row r="3325">
          <cell r="C3325">
            <v>2007</v>
          </cell>
          <cell r="P3325">
            <v>8.6300687928770206</v>
          </cell>
        </row>
        <row r="3326">
          <cell r="C3326">
            <v>2007</v>
          </cell>
          <cell r="P3326">
            <v>8.8388634715038172</v>
          </cell>
        </row>
        <row r="3327">
          <cell r="C3327">
            <v>2007</v>
          </cell>
          <cell r="P3327">
            <v>8.9351422082940211</v>
          </cell>
        </row>
        <row r="3328">
          <cell r="C3328">
            <v>2007</v>
          </cell>
          <cell r="P3328">
            <v>8.8825988630922179</v>
          </cell>
        </row>
        <row r="3329">
          <cell r="C3329">
            <v>2007</v>
          </cell>
          <cell r="P3329">
            <v>8.8825988630922179</v>
          </cell>
        </row>
        <row r="3330">
          <cell r="C3330">
            <v>2007</v>
          </cell>
          <cell r="P3330">
            <v>8.8825988630922179</v>
          </cell>
        </row>
        <row r="3331">
          <cell r="C3331">
            <v>2007</v>
          </cell>
          <cell r="P3331">
            <v>8.5147821716929872</v>
          </cell>
        </row>
        <row r="3332">
          <cell r="C3332">
            <v>2007</v>
          </cell>
          <cell r="P3332">
            <v>8.3992622900300109</v>
          </cell>
        </row>
        <row r="3333">
          <cell r="C3333">
            <v>2007</v>
          </cell>
          <cell r="P3333">
            <v>8.5685297478226641</v>
          </cell>
        </row>
        <row r="3334">
          <cell r="C3334">
            <v>2007</v>
          </cell>
          <cell r="P3334">
            <v>8.2827093299450496</v>
          </cell>
        </row>
        <row r="3335">
          <cell r="C3335">
            <v>2007</v>
          </cell>
          <cell r="P3335">
            <v>8.3585265713080119</v>
          </cell>
        </row>
        <row r="3336">
          <cell r="C3336">
            <v>2007</v>
          </cell>
          <cell r="P3336">
            <v>8.3585265713080119</v>
          </cell>
        </row>
        <row r="3337">
          <cell r="C3337">
            <v>2007</v>
          </cell>
          <cell r="P3337">
            <v>8.3585265713080119</v>
          </cell>
        </row>
        <row r="3338">
          <cell r="C3338">
            <v>2007</v>
          </cell>
          <cell r="P3338">
            <v>8.3585265713080119</v>
          </cell>
        </row>
        <row r="3339">
          <cell r="C3339">
            <v>2007</v>
          </cell>
          <cell r="P3339">
            <v>8.2304120461021313</v>
          </cell>
        </row>
        <row r="3340">
          <cell r="C3340">
            <v>2007</v>
          </cell>
          <cell r="P3340">
            <v>8.4837082726871884</v>
          </cell>
        </row>
        <row r="3341">
          <cell r="C3341">
            <v>2007</v>
          </cell>
          <cell r="P3341">
            <v>8.5306884502875455</v>
          </cell>
        </row>
        <row r="3342">
          <cell r="C3342">
            <v>2007</v>
          </cell>
          <cell r="P3342">
            <v>8.5738326308652919</v>
          </cell>
        </row>
        <row r="3343">
          <cell r="C3343">
            <v>2007</v>
          </cell>
          <cell r="P3343">
            <v>8.5738326308652919</v>
          </cell>
        </row>
        <row r="3344">
          <cell r="C3344">
            <v>2007</v>
          </cell>
          <cell r="P3344">
            <v>8.5738326308652919</v>
          </cell>
        </row>
        <row r="3345">
          <cell r="C3345">
            <v>2007</v>
          </cell>
          <cell r="P3345">
            <v>8.6894269472745975</v>
          </cell>
        </row>
        <row r="3346">
          <cell r="C3346">
            <v>2007</v>
          </cell>
          <cell r="P3346">
            <v>8.5310250660193532</v>
          </cell>
        </row>
        <row r="3347">
          <cell r="C3347">
            <v>2007</v>
          </cell>
          <cell r="P3347">
            <v>8.4204188258274346</v>
          </cell>
        </row>
        <row r="3348">
          <cell r="C3348">
            <v>2007</v>
          </cell>
          <cell r="P3348">
            <v>8.1909867582008591</v>
          </cell>
        </row>
        <row r="3349">
          <cell r="C3349">
            <v>2007</v>
          </cell>
          <cell r="P3349">
            <v>8.3916964958776425</v>
          </cell>
        </row>
        <row r="3350">
          <cell r="C3350">
            <v>2007</v>
          </cell>
          <cell r="P3350">
            <v>8.3916964958776425</v>
          </cell>
        </row>
        <row r="3351">
          <cell r="C3351">
            <v>2007</v>
          </cell>
          <cell r="P3351">
            <v>8.3916964958776425</v>
          </cell>
        </row>
        <row r="3352">
          <cell r="C3352">
            <v>2007</v>
          </cell>
          <cell r="P3352">
            <v>8.4667068076975962</v>
          </cell>
        </row>
        <row r="3353">
          <cell r="C3353">
            <v>2007</v>
          </cell>
          <cell r="P3353">
            <v>8.4914779327052994</v>
          </cell>
        </row>
        <row r="3354">
          <cell r="C3354">
            <v>2007</v>
          </cell>
          <cell r="P3354">
            <v>8.5773054621828813</v>
          </cell>
        </row>
        <row r="3355">
          <cell r="C3355">
            <v>2007</v>
          </cell>
          <cell r="P3355">
            <v>8.3700193909625771</v>
          </cell>
        </row>
        <row r="3356">
          <cell r="C3356">
            <v>2007</v>
          </cell>
          <cell r="P3356">
            <v>8.2458148234189732</v>
          </cell>
        </row>
        <row r="3357">
          <cell r="C3357">
            <v>2007</v>
          </cell>
          <cell r="P3357">
            <v>8.2458148234189732</v>
          </cell>
        </row>
        <row r="3358">
          <cell r="C3358">
            <v>2007</v>
          </cell>
          <cell r="P3358">
            <v>8.2458148234189732</v>
          </cell>
        </row>
        <row r="3359">
          <cell r="C3359">
            <v>2007</v>
          </cell>
          <cell r="P3359">
            <v>7.8825087828259601</v>
          </cell>
        </row>
        <row r="3360">
          <cell r="C3360">
            <v>2007</v>
          </cell>
          <cell r="P3360">
            <v>7.9179240765587435</v>
          </cell>
        </row>
        <row r="3361">
          <cell r="C3361">
            <v>2007</v>
          </cell>
          <cell r="P3361">
            <v>8.002325019082793</v>
          </cell>
        </row>
        <row r="3362">
          <cell r="C3362">
            <v>2007</v>
          </cell>
          <cell r="P3362">
            <v>8.1555610341214564</v>
          </cell>
        </row>
        <row r="3363">
          <cell r="C3363">
            <v>2007</v>
          </cell>
          <cell r="P3363">
            <v>7.9816615542164664</v>
          </cell>
        </row>
        <row r="3364">
          <cell r="C3364">
            <v>2007</v>
          </cell>
          <cell r="P3364">
            <v>7.9816615542164664</v>
          </cell>
        </row>
        <row r="3365">
          <cell r="C3365">
            <v>2007</v>
          </cell>
          <cell r="P3365">
            <v>7.9816615542164664</v>
          </cell>
        </row>
        <row r="3366">
          <cell r="C3366">
            <v>2007</v>
          </cell>
          <cell r="P3366">
            <v>7.9285312649639916</v>
          </cell>
        </row>
        <row r="3367">
          <cell r="C3367">
            <v>2007</v>
          </cell>
          <cell r="P3367">
            <v>7.9516216818459799</v>
          </cell>
        </row>
        <row r="3368">
          <cell r="C3368">
            <v>2007</v>
          </cell>
          <cell r="P3368">
            <v>7.8989688180046738</v>
          </cell>
        </row>
        <row r="3369">
          <cell r="C3369">
            <v>2007</v>
          </cell>
          <cell r="P3369">
            <v>8.1226229477107754</v>
          </cell>
        </row>
        <row r="3370">
          <cell r="C3370">
            <v>2007</v>
          </cell>
          <cell r="P3370">
            <v>8.1504624910512362</v>
          </cell>
        </row>
        <row r="3371">
          <cell r="C3371">
            <v>2007</v>
          </cell>
          <cell r="P3371">
            <v>8.1504624910512362</v>
          </cell>
        </row>
        <row r="3372">
          <cell r="C3372">
            <v>2007</v>
          </cell>
          <cell r="P3372">
            <v>8.1504624910512362</v>
          </cell>
        </row>
        <row r="3373">
          <cell r="C3373">
            <v>2007</v>
          </cell>
          <cell r="P3373">
            <v>8.1363587659951726</v>
          </cell>
        </row>
        <row r="3374">
          <cell r="C3374">
            <v>2007</v>
          </cell>
          <cell r="P3374">
            <v>8.1337284222204325</v>
          </cell>
        </row>
        <row r="3375">
          <cell r="C3375">
            <v>2007</v>
          </cell>
          <cell r="P3375">
            <v>8.5591519179985109</v>
          </cell>
        </row>
        <row r="3376">
          <cell r="C3376">
            <v>2007</v>
          </cell>
          <cell r="P3376">
            <v>8.3984866515268592</v>
          </cell>
        </row>
        <row r="3377">
          <cell r="C3377">
            <v>2007</v>
          </cell>
          <cell r="P3377">
            <v>8.526922146944619</v>
          </cell>
        </row>
        <row r="3378">
          <cell r="C3378">
            <v>2007</v>
          </cell>
          <cell r="P3378">
            <v>8.526922146944619</v>
          </cell>
        </row>
        <row r="3379">
          <cell r="C3379">
            <v>2007</v>
          </cell>
          <cell r="P3379">
            <v>8.526922146944619</v>
          </cell>
        </row>
        <row r="3380">
          <cell r="C3380">
            <v>2007</v>
          </cell>
          <cell r="P3380">
            <v>8.6766559360524926</v>
          </cell>
        </row>
        <row r="3381">
          <cell r="C3381">
            <v>2007</v>
          </cell>
          <cell r="P3381">
            <v>8.5923858469678507</v>
          </cell>
        </row>
        <row r="3382">
          <cell r="C3382">
            <v>2007</v>
          </cell>
          <cell r="P3382">
            <v>8.4797276731319009</v>
          </cell>
        </row>
        <row r="3383">
          <cell r="C3383">
            <v>2007</v>
          </cell>
          <cell r="P3383">
            <v>8.5175865126136063</v>
          </cell>
        </row>
        <row r="3384">
          <cell r="C3384">
            <v>2007</v>
          </cell>
          <cell r="P3384">
            <v>8.5175865126136063</v>
          </cell>
        </row>
        <row r="3385">
          <cell r="C3385">
            <v>2007</v>
          </cell>
          <cell r="P3385">
            <v>8.5175865126136063</v>
          </cell>
        </row>
        <row r="3386">
          <cell r="C3386">
            <v>2007</v>
          </cell>
          <cell r="P3386">
            <v>8.5175865126136063</v>
          </cell>
        </row>
        <row r="3387">
          <cell r="C3387">
            <v>2007</v>
          </cell>
          <cell r="P3387">
            <v>8.7293258677337224</v>
          </cell>
        </row>
        <row r="3388">
          <cell r="C3388">
            <v>2007</v>
          </cell>
          <cell r="P3388">
            <v>8.7737041479592062</v>
          </cell>
        </row>
        <row r="3389">
          <cell r="C3389">
            <v>2007</v>
          </cell>
          <cell r="P3389">
            <v>8.9462031167772125</v>
          </cell>
        </row>
        <row r="3390">
          <cell r="C3390">
            <v>2007</v>
          </cell>
          <cell r="P3390">
            <v>8.8566785035297251</v>
          </cell>
        </row>
        <row r="3391">
          <cell r="C3391">
            <v>2007</v>
          </cell>
          <cell r="P3391">
            <v>8.8105801643253674</v>
          </cell>
        </row>
        <row r="3392">
          <cell r="C3392">
            <v>2007</v>
          </cell>
          <cell r="P3392">
            <v>8.8105801643253674</v>
          </cell>
        </row>
        <row r="3393">
          <cell r="C3393">
            <v>2007</v>
          </cell>
          <cell r="P3393">
            <v>8.8105801643253674</v>
          </cell>
        </row>
        <row r="3394">
          <cell r="C3394">
            <v>2007</v>
          </cell>
          <cell r="P3394">
            <v>8.541899176476722</v>
          </cell>
        </row>
        <row r="3395">
          <cell r="C3395">
            <v>2007</v>
          </cell>
          <cell r="P3395">
            <v>8.4816240997899701</v>
          </cell>
        </row>
        <row r="3396">
          <cell r="C3396">
            <v>2007</v>
          </cell>
          <cell r="P3396">
            <v>8.3807873015270964</v>
          </cell>
        </row>
        <row r="3397">
          <cell r="C3397">
            <v>2007</v>
          </cell>
          <cell r="P3397">
            <v>8.2936901144019384</v>
          </cell>
        </row>
        <row r="3398">
          <cell r="C3398">
            <v>2007</v>
          </cell>
          <cell r="P3398">
            <v>8.1758139226163102</v>
          </cell>
        </row>
        <row r="3399">
          <cell r="C3399">
            <v>2007</v>
          </cell>
          <cell r="P3399">
            <v>8.1758139226163102</v>
          </cell>
        </row>
        <row r="3400">
          <cell r="C3400">
            <v>2007</v>
          </cell>
          <cell r="P3400">
            <v>8.1758139226163102</v>
          </cell>
        </row>
        <row r="3401">
          <cell r="C3401">
            <v>2007</v>
          </cell>
          <cell r="P3401">
            <v>8.1066175808233343</v>
          </cell>
        </row>
        <row r="3402">
          <cell r="C3402">
            <v>2007</v>
          </cell>
          <cell r="P3402">
            <v>8.3902201277243353</v>
          </cell>
        </row>
        <row r="3403">
          <cell r="C3403">
            <v>2007</v>
          </cell>
          <cell r="P3403">
            <v>8.3750112600332827</v>
          </cell>
        </row>
        <row r="3404">
          <cell r="C3404">
            <v>2007</v>
          </cell>
          <cell r="P3404">
            <v>8.3169365123765555</v>
          </cell>
        </row>
        <row r="3405">
          <cell r="C3405">
            <v>2007</v>
          </cell>
          <cell r="P3405">
            <v>8.2065284487704027</v>
          </cell>
        </row>
        <row r="3406">
          <cell r="C3406">
            <v>2007</v>
          </cell>
          <cell r="P3406">
            <v>8.2065284487704027</v>
          </cell>
        </row>
        <row r="3407">
          <cell r="C3407">
            <v>2007</v>
          </cell>
          <cell r="P3407">
            <v>8.2065284487704027</v>
          </cell>
        </row>
        <row r="3408">
          <cell r="C3408">
            <v>2007</v>
          </cell>
          <cell r="P3408">
            <v>8.3793607145735649</v>
          </cell>
        </row>
        <row r="3409">
          <cell r="C3409">
            <v>2007</v>
          </cell>
          <cell r="P3409">
            <v>8.4012753469275516</v>
          </cell>
        </row>
        <row r="3410">
          <cell r="C3410">
            <v>2007</v>
          </cell>
          <cell r="P3410">
            <v>8.3419394755432066</v>
          </cell>
        </row>
        <row r="3411">
          <cell r="C3411">
            <v>2007</v>
          </cell>
          <cell r="P3411">
            <v>8.2451747794218733</v>
          </cell>
        </row>
        <row r="3412">
          <cell r="C3412">
            <v>2007</v>
          </cell>
          <cell r="P3412">
            <v>8.5015764046595201</v>
          </cell>
        </row>
        <row r="3413">
          <cell r="C3413">
            <v>2007</v>
          </cell>
          <cell r="P3413">
            <v>8.5015764046595201</v>
          </cell>
        </row>
        <row r="3414">
          <cell r="C3414">
            <v>2007</v>
          </cell>
          <cell r="P3414">
            <v>8.5015764046595201</v>
          </cell>
        </row>
        <row r="3415">
          <cell r="C3415">
            <v>2007</v>
          </cell>
          <cell r="P3415">
            <v>8.3049909208573744</v>
          </cell>
        </row>
        <row r="3416">
          <cell r="C3416">
            <v>2007</v>
          </cell>
          <cell r="P3416">
            <v>8.1816473310165314</v>
          </cell>
        </row>
        <row r="3417">
          <cell r="C3417">
            <v>2007</v>
          </cell>
          <cell r="P3417">
            <v>8.1672686240950494</v>
          </cell>
        </row>
        <row r="3418">
          <cell r="C3418">
            <v>2007</v>
          </cell>
          <cell r="P3418">
            <v>8.2421594610355431</v>
          </cell>
        </row>
        <row r="3419">
          <cell r="C3419">
            <v>2007</v>
          </cell>
          <cell r="P3419">
            <v>8.2671922929220614</v>
          </cell>
        </row>
        <row r="3420">
          <cell r="C3420">
            <v>2007</v>
          </cell>
          <cell r="P3420">
            <v>8.2671922929220614</v>
          </cell>
        </row>
        <row r="3421">
          <cell r="C3421">
            <v>2007</v>
          </cell>
          <cell r="P3421">
            <v>8.2671922929220614</v>
          </cell>
        </row>
        <row r="3422">
          <cell r="C3422">
            <v>2007</v>
          </cell>
          <cell r="P3422">
            <v>8.5645510446940349</v>
          </cell>
        </row>
        <row r="3423">
          <cell r="C3423">
            <v>2007</v>
          </cell>
          <cell r="P3423">
            <v>8.3632600522465523</v>
          </cell>
        </row>
        <row r="3424">
          <cell r="C3424">
            <v>2007</v>
          </cell>
          <cell r="P3424">
            <v>8.3192155431128896</v>
          </cell>
        </row>
        <row r="3425">
          <cell r="C3425">
            <v>2007</v>
          </cell>
          <cell r="P3425">
            <v>8.3996899342414046</v>
          </cell>
        </row>
        <row r="3426">
          <cell r="C3426">
            <v>2007</v>
          </cell>
          <cell r="P3426">
            <v>8.5607335378313412</v>
          </cell>
        </row>
        <row r="3427">
          <cell r="C3427">
            <v>2007</v>
          </cell>
          <cell r="P3427">
            <v>8.5607335378313412</v>
          </cell>
        </row>
        <row r="3428">
          <cell r="C3428">
            <v>2007</v>
          </cell>
          <cell r="P3428">
            <v>8.5607335378313412</v>
          </cell>
        </row>
        <row r="3429">
          <cell r="C3429">
            <v>2007</v>
          </cell>
          <cell r="P3429">
            <v>8.256283098571517</v>
          </cell>
        </row>
        <row r="3430">
          <cell r="C3430">
            <v>2007</v>
          </cell>
          <cell r="P3430">
            <v>8.2548702607112521</v>
          </cell>
        </row>
        <row r="3431">
          <cell r="C3431">
            <v>2007</v>
          </cell>
          <cell r="P3431">
            <v>8.1600574617277388</v>
          </cell>
        </row>
        <row r="3432">
          <cell r="C3432">
            <v>2007</v>
          </cell>
          <cell r="P3432">
            <v>8.1414279144521924</v>
          </cell>
        </row>
        <row r="3433">
          <cell r="C3433">
            <v>2007</v>
          </cell>
          <cell r="P3433">
            <v>8.0155013915030597</v>
          </cell>
        </row>
        <row r="3434">
          <cell r="C3434">
            <v>2007</v>
          </cell>
          <cell r="P3434">
            <v>8.0155013915030597</v>
          </cell>
        </row>
        <row r="3435">
          <cell r="C3435">
            <v>2007</v>
          </cell>
          <cell r="P3435">
            <v>8.0155013915030597</v>
          </cell>
        </row>
        <row r="3436">
          <cell r="C3436">
            <v>2007</v>
          </cell>
          <cell r="P3436">
            <v>8.0155013915030597</v>
          </cell>
        </row>
        <row r="3437">
          <cell r="C3437">
            <v>2007</v>
          </cell>
          <cell r="P3437">
            <v>7.9125951176495697</v>
          </cell>
        </row>
        <row r="3438">
          <cell r="C3438">
            <v>2007</v>
          </cell>
          <cell r="P3438">
            <v>8.1168805677901403</v>
          </cell>
        </row>
        <row r="3439">
          <cell r="C3439">
            <v>2007</v>
          </cell>
          <cell r="P3439">
            <v>8.1058025914670289</v>
          </cell>
        </row>
        <row r="3440">
          <cell r="C3440">
            <v>2007</v>
          </cell>
          <cell r="P3440">
            <v>7.9533896255979668</v>
          </cell>
        </row>
        <row r="3441">
          <cell r="C3441">
            <v>2007</v>
          </cell>
          <cell r="P3441">
            <v>7.9533896255979668</v>
          </cell>
        </row>
        <row r="3442">
          <cell r="C3442">
            <v>2007</v>
          </cell>
          <cell r="P3442">
            <v>7.9533896255979668</v>
          </cell>
        </row>
        <row r="3443">
          <cell r="C3443">
            <v>2007</v>
          </cell>
          <cell r="P3443">
            <v>8.0908862475879815</v>
          </cell>
        </row>
        <row r="3444">
          <cell r="C3444">
            <v>2007</v>
          </cell>
          <cell r="P3444">
            <v>8.1308828340199977</v>
          </cell>
        </row>
        <row r="3445">
          <cell r="C3445">
            <v>2007</v>
          </cell>
          <cell r="P3445">
            <v>8.1004935450377626</v>
          </cell>
        </row>
        <row r="3446">
          <cell r="C3446">
            <v>2007</v>
          </cell>
          <cell r="P3446">
            <v>8.0205202846536405</v>
          </cell>
        </row>
        <row r="3447">
          <cell r="C3447">
            <v>2007</v>
          </cell>
          <cell r="P3447">
            <v>7.6848764715085585</v>
          </cell>
        </row>
        <row r="3448">
          <cell r="C3448">
            <v>2007</v>
          </cell>
          <cell r="P3448">
            <v>7.6848764715085585</v>
          </cell>
        </row>
        <row r="3449">
          <cell r="C3449">
            <v>2007</v>
          </cell>
          <cell r="P3449">
            <v>7.6848764715085585</v>
          </cell>
        </row>
        <row r="3450">
          <cell r="C3450">
            <v>2007</v>
          </cell>
          <cell r="P3450">
            <v>7.6287668959762547</v>
          </cell>
        </row>
        <row r="3451">
          <cell r="C3451">
            <v>2007</v>
          </cell>
          <cell r="P3451">
            <v>7.5984814363535493</v>
          </cell>
        </row>
        <row r="3452">
          <cell r="C3452">
            <v>2007</v>
          </cell>
          <cell r="P3452">
            <v>7.7224906719513742</v>
          </cell>
        </row>
        <row r="3453">
          <cell r="C3453">
            <v>2007</v>
          </cell>
          <cell r="P3453">
            <v>7.6841444508185441</v>
          </cell>
        </row>
        <row r="3454">
          <cell r="C3454">
            <v>2007</v>
          </cell>
          <cell r="P3454">
            <v>7.8780047695130451</v>
          </cell>
        </row>
        <row r="3455">
          <cell r="C3455">
            <v>2007</v>
          </cell>
          <cell r="P3455">
            <v>7.8780047695130451</v>
          </cell>
        </row>
        <row r="3456">
          <cell r="C3456">
            <v>2007</v>
          </cell>
          <cell r="P3456">
            <v>7.8780047695130451</v>
          </cell>
        </row>
        <row r="3457">
          <cell r="C3457">
            <v>2007</v>
          </cell>
          <cell r="P3457">
            <v>7.9344030760040392</v>
          </cell>
        </row>
        <row r="3458">
          <cell r="C3458">
            <v>2007</v>
          </cell>
          <cell r="P3458">
            <v>7.6870877049918684</v>
          </cell>
        </row>
        <row r="3459">
          <cell r="C3459">
            <v>2007</v>
          </cell>
          <cell r="P3459">
            <v>7.6214827211826108</v>
          </cell>
        </row>
        <row r="3460">
          <cell r="C3460">
            <v>2007</v>
          </cell>
          <cell r="P3460">
            <v>7.5239163106915781</v>
          </cell>
        </row>
        <row r="3461">
          <cell r="C3461">
            <v>2007</v>
          </cell>
          <cell r="P3461">
            <v>7.3190197370604446</v>
          </cell>
        </row>
        <row r="3462">
          <cell r="C3462">
            <v>2007</v>
          </cell>
          <cell r="P3462">
            <v>7.3190197370604446</v>
          </cell>
        </row>
        <row r="3463">
          <cell r="C3463">
            <v>2007</v>
          </cell>
          <cell r="P3463">
            <v>7.3190197370604446</v>
          </cell>
        </row>
        <row r="3464">
          <cell r="C3464">
            <v>2007</v>
          </cell>
          <cell r="P3464">
            <v>7.1412212039464631</v>
          </cell>
        </row>
        <row r="3465">
          <cell r="C3465">
            <v>2007</v>
          </cell>
          <cell r="P3465">
            <v>7.0924019665944433</v>
          </cell>
        </row>
        <row r="3466">
          <cell r="C3466">
            <v>2007</v>
          </cell>
          <cell r="P3466">
            <v>7.0162078104331913</v>
          </cell>
        </row>
        <row r="3467">
          <cell r="C3467">
            <v>2007</v>
          </cell>
          <cell r="P3467">
            <v>7.0133574811661115</v>
          </cell>
        </row>
        <row r="3468">
          <cell r="C3468">
            <v>2007</v>
          </cell>
          <cell r="P3468">
            <v>6.7860612640631883</v>
          </cell>
        </row>
        <row r="3469">
          <cell r="C3469">
            <v>2007</v>
          </cell>
          <cell r="P3469">
            <v>6.7860612640631883</v>
          </cell>
        </row>
        <row r="3470">
          <cell r="C3470">
            <v>2007</v>
          </cell>
          <cell r="P3470">
            <v>6.7860612640631883</v>
          </cell>
        </row>
        <row r="3471">
          <cell r="C3471">
            <v>2007</v>
          </cell>
          <cell r="P3471">
            <v>6.695311559194586</v>
          </cell>
        </row>
        <row r="3472">
          <cell r="C3472">
            <v>2007</v>
          </cell>
          <cell r="P3472">
            <v>6.7517643879520017</v>
          </cell>
        </row>
        <row r="3473">
          <cell r="C3473">
            <v>2007</v>
          </cell>
          <cell r="P3473">
            <v>6.7517643879520017</v>
          </cell>
        </row>
        <row r="3474">
          <cell r="C3474">
            <v>2007</v>
          </cell>
          <cell r="P3474">
            <v>6.5923848987545215</v>
          </cell>
        </row>
        <row r="3475">
          <cell r="C3475">
            <v>2007</v>
          </cell>
          <cell r="P3475">
            <v>6.4343860081641164</v>
          </cell>
        </row>
        <row r="3476">
          <cell r="C3476">
            <v>2007</v>
          </cell>
          <cell r="P3476">
            <v>6.4343860081641164</v>
          </cell>
        </row>
        <row r="3477">
          <cell r="C3477">
            <v>2007</v>
          </cell>
          <cell r="P3477">
            <v>6.4343860081641164</v>
          </cell>
        </row>
        <row r="3478">
          <cell r="C3478">
            <v>2007</v>
          </cell>
          <cell r="P3478">
            <v>6.5281671510456425</v>
          </cell>
        </row>
        <row r="3479">
          <cell r="C3479">
            <v>2007</v>
          </cell>
          <cell r="P3479">
            <v>6.5293917685600897</v>
          </cell>
        </row>
        <row r="3480">
          <cell r="C3480">
            <v>2007</v>
          </cell>
          <cell r="P3480">
            <v>6.7876182303494641</v>
          </cell>
        </row>
        <row r="3481">
          <cell r="C3481">
            <v>2007</v>
          </cell>
          <cell r="P3481">
            <v>6.4028152453739038</v>
          </cell>
        </row>
        <row r="3482">
          <cell r="C3482">
            <v>2007</v>
          </cell>
          <cell r="P3482">
            <v>6.507052336634696</v>
          </cell>
        </row>
        <row r="3483">
          <cell r="C3483">
            <v>2007</v>
          </cell>
          <cell r="P3483">
            <v>6.507052336634696</v>
          </cell>
        </row>
        <row r="3484">
          <cell r="C3484">
            <v>2007</v>
          </cell>
          <cell r="P3484">
            <v>6.507052336634696</v>
          </cell>
        </row>
        <row r="3485">
          <cell r="C3485">
            <v>2007</v>
          </cell>
          <cell r="P3485">
            <v>6.4036876016366149</v>
          </cell>
        </row>
        <row r="3486">
          <cell r="C3486">
            <v>2007</v>
          </cell>
          <cell r="P3486">
            <v>6.4073714104199162</v>
          </cell>
        </row>
        <row r="3487">
          <cell r="C3487">
            <v>2007</v>
          </cell>
          <cell r="P3487">
            <v>6.3288133584293789</v>
          </cell>
        </row>
        <row r="3488">
          <cell r="C3488">
            <v>2007</v>
          </cell>
          <cell r="P3488">
            <v>6.5742379920634546</v>
          </cell>
        </row>
        <row r="3489">
          <cell r="C3489">
            <v>2007</v>
          </cell>
          <cell r="P3489">
            <v>6.5385187959587157</v>
          </cell>
        </row>
        <row r="3490">
          <cell r="C3490">
            <v>2007</v>
          </cell>
          <cell r="P3490">
            <v>6.5385187959587157</v>
          </cell>
        </row>
        <row r="3491">
          <cell r="C3491">
            <v>2007</v>
          </cell>
          <cell r="P3491">
            <v>6.5385187959587157</v>
          </cell>
        </row>
        <row r="3492">
          <cell r="C3492">
            <v>2007</v>
          </cell>
          <cell r="P3492">
            <v>6.0796484973189262</v>
          </cell>
        </row>
        <row r="3493">
          <cell r="C3493">
            <v>2007</v>
          </cell>
          <cell r="P3493">
            <v>5.7829027654641738</v>
          </cell>
        </row>
        <row r="3494">
          <cell r="C3494">
            <v>2007</v>
          </cell>
          <cell r="P3494">
            <v>5.80751032367262</v>
          </cell>
        </row>
        <row r="3495">
          <cell r="C3495">
            <v>2007</v>
          </cell>
          <cell r="P3495">
            <v>5.9865495939276414</v>
          </cell>
        </row>
        <row r="3496">
          <cell r="C3496">
            <v>2007</v>
          </cell>
          <cell r="P3496">
            <v>6.0400098614186204</v>
          </cell>
        </row>
        <row r="3497">
          <cell r="C3497">
            <v>2007</v>
          </cell>
          <cell r="P3497">
            <v>6.0400098614186204</v>
          </cell>
        </row>
        <row r="3498">
          <cell r="C3498">
            <v>2007</v>
          </cell>
          <cell r="P3498">
            <v>6.0400098614186204</v>
          </cell>
        </row>
        <row r="3499">
          <cell r="C3499">
            <v>2007</v>
          </cell>
          <cell r="P3499">
            <v>6.5355319239722549</v>
          </cell>
        </row>
        <row r="3500">
          <cell r="C3500">
            <v>2007</v>
          </cell>
          <cell r="P3500">
            <v>6.5481109219952307</v>
          </cell>
        </row>
        <row r="3501">
          <cell r="C3501">
            <v>2007</v>
          </cell>
          <cell r="P3501">
            <v>6.4339100050729412</v>
          </cell>
        </row>
        <row r="3502">
          <cell r="C3502">
            <v>2007</v>
          </cell>
          <cell r="P3502">
            <v>6.43329698515572</v>
          </cell>
        </row>
        <row r="3503">
          <cell r="C3503">
            <v>2007</v>
          </cell>
          <cell r="P3503">
            <v>6.1893297554083713</v>
          </cell>
        </row>
        <row r="3504">
          <cell r="C3504">
            <v>2007</v>
          </cell>
          <cell r="P3504">
            <v>6.1893297554083713</v>
          </cell>
        </row>
        <row r="3505">
          <cell r="C3505">
            <v>2007</v>
          </cell>
          <cell r="P3505">
            <v>6.1893297554083713</v>
          </cell>
        </row>
        <row r="3506">
          <cell r="C3506">
            <v>2007</v>
          </cell>
          <cell r="P3506">
            <v>6.1344244108039412</v>
          </cell>
        </row>
        <row r="3507">
          <cell r="C3507">
            <v>2007</v>
          </cell>
          <cell r="P3507">
            <v>6.4491861959103556</v>
          </cell>
        </row>
        <row r="3508">
          <cell r="C3508">
            <v>2007</v>
          </cell>
          <cell r="P3508">
            <v>6.2569008595553823</v>
          </cell>
        </row>
        <row r="3509">
          <cell r="C3509">
            <v>2007</v>
          </cell>
          <cell r="P3509">
            <v>6.421457119422727</v>
          </cell>
        </row>
        <row r="3510">
          <cell r="C3510">
            <v>2007</v>
          </cell>
          <cell r="P3510">
            <v>6.603638294543507</v>
          </cell>
        </row>
        <row r="3511">
          <cell r="C3511">
            <v>2007</v>
          </cell>
          <cell r="P3511">
            <v>6.603638294543507</v>
          </cell>
        </row>
        <row r="3512">
          <cell r="C3512">
            <v>2007</v>
          </cell>
          <cell r="P3512">
            <v>6.603638294543507</v>
          </cell>
        </row>
        <row r="3513">
          <cell r="C3513">
            <v>2007</v>
          </cell>
          <cell r="P3513">
            <v>7.0500775164396474</v>
          </cell>
        </row>
        <row r="3514">
          <cell r="C3514">
            <v>2007</v>
          </cell>
          <cell r="P3514">
            <v>6.86801913494498</v>
          </cell>
        </row>
        <row r="3515">
          <cell r="C3515">
            <v>2007</v>
          </cell>
          <cell r="P3515">
            <v>7.2294505577864898</v>
          </cell>
        </row>
        <row r="3516">
          <cell r="C3516">
            <v>2007</v>
          </cell>
          <cell r="P3516">
            <v>6.9907525495085876</v>
          </cell>
        </row>
        <row r="3517">
          <cell r="C3517">
            <v>2007</v>
          </cell>
          <cell r="P3517">
            <v>7.0085528842278926</v>
          </cell>
        </row>
        <row r="3518">
          <cell r="C3518">
            <v>2007</v>
          </cell>
          <cell r="P3518">
            <v>7.0085528842278926</v>
          </cell>
        </row>
        <row r="3519">
          <cell r="C3519">
            <v>2007</v>
          </cell>
          <cell r="P3519">
            <v>7.0085528842278926</v>
          </cell>
        </row>
        <row r="3520">
          <cell r="C3520">
            <v>2007</v>
          </cell>
          <cell r="P3520">
            <v>6.3916538262778362</v>
          </cell>
        </row>
        <row r="3521">
          <cell r="C3521">
            <v>2007</v>
          </cell>
          <cell r="P3521">
            <v>5.8603215391398749</v>
          </cell>
        </row>
        <row r="3522">
          <cell r="C3522">
            <v>2007</v>
          </cell>
          <cell r="P3522">
            <v>5.7706679688796392</v>
          </cell>
        </row>
        <row r="3523">
          <cell r="C3523">
            <v>2007</v>
          </cell>
          <cell r="P3523">
            <v>5.7067991636758428</v>
          </cell>
        </row>
        <row r="3524">
          <cell r="C3524">
            <v>2007</v>
          </cell>
          <cell r="P3524">
            <v>5.6636189509915935</v>
          </cell>
        </row>
        <row r="3525">
          <cell r="C3525">
            <v>2007</v>
          </cell>
          <cell r="P3525">
            <v>5.6636189509915935</v>
          </cell>
        </row>
        <row r="3526">
          <cell r="C3526">
            <v>2007</v>
          </cell>
          <cell r="P3526">
            <v>5.6636189509915935</v>
          </cell>
        </row>
        <row r="3527">
          <cell r="C3527">
            <v>2007</v>
          </cell>
          <cell r="P3527">
            <v>5.3446764933174666</v>
          </cell>
        </row>
        <row r="3528">
          <cell r="C3528">
            <v>2007</v>
          </cell>
          <cell r="P3528">
            <v>5.5912655329195955</v>
          </cell>
        </row>
        <row r="3529">
          <cell r="C3529">
            <v>2007</v>
          </cell>
          <cell r="P3529">
            <v>5.6645202277608409</v>
          </cell>
        </row>
        <row r="3530">
          <cell r="C3530">
            <v>2007</v>
          </cell>
          <cell r="P3530">
            <v>5.5208934065986162</v>
          </cell>
        </row>
        <row r="3531">
          <cell r="C3531">
            <v>2007</v>
          </cell>
          <cell r="P3531">
            <v>5.5894444892211848</v>
          </cell>
        </row>
        <row r="3532">
          <cell r="C3532">
            <v>2007</v>
          </cell>
          <cell r="P3532">
            <v>5.5894444892211848</v>
          </cell>
        </row>
        <row r="3533">
          <cell r="C3533">
            <v>2007</v>
          </cell>
          <cell r="P3533">
            <v>5.5894444892211848</v>
          </cell>
        </row>
        <row r="3534">
          <cell r="C3534">
            <v>2007</v>
          </cell>
          <cell r="P3534">
            <v>5.5894444892211848</v>
          </cell>
        </row>
        <row r="3535">
          <cell r="C3535">
            <v>2007</v>
          </cell>
          <cell r="P3535">
            <v>5.4340361174457037</v>
          </cell>
        </row>
        <row r="3536">
          <cell r="C3536">
            <v>2007</v>
          </cell>
          <cell r="P3536">
            <v>5.7989465349914422</v>
          </cell>
        </row>
        <row r="3537">
          <cell r="C3537">
            <v>2007</v>
          </cell>
          <cell r="P3537">
            <v>5.9775373003418304</v>
          </cell>
        </row>
        <row r="3538">
          <cell r="C3538">
            <v>2007</v>
          </cell>
          <cell r="P3538">
            <v>5.5749207056603591</v>
          </cell>
        </row>
        <row r="3539">
          <cell r="C3539">
            <v>2007</v>
          </cell>
          <cell r="P3539">
            <v>5.5749207056603591</v>
          </cell>
        </row>
        <row r="3540">
          <cell r="C3540">
            <v>2007</v>
          </cell>
          <cell r="P3540">
            <v>5.5749207056603591</v>
          </cell>
        </row>
        <row r="3541">
          <cell r="C3541">
            <v>2007</v>
          </cell>
          <cell r="P3541">
            <v>5.6928926669922193</v>
          </cell>
        </row>
        <row r="3542">
          <cell r="C3542">
            <v>2007</v>
          </cell>
          <cell r="P3542">
            <v>5.9196517212442448</v>
          </cell>
        </row>
        <row r="3543">
          <cell r="C3543">
            <v>2007</v>
          </cell>
          <cell r="P3543">
            <v>6.1265324312663862</v>
          </cell>
        </row>
        <row r="3544">
          <cell r="C3544">
            <v>2007</v>
          </cell>
          <cell r="P3544">
            <v>6.1293230230937343</v>
          </cell>
        </row>
        <row r="3545">
          <cell r="C3545">
            <v>2007</v>
          </cell>
          <cell r="P3545">
            <v>6.2170943898958395</v>
          </cell>
        </row>
        <row r="3546">
          <cell r="C3546">
            <v>2007</v>
          </cell>
          <cell r="P3546">
            <v>6.2170943898958395</v>
          </cell>
        </row>
        <row r="3547">
          <cell r="C3547">
            <v>2007</v>
          </cell>
          <cell r="P3547">
            <v>6.2170943898958395</v>
          </cell>
        </row>
        <row r="3548">
          <cell r="C3548">
            <v>2007</v>
          </cell>
          <cell r="P3548">
            <v>6.2114932937612304</v>
          </cell>
        </row>
        <row r="3549">
          <cell r="C3549">
            <v>2007</v>
          </cell>
          <cell r="P3549">
            <v>6.1098713748619158</v>
          </cell>
        </row>
        <row r="3550">
          <cell r="C3550">
            <v>2007</v>
          </cell>
          <cell r="P3550">
            <v>6.0134504060723577</v>
          </cell>
        </row>
        <row r="3551">
          <cell r="C3551">
            <v>2007</v>
          </cell>
          <cell r="P3551">
            <v>5.7078801268709434</v>
          </cell>
        </row>
        <row r="3552">
          <cell r="C3552">
            <v>2007</v>
          </cell>
          <cell r="P3552">
            <v>5.6896549925802304</v>
          </cell>
        </row>
        <row r="3553">
          <cell r="C3553">
            <v>2007</v>
          </cell>
          <cell r="P3553">
            <v>5.6896549925802304</v>
          </cell>
        </row>
        <row r="3554">
          <cell r="C3554">
            <v>2007</v>
          </cell>
          <cell r="P3554">
            <v>5.6896549925802304</v>
          </cell>
        </row>
        <row r="3555">
          <cell r="C3555">
            <v>2007</v>
          </cell>
          <cell r="P3555">
            <v>5.8717370794081249</v>
          </cell>
        </row>
        <row r="3556">
          <cell r="C3556">
            <v>2007</v>
          </cell>
          <cell r="P3556">
            <v>6.1742958330765241</v>
          </cell>
        </row>
        <row r="3557">
          <cell r="C3557">
            <v>2007</v>
          </cell>
          <cell r="P3557">
            <v>6.1310411856459446</v>
          </cell>
        </row>
        <row r="3558">
          <cell r="C3558">
            <v>2007</v>
          </cell>
          <cell r="P3558">
            <v>5.9542164676208857</v>
          </cell>
        </row>
        <row r="3559">
          <cell r="C3559">
            <v>2007</v>
          </cell>
          <cell r="P3559">
            <v>5.8146589039602121</v>
          </cell>
        </row>
        <row r="3560">
          <cell r="C3560">
            <v>2007</v>
          </cell>
          <cell r="P3560">
            <v>5.8146589039602121</v>
          </cell>
        </row>
        <row r="3561">
          <cell r="C3561">
            <v>2007</v>
          </cell>
          <cell r="P3561">
            <v>5.8146589039602121</v>
          </cell>
        </row>
        <row r="3562">
          <cell r="C3562">
            <v>2007</v>
          </cell>
          <cell r="P3562">
            <v>5.998442085500395</v>
          </cell>
        </row>
        <row r="3563">
          <cell r="C3563">
            <v>2007</v>
          </cell>
          <cell r="P3563">
            <v>6.412486073116729</v>
          </cell>
        </row>
        <row r="3564">
          <cell r="C3564">
            <v>2007</v>
          </cell>
          <cell r="P3564">
            <v>6.6541102677280328</v>
          </cell>
        </row>
        <row r="3565">
          <cell r="C3565">
            <v>2007</v>
          </cell>
          <cell r="P3565">
            <v>6.5883455099728332</v>
          </cell>
        </row>
        <row r="3566">
          <cell r="C3566">
            <v>2007</v>
          </cell>
          <cell r="P3566">
            <v>6.4057139335207625</v>
          </cell>
        </row>
        <row r="3567">
          <cell r="C3567">
            <v>2007</v>
          </cell>
          <cell r="P3567">
            <v>6.4057139335207625</v>
          </cell>
        </row>
        <row r="3568">
          <cell r="C3568">
            <v>2007</v>
          </cell>
          <cell r="P3568">
            <v>6.4057139335207625</v>
          </cell>
        </row>
        <row r="3569">
          <cell r="C3569">
            <v>2007</v>
          </cell>
          <cell r="P3569">
            <v>6.4754929524044309</v>
          </cell>
        </row>
        <row r="3570">
          <cell r="C3570">
            <v>2007</v>
          </cell>
          <cell r="P3570">
            <v>6.4792592557473583</v>
          </cell>
        </row>
        <row r="3571">
          <cell r="C3571">
            <v>2007</v>
          </cell>
          <cell r="P3571">
            <v>6.537300341830905</v>
          </cell>
        </row>
        <row r="3572">
          <cell r="C3572">
            <v>2007</v>
          </cell>
          <cell r="P3572">
            <v>6.471528946582402</v>
          </cell>
        </row>
        <row r="3573">
          <cell r="C3573">
            <v>2007</v>
          </cell>
          <cell r="P3573">
            <v>6.1179553675986025</v>
          </cell>
        </row>
        <row r="3574">
          <cell r="C3574">
            <v>2007</v>
          </cell>
          <cell r="P3574">
            <v>6.1179553675986025</v>
          </cell>
        </row>
        <row r="3575">
          <cell r="C3575">
            <v>2007</v>
          </cell>
          <cell r="P3575">
            <v>6.1179553675986025</v>
          </cell>
        </row>
        <row r="3576">
          <cell r="C3576">
            <v>2007</v>
          </cell>
          <cell r="P3576">
            <v>6.67117194426402</v>
          </cell>
        </row>
        <row r="3577">
          <cell r="C3577">
            <v>2007</v>
          </cell>
          <cell r="P3577">
            <v>6.8153449363037684</v>
          </cell>
        </row>
        <row r="3578">
          <cell r="C3578">
            <v>2007</v>
          </cell>
          <cell r="P3578">
            <v>6.7352934483200029</v>
          </cell>
        </row>
        <row r="3579">
          <cell r="C3579">
            <v>2007</v>
          </cell>
          <cell r="P3579">
            <v>6.7332182834494105</v>
          </cell>
        </row>
        <row r="3580">
          <cell r="C3580">
            <v>2007</v>
          </cell>
          <cell r="P3580">
            <v>6.4109243657638082</v>
          </cell>
        </row>
        <row r="3581">
          <cell r="C3581">
            <v>2007</v>
          </cell>
          <cell r="P3581">
            <v>6.4109243657638082</v>
          </cell>
        </row>
        <row r="3582">
          <cell r="C3582">
            <v>2007</v>
          </cell>
          <cell r="P3582">
            <v>6.4109243657638082</v>
          </cell>
        </row>
        <row r="3583">
          <cell r="C3583">
            <v>2007</v>
          </cell>
          <cell r="P3583">
            <v>6.2887745765042213</v>
          </cell>
        </row>
        <row r="3584">
          <cell r="C3584">
            <v>2007</v>
          </cell>
          <cell r="P3584">
            <v>5.8248649981272784</v>
          </cell>
        </row>
        <row r="3585">
          <cell r="C3585">
            <v>2007</v>
          </cell>
          <cell r="P3585">
            <v>5.8891861010890221</v>
          </cell>
        </row>
        <row r="3586">
          <cell r="C3586">
            <v>2007</v>
          </cell>
          <cell r="P3586">
            <v>6.1229880098424543</v>
          </cell>
        </row>
        <row r="3587">
          <cell r="C3587">
            <v>2007</v>
          </cell>
          <cell r="P3587">
            <v>6.0516932719523231</v>
          </cell>
        </row>
        <row r="3588">
          <cell r="C3588">
            <v>2007</v>
          </cell>
          <cell r="P3588">
            <v>6.0516932719523231</v>
          </cell>
        </row>
        <row r="3589">
          <cell r="C3589">
            <v>2007</v>
          </cell>
          <cell r="P3589">
            <v>6.0516932719523231</v>
          </cell>
        </row>
        <row r="3590">
          <cell r="C3590">
            <v>2007</v>
          </cell>
          <cell r="P3590">
            <v>6.197148722519592</v>
          </cell>
        </row>
        <row r="3591">
          <cell r="C3591">
            <v>2007</v>
          </cell>
          <cell r="P3591">
            <v>6.6091275015052879</v>
          </cell>
        </row>
        <row r="3592">
          <cell r="C3592">
            <v>2007</v>
          </cell>
          <cell r="P3592">
            <v>6.7778265054071856</v>
          </cell>
        </row>
        <row r="3593">
          <cell r="C3593">
            <v>2007</v>
          </cell>
          <cell r="P3593">
            <v>6.7372946525509301</v>
          </cell>
        </row>
        <row r="3594">
          <cell r="C3594">
            <v>2007</v>
          </cell>
          <cell r="P3594">
            <v>6.189844161139372</v>
          </cell>
        </row>
        <row r="3595">
          <cell r="C3595">
            <v>2007</v>
          </cell>
          <cell r="P3595">
            <v>6.189844161139372</v>
          </cell>
        </row>
        <row r="3596">
          <cell r="C3596">
            <v>2007</v>
          </cell>
          <cell r="P3596">
            <v>6.189844161139372</v>
          </cell>
        </row>
        <row r="3597">
          <cell r="C3597">
            <v>2007</v>
          </cell>
          <cell r="P3597">
            <v>6.4201391028953685</v>
          </cell>
        </row>
        <row r="3598">
          <cell r="C3598">
            <v>2007</v>
          </cell>
          <cell r="P3598">
            <v>6.8332780208891393</v>
          </cell>
        </row>
        <row r="3599">
          <cell r="C3599">
            <v>2007</v>
          </cell>
          <cell r="P3599">
            <v>6.6517639138453371</v>
          </cell>
        </row>
        <row r="3600">
          <cell r="C3600">
            <v>2007</v>
          </cell>
          <cell r="P3600">
            <v>6.3842169891382161</v>
          </cell>
        </row>
        <row r="3601">
          <cell r="C3601">
            <v>2007</v>
          </cell>
          <cell r="P3601">
            <v>6.166484925778601</v>
          </cell>
        </row>
        <row r="3602">
          <cell r="C3602">
            <v>2007</v>
          </cell>
          <cell r="P3602">
            <v>6.166484925778601</v>
          </cell>
        </row>
        <row r="3603">
          <cell r="C3603">
            <v>2007</v>
          </cell>
          <cell r="P3603">
            <v>6.166484925778601</v>
          </cell>
        </row>
        <row r="3604">
          <cell r="C3604">
            <v>2007</v>
          </cell>
          <cell r="P3604">
            <v>6.3401260175514285</v>
          </cell>
        </row>
        <row r="3605">
          <cell r="C3605">
            <v>2007</v>
          </cell>
          <cell r="P3605">
            <v>6.6565561840102792</v>
          </cell>
        </row>
        <row r="3606">
          <cell r="C3606">
            <v>2007</v>
          </cell>
          <cell r="P3606">
            <v>6.6909170645211749</v>
          </cell>
        </row>
        <row r="3607">
          <cell r="C3607">
            <v>2007</v>
          </cell>
          <cell r="P3607">
            <v>7.0913082025194027</v>
          </cell>
        </row>
        <row r="3608">
          <cell r="C3608">
            <v>2007</v>
          </cell>
          <cell r="P3608">
            <v>7.112604125676194</v>
          </cell>
        </row>
        <row r="3609">
          <cell r="C3609">
            <v>2007</v>
          </cell>
          <cell r="P3609">
            <v>7.112604125676194</v>
          </cell>
        </row>
        <row r="3610">
          <cell r="C3610">
            <v>2007</v>
          </cell>
          <cell r="P3610">
            <v>7.112604125676194</v>
          </cell>
        </row>
        <row r="3611">
          <cell r="C3611">
            <v>2007</v>
          </cell>
          <cell r="P3611">
            <v>7.1729048041228314</v>
          </cell>
        </row>
        <row r="3612">
          <cell r="C3612">
            <v>2007</v>
          </cell>
          <cell r="P3612">
            <v>6.7760983866150193</v>
          </cell>
        </row>
        <row r="3613">
          <cell r="C3613">
            <v>2007</v>
          </cell>
          <cell r="P3613">
            <v>6.7695248977114861</v>
          </cell>
        </row>
        <row r="3614">
          <cell r="C3614">
            <v>2007</v>
          </cell>
          <cell r="P3614">
            <v>6.7695248977114861</v>
          </cell>
        </row>
        <row r="3615">
          <cell r="C3615">
            <v>2007</v>
          </cell>
          <cell r="P3615">
            <v>6.7695248977114861</v>
          </cell>
        </row>
        <row r="3616">
          <cell r="C3616">
            <v>2007</v>
          </cell>
          <cell r="P3616">
            <v>6.7695248977114861</v>
          </cell>
        </row>
        <row r="3617">
          <cell r="C3617">
            <v>2007</v>
          </cell>
          <cell r="P3617">
            <v>6.7695248977114861</v>
          </cell>
        </row>
        <row r="3618">
          <cell r="C3618">
            <v>2007</v>
          </cell>
          <cell r="P3618">
            <v>7.4408921739212888</v>
          </cell>
        </row>
        <row r="3619">
          <cell r="C3619">
            <v>2007</v>
          </cell>
          <cell r="P3619">
            <v>7.4221469446196009</v>
          </cell>
        </row>
        <row r="3620">
          <cell r="C3620">
            <v>2007</v>
          </cell>
          <cell r="P3620">
            <v>7.3233227291476028</v>
          </cell>
        </row>
        <row r="3621">
          <cell r="C3621">
            <v>2007</v>
          </cell>
          <cell r="P3621">
            <v>7.2446964057973764</v>
          </cell>
        </row>
        <row r="3622">
          <cell r="C3622">
            <v>2007</v>
          </cell>
          <cell r="P3622">
            <v>7.2928490491790834</v>
          </cell>
        </row>
        <row r="3623">
          <cell r="C3623">
            <v>2007</v>
          </cell>
          <cell r="P3623">
            <v>7.2928490491790834</v>
          </cell>
        </row>
        <row r="3624">
          <cell r="C3624">
            <v>2007</v>
          </cell>
          <cell r="P3624">
            <v>7.2928490491790834</v>
          </cell>
        </row>
        <row r="3625">
          <cell r="C3625">
            <v>2007</v>
          </cell>
          <cell r="P3625">
            <v>7.2928490491790834</v>
          </cell>
        </row>
        <row r="3626">
          <cell r="C3626">
            <v>2007</v>
          </cell>
          <cell r="P3626">
            <v>7.1951413549020247</v>
          </cell>
        </row>
        <row r="3627">
          <cell r="C3627">
            <v>2007</v>
          </cell>
          <cell r="P3627">
            <v>7.1855492288655087</v>
          </cell>
        </row>
        <row r="3628">
          <cell r="C3628">
            <v>2007</v>
          </cell>
          <cell r="P3628">
            <v>7.329379915893476</v>
          </cell>
        </row>
        <row r="3629">
          <cell r="C3629">
            <v>2007</v>
          </cell>
          <cell r="P3629">
            <v>7.1826548076786318</v>
          </cell>
        </row>
        <row r="3630">
          <cell r="C3630">
            <v>2007</v>
          </cell>
          <cell r="P3630">
            <v>7.1826548076786318</v>
          </cell>
        </row>
        <row r="3631">
          <cell r="C3631">
            <v>2007</v>
          </cell>
          <cell r="P3631">
            <v>7.1826548076786318</v>
          </cell>
        </row>
        <row r="3632">
          <cell r="C3632">
            <v>2007</v>
          </cell>
          <cell r="P3632">
            <v>7.1177908525860136</v>
          </cell>
        </row>
        <row r="3633">
          <cell r="C3633">
            <v>2007</v>
          </cell>
          <cell r="P3633">
            <v>7.1884052474125619</v>
          </cell>
        </row>
        <row r="3634">
          <cell r="C3634">
            <v>2007</v>
          </cell>
          <cell r="P3634">
            <v>7.3026971928144384</v>
          </cell>
        </row>
        <row r="3635">
          <cell r="C3635">
            <v>2007</v>
          </cell>
          <cell r="P3635">
            <v>7.5565585545436011</v>
          </cell>
        </row>
        <row r="3636">
          <cell r="C3636">
            <v>2007</v>
          </cell>
          <cell r="P3636">
            <v>7.1849987910280042</v>
          </cell>
        </row>
        <row r="3637">
          <cell r="C3637">
            <v>2007</v>
          </cell>
          <cell r="P3637">
            <v>7.1849987910280042</v>
          </cell>
        </row>
        <row r="3638">
          <cell r="C3638">
            <v>2007</v>
          </cell>
          <cell r="P3638">
            <v>7.1849987910280042</v>
          </cell>
        </row>
        <row r="3639">
          <cell r="C3639">
            <v>2007</v>
          </cell>
          <cell r="P3639">
            <v>7.1157578832085644</v>
          </cell>
        </row>
        <row r="3640">
          <cell r="C3640">
            <v>2007</v>
          </cell>
          <cell r="P3640">
            <v>7.2054351588020262</v>
          </cell>
        </row>
        <row r="3641">
          <cell r="C3641">
            <v>2007</v>
          </cell>
          <cell r="P3641">
            <v>7.1466573109618201</v>
          </cell>
        </row>
        <row r="3642">
          <cell r="C3642">
            <v>2007</v>
          </cell>
          <cell r="P3642">
            <v>7.1373743024705689</v>
          </cell>
        </row>
        <row r="3643">
          <cell r="C3643">
            <v>2007</v>
          </cell>
          <cell r="P3643">
            <v>7.0576314579254031</v>
          </cell>
        </row>
        <row r="3644">
          <cell r="C3644">
            <v>2007</v>
          </cell>
          <cell r="P3644">
            <v>7.0576314579254031</v>
          </cell>
        </row>
        <row r="3645">
          <cell r="C3645">
            <v>2007</v>
          </cell>
          <cell r="P3645">
            <v>7.0576314579254031</v>
          </cell>
        </row>
        <row r="3646">
          <cell r="C3646">
            <v>2007</v>
          </cell>
          <cell r="P3646">
            <v>7.0576314579254031</v>
          </cell>
        </row>
        <row r="3647">
          <cell r="C3647">
            <v>2007</v>
          </cell>
          <cell r="P3647">
            <v>7.0576314579254031</v>
          </cell>
        </row>
        <row r="3648">
          <cell r="C3648">
            <v>2007</v>
          </cell>
          <cell r="P3648">
            <v>7.0576314579254031</v>
          </cell>
        </row>
        <row r="3649">
          <cell r="C3649">
            <v>2007</v>
          </cell>
          <cell r="P3649">
            <v>6.7539206250622259</v>
          </cell>
        </row>
        <row r="3650">
          <cell r="C3650">
            <v>2007</v>
          </cell>
          <cell r="P3650">
            <v>7.0654006438368508</v>
          </cell>
        </row>
        <row r="3651">
          <cell r="C3651">
            <v>2007</v>
          </cell>
          <cell r="P3651">
            <v>7.0654006438368508</v>
          </cell>
        </row>
        <row r="3652">
          <cell r="C3652">
            <v>2007</v>
          </cell>
          <cell r="P3652">
            <v>7.0654006438368508</v>
          </cell>
        </row>
        <row r="3653">
          <cell r="C3653">
            <v>2008</v>
          </cell>
          <cell r="P3653">
            <v>7.1347188310426066</v>
          </cell>
        </row>
        <row r="3654">
          <cell r="C3654">
            <v>2008</v>
          </cell>
          <cell r="P3654">
            <v>7.1347188310426066</v>
          </cell>
        </row>
        <row r="3655">
          <cell r="C3655">
            <v>2008</v>
          </cell>
          <cell r="P3655">
            <v>7.5773955424491399</v>
          </cell>
        </row>
        <row r="3656">
          <cell r="C3656">
            <v>2008</v>
          </cell>
          <cell r="P3656">
            <v>7.5699947374160246</v>
          </cell>
        </row>
        <row r="3657">
          <cell r="C3657">
            <v>2008</v>
          </cell>
          <cell r="P3657">
            <v>7.4178283070125115</v>
          </cell>
        </row>
        <row r="3658">
          <cell r="C3658">
            <v>2008</v>
          </cell>
          <cell r="P3658">
            <v>7.4178283070125115</v>
          </cell>
        </row>
        <row r="3659">
          <cell r="C3659">
            <v>2008</v>
          </cell>
          <cell r="P3659">
            <v>7.4178283070125115</v>
          </cell>
        </row>
        <row r="3660">
          <cell r="C3660">
            <v>2008</v>
          </cell>
          <cell r="P3660">
            <v>7.5052625839761431</v>
          </cell>
        </row>
        <row r="3661">
          <cell r="C3661">
            <v>2008</v>
          </cell>
          <cell r="P3661">
            <v>7.5750866429929404</v>
          </cell>
        </row>
        <row r="3662">
          <cell r="C3662">
            <v>2008</v>
          </cell>
          <cell r="P3662">
            <v>7.8270956699838328</v>
          </cell>
        </row>
        <row r="3663">
          <cell r="C3663">
            <v>2008</v>
          </cell>
          <cell r="P3663">
            <v>7.8738127183853823</v>
          </cell>
        </row>
        <row r="3664">
          <cell r="C3664">
            <v>2008</v>
          </cell>
          <cell r="P3664">
            <v>8.0799765791307738</v>
          </cell>
        </row>
        <row r="3665">
          <cell r="C3665">
            <v>2008</v>
          </cell>
          <cell r="P3665">
            <v>8.0799765791307738</v>
          </cell>
        </row>
        <row r="3666">
          <cell r="C3666">
            <v>2008</v>
          </cell>
          <cell r="P3666">
            <v>8.0799765791307738</v>
          </cell>
        </row>
        <row r="3667">
          <cell r="C3667">
            <v>2008</v>
          </cell>
          <cell r="P3667">
            <v>8.3073330077800893</v>
          </cell>
        </row>
        <row r="3668">
          <cell r="C3668">
            <v>2008</v>
          </cell>
          <cell r="P3668">
            <v>8.176739378825447</v>
          </cell>
        </row>
        <row r="3669">
          <cell r="C3669">
            <v>2008</v>
          </cell>
          <cell r="P3669">
            <v>8.1650640281050428</v>
          </cell>
        </row>
        <row r="3670">
          <cell r="C3670">
            <v>2008</v>
          </cell>
          <cell r="P3670">
            <v>8.0714867510892603</v>
          </cell>
        </row>
        <row r="3671">
          <cell r="C3671">
            <v>2008</v>
          </cell>
          <cell r="P3671">
            <v>8.2194829392716766</v>
          </cell>
        </row>
        <row r="3672">
          <cell r="C3672">
            <v>2008</v>
          </cell>
          <cell r="P3672">
            <v>8.2194829392716766</v>
          </cell>
        </row>
        <row r="3673">
          <cell r="C3673">
            <v>2008</v>
          </cell>
          <cell r="P3673">
            <v>8.2194829392716766</v>
          </cell>
        </row>
        <row r="3674">
          <cell r="C3674">
            <v>2008</v>
          </cell>
          <cell r="P3674">
            <v>8.2194829392716766</v>
          </cell>
        </row>
        <row r="3675">
          <cell r="C3675">
            <v>2008</v>
          </cell>
          <cell r="P3675">
            <v>7.8942893852258873</v>
          </cell>
        </row>
        <row r="3676">
          <cell r="C3676">
            <v>2008</v>
          </cell>
          <cell r="P3676">
            <v>7.7880278585076068</v>
          </cell>
        </row>
        <row r="3677">
          <cell r="C3677">
            <v>2008</v>
          </cell>
          <cell r="P3677">
            <v>7.5877964944553229</v>
          </cell>
        </row>
        <row r="3678">
          <cell r="C3678">
            <v>2008</v>
          </cell>
          <cell r="P3678">
            <v>7.6905126515363413</v>
          </cell>
        </row>
        <row r="3679">
          <cell r="C3679">
            <v>2008</v>
          </cell>
          <cell r="P3679">
            <v>7.6905126515363413</v>
          </cell>
        </row>
        <row r="3680">
          <cell r="C3680">
            <v>2008</v>
          </cell>
          <cell r="P3680">
            <v>7.6905126515363413</v>
          </cell>
        </row>
        <row r="3681">
          <cell r="C3681">
            <v>2008</v>
          </cell>
          <cell r="P3681">
            <v>7.8714658903960206</v>
          </cell>
        </row>
        <row r="3682">
          <cell r="C3682">
            <v>2008</v>
          </cell>
          <cell r="P3682">
            <v>7.885180373880516</v>
          </cell>
        </row>
        <row r="3683">
          <cell r="C3683">
            <v>2008</v>
          </cell>
          <cell r="P3683">
            <v>7.8912565248929694</v>
          </cell>
        </row>
        <row r="3684">
          <cell r="C3684">
            <v>2008</v>
          </cell>
          <cell r="P3684">
            <v>7.9254969823110795</v>
          </cell>
        </row>
        <row r="3685">
          <cell r="C3685">
            <v>2008</v>
          </cell>
          <cell r="P3685">
            <v>7.7310298070859975</v>
          </cell>
        </row>
        <row r="3686">
          <cell r="C3686">
            <v>2008</v>
          </cell>
          <cell r="P3686">
            <v>7.7310298070859975</v>
          </cell>
        </row>
        <row r="3687">
          <cell r="C3687">
            <v>2008</v>
          </cell>
          <cell r="P3687">
            <v>7.7310298070859975</v>
          </cell>
        </row>
        <row r="3688">
          <cell r="C3688">
            <v>2008</v>
          </cell>
          <cell r="P3688">
            <v>7.4862817236621888</v>
          </cell>
        </row>
        <row r="3689">
          <cell r="C3689">
            <v>2008</v>
          </cell>
          <cell r="P3689">
            <v>7.8325905662255879</v>
          </cell>
        </row>
        <row r="3690">
          <cell r="C3690">
            <v>2008</v>
          </cell>
          <cell r="P3690">
            <v>7.9334136153951915</v>
          </cell>
        </row>
        <row r="3691">
          <cell r="C3691">
            <v>2008</v>
          </cell>
          <cell r="P3691">
            <v>8.008633482360862</v>
          </cell>
        </row>
        <row r="3692">
          <cell r="C3692">
            <v>2008</v>
          </cell>
          <cell r="P3692">
            <v>8.0241386667172367</v>
          </cell>
        </row>
        <row r="3693">
          <cell r="C3693">
            <v>2008</v>
          </cell>
          <cell r="P3693">
            <v>8.0241386667172367</v>
          </cell>
        </row>
        <row r="3694">
          <cell r="C3694">
            <v>2008</v>
          </cell>
          <cell r="P3694">
            <v>8.0241386667172367</v>
          </cell>
        </row>
        <row r="3695">
          <cell r="C3695">
            <v>2008</v>
          </cell>
          <cell r="P3695">
            <v>8.3489643139913614</v>
          </cell>
        </row>
        <row r="3696">
          <cell r="C3696">
            <v>2008</v>
          </cell>
          <cell r="P3696">
            <v>8.337021093005502</v>
          </cell>
        </row>
        <row r="3697">
          <cell r="C3697">
            <v>2008</v>
          </cell>
          <cell r="P3697">
            <v>8.2832408035159748</v>
          </cell>
        </row>
        <row r="3698">
          <cell r="C3698">
            <v>2008</v>
          </cell>
          <cell r="P3698">
            <v>8.4090544890789509</v>
          </cell>
        </row>
        <row r="3699">
          <cell r="C3699">
            <v>2008</v>
          </cell>
          <cell r="P3699">
            <v>8.6613569880951822</v>
          </cell>
        </row>
        <row r="3700">
          <cell r="C3700">
            <v>2008</v>
          </cell>
          <cell r="P3700">
            <v>8.6613569880951822</v>
          </cell>
        </row>
        <row r="3701">
          <cell r="C3701">
            <v>2008</v>
          </cell>
          <cell r="P3701">
            <v>8.6613569880951822</v>
          </cell>
        </row>
        <row r="3702">
          <cell r="C3702">
            <v>2008</v>
          </cell>
          <cell r="P3702">
            <v>8.6613569880951822</v>
          </cell>
        </row>
        <row r="3703">
          <cell r="C3703">
            <v>2008</v>
          </cell>
          <cell r="P3703">
            <v>8.9305765611147176</v>
          </cell>
        </row>
        <row r="3704">
          <cell r="C3704">
            <v>2008</v>
          </cell>
          <cell r="P3704">
            <v>9.0535693120238179</v>
          </cell>
        </row>
        <row r="3705">
          <cell r="C3705">
            <v>2008</v>
          </cell>
          <cell r="P3705">
            <v>8.8472807612256599</v>
          </cell>
        </row>
        <row r="3706">
          <cell r="C3706">
            <v>2008</v>
          </cell>
          <cell r="P3706">
            <v>8.7585346311213108</v>
          </cell>
        </row>
        <row r="3707">
          <cell r="C3707">
            <v>2008</v>
          </cell>
          <cell r="P3707">
            <v>8.7585346311213108</v>
          </cell>
        </row>
        <row r="3708">
          <cell r="C3708">
            <v>2008</v>
          </cell>
          <cell r="P3708">
            <v>8.7585346311213108</v>
          </cell>
        </row>
        <row r="3709">
          <cell r="C3709">
            <v>2008</v>
          </cell>
          <cell r="P3709">
            <v>9.0136684951380364</v>
          </cell>
        </row>
        <row r="3710">
          <cell r="C3710">
            <v>2008</v>
          </cell>
          <cell r="P3710">
            <v>8.9698235849101327</v>
          </cell>
        </row>
        <row r="3711">
          <cell r="C3711">
            <v>2008</v>
          </cell>
          <cell r="P3711">
            <v>8.8034126197711942</v>
          </cell>
        </row>
        <row r="3712">
          <cell r="C3712">
            <v>2008</v>
          </cell>
          <cell r="P3712">
            <v>8.7410775496271143</v>
          </cell>
        </row>
        <row r="3713">
          <cell r="C3713">
            <v>2008</v>
          </cell>
          <cell r="P3713">
            <v>8.9607781038578054</v>
          </cell>
        </row>
        <row r="3714">
          <cell r="C3714">
            <v>2008</v>
          </cell>
          <cell r="P3714">
            <v>8.9607781038578054</v>
          </cell>
        </row>
        <row r="3715">
          <cell r="C3715">
            <v>2008</v>
          </cell>
          <cell r="P3715">
            <v>8.9607781038578054</v>
          </cell>
        </row>
        <row r="3716">
          <cell r="C3716">
            <v>2008</v>
          </cell>
          <cell r="P3716">
            <v>9.1202144858550263</v>
          </cell>
        </row>
        <row r="3717">
          <cell r="C3717">
            <v>2008</v>
          </cell>
          <cell r="P3717">
            <v>9.1524793408020937</v>
          </cell>
        </row>
        <row r="3718">
          <cell r="C3718">
            <v>2008</v>
          </cell>
          <cell r="P3718">
            <v>9.2540197133551096</v>
          </cell>
        </row>
        <row r="3719">
          <cell r="C3719">
            <v>2008</v>
          </cell>
          <cell r="P3719">
            <v>9.3753568837917136</v>
          </cell>
        </row>
        <row r="3720">
          <cell r="C3720">
            <v>2008</v>
          </cell>
          <cell r="P3720">
            <v>9.5754635577912328</v>
          </cell>
        </row>
        <row r="3721">
          <cell r="C3721">
            <v>2008</v>
          </cell>
          <cell r="P3721">
            <v>9.5754635577912328</v>
          </cell>
        </row>
        <row r="3722">
          <cell r="C3722">
            <v>2008</v>
          </cell>
          <cell r="P3722">
            <v>9.5754635577912328</v>
          </cell>
        </row>
        <row r="3723">
          <cell r="C3723">
            <v>2008</v>
          </cell>
          <cell r="P3723">
            <v>9.4593761704508275</v>
          </cell>
        </row>
        <row r="3724">
          <cell r="C3724">
            <v>2008</v>
          </cell>
          <cell r="P3724">
            <v>9.6357561764245716</v>
          </cell>
        </row>
        <row r="3725">
          <cell r="C3725">
            <v>2008</v>
          </cell>
          <cell r="P3725">
            <v>9.5768488974649522</v>
          </cell>
        </row>
        <row r="3726">
          <cell r="C3726">
            <v>2008</v>
          </cell>
          <cell r="P3726">
            <v>9.5796219473457125</v>
          </cell>
        </row>
        <row r="3727">
          <cell r="C3727">
            <v>2008</v>
          </cell>
          <cell r="P3727">
            <v>9.78469394044272</v>
          </cell>
        </row>
        <row r="3728">
          <cell r="C3728">
            <v>2008</v>
          </cell>
          <cell r="P3728">
            <v>9.78469394044272</v>
          </cell>
        </row>
        <row r="3729">
          <cell r="C3729">
            <v>2008</v>
          </cell>
          <cell r="P3729">
            <v>9.78469394044272</v>
          </cell>
        </row>
        <row r="3730">
          <cell r="C3730">
            <v>2008</v>
          </cell>
          <cell r="P3730">
            <v>9.4565419608103412</v>
          </cell>
        </row>
        <row r="3731">
          <cell r="C3731">
            <v>2008</v>
          </cell>
          <cell r="P3731">
            <v>9.0511219734215818</v>
          </cell>
        </row>
        <row r="3732">
          <cell r="C3732">
            <v>2008</v>
          </cell>
          <cell r="P3732">
            <v>9.0855468583321848</v>
          </cell>
        </row>
        <row r="3733">
          <cell r="C3733">
            <v>2008</v>
          </cell>
          <cell r="P3733">
            <v>8.9144090497480093</v>
          </cell>
        </row>
        <row r="3734">
          <cell r="C3734">
            <v>2008</v>
          </cell>
          <cell r="P3734">
            <v>8.9144090497480093</v>
          </cell>
        </row>
        <row r="3735">
          <cell r="C3735">
            <v>2008</v>
          </cell>
          <cell r="P3735">
            <v>8.9144090497480093</v>
          </cell>
        </row>
        <row r="3736">
          <cell r="C3736">
            <v>2008</v>
          </cell>
          <cell r="P3736">
            <v>8.9144090497480093</v>
          </cell>
        </row>
        <row r="3737">
          <cell r="C3737">
            <v>2008</v>
          </cell>
          <cell r="P3737">
            <v>9.2392626693153428</v>
          </cell>
        </row>
        <row r="3738">
          <cell r="C3738">
            <v>2008</v>
          </cell>
          <cell r="P3738">
            <v>9.408717873347145</v>
          </cell>
        </row>
        <row r="3739">
          <cell r="C3739">
            <v>2008</v>
          </cell>
          <cell r="P3739">
            <v>9.4887138908511623</v>
          </cell>
        </row>
        <row r="3740">
          <cell r="C3740">
            <v>2008</v>
          </cell>
          <cell r="P3740">
            <v>9.4771978399700352</v>
          </cell>
        </row>
        <row r="3741">
          <cell r="C3741">
            <v>2008</v>
          </cell>
          <cell r="P3741">
            <v>9.7020287024174703</v>
          </cell>
        </row>
        <row r="3742">
          <cell r="C3742">
            <v>2008</v>
          </cell>
          <cell r="P3742">
            <v>9.7020287024174703</v>
          </cell>
        </row>
        <row r="3743">
          <cell r="C3743">
            <v>2008</v>
          </cell>
          <cell r="P3743">
            <v>9.7020287024174703</v>
          </cell>
        </row>
        <row r="3744">
          <cell r="C3744">
            <v>2008</v>
          </cell>
          <cell r="P3744">
            <v>10.204778995178335</v>
          </cell>
        </row>
        <row r="3745">
          <cell r="C3745">
            <v>2008</v>
          </cell>
          <cell r="P3745">
            <v>10.18123675464506</v>
          </cell>
        </row>
        <row r="3746">
          <cell r="C3746">
            <v>2008</v>
          </cell>
          <cell r="P3746">
            <v>9.7223418024587165</v>
          </cell>
        </row>
        <row r="3747">
          <cell r="C3747">
            <v>2008</v>
          </cell>
          <cell r="P3747">
            <v>9.7271848020367617</v>
          </cell>
        </row>
        <row r="3748">
          <cell r="C3748">
            <v>2008</v>
          </cell>
          <cell r="P3748">
            <v>9.5253628101250225</v>
          </cell>
        </row>
        <row r="3749">
          <cell r="C3749">
            <v>2008</v>
          </cell>
          <cell r="P3749">
            <v>9.5253628101250225</v>
          </cell>
        </row>
        <row r="3750">
          <cell r="C3750">
            <v>2008</v>
          </cell>
          <cell r="P3750">
            <v>9.5253628101250225</v>
          </cell>
        </row>
        <row r="3751">
          <cell r="C3751">
            <v>2008</v>
          </cell>
          <cell r="P3751">
            <v>9.6775079057286302</v>
          </cell>
        </row>
        <row r="3752">
          <cell r="C3752">
            <v>2008</v>
          </cell>
          <cell r="P3752">
            <v>9.9130962483939626</v>
          </cell>
        </row>
        <row r="3753">
          <cell r="C3753">
            <v>2008</v>
          </cell>
          <cell r="P3753">
            <v>10.120392749960887</v>
          </cell>
        </row>
        <row r="3754">
          <cell r="C3754">
            <v>2008</v>
          </cell>
          <cell r="P3754">
            <v>10.327493919582027</v>
          </cell>
        </row>
        <row r="3755">
          <cell r="C3755">
            <v>2008</v>
          </cell>
          <cell r="P3755">
            <v>10.194514111784871</v>
          </cell>
        </row>
        <row r="3756">
          <cell r="C3756">
            <v>2008</v>
          </cell>
          <cell r="P3756">
            <v>10.194514111784871</v>
          </cell>
        </row>
        <row r="3757">
          <cell r="C3757">
            <v>2008</v>
          </cell>
          <cell r="P3757">
            <v>10.194514111784871</v>
          </cell>
        </row>
        <row r="3758">
          <cell r="C3758">
            <v>2008</v>
          </cell>
          <cell r="P3758">
            <v>10.13913134176927</v>
          </cell>
        </row>
        <row r="3759">
          <cell r="C3759">
            <v>2008</v>
          </cell>
          <cell r="P3759">
            <v>10.295734936445999</v>
          </cell>
        </row>
        <row r="3760">
          <cell r="C3760">
            <v>2008</v>
          </cell>
          <cell r="P3760">
            <v>10.047671425117223</v>
          </cell>
        </row>
        <row r="3761">
          <cell r="C3761">
            <v>2008</v>
          </cell>
          <cell r="P3761">
            <v>10.33724534545782</v>
          </cell>
        </row>
        <row r="3762">
          <cell r="C3762">
            <v>2008</v>
          </cell>
          <cell r="P3762">
            <v>10.283697842340569</v>
          </cell>
        </row>
        <row r="3763">
          <cell r="C3763">
            <v>2008</v>
          </cell>
          <cell r="P3763">
            <v>10.283697842340569</v>
          </cell>
        </row>
        <row r="3764">
          <cell r="C3764">
            <v>2008</v>
          </cell>
          <cell r="P3764">
            <v>10.283697842340569</v>
          </cell>
        </row>
        <row r="3765">
          <cell r="C3765">
            <v>2008</v>
          </cell>
          <cell r="P3765">
            <v>10.508731622440415</v>
          </cell>
        </row>
        <row r="3766">
          <cell r="C3766">
            <v>2008</v>
          </cell>
          <cell r="P3766">
            <v>10.536117445702933</v>
          </cell>
        </row>
        <row r="3767">
          <cell r="C3767">
            <v>2008</v>
          </cell>
          <cell r="P3767">
            <v>10.541901547010045</v>
          </cell>
        </row>
        <row r="3768">
          <cell r="C3768">
            <v>2008</v>
          </cell>
          <cell r="P3768">
            <v>10.716940305229871</v>
          </cell>
        </row>
        <row r="3769">
          <cell r="C3769">
            <v>2008</v>
          </cell>
          <cell r="P3769">
            <v>10.919446433058509</v>
          </cell>
        </row>
        <row r="3770">
          <cell r="C3770">
            <v>2008</v>
          </cell>
          <cell r="P3770">
            <v>10.919446433058509</v>
          </cell>
        </row>
        <row r="3771">
          <cell r="C3771">
            <v>2008</v>
          </cell>
          <cell r="P3771">
            <v>10.919446433058509</v>
          </cell>
        </row>
        <row r="3772">
          <cell r="C3772">
            <v>2008</v>
          </cell>
          <cell r="P3772">
            <v>11.117459926134179</v>
          </cell>
        </row>
        <row r="3773">
          <cell r="C3773">
            <v>2008</v>
          </cell>
          <cell r="P3773">
            <v>11.028088923445996</v>
          </cell>
        </row>
        <row r="3774">
          <cell r="C3774">
            <v>2008</v>
          </cell>
          <cell r="P3774">
            <v>10.783098571516621</v>
          </cell>
        </row>
        <row r="3775">
          <cell r="C3775">
            <v>2008</v>
          </cell>
          <cell r="P3775">
            <v>10.709601608169805</v>
          </cell>
        </row>
        <row r="3776">
          <cell r="C3776">
            <v>2008</v>
          </cell>
          <cell r="P3776">
            <v>10.553632368210199</v>
          </cell>
        </row>
        <row r="3777">
          <cell r="C3777">
            <v>2008</v>
          </cell>
          <cell r="P3777">
            <v>10.553632368210199</v>
          </cell>
        </row>
        <row r="3778">
          <cell r="C3778">
            <v>2008</v>
          </cell>
          <cell r="P3778">
            <v>10.553632368210199</v>
          </cell>
        </row>
        <row r="3779">
          <cell r="C3779">
            <v>2008</v>
          </cell>
          <cell r="P3779">
            <v>10.843945420840779</v>
          </cell>
        </row>
        <row r="3780">
          <cell r="C3780">
            <v>2008</v>
          </cell>
          <cell r="P3780">
            <v>11.042529738340534</v>
          </cell>
        </row>
        <row r="3781">
          <cell r="C3781">
            <v>2008</v>
          </cell>
          <cell r="P3781">
            <v>10.936854681566256</v>
          </cell>
        </row>
        <row r="3782">
          <cell r="C3782">
            <v>2008</v>
          </cell>
          <cell r="P3782">
            <v>11.264209687895582</v>
          </cell>
        </row>
        <row r="3783">
          <cell r="C3783">
            <v>2008</v>
          </cell>
          <cell r="P3783">
            <v>11.233319742275617</v>
          </cell>
        </row>
        <row r="3784">
          <cell r="C3784">
            <v>2008</v>
          </cell>
          <cell r="P3784">
            <v>11.233319742275617</v>
          </cell>
        </row>
        <row r="3785">
          <cell r="C3785">
            <v>2008</v>
          </cell>
          <cell r="P3785">
            <v>11.233319742275617</v>
          </cell>
        </row>
        <row r="3786">
          <cell r="C3786">
            <v>2008</v>
          </cell>
          <cell r="P3786">
            <v>11.237313616817511</v>
          </cell>
        </row>
        <row r="3787">
          <cell r="C3787">
            <v>2008</v>
          </cell>
          <cell r="P3787">
            <v>11.080669248967631</v>
          </cell>
        </row>
        <row r="3788">
          <cell r="C3788">
            <v>2008</v>
          </cell>
          <cell r="P3788">
            <v>11.368063226864779</v>
          </cell>
        </row>
        <row r="3789">
          <cell r="C3789">
            <v>2008</v>
          </cell>
          <cell r="P3789">
            <v>11.295702223086149</v>
          </cell>
        </row>
        <row r="3790">
          <cell r="C3790">
            <v>2008</v>
          </cell>
          <cell r="P3790">
            <v>11.138935061610161</v>
          </cell>
        </row>
        <row r="3791">
          <cell r="C3791">
            <v>2008</v>
          </cell>
          <cell r="P3791">
            <v>11.138935061610161</v>
          </cell>
        </row>
        <row r="3792">
          <cell r="C3792">
            <v>2008</v>
          </cell>
          <cell r="P3792">
            <v>11.138935061610161</v>
          </cell>
        </row>
        <row r="3793">
          <cell r="C3793">
            <v>2008</v>
          </cell>
          <cell r="P3793">
            <v>10.860107242927512</v>
          </cell>
        </row>
        <row r="3794">
          <cell r="C3794">
            <v>2008</v>
          </cell>
          <cell r="P3794">
            <v>10.823414231733853</v>
          </cell>
        </row>
        <row r="3795">
          <cell r="C3795">
            <v>2008</v>
          </cell>
          <cell r="P3795">
            <v>11.005035960990503</v>
          </cell>
        </row>
        <row r="3796">
          <cell r="C3796">
            <v>2008</v>
          </cell>
          <cell r="P3796">
            <v>11.136244980395688</v>
          </cell>
        </row>
        <row r="3797">
          <cell r="C3797">
            <v>2008</v>
          </cell>
          <cell r="P3797">
            <v>11.278229970178689</v>
          </cell>
        </row>
        <row r="3798">
          <cell r="C3798">
            <v>2008</v>
          </cell>
          <cell r="P3798">
            <v>11.278229970178689</v>
          </cell>
        </row>
        <row r="3799">
          <cell r="C3799">
            <v>2008</v>
          </cell>
          <cell r="P3799">
            <v>11.278229970178689</v>
          </cell>
        </row>
        <row r="3800">
          <cell r="C3800">
            <v>2008</v>
          </cell>
          <cell r="P3800">
            <v>11.278229970178689</v>
          </cell>
        </row>
        <row r="3801">
          <cell r="C3801">
            <v>2008</v>
          </cell>
          <cell r="P3801">
            <v>11.484830009055436</v>
          </cell>
        </row>
        <row r="3802">
          <cell r="C3802">
            <v>2008</v>
          </cell>
          <cell r="P3802">
            <v>11.319448329485166</v>
          </cell>
        </row>
        <row r="3803">
          <cell r="C3803">
            <v>2008</v>
          </cell>
          <cell r="P3803">
            <v>11.167389047187836</v>
          </cell>
        </row>
        <row r="3804">
          <cell r="C3804">
            <v>2008</v>
          </cell>
          <cell r="P3804">
            <v>11.105167288536572</v>
          </cell>
        </row>
        <row r="3805">
          <cell r="C3805">
            <v>2008</v>
          </cell>
          <cell r="P3805">
            <v>11.105167288536572</v>
          </cell>
        </row>
        <row r="3806">
          <cell r="C3806">
            <v>2008</v>
          </cell>
          <cell r="P3806">
            <v>11.105167288536572</v>
          </cell>
        </row>
        <row r="3807">
          <cell r="C3807">
            <v>2008</v>
          </cell>
          <cell r="P3807">
            <v>11.474054986890952</v>
          </cell>
        </row>
        <row r="3808">
          <cell r="C3808">
            <v>2008</v>
          </cell>
          <cell r="P3808">
            <v>11.813045044874196</v>
          </cell>
        </row>
        <row r="3809">
          <cell r="C3809">
            <v>2008</v>
          </cell>
          <cell r="P3809">
            <v>11.764800424799571</v>
          </cell>
        </row>
        <row r="3810">
          <cell r="C3810">
            <v>2008</v>
          </cell>
          <cell r="P3810">
            <v>11.985815676810969</v>
          </cell>
        </row>
        <row r="3811">
          <cell r="C3811">
            <v>2008</v>
          </cell>
          <cell r="P3811">
            <v>12.151587072059471</v>
          </cell>
        </row>
        <row r="3812">
          <cell r="C3812">
            <v>2008</v>
          </cell>
          <cell r="P3812">
            <v>12.151587072059471</v>
          </cell>
        </row>
        <row r="3813">
          <cell r="C3813">
            <v>2008</v>
          </cell>
          <cell r="P3813">
            <v>12.151587072059471</v>
          </cell>
        </row>
        <row r="3814">
          <cell r="C3814">
            <v>2008</v>
          </cell>
          <cell r="P3814">
            <v>12.226001905908788</v>
          </cell>
        </row>
        <row r="3815">
          <cell r="C3815">
            <v>2008</v>
          </cell>
          <cell r="P3815">
            <v>12.344649943344253</v>
          </cell>
        </row>
        <row r="3816">
          <cell r="C3816">
            <v>2008</v>
          </cell>
          <cell r="P3816">
            <v>12.242198337782034</v>
          </cell>
        </row>
        <row r="3817">
          <cell r="C3817">
            <v>2008</v>
          </cell>
          <cell r="P3817">
            <v>12.326541913399677</v>
          </cell>
        </row>
        <row r="3818">
          <cell r="C3818">
            <v>2008</v>
          </cell>
          <cell r="P3818">
            <v>12.38677716512661</v>
          </cell>
        </row>
        <row r="3819">
          <cell r="C3819">
            <v>2008</v>
          </cell>
          <cell r="P3819">
            <v>12.38677716512661</v>
          </cell>
        </row>
        <row r="3820">
          <cell r="C3820">
            <v>2008</v>
          </cell>
          <cell r="P3820">
            <v>12.38677716512661</v>
          </cell>
        </row>
        <row r="3821">
          <cell r="C3821">
            <v>2008</v>
          </cell>
          <cell r="P3821">
            <v>12.557821574697874</v>
          </cell>
        </row>
        <row r="3822">
          <cell r="C3822">
            <v>2008</v>
          </cell>
          <cell r="P3822">
            <v>12.66878434310151</v>
          </cell>
        </row>
        <row r="3823">
          <cell r="C3823">
            <v>2008</v>
          </cell>
          <cell r="P3823">
            <v>12.749221279803528</v>
          </cell>
        </row>
        <row r="3824">
          <cell r="C3824">
            <v>2008</v>
          </cell>
          <cell r="P3824">
            <v>12.840153041631307</v>
          </cell>
        </row>
        <row r="3825">
          <cell r="C3825">
            <v>2008</v>
          </cell>
          <cell r="P3825">
            <v>12.760633975431794</v>
          </cell>
        </row>
        <row r="3826">
          <cell r="C3826">
            <v>2008</v>
          </cell>
          <cell r="P3826">
            <v>12.760633975431794</v>
          </cell>
        </row>
        <row r="3827">
          <cell r="C3827">
            <v>2008</v>
          </cell>
          <cell r="P3827">
            <v>12.760633975431794</v>
          </cell>
        </row>
        <row r="3828">
          <cell r="C3828">
            <v>2008</v>
          </cell>
          <cell r="P3828">
            <v>12.889075634236189</v>
          </cell>
        </row>
        <row r="3829">
          <cell r="C3829">
            <v>2008</v>
          </cell>
          <cell r="P3829">
            <v>12.840416644936777</v>
          </cell>
        </row>
        <row r="3830">
          <cell r="C3830">
            <v>2008</v>
          </cell>
          <cell r="P3830">
            <v>12.651752061178723</v>
          </cell>
        </row>
        <row r="3831">
          <cell r="C3831">
            <v>2008</v>
          </cell>
          <cell r="P3831">
            <v>12.547903737382834</v>
          </cell>
        </row>
        <row r="3832">
          <cell r="C3832">
            <v>2008</v>
          </cell>
          <cell r="P3832">
            <v>12.862343129957376</v>
          </cell>
        </row>
        <row r="3833">
          <cell r="C3833">
            <v>2008</v>
          </cell>
          <cell r="P3833">
            <v>12.862343129957376</v>
          </cell>
        </row>
        <row r="3834">
          <cell r="C3834">
            <v>2008</v>
          </cell>
          <cell r="P3834">
            <v>12.862343129957376</v>
          </cell>
        </row>
        <row r="3835">
          <cell r="C3835">
            <v>2008</v>
          </cell>
          <cell r="P3835">
            <v>13.08243956325294</v>
          </cell>
        </row>
        <row r="3836">
          <cell r="C3836">
            <v>2008</v>
          </cell>
          <cell r="P3836">
            <v>13.164536821494099</v>
          </cell>
        </row>
        <row r="3837">
          <cell r="C3837">
            <v>2008</v>
          </cell>
          <cell r="P3837">
            <v>13.018835783674609</v>
          </cell>
        </row>
        <row r="3838">
          <cell r="C3838">
            <v>2008</v>
          </cell>
          <cell r="P3838">
            <v>12.900061159759721</v>
          </cell>
        </row>
        <row r="3839">
          <cell r="C3839">
            <v>2008</v>
          </cell>
          <cell r="P3839">
            <v>12.631665110016453</v>
          </cell>
        </row>
        <row r="3840">
          <cell r="C3840">
            <v>2008</v>
          </cell>
          <cell r="P3840">
            <v>12.631665110016453</v>
          </cell>
        </row>
        <row r="3841">
          <cell r="C3841">
            <v>2008</v>
          </cell>
          <cell r="P3841">
            <v>12.631665110016453</v>
          </cell>
        </row>
        <row r="3842">
          <cell r="C3842">
            <v>2008</v>
          </cell>
          <cell r="P3842">
            <v>12.631665110016453</v>
          </cell>
        </row>
        <row r="3843">
          <cell r="C3843">
            <v>2008</v>
          </cell>
          <cell r="P3843">
            <v>12.151248085794339</v>
          </cell>
        </row>
        <row r="3844">
          <cell r="C3844">
            <v>2008</v>
          </cell>
          <cell r="P3844">
            <v>11.731477363777302</v>
          </cell>
        </row>
        <row r="3845">
          <cell r="C3845">
            <v>2008</v>
          </cell>
          <cell r="P3845">
            <v>11.585620344865188</v>
          </cell>
        </row>
        <row r="3846">
          <cell r="C3846">
            <v>2008</v>
          </cell>
          <cell r="P3846">
            <v>11.741615660691343</v>
          </cell>
        </row>
        <row r="3847">
          <cell r="C3847">
            <v>2008</v>
          </cell>
          <cell r="P3847">
            <v>11.741615660691343</v>
          </cell>
        </row>
        <row r="3848">
          <cell r="C3848">
            <v>2008</v>
          </cell>
          <cell r="P3848">
            <v>11.741615660691343</v>
          </cell>
        </row>
        <row r="3849">
          <cell r="C3849">
            <v>2008</v>
          </cell>
          <cell r="P3849">
            <v>11.385959331130316</v>
          </cell>
        </row>
        <row r="3850">
          <cell r="C3850">
            <v>2008</v>
          </cell>
          <cell r="P3850">
            <v>11.368063226864779</v>
          </cell>
        </row>
        <row r="3851">
          <cell r="C3851">
            <v>2008</v>
          </cell>
          <cell r="P3851">
            <v>10.91824172802397</v>
          </cell>
        </row>
        <row r="3852">
          <cell r="C3852">
            <v>2008</v>
          </cell>
          <cell r="P3852">
            <v>10.85067062387696</v>
          </cell>
        </row>
        <row r="3853">
          <cell r="C3853">
            <v>2008</v>
          </cell>
          <cell r="P3853">
            <v>10.266382518739064</v>
          </cell>
        </row>
        <row r="3854">
          <cell r="C3854">
            <v>2008</v>
          </cell>
          <cell r="P3854">
            <v>10.266382518739064</v>
          </cell>
        </row>
        <row r="3855">
          <cell r="C3855">
            <v>2008</v>
          </cell>
          <cell r="P3855">
            <v>10.266382518739064</v>
          </cell>
        </row>
        <row r="3856">
          <cell r="C3856">
            <v>2008</v>
          </cell>
          <cell r="P3856">
            <v>10.205197157256439</v>
          </cell>
        </row>
        <row r="3857">
          <cell r="C3857">
            <v>2008</v>
          </cell>
          <cell r="P3857">
            <v>9.8687388288617157</v>
          </cell>
        </row>
        <row r="3858">
          <cell r="C3858">
            <v>2008</v>
          </cell>
          <cell r="P3858">
            <v>9.847760557170151</v>
          </cell>
        </row>
        <row r="3859">
          <cell r="C3859">
            <v>2008</v>
          </cell>
          <cell r="P3859">
            <v>9.4751468545393358</v>
          </cell>
        </row>
        <row r="3860">
          <cell r="C3860">
            <v>2008</v>
          </cell>
          <cell r="P3860">
            <v>9.122026521526811</v>
          </cell>
        </row>
        <row r="3861">
          <cell r="C3861">
            <v>2008</v>
          </cell>
          <cell r="P3861">
            <v>9.122026521526811</v>
          </cell>
        </row>
        <row r="3862">
          <cell r="C3862">
            <v>2008</v>
          </cell>
          <cell r="P3862">
            <v>9.122026521526811</v>
          </cell>
        </row>
        <row r="3863">
          <cell r="C3863">
            <v>2008</v>
          </cell>
          <cell r="P3863">
            <v>9.1450026787026548</v>
          </cell>
        </row>
        <row r="3864">
          <cell r="C3864">
            <v>2008</v>
          </cell>
          <cell r="P3864">
            <v>9.0242197389568712</v>
          </cell>
        </row>
        <row r="3865">
          <cell r="C3865">
            <v>2008</v>
          </cell>
          <cell r="P3865">
            <v>8.8229894321624478</v>
          </cell>
        </row>
        <row r="3866">
          <cell r="C3866">
            <v>2008</v>
          </cell>
          <cell r="P3866">
            <v>9.0498793398538808</v>
          </cell>
        </row>
        <row r="3867">
          <cell r="C3867">
            <v>2008</v>
          </cell>
          <cell r="P3867">
            <v>9.0026009491615433</v>
          </cell>
        </row>
        <row r="3868">
          <cell r="C3868">
            <v>2008</v>
          </cell>
          <cell r="P3868">
            <v>9.0026009491615433</v>
          </cell>
        </row>
        <row r="3869">
          <cell r="C3869">
            <v>2008</v>
          </cell>
          <cell r="P3869">
            <v>9.0026009491615433</v>
          </cell>
        </row>
        <row r="3870">
          <cell r="C3870">
            <v>2008</v>
          </cell>
          <cell r="P3870">
            <v>9.0123229804241358</v>
          </cell>
        </row>
        <row r="3871">
          <cell r="C3871">
            <v>2008</v>
          </cell>
          <cell r="P3871">
            <v>8.7096295804630124</v>
          </cell>
        </row>
        <row r="3872">
          <cell r="C3872">
            <v>2008</v>
          </cell>
          <cell r="P3872">
            <v>8.6917832573972476</v>
          </cell>
        </row>
        <row r="3873">
          <cell r="C3873">
            <v>2008</v>
          </cell>
          <cell r="P3873">
            <v>8.775653200457036</v>
          </cell>
        </row>
        <row r="3874">
          <cell r="C3874">
            <v>2008</v>
          </cell>
          <cell r="P3874">
            <v>8.429080754588167</v>
          </cell>
        </row>
        <row r="3875">
          <cell r="C3875">
            <v>2008</v>
          </cell>
          <cell r="P3875">
            <v>8.429080754588167</v>
          </cell>
        </row>
        <row r="3876">
          <cell r="C3876">
            <v>2008</v>
          </cell>
          <cell r="P3876">
            <v>8.429080754588167</v>
          </cell>
        </row>
        <row r="3877">
          <cell r="C3877">
            <v>2008</v>
          </cell>
          <cell r="P3877">
            <v>8.3971326028929987</v>
          </cell>
        </row>
        <row r="3878">
          <cell r="C3878">
            <v>2008</v>
          </cell>
          <cell r="P3878">
            <v>8.4394399852078728</v>
          </cell>
        </row>
        <row r="3879">
          <cell r="C3879">
            <v>2008</v>
          </cell>
          <cell r="P3879">
            <v>8.2811371922455113</v>
          </cell>
        </row>
        <row r="3880">
          <cell r="C3880">
            <v>2008</v>
          </cell>
          <cell r="P3880">
            <v>8.3681912356642005</v>
          </cell>
        </row>
        <row r="3881">
          <cell r="C3881">
            <v>2008</v>
          </cell>
          <cell r="P3881">
            <v>8.0627655589954621</v>
          </cell>
        </row>
        <row r="3882">
          <cell r="C3882">
            <v>2008</v>
          </cell>
          <cell r="P3882">
            <v>8.0627655589954621</v>
          </cell>
        </row>
        <row r="3883">
          <cell r="C3883">
            <v>2008</v>
          </cell>
          <cell r="P3883">
            <v>8.0627655589954621</v>
          </cell>
        </row>
        <row r="3884">
          <cell r="C3884">
            <v>2008</v>
          </cell>
          <cell r="P3884">
            <v>8.0094465752905073</v>
          </cell>
        </row>
        <row r="3885">
          <cell r="C3885">
            <v>2008</v>
          </cell>
          <cell r="P3885">
            <v>8.0159859285141959</v>
          </cell>
        </row>
        <row r="3886">
          <cell r="C3886">
            <v>2008</v>
          </cell>
          <cell r="P3886">
            <v>8.1880591495474633</v>
          </cell>
        </row>
        <row r="3887">
          <cell r="C3887">
            <v>2008</v>
          </cell>
          <cell r="P3887">
            <v>8.1001616703726</v>
          </cell>
        </row>
        <row r="3888">
          <cell r="C3888">
            <v>2008</v>
          </cell>
          <cell r="P3888">
            <v>8.0322961459869244</v>
          </cell>
        </row>
        <row r="3889">
          <cell r="C3889">
            <v>2008</v>
          </cell>
          <cell r="P3889">
            <v>8.0322961459869244</v>
          </cell>
        </row>
        <row r="3890">
          <cell r="C3890">
            <v>2008</v>
          </cell>
          <cell r="P3890">
            <v>8.0322961459869244</v>
          </cell>
        </row>
        <row r="3891">
          <cell r="C3891">
            <v>2008</v>
          </cell>
          <cell r="P3891">
            <v>7.6251371353527118</v>
          </cell>
        </row>
        <row r="3892">
          <cell r="C3892">
            <v>2008</v>
          </cell>
          <cell r="P3892">
            <v>8.1061681277053701</v>
          </cell>
        </row>
        <row r="3893">
          <cell r="C3893">
            <v>2008</v>
          </cell>
          <cell r="P3893">
            <v>8.4266628105991277</v>
          </cell>
        </row>
        <row r="3894">
          <cell r="C3894">
            <v>2008</v>
          </cell>
          <cell r="P3894">
            <v>8.2791511594278457</v>
          </cell>
        </row>
        <row r="3895">
          <cell r="C3895">
            <v>2008</v>
          </cell>
          <cell r="P3895">
            <v>8.2268211622250771</v>
          </cell>
        </row>
        <row r="3896">
          <cell r="C3896">
            <v>2008</v>
          </cell>
          <cell r="P3896">
            <v>8.2268211622250771</v>
          </cell>
        </row>
        <row r="3897">
          <cell r="C3897">
            <v>2008</v>
          </cell>
          <cell r="P3897">
            <v>8.2268211622250771</v>
          </cell>
        </row>
        <row r="3898">
          <cell r="C3898">
            <v>2008</v>
          </cell>
          <cell r="P3898">
            <v>8.2268211622250771</v>
          </cell>
        </row>
        <row r="3899">
          <cell r="C3899">
            <v>2008</v>
          </cell>
          <cell r="P3899">
            <v>7.6151965409177755</v>
          </cell>
        </row>
        <row r="3900">
          <cell r="C3900">
            <v>2008</v>
          </cell>
          <cell r="P3900">
            <v>7.2516008211527421</v>
          </cell>
        </row>
        <row r="3901">
          <cell r="C3901">
            <v>2008</v>
          </cell>
          <cell r="P3901">
            <v>7.305801643253699</v>
          </cell>
        </row>
        <row r="3902">
          <cell r="C3902">
            <v>2008</v>
          </cell>
          <cell r="P3902">
            <v>7.5270937735571746</v>
          </cell>
        </row>
        <row r="3903">
          <cell r="C3903">
            <v>2008</v>
          </cell>
          <cell r="P3903">
            <v>7.5270937735571746</v>
          </cell>
        </row>
        <row r="3904">
          <cell r="C3904">
            <v>2008</v>
          </cell>
          <cell r="P3904">
            <v>7.5270937735571746</v>
          </cell>
        </row>
        <row r="3905">
          <cell r="C3905">
            <v>2008</v>
          </cell>
          <cell r="P3905">
            <v>7.7840538964456218</v>
          </cell>
        </row>
        <row r="3906">
          <cell r="C3906">
            <v>2008</v>
          </cell>
          <cell r="P3906">
            <v>7.3970211878268373</v>
          </cell>
        </row>
        <row r="3907">
          <cell r="C3907">
            <v>2008</v>
          </cell>
          <cell r="P3907">
            <v>7.6822546616537792</v>
          </cell>
        </row>
        <row r="3908">
          <cell r="C3908">
            <v>2008</v>
          </cell>
          <cell r="P3908">
            <v>7.6828017807446303</v>
          </cell>
        </row>
        <row r="3909">
          <cell r="C3909">
            <v>2008</v>
          </cell>
          <cell r="P3909">
            <v>7.4843388345509965</v>
          </cell>
        </row>
        <row r="3910">
          <cell r="C3910">
            <v>2008</v>
          </cell>
          <cell r="P3910">
            <v>7.4843388345509965</v>
          </cell>
        </row>
        <row r="3911">
          <cell r="C3911">
            <v>2008</v>
          </cell>
          <cell r="P3911">
            <v>7.4843388345509965</v>
          </cell>
        </row>
        <row r="3912">
          <cell r="C3912">
            <v>2008</v>
          </cell>
          <cell r="P3912">
            <v>7.3197052952973367</v>
          </cell>
        </row>
        <row r="3913">
          <cell r="C3913">
            <v>2008</v>
          </cell>
          <cell r="P3913">
            <v>7.3893164804217637</v>
          </cell>
        </row>
        <row r="3914">
          <cell r="C3914">
            <v>2008</v>
          </cell>
          <cell r="P3914">
            <v>7.6173153236015043</v>
          </cell>
        </row>
        <row r="3915">
          <cell r="C3915">
            <v>2008</v>
          </cell>
          <cell r="P3915">
            <v>7.965262204690811</v>
          </cell>
        </row>
        <row r="3916">
          <cell r="C3916">
            <v>2008</v>
          </cell>
          <cell r="P3916">
            <v>7.5302314114629505</v>
          </cell>
        </row>
        <row r="3917">
          <cell r="C3917">
            <v>2008</v>
          </cell>
          <cell r="P3917">
            <v>7.5302314114629505</v>
          </cell>
        </row>
        <row r="3918">
          <cell r="C3918">
            <v>2008</v>
          </cell>
          <cell r="P3918">
            <v>7.5302314114629505</v>
          </cell>
        </row>
        <row r="3919">
          <cell r="C3919">
            <v>2008</v>
          </cell>
          <cell r="P3919">
            <v>7.3094304556639145</v>
          </cell>
        </row>
        <row r="3920">
          <cell r="C3920">
            <v>2008</v>
          </cell>
          <cell r="P3920">
            <v>7.6488054882587493</v>
          </cell>
        </row>
        <row r="3921">
          <cell r="C3921">
            <v>2008</v>
          </cell>
          <cell r="P3921">
            <v>7.7440004172138632</v>
          </cell>
        </row>
        <row r="3922">
          <cell r="C3922">
            <v>2008</v>
          </cell>
          <cell r="P3922">
            <v>7.3960838789510861</v>
          </cell>
        </row>
        <row r="3923">
          <cell r="C3923">
            <v>2008</v>
          </cell>
          <cell r="P3923">
            <v>7.40395357547541</v>
          </cell>
        </row>
        <row r="3924">
          <cell r="C3924">
            <v>2008</v>
          </cell>
          <cell r="P3924">
            <v>7.40395357547541</v>
          </cell>
        </row>
        <row r="3925">
          <cell r="C3925">
            <v>2008</v>
          </cell>
          <cell r="P3925">
            <v>7.40395357547541</v>
          </cell>
        </row>
        <row r="3926">
          <cell r="C3926">
            <v>2008</v>
          </cell>
          <cell r="P3926">
            <v>7.1158365849148737</v>
          </cell>
        </row>
        <row r="3927">
          <cell r="C3927">
            <v>2008</v>
          </cell>
          <cell r="P3927">
            <v>7.3365825443408257</v>
          </cell>
        </row>
        <row r="3928">
          <cell r="C3928">
            <v>2008</v>
          </cell>
          <cell r="P3928">
            <v>7.5949943818360239</v>
          </cell>
        </row>
        <row r="3929">
          <cell r="C3929">
            <v>2008</v>
          </cell>
          <cell r="P3929">
            <v>7.8831308107698064</v>
          </cell>
        </row>
        <row r="3930">
          <cell r="C3930">
            <v>2008</v>
          </cell>
          <cell r="P3930">
            <v>7.3712473272236778</v>
          </cell>
        </row>
        <row r="3931">
          <cell r="C3931">
            <v>2008</v>
          </cell>
          <cell r="P3931">
            <v>7.3712473272236778</v>
          </cell>
        </row>
        <row r="3932">
          <cell r="C3932">
            <v>2008</v>
          </cell>
          <cell r="P3932">
            <v>7.3712473272236778</v>
          </cell>
        </row>
        <row r="3933">
          <cell r="C3933">
            <v>2008</v>
          </cell>
          <cell r="P3933">
            <v>7.2721120977797575</v>
          </cell>
        </row>
        <row r="3934">
          <cell r="C3934">
            <v>2008</v>
          </cell>
          <cell r="P3934">
            <v>7.1562465923583476</v>
          </cell>
        </row>
        <row r="3935">
          <cell r="C3935">
            <v>2008</v>
          </cell>
          <cell r="P3935">
            <v>7.0985236318466924</v>
          </cell>
        </row>
        <row r="3936">
          <cell r="C3936">
            <v>2008</v>
          </cell>
          <cell r="P3936">
            <v>7.2644159242946476</v>
          </cell>
        </row>
        <row r="3937">
          <cell r="C3937">
            <v>2008</v>
          </cell>
          <cell r="P3937">
            <v>7.3443896587854338</v>
          </cell>
        </row>
        <row r="3938">
          <cell r="C3938">
            <v>2008</v>
          </cell>
          <cell r="P3938">
            <v>7.3443896587854338</v>
          </cell>
        </row>
        <row r="3939">
          <cell r="C3939">
            <v>2008</v>
          </cell>
          <cell r="P3939">
            <v>7.3443896587854338</v>
          </cell>
        </row>
        <row r="3940">
          <cell r="C3940">
            <v>2008</v>
          </cell>
          <cell r="P3940">
            <v>7.4347126676559698</v>
          </cell>
        </row>
        <row r="3941">
          <cell r="C3941">
            <v>2008</v>
          </cell>
          <cell r="P3941">
            <v>7.4862968950754523</v>
          </cell>
        </row>
        <row r="3942">
          <cell r="C3942">
            <v>2008</v>
          </cell>
          <cell r="P3942">
            <v>7.5314176263375723</v>
          </cell>
        </row>
        <row r="3943">
          <cell r="C3943">
            <v>2008</v>
          </cell>
          <cell r="P3943">
            <v>7.6668054218838151</v>
          </cell>
        </row>
        <row r="3944">
          <cell r="C3944">
            <v>2008</v>
          </cell>
          <cell r="P3944">
            <v>7.7297957074382584</v>
          </cell>
        </row>
        <row r="3945">
          <cell r="C3945">
            <v>2008</v>
          </cell>
          <cell r="P3945">
            <v>7.7297957074382584</v>
          </cell>
        </row>
        <row r="3946">
          <cell r="C3946">
            <v>2008</v>
          </cell>
          <cell r="P3946">
            <v>7.7297957074382584</v>
          </cell>
        </row>
        <row r="3947">
          <cell r="C3947">
            <v>2008</v>
          </cell>
          <cell r="P3947">
            <v>8.170500135120399</v>
          </cell>
        </row>
        <row r="3948">
          <cell r="C3948">
            <v>2008</v>
          </cell>
          <cell r="P3948">
            <v>8.191630120944609</v>
          </cell>
        </row>
        <row r="3949">
          <cell r="C3949">
            <v>2008</v>
          </cell>
          <cell r="P3949">
            <v>8.5924958397140188</v>
          </cell>
        </row>
        <row r="3950">
          <cell r="C3950">
            <v>2008</v>
          </cell>
          <cell r="P3950">
            <v>8.3095546716100195</v>
          </cell>
        </row>
        <row r="3951">
          <cell r="C3951">
            <v>2008</v>
          </cell>
          <cell r="P3951">
            <v>8.4146385173736391</v>
          </cell>
        </row>
        <row r="3952">
          <cell r="C3952">
            <v>2008</v>
          </cell>
          <cell r="P3952">
            <v>8.4146385173736391</v>
          </cell>
        </row>
        <row r="3953">
          <cell r="C3953">
            <v>2008</v>
          </cell>
          <cell r="P3953">
            <v>8.4146385173736391</v>
          </cell>
        </row>
        <row r="3954">
          <cell r="C3954">
            <v>2008</v>
          </cell>
          <cell r="P3954">
            <v>8.0612119114558372</v>
          </cell>
        </row>
        <row r="3955">
          <cell r="C3955">
            <v>2008</v>
          </cell>
          <cell r="P3955">
            <v>8.1245440279154</v>
          </cell>
        </row>
        <row r="3956">
          <cell r="C3956">
            <v>2008</v>
          </cell>
          <cell r="P3956">
            <v>7.9593557838642521</v>
          </cell>
        </row>
        <row r="3957">
          <cell r="C3957">
            <v>2008</v>
          </cell>
          <cell r="P3957">
            <v>8.0131815875935768</v>
          </cell>
        </row>
        <row r="3958">
          <cell r="C3958">
            <v>2008</v>
          </cell>
          <cell r="P3958">
            <v>7.5669699368964016</v>
          </cell>
        </row>
        <row r="3959">
          <cell r="C3959">
            <v>2008</v>
          </cell>
          <cell r="P3959">
            <v>7.5669699368964016</v>
          </cell>
        </row>
        <row r="3960">
          <cell r="C3960">
            <v>2008</v>
          </cell>
          <cell r="P3960">
            <v>7.5669699368964016</v>
          </cell>
        </row>
        <row r="3961">
          <cell r="C3961">
            <v>2008</v>
          </cell>
          <cell r="P3961">
            <v>7.2908715502813815</v>
          </cell>
        </row>
        <row r="3962">
          <cell r="C3962">
            <v>2008</v>
          </cell>
          <cell r="P3962">
            <v>7.4143834479881274</v>
          </cell>
        </row>
        <row r="3963">
          <cell r="C3963">
            <v>2008</v>
          </cell>
          <cell r="P3963">
            <v>7.7133304570862347</v>
          </cell>
        </row>
        <row r="3964">
          <cell r="C3964">
            <v>2008</v>
          </cell>
          <cell r="P3964">
            <v>7.8722045485793384</v>
          </cell>
        </row>
        <row r="3965">
          <cell r="C3965">
            <v>2008</v>
          </cell>
          <cell r="P3965">
            <v>7.642253334155118</v>
          </cell>
        </row>
        <row r="3966">
          <cell r="C3966">
            <v>2008</v>
          </cell>
          <cell r="P3966">
            <v>7.642253334155118</v>
          </cell>
        </row>
        <row r="3967">
          <cell r="C3967">
            <v>2008</v>
          </cell>
          <cell r="P3967">
            <v>7.642253334155118</v>
          </cell>
        </row>
        <row r="3968">
          <cell r="C3968">
            <v>2008</v>
          </cell>
          <cell r="P3968">
            <v>8.3907606093218838</v>
          </cell>
        </row>
        <row r="3969">
          <cell r="C3969">
            <v>2008</v>
          </cell>
          <cell r="P3969">
            <v>8.2775249735685534</v>
          </cell>
        </row>
        <row r="3970">
          <cell r="C3970">
            <v>2008</v>
          </cell>
          <cell r="P3970">
            <v>8.079190036174337</v>
          </cell>
        </row>
        <row r="3971">
          <cell r="C3971">
            <v>2008</v>
          </cell>
          <cell r="P3971">
            <v>7.4500836798262871</v>
          </cell>
        </row>
        <row r="3972">
          <cell r="C3972">
            <v>2008</v>
          </cell>
          <cell r="P3972">
            <v>7.5018485418849519</v>
          </cell>
        </row>
        <row r="3973">
          <cell r="C3973">
            <v>2008</v>
          </cell>
          <cell r="P3973">
            <v>7.5018485418849519</v>
          </cell>
        </row>
        <row r="3974">
          <cell r="C3974">
            <v>2008</v>
          </cell>
          <cell r="P3974">
            <v>7.5018485418849519</v>
          </cell>
        </row>
        <row r="3975">
          <cell r="C3975">
            <v>2008</v>
          </cell>
          <cell r="P3975">
            <v>7.8792597298540228</v>
          </cell>
        </row>
        <row r="3976">
          <cell r="C3976">
            <v>2008</v>
          </cell>
          <cell r="P3976">
            <v>8.0597995477022426</v>
          </cell>
        </row>
        <row r="3977">
          <cell r="C3977">
            <v>2008</v>
          </cell>
          <cell r="P3977">
            <v>8.2164439155521212</v>
          </cell>
        </row>
        <row r="3978">
          <cell r="C3978">
            <v>2008</v>
          </cell>
          <cell r="P3978">
            <v>8.4166994590442954</v>
          </cell>
        </row>
        <row r="3979">
          <cell r="C3979">
            <v>2008</v>
          </cell>
          <cell r="P3979">
            <v>8.3307263788207067</v>
          </cell>
        </row>
        <row r="3980">
          <cell r="C3980">
            <v>2008</v>
          </cell>
          <cell r="P3980">
            <v>8.3307263788207067</v>
          </cell>
        </row>
        <row r="3981">
          <cell r="C3981">
            <v>2008</v>
          </cell>
          <cell r="P3981">
            <v>8.3307263788207067</v>
          </cell>
        </row>
        <row r="3982">
          <cell r="C3982">
            <v>2008</v>
          </cell>
          <cell r="P3982">
            <v>8.21804639607819</v>
          </cell>
        </row>
        <row r="3983">
          <cell r="C3983">
            <v>2008</v>
          </cell>
          <cell r="P3983">
            <v>7.9821598403208744</v>
          </cell>
        </row>
        <row r="3984">
          <cell r="C3984">
            <v>2008</v>
          </cell>
          <cell r="P3984">
            <v>8.0691143213400132</v>
          </cell>
        </row>
        <row r="3985">
          <cell r="C3985">
            <v>2008</v>
          </cell>
          <cell r="P3985">
            <v>8.0691143213400132</v>
          </cell>
        </row>
        <row r="3986">
          <cell r="C3986">
            <v>2008</v>
          </cell>
          <cell r="P3986">
            <v>8.0691143213400132</v>
          </cell>
        </row>
        <row r="3987">
          <cell r="C3987">
            <v>2008</v>
          </cell>
          <cell r="P3987">
            <v>8.0691143213400132</v>
          </cell>
        </row>
        <row r="3988">
          <cell r="C3988">
            <v>2008</v>
          </cell>
          <cell r="P3988">
            <v>8.0691143213400132</v>
          </cell>
        </row>
        <row r="3989">
          <cell r="C3989">
            <v>2008</v>
          </cell>
          <cell r="P3989">
            <v>7.9276925702744592</v>
          </cell>
        </row>
        <row r="3990">
          <cell r="C3990">
            <v>2008</v>
          </cell>
          <cell r="P3990">
            <v>8.0972084599593206</v>
          </cell>
        </row>
        <row r="3991">
          <cell r="C3991">
            <v>2008</v>
          </cell>
          <cell r="P3991">
            <v>7.9757418584033042</v>
          </cell>
        </row>
        <row r="3992">
          <cell r="C3992">
            <v>2008</v>
          </cell>
          <cell r="P3992">
            <v>7.9666987478842985</v>
          </cell>
        </row>
        <row r="3993">
          <cell r="C3993">
            <v>2008</v>
          </cell>
          <cell r="P3993">
            <v>7.6120773931719148</v>
          </cell>
        </row>
        <row r="3994">
          <cell r="C3994">
            <v>2008</v>
          </cell>
          <cell r="P3994">
            <v>7.6120773931719148</v>
          </cell>
        </row>
        <row r="3995">
          <cell r="C3995">
            <v>2008</v>
          </cell>
          <cell r="P3995">
            <v>7.6120773931719148</v>
          </cell>
        </row>
        <row r="3996">
          <cell r="C3996">
            <v>2008</v>
          </cell>
          <cell r="P3996">
            <v>7.206207004451862</v>
          </cell>
        </row>
        <row r="3997">
          <cell r="C3997">
            <v>2008</v>
          </cell>
          <cell r="P3997">
            <v>7.1582492189092699</v>
          </cell>
        </row>
        <row r="3998">
          <cell r="C3998">
            <v>2008</v>
          </cell>
          <cell r="P3998">
            <v>7.2630960113406307</v>
          </cell>
        </row>
        <row r="3999">
          <cell r="C3999">
            <v>2008</v>
          </cell>
          <cell r="P3999">
            <v>7.162291452330944</v>
          </cell>
        </row>
        <row r="4000">
          <cell r="C4000">
            <v>2008</v>
          </cell>
          <cell r="P4000">
            <v>7.1433271857502501</v>
          </cell>
        </row>
        <row r="4001">
          <cell r="C4001">
            <v>2008</v>
          </cell>
          <cell r="P4001">
            <v>7.1433271857502501</v>
          </cell>
        </row>
        <row r="4002">
          <cell r="C4002">
            <v>2008</v>
          </cell>
          <cell r="P4002">
            <v>7.1433271857502501</v>
          </cell>
        </row>
        <row r="4003">
          <cell r="C4003">
            <v>2008</v>
          </cell>
          <cell r="P4003">
            <v>7.4139055484702947</v>
          </cell>
        </row>
        <row r="4004">
          <cell r="C4004">
            <v>2008</v>
          </cell>
          <cell r="P4004">
            <v>7.3054626569885688</v>
          </cell>
        </row>
        <row r="4005">
          <cell r="C4005">
            <v>2008</v>
          </cell>
          <cell r="P4005">
            <v>7.2488747078317672</v>
          </cell>
        </row>
        <row r="4006">
          <cell r="C4006">
            <v>2008</v>
          </cell>
          <cell r="P4006">
            <v>7.0227855662967045</v>
          </cell>
        </row>
        <row r="4007">
          <cell r="C4007">
            <v>2008</v>
          </cell>
          <cell r="P4007">
            <v>7.2687544743816463</v>
          </cell>
        </row>
        <row r="4008">
          <cell r="C4008">
            <v>2008</v>
          </cell>
          <cell r="P4008">
            <v>7.2687544743816463</v>
          </cell>
        </row>
        <row r="4009">
          <cell r="C4009">
            <v>2008</v>
          </cell>
          <cell r="P4009">
            <v>7.2687544743816463</v>
          </cell>
        </row>
        <row r="4010">
          <cell r="C4010">
            <v>2008</v>
          </cell>
          <cell r="P4010">
            <v>6.9687649047282667</v>
          </cell>
        </row>
        <row r="4011">
          <cell r="C4011">
            <v>2008</v>
          </cell>
          <cell r="P4011">
            <v>6.933113979983216</v>
          </cell>
        </row>
        <row r="4012">
          <cell r="C4012">
            <v>2008</v>
          </cell>
          <cell r="P4012">
            <v>7.059211181331575</v>
          </cell>
        </row>
        <row r="4013">
          <cell r="C4013">
            <v>2008</v>
          </cell>
          <cell r="P4013">
            <v>7.059211181331575</v>
          </cell>
        </row>
        <row r="4014">
          <cell r="C4014">
            <v>2008</v>
          </cell>
          <cell r="P4014">
            <v>7.059211181331575</v>
          </cell>
        </row>
        <row r="4015">
          <cell r="C4015">
            <v>2008</v>
          </cell>
          <cell r="P4015">
            <v>7.059211181331575</v>
          </cell>
        </row>
        <row r="4016">
          <cell r="C4016">
            <v>2008</v>
          </cell>
          <cell r="P4016">
            <v>7.059211181331575</v>
          </cell>
        </row>
        <row r="4017">
          <cell r="C4017">
            <v>2008</v>
          </cell>
          <cell r="P4017">
            <v>7.4586133328276176</v>
          </cell>
        </row>
        <row r="4018">
          <cell r="C4018">
            <v>2008</v>
          </cell>
          <cell r="P4018">
            <v>7.4429270397253973</v>
          </cell>
        </row>
        <row r="4019">
          <cell r="C4019">
            <v>2009</v>
          </cell>
          <cell r="P4019">
            <v>7.1993286649630424</v>
          </cell>
        </row>
        <row r="4020">
          <cell r="C4020">
            <v>2009</v>
          </cell>
          <cell r="P4020">
            <v>7.1993286649630424</v>
          </cell>
        </row>
        <row r="4021">
          <cell r="C4021">
            <v>2009</v>
          </cell>
          <cell r="P4021">
            <v>7.0544715370063953</v>
          </cell>
        </row>
        <row r="4022">
          <cell r="C4022">
            <v>2009</v>
          </cell>
          <cell r="P4022">
            <v>7.0544715370063953</v>
          </cell>
        </row>
        <row r="4023">
          <cell r="C4023">
            <v>2009</v>
          </cell>
          <cell r="P4023">
            <v>7.0544715370063953</v>
          </cell>
        </row>
        <row r="4024">
          <cell r="C4024">
            <v>2009</v>
          </cell>
          <cell r="P4024">
            <v>7.2639797461632911</v>
          </cell>
        </row>
        <row r="4025">
          <cell r="C4025">
            <v>2009</v>
          </cell>
          <cell r="P4025">
            <v>7.4999758205601088</v>
          </cell>
        </row>
        <row r="4026">
          <cell r="C4026">
            <v>2009</v>
          </cell>
          <cell r="P4026">
            <v>7.3167013554709532</v>
          </cell>
        </row>
        <row r="4027">
          <cell r="C4027">
            <v>2009</v>
          </cell>
          <cell r="P4027">
            <v>7.3721234763397065</v>
          </cell>
        </row>
        <row r="4028">
          <cell r="C4028">
            <v>2009</v>
          </cell>
          <cell r="P4028">
            <v>7.0377033324957434</v>
          </cell>
        </row>
        <row r="4029">
          <cell r="C4029">
            <v>2009</v>
          </cell>
          <cell r="P4029">
            <v>7.0377033324957434</v>
          </cell>
        </row>
        <row r="4030">
          <cell r="C4030">
            <v>2009</v>
          </cell>
          <cell r="P4030">
            <v>7.0377033324957434</v>
          </cell>
        </row>
        <row r="4031">
          <cell r="C4031">
            <v>2009</v>
          </cell>
          <cell r="P4031">
            <v>7.0656201552225211</v>
          </cell>
        </row>
        <row r="4032">
          <cell r="C4032">
            <v>2009</v>
          </cell>
          <cell r="P4032">
            <v>7.1011952229012483</v>
          </cell>
        </row>
        <row r="4033">
          <cell r="C4033">
            <v>2009</v>
          </cell>
          <cell r="P4033">
            <v>7.0567771177159422</v>
          </cell>
        </row>
        <row r="4034">
          <cell r="C4034">
            <v>2009</v>
          </cell>
          <cell r="P4034">
            <v>6.9612488917756714</v>
          </cell>
        </row>
        <row r="4035">
          <cell r="C4035">
            <v>2009</v>
          </cell>
          <cell r="P4035">
            <v>6.784666442256178</v>
          </cell>
        </row>
        <row r="4036">
          <cell r="C4036">
            <v>2009</v>
          </cell>
          <cell r="P4036">
            <v>6.784666442256178</v>
          </cell>
        </row>
        <row r="4037">
          <cell r="C4037">
            <v>2009</v>
          </cell>
          <cell r="P4037">
            <v>6.784666442256178</v>
          </cell>
        </row>
        <row r="4038">
          <cell r="C4038">
            <v>2009</v>
          </cell>
          <cell r="P4038">
            <v>6.784666442256178</v>
          </cell>
        </row>
        <row r="4039">
          <cell r="C4039">
            <v>2009</v>
          </cell>
          <cell r="P4039">
            <v>6.6155587584094668</v>
          </cell>
        </row>
        <row r="4040">
          <cell r="C4040">
            <v>2009</v>
          </cell>
          <cell r="P4040">
            <v>6.7413018020794313</v>
          </cell>
        </row>
        <row r="4041">
          <cell r="C4041">
            <v>2009</v>
          </cell>
          <cell r="P4041">
            <v>6.4131128421272212</v>
          </cell>
        </row>
        <row r="4042">
          <cell r="C4042">
            <v>2009</v>
          </cell>
          <cell r="P4042">
            <v>6.4848688858019274</v>
          </cell>
        </row>
        <row r="4043">
          <cell r="C4043">
            <v>2009</v>
          </cell>
          <cell r="P4043">
            <v>6.4848688858019274</v>
          </cell>
        </row>
        <row r="4044">
          <cell r="C4044">
            <v>2009</v>
          </cell>
          <cell r="P4044">
            <v>6.4848688858019274</v>
          </cell>
        </row>
        <row r="4045">
          <cell r="C4045">
            <v>2009</v>
          </cell>
          <cell r="P4045">
            <v>6.1973113411055216</v>
          </cell>
        </row>
        <row r="4046">
          <cell r="C4046">
            <v>2009</v>
          </cell>
          <cell r="P4046">
            <v>6.3500002370533322</v>
          </cell>
        </row>
        <row r="4047">
          <cell r="C4047">
            <v>2009</v>
          </cell>
          <cell r="P4047">
            <v>6.2404877609364551</v>
          </cell>
        </row>
        <row r="4048">
          <cell r="C4048">
            <v>2009</v>
          </cell>
          <cell r="P4048">
            <v>6.1771224570103787</v>
          </cell>
        </row>
        <row r="4049">
          <cell r="C4049">
            <v>2009</v>
          </cell>
          <cell r="P4049">
            <v>6.2663227812993361</v>
          </cell>
        </row>
        <row r="4050">
          <cell r="C4050">
            <v>2009</v>
          </cell>
          <cell r="P4050">
            <v>6.2663227812993361</v>
          </cell>
        </row>
        <row r="4051">
          <cell r="C4051">
            <v>2009</v>
          </cell>
          <cell r="P4051">
            <v>6.2663227812993361</v>
          </cell>
        </row>
        <row r="4052">
          <cell r="C4052">
            <v>2009</v>
          </cell>
          <cell r="P4052">
            <v>5.9925546289404181</v>
          </cell>
        </row>
        <row r="4053">
          <cell r="C4053">
            <v>2009</v>
          </cell>
          <cell r="P4053">
            <v>6.3228272876831824</v>
          </cell>
        </row>
        <row r="4054">
          <cell r="C4054">
            <v>2009</v>
          </cell>
          <cell r="P4054">
            <v>6.2282852036051066</v>
          </cell>
        </row>
        <row r="4055">
          <cell r="C4055">
            <v>2009</v>
          </cell>
          <cell r="P4055">
            <v>6.2004091540514779</v>
          </cell>
        </row>
        <row r="4056">
          <cell r="C4056">
            <v>2009</v>
          </cell>
          <cell r="P4056">
            <v>6.0675398131071523</v>
          </cell>
        </row>
        <row r="4057">
          <cell r="C4057">
            <v>2009</v>
          </cell>
          <cell r="P4057">
            <v>6.0675398131071523</v>
          </cell>
        </row>
        <row r="4058">
          <cell r="C4058">
            <v>2009</v>
          </cell>
          <cell r="P4058">
            <v>6.0675398131071523</v>
          </cell>
        </row>
        <row r="4059">
          <cell r="C4059">
            <v>2009</v>
          </cell>
          <cell r="P4059">
            <v>6.046202642670548</v>
          </cell>
        </row>
        <row r="4060">
          <cell r="C4060">
            <v>2009</v>
          </cell>
          <cell r="P4060">
            <v>6.1156308226224736</v>
          </cell>
        </row>
        <row r="4061">
          <cell r="C4061">
            <v>2009</v>
          </cell>
          <cell r="P4061">
            <v>5.9845460191633908</v>
          </cell>
        </row>
        <row r="4062">
          <cell r="C4062">
            <v>2009</v>
          </cell>
          <cell r="P4062">
            <v>5.9331751397429393</v>
          </cell>
        </row>
        <row r="4063">
          <cell r="C4063">
            <v>2009</v>
          </cell>
          <cell r="P4063">
            <v>5.8021211532170502</v>
          </cell>
        </row>
        <row r="4064">
          <cell r="C4064">
            <v>2009</v>
          </cell>
          <cell r="P4064">
            <v>5.8021211532170502</v>
          </cell>
        </row>
        <row r="4065">
          <cell r="C4065">
            <v>2009</v>
          </cell>
          <cell r="P4065">
            <v>5.8021211532170502</v>
          </cell>
        </row>
        <row r="4066">
          <cell r="C4066">
            <v>2009</v>
          </cell>
          <cell r="P4066">
            <v>5.8021211532170502</v>
          </cell>
        </row>
        <row r="4067">
          <cell r="C4067">
            <v>2009</v>
          </cell>
          <cell r="P4067">
            <v>5.609790776728949</v>
          </cell>
        </row>
        <row r="4068">
          <cell r="C4068">
            <v>2009</v>
          </cell>
          <cell r="P4068">
            <v>5.5179871327451249</v>
          </cell>
        </row>
        <row r="4069">
          <cell r="C4069">
            <v>2009</v>
          </cell>
          <cell r="P4069">
            <v>5.559348672264286</v>
          </cell>
        </row>
        <row r="4070">
          <cell r="C4070">
            <v>2009</v>
          </cell>
          <cell r="P4070">
            <v>5.3036283383035512</v>
          </cell>
        </row>
        <row r="4071">
          <cell r="C4071">
            <v>2009</v>
          </cell>
          <cell r="P4071">
            <v>5.3036283383035512</v>
          </cell>
        </row>
        <row r="4072">
          <cell r="C4072">
            <v>2009</v>
          </cell>
          <cell r="P4072">
            <v>5.3036283383035512</v>
          </cell>
        </row>
        <row r="4073">
          <cell r="C4073">
            <v>2009</v>
          </cell>
          <cell r="P4073">
            <v>5.5049169602177095</v>
          </cell>
        </row>
        <row r="4074">
          <cell r="C4074">
            <v>2009</v>
          </cell>
          <cell r="P4074">
            <v>5.4391412980092255</v>
          </cell>
        </row>
        <row r="4075">
          <cell r="C4075">
            <v>2009</v>
          </cell>
          <cell r="P4075">
            <v>5.4171237845090383</v>
          </cell>
        </row>
        <row r="4076">
          <cell r="C4076">
            <v>2009</v>
          </cell>
          <cell r="P4076">
            <v>5.2086268448675579</v>
          </cell>
        </row>
        <row r="4077">
          <cell r="C4077">
            <v>2009</v>
          </cell>
          <cell r="P4077">
            <v>5.2352673724534542</v>
          </cell>
        </row>
        <row r="4078">
          <cell r="C4078">
            <v>2009</v>
          </cell>
          <cell r="P4078">
            <v>5.2352673724534542</v>
          </cell>
        </row>
        <row r="4079">
          <cell r="C4079">
            <v>2009</v>
          </cell>
          <cell r="P4079">
            <v>5.2352673724534542</v>
          </cell>
        </row>
        <row r="4080">
          <cell r="C4080">
            <v>2009</v>
          </cell>
          <cell r="P4080">
            <v>5.6956709320462915</v>
          </cell>
        </row>
        <row r="4081">
          <cell r="C4081">
            <v>2009</v>
          </cell>
          <cell r="P4081">
            <v>5.6862106076625114</v>
          </cell>
        </row>
        <row r="4082">
          <cell r="C4082">
            <v>2009</v>
          </cell>
          <cell r="P4082">
            <v>5.4528263868805196</v>
          </cell>
        </row>
        <row r="4083">
          <cell r="C4083">
            <v>2009</v>
          </cell>
          <cell r="P4083">
            <v>5.5678252253191918</v>
          </cell>
        </row>
        <row r="4084">
          <cell r="C4084">
            <v>2009</v>
          </cell>
          <cell r="P4084">
            <v>5.2141610919624695</v>
          </cell>
        </row>
        <row r="4085">
          <cell r="C4085">
            <v>2009</v>
          </cell>
          <cell r="P4085">
            <v>5.2141610919624695</v>
          </cell>
        </row>
        <row r="4086">
          <cell r="C4086">
            <v>2009</v>
          </cell>
          <cell r="P4086">
            <v>5.2141610919624695</v>
          </cell>
        </row>
        <row r="4087">
          <cell r="C4087">
            <v>2009</v>
          </cell>
          <cell r="P4087">
            <v>5.1341010700587413</v>
          </cell>
        </row>
        <row r="4088">
          <cell r="C4088">
            <v>2009</v>
          </cell>
          <cell r="P4088">
            <v>5.0296615352522007</v>
          </cell>
        </row>
        <row r="4089">
          <cell r="C4089">
            <v>2009</v>
          </cell>
          <cell r="P4089">
            <v>5.0639512997634197</v>
          </cell>
        </row>
        <row r="4090">
          <cell r="C4090">
            <v>2009</v>
          </cell>
          <cell r="P4090">
            <v>5.0048074415782056</v>
          </cell>
        </row>
        <row r="4091">
          <cell r="C4091">
            <v>2009</v>
          </cell>
          <cell r="P4091">
            <v>4.9926627252599287</v>
          </cell>
        </row>
        <row r="4092">
          <cell r="C4092">
            <v>2009</v>
          </cell>
          <cell r="P4092">
            <v>4.9926627252599287</v>
          </cell>
        </row>
        <row r="4093">
          <cell r="C4093">
            <v>2009</v>
          </cell>
          <cell r="P4093">
            <v>4.9926627252599287</v>
          </cell>
        </row>
        <row r="4094">
          <cell r="C4094">
            <v>2009</v>
          </cell>
          <cell r="P4094">
            <v>4.8682542918505805</v>
          </cell>
        </row>
        <row r="4095">
          <cell r="C4095">
            <v>2009</v>
          </cell>
          <cell r="P4095">
            <v>4.8418399131436578</v>
          </cell>
        </row>
        <row r="4096">
          <cell r="C4096">
            <v>2009</v>
          </cell>
          <cell r="P4096">
            <v>4.8124481445835681</v>
          </cell>
        </row>
        <row r="4097">
          <cell r="C4097">
            <v>2009</v>
          </cell>
          <cell r="P4097">
            <v>4.6104147010994518</v>
          </cell>
        </row>
        <row r="4098">
          <cell r="C4098">
            <v>2009</v>
          </cell>
          <cell r="P4098">
            <v>5.0792402914807768</v>
          </cell>
        </row>
        <row r="4099">
          <cell r="C4099">
            <v>2009</v>
          </cell>
          <cell r="P4099">
            <v>5.0792402914807768</v>
          </cell>
        </row>
        <row r="4100">
          <cell r="C4100">
            <v>2009</v>
          </cell>
          <cell r="P4100">
            <v>5.0792402914807768</v>
          </cell>
        </row>
        <row r="4101">
          <cell r="C4101">
            <v>2009</v>
          </cell>
          <cell r="P4101">
            <v>5.2114354527481588</v>
          </cell>
        </row>
        <row r="4102">
          <cell r="C4102">
            <v>2009</v>
          </cell>
          <cell r="P4102">
            <v>5.1158764098746934</v>
          </cell>
        </row>
        <row r="4103">
          <cell r="C4103">
            <v>2009</v>
          </cell>
          <cell r="P4103">
            <v>5.1958653157787422</v>
          </cell>
        </row>
        <row r="4104">
          <cell r="C4104">
            <v>2009</v>
          </cell>
          <cell r="P4104">
            <v>5.2962360671903967</v>
          </cell>
        </row>
        <row r="4105">
          <cell r="C4105">
            <v>2009</v>
          </cell>
          <cell r="P4105">
            <v>4.7882307761600211</v>
          </cell>
        </row>
        <row r="4106">
          <cell r="C4106">
            <v>2009</v>
          </cell>
          <cell r="P4106">
            <v>4.7882307761600211</v>
          </cell>
        </row>
        <row r="4107">
          <cell r="C4107">
            <v>2009</v>
          </cell>
          <cell r="P4107">
            <v>4.7882307761600211</v>
          </cell>
        </row>
        <row r="4108">
          <cell r="C4108">
            <v>2009</v>
          </cell>
          <cell r="P4108">
            <v>4.6259772523622358</v>
          </cell>
        </row>
        <row r="4109">
          <cell r="C4109">
            <v>2009</v>
          </cell>
          <cell r="P4109">
            <v>4.7797537489984494</v>
          </cell>
        </row>
        <row r="4110">
          <cell r="C4110">
            <v>2009</v>
          </cell>
          <cell r="P4110">
            <v>4.7833161864756333</v>
          </cell>
        </row>
        <row r="4111">
          <cell r="C4111">
            <v>2009</v>
          </cell>
          <cell r="P4111">
            <v>4.8144962853742825</v>
          </cell>
        </row>
        <row r="4112">
          <cell r="C4112">
            <v>2009</v>
          </cell>
          <cell r="P4112">
            <v>4.7669789449230286</v>
          </cell>
        </row>
        <row r="4113">
          <cell r="C4113">
            <v>2009</v>
          </cell>
          <cell r="P4113">
            <v>4.7669789449230286</v>
          </cell>
        </row>
        <row r="4114">
          <cell r="C4114">
            <v>2009</v>
          </cell>
          <cell r="P4114">
            <v>4.7669789449230286</v>
          </cell>
        </row>
        <row r="4115">
          <cell r="C4115">
            <v>2009</v>
          </cell>
          <cell r="P4115">
            <v>4.8673468516946929</v>
          </cell>
        </row>
        <row r="4116">
          <cell r="C4116">
            <v>2009</v>
          </cell>
          <cell r="P4116">
            <v>4.6749093271004112</v>
          </cell>
        </row>
        <row r="4117">
          <cell r="C4117">
            <v>2009</v>
          </cell>
          <cell r="P4117">
            <v>4.5744058258226934</v>
          </cell>
        </row>
        <row r="4118">
          <cell r="C4118">
            <v>2009</v>
          </cell>
          <cell r="P4118">
            <v>4.626252234227656</v>
          </cell>
        </row>
        <row r="4119">
          <cell r="C4119">
            <v>2009</v>
          </cell>
          <cell r="P4119">
            <v>4.626252234227656</v>
          </cell>
        </row>
        <row r="4120">
          <cell r="C4120">
            <v>2009</v>
          </cell>
          <cell r="P4120">
            <v>4.626252234227656</v>
          </cell>
        </row>
        <row r="4121">
          <cell r="C4121">
            <v>2009</v>
          </cell>
          <cell r="P4121">
            <v>4.626252234227656</v>
          </cell>
        </row>
        <row r="4122">
          <cell r="C4122">
            <v>2009</v>
          </cell>
          <cell r="P4122">
            <v>4.4870877049918683</v>
          </cell>
        </row>
        <row r="4123">
          <cell r="C4123">
            <v>2009</v>
          </cell>
          <cell r="P4123">
            <v>4.5232563542145705</v>
          </cell>
        </row>
        <row r="4124">
          <cell r="C4124">
            <v>2009</v>
          </cell>
          <cell r="P4124">
            <v>4.5030565656661423</v>
          </cell>
        </row>
        <row r="4125">
          <cell r="C4125">
            <v>2009</v>
          </cell>
          <cell r="P4125">
            <v>4.4205354560669052</v>
          </cell>
        </row>
        <row r="4126">
          <cell r="C4126">
            <v>2009</v>
          </cell>
          <cell r="P4126">
            <v>4.3879766549878383</v>
          </cell>
        </row>
        <row r="4127">
          <cell r="C4127">
            <v>2009</v>
          </cell>
          <cell r="P4127">
            <v>4.3879766549878383</v>
          </cell>
        </row>
        <row r="4128">
          <cell r="C4128">
            <v>2009</v>
          </cell>
          <cell r="P4128">
            <v>4.3879766549878383</v>
          </cell>
        </row>
        <row r="4129">
          <cell r="C4129">
            <v>2009</v>
          </cell>
          <cell r="P4129">
            <v>4.5176656884265816</v>
          </cell>
        </row>
        <row r="4130">
          <cell r="C4130">
            <v>2009</v>
          </cell>
          <cell r="P4130">
            <v>4.3942576200793653</v>
          </cell>
        </row>
        <row r="4131">
          <cell r="C4131">
            <v>2009</v>
          </cell>
          <cell r="P4131">
            <v>4.453568363810489</v>
          </cell>
        </row>
        <row r="4132">
          <cell r="C4132">
            <v>2009</v>
          </cell>
          <cell r="P4132">
            <v>4.3933852638166533</v>
          </cell>
        </row>
        <row r="4133">
          <cell r="C4133">
            <v>2009</v>
          </cell>
          <cell r="P4133">
            <v>4.2656286891424831</v>
          </cell>
        </row>
        <row r="4134">
          <cell r="C4134">
            <v>2009</v>
          </cell>
          <cell r="P4134">
            <v>4.2656286891424831</v>
          </cell>
        </row>
        <row r="4135">
          <cell r="C4135">
            <v>2009</v>
          </cell>
          <cell r="P4135">
            <v>4.2656286891424831</v>
          </cell>
        </row>
        <row r="4136">
          <cell r="C4136">
            <v>2009</v>
          </cell>
          <cell r="P4136">
            <v>4.1442867776392331</v>
          </cell>
        </row>
        <row r="4137">
          <cell r="C4137">
            <v>2009</v>
          </cell>
          <cell r="P4137">
            <v>4.2529520251466169</v>
          </cell>
        </row>
        <row r="4138">
          <cell r="C4138">
            <v>2009</v>
          </cell>
          <cell r="P4138">
            <v>4.3210422760912746</v>
          </cell>
        </row>
        <row r="4139">
          <cell r="C4139">
            <v>2009</v>
          </cell>
          <cell r="P4139">
            <v>4.0871218406717142</v>
          </cell>
        </row>
        <row r="4140">
          <cell r="C4140">
            <v>2009</v>
          </cell>
          <cell r="P4140">
            <v>4.2270743351839295</v>
          </cell>
        </row>
        <row r="4141">
          <cell r="C4141">
            <v>2009</v>
          </cell>
          <cell r="P4141">
            <v>4.2270743351839295</v>
          </cell>
        </row>
        <row r="4142">
          <cell r="C4142">
            <v>2009</v>
          </cell>
          <cell r="P4142">
            <v>4.2270743351839295</v>
          </cell>
        </row>
        <row r="4143">
          <cell r="C4143">
            <v>2009</v>
          </cell>
          <cell r="P4143">
            <v>4.3175533251470908</v>
          </cell>
        </row>
        <row r="4144">
          <cell r="C4144">
            <v>2009</v>
          </cell>
          <cell r="P4144">
            <v>4.4380935222806421</v>
          </cell>
        </row>
        <row r="4145">
          <cell r="C4145">
            <v>2009</v>
          </cell>
          <cell r="P4145">
            <v>4.5328224043845378</v>
          </cell>
        </row>
        <row r="4146">
          <cell r="C4146">
            <v>2009</v>
          </cell>
          <cell r="P4146">
            <v>4.803937929955481</v>
          </cell>
        </row>
        <row r="4147">
          <cell r="C4147">
            <v>2009</v>
          </cell>
          <cell r="P4147">
            <v>5.007453904979541</v>
          </cell>
        </row>
        <row r="4148">
          <cell r="C4148">
            <v>2009</v>
          </cell>
          <cell r="P4148">
            <v>5.007453904979541</v>
          </cell>
        </row>
        <row r="4149">
          <cell r="C4149">
            <v>2009</v>
          </cell>
          <cell r="P4149">
            <v>5.007453904979541</v>
          </cell>
        </row>
        <row r="4150">
          <cell r="C4150">
            <v>2009</v>
          </cell>
          <cell r="P4150">
            <v>5.0942083129862548</v>
          </cell>
        </row>
        <row r="4151">
          <cell r="C4151">
            <v>2009</v>
          </cell>
          <cell r="P4151">
            <v>5.2976356300640521</v>
          </cell>
        </row>
        <row r="4152">
          <cell r="C4152">
            <v>2009</v>
          </cell>
          <cell r="P4152">
            <v>5.3118896469327659</v>
          </cell>
        </row>
        <row r="4153">
          <cell r="C4153">
            <v>2009</v>
          </cell>
          <cell r="P4153">
            <v>5.0483427601541795</v>
          </cell>
        </row>
        <row r="4154">
          <cell r="C4154">
            <v>2009</v>
          </cell>
          <cell r="P4154">
            <v>5.0273853491558524</v>
          </cell>
        </row>
        <row r="4155">
          <cell r="C4155">
            <v>2009</v>
          </cell>
          <cell r="P4155">
            <v>5.0273853491558524</v>
          </cell>
        </row>
        <row r="4156">
          <cell r="C4156">
            <v>2009</v>
          </cell>
          <cell r="P4156">
            <v>5.0273853491558524</v>
          </cell>
        </row>
        <row r="4157">
          <cell r="C4157">
            <v>2009</v>
          </cell>
          <cell r="P4157">
            <v>5.01623815325972</v>
          </cell>
        </row>
        <row r="4158">
          <cell r="C4158">
            <v>2009</v>
          </cell>
          <cell r="P4158">
            <v>4.7389881615565876</v>
          </cell>
        </row>
        <row r="4159">
          <cell r="C4159">
            <v>2009</v>
          </cell>
          <cell r="P4159">
            <v>4.4993765497361595</v>
          </cell>
        </row>
        <row r="4160">
          <cell r="C4160">
            <v>2009</v>
          </cell>
          <cell r="P4160">
            <v>4.4319803909483548</v>
          </cell>
        </row>
        <row r="4161">
          <cell r="C4161">
            <v>2009</v>
          </cell>
          <cell r="P4161">
            <v>4.0368352431930132</v>
          </cell>
        </row>
        <row r="4162">
          <cell r="C4162">
            <v>2009</v>
          </cell>
          <cell r="P4162">
            <v>4.0368352431930132</v>
          </cell>
        </row>
        <row r="4163">
          <cell r="C4163">
            <v>2009</v>
          </cell>
          <cell r="P4163">
            <v>4.0368352431930132</v>
          </cell>
        </row>
        <row r="4164">
          <cell r="C4164">
            <v>2009</v>
          </cell>
          <cell r="P4164">
            <v>4.0368352431930132</v>
          </cell>
        </row>
        <row r="4165">
          <cell r="C4165">
            <v>2009</v>
          </cell>
          <cell r="P4165">
            <v>3.9343547171242581</v>
          </cell>
        </row>
        <row r="4166">
          <cell r="C4166">
            <v>2009</v>
          </cell>
          <cell r="P4166">
            <v>3.9698657804032758</v>
          </cell>
        </row>
        <row r="4167">
          <cell r="C4167">
            <v>2009</v>
          </cell>
          <cell r="P4167">
            <v>3.9976636023572585</v>
          </cell>
        </row>
        <row r="4168">
          <cell r="C4168">
            <v>2009</v>
          </cell>
          <cell r="P4168">
            <v>3.9390858275294778</v>
          </cell>
        </row>
        <row r="4169">
          <cell r="C4169">
            <v>2009</v>
          </cell>
          <cell r="P4169">
            <v>3.9390858275294778</v>
          </cell>
        </row>
        <row r="4170">
          <cell r="C4170">
            <v>2009</v>
          </cell>
          <cell r="P4170">
            <v>3.9390858275294778</v>
          </cell>
        </row>
        <row r="4171">
          <cell r="C4171">
            <v>2009</v>
          </cell>
          <cell r="P4171">
            <v>4.2215253907824168</v>
          </cell>
        </row>
        <row r="4172">
          <cell r="C4172">
            <v>2009</v>
          </cell>
          <cell r="P4172">
            <v>4.2040521896616294</v>
          </cell>
        </row>
        <row r="4173">
          <cell r="C4173">
            <v>2009</v>
          </cell>
          <cell r="P4173">
            <v>4.1370168260455236</v>
          </cell>
        </row>
        <row r="4174">
          <cell r="C4174">
            <v>2009</v>
          </cell>
          <cell r="P4174">
            <v>3.9527419958942369</v>
          </cell>
        </row>
        <row r="4175">
          <cell r="C4175">
            <v>2009</v>
          </cell>
          <cell r="P4175">
            <v>3.9738634477984851</v>
          </cell>
        </row>
        <row r="4176">
          <cell r="C4176">
            <v>2009</v>
          </cell>
          <cell r="P4176">
            <v>3.9738634477984851</v>
          </cell>
        </row>
        <row r="4177">
          <cell r="C4177">
            <v>2009</v>
          </cell>
          <cell r="P4177">
            <v>3.9738634477984851</v>
          </cell>
        </row>
        <row r="4178">
          <cell r="C4178">
            <v>2009</v>
          </cell>
          <cell r="P4178">
            <v>3.9292727677872961</v>
          </cell>
        </row>
        <row r="4179">
          <cell r="C4179">
            <v>2009</v>
          </cell>
          <cell r="P4179">
            <v>3.8474395869582736</v>
          </cell>
        </row>
        <row r="4180">
          <cell r="C4180">
            <v>2009</v>
          </cell>
          <cell r="P4180">
            <v>3.894662981277528</v>
          </cell>
        </row>
        <row r="4181">
          <cell r="C4181">
            <v>2009</v>
          </cell>
          <cell r="P4181">
            <v>3.8737397059590473</v>
          </cell>
        </row>
        <row r="4182">
          <cell r="C4182">
            <v>2009</v>
          </cell>
          <cell r="P4182">
            <v>4.0273085438762006</v>
          </cell>
        </row>
        <row r="4183">
          <cell r="C4183">
            <v>2009</v>
          </cell>
          <cell r="P4183">
            <v>4.0273085438762006</v>
          </cell>
        </row>
        <row r="4184">
          <cell r="C4184">
            <v>2009</v>
          </cell>
          <cell r="P4184">
            <v>4.0273085438762006</v>
          </cell>
        </row>
        <row r="4185">
          <cell r="C4185">
            <v>2009</v>
          </cell>
          <cell r="P4185">
            <v>4.2692138837395639</v>
          </cell>
        </row>
        <row r="4186">
          <cell r="C4186">
            <v>2009</v>
          </cell>
          <cell r="P4186">
            <v>4.6291177349079993</v>
          </cell>
        </row>
        <row r="4187">
          <cell r="C4187">
            <v>2009</v>
          </cell>
          <cell r="P4187">
            <v>4.647099652479814</v>
          </cell>
        </row>
        <row r="4188">
          <cell r="C4188">
            <v>2009</v>
          </cell>
          <cell r="P4188">
            <v>4.5749813913134183</v>
          </cell>
        </row>
        <row r="4189">
          <cell r="C4189">
            <v>2009</v>
          </cell>
          <cell r="P4189">
            <v>4.4254770698311701</v>
          </cell>
        </row>
        <row r="4190">
          <cell r="C4190">
            <v>2009</v>
          </cell>
          <cell r="P4190">
            <v>4.4254770698311701</v>
          </cell>
        </row>
        <row r="4191">
          <cell r="C4191">
            <v>2009</v>
          </cell>
          <cell r="P4191">
            <v>4.4254770698311701</v>
          </cell>
        </row>
        <row r="4192">
          <cell r="C4192">
            <v>2009</v>
          </cell>
          <cell r="P4192">
            <v>4.4726743882838758</v>
          </cell>
        </row>
        <row r="4193">
          <cell r="C4193">
            <v>2009</v>
          </cell>
          <cell r="P4193">
            <v>4.4119417986658629</v>
          </cell>
        </row>
        <row r="4194">
          <cell r="C4194">
            <v>2009</v>
          </cell>
          <cell r="P4194">
            <v>4.2763506113605434</v>
          </cell>
        </row>
        <row r="4195">
          <cell r="C4195">
            <v>2009</v>
          </cell>
          <cell r="P4195">
            <v>4.3536930538632568</v>
          </cell>
        </row>
        <row r="4196">
          <cell r="C4196">
            <v>2009</v>
          </cell>
          <cell r="P4196">
            <v>4.2915352996117067</v>
          </cell>
        </row>
        <row r="4197">
          <cell r="C4197">
            <v>2009</v>
          </cell>
          <cell r="P4197">
            <v>4.2915352996117067</v>
          </cell>
        </row>
        <row r="4198">
          <cell r="C4198">
            <v>2009</v>
          </cell>
          <cell r="P4198">
            <v>4.2915352996117067</v>
          </cell>
        </row>
        <row r="4199">
          <cell r="C4199">
            <v>2009</v>
          </cell>
          <cell r="P4199">
            <v>4.3383462211328307</v>
          </cell>
        </row>
        <row r="4200">
          <cell r="C4200">
            <v>2009</v>
          </cell>
          <cell r="P4200">
            <v>4.1997553609611087</v>
          </cell>
        </row>
        <row r="4201">
          <cell r="C4201">
            <v>2009</v>
          </cell>
          <cell r="P4201">
            <v>4.1666864211110219</v>
          </cell>
        </row>
        <row r="4202">
          <cell r="C4202">
            <v>2009</v>
          </cell>
          <cell r="P4202">
            <v>3.96139776126833</v>
          </cell>
        </row>
        <row r="4203">
          <cell r="C4203">
            <v>2009</v>
          </cell>
          <cell r="P4203">
            <v>3.96139776126833</v>
          </cell>
        </row>
        <row r="4204">
          <cell r="C4204">
            <v>2009</v>
          </cell>
          <cell r="P4204">
            <v>3.96139776126833</v>
          </cell>
        </row>
        <row r="4205">
          <cell r="C4205">
            <v>2009</v>
          </cell>
          <cell r="P4205">
            <v>3.96139776126833</v>
          </cell>
        </row>
        <row r="4206">
          <cell r="C4206">
            <v>2009</v>
          </cell>
          <cell r="P4206">
            <v>3.7986753459793383</v>
          </cell>
        </row>
        <row r="4207">
          <cell r="C4207">
            <v>2009</v>
          </cell>
          <cell r="P4207">
            <v>3.89863457280619</v>
          </cell>
        </row>
        <row r="4208">
          <cell r="C4208">
            <v>2009</v>
          </cell>
          <cell r="P4208">
            <v>3.7906392380157685</v>
          </cell>
        </row>
        <row r="4209">
          <cell r="C4209">
            <v>2009</v>
          </cell>
          <cell r="P4209">
            <v>3.8405171555496551</v>
          </cell>
        </row>
        <row r="4210">
          <cell r="C4210">
            <v>2009</v>
          </cell>
          <cell r="P4210">
            <v>3.7448263110234543</v>
          </cell>
        </row>
        <row r="4211">
          <cell r="C4211">
            <v>2009</v>
          </cell>
          <cell r="P4211">
            <v>3.7448263110234543</v>
          </cell>
        </row>
        <row r="4212">
          <cell r="C4212">
            <v>2009</v>
          </cell>
          <cell r="P4212">
            <v>3.7448263110234543</v>
          </cell>
        </row>
        <row r="4213">
          <cell r="C4213">
            <v>2009</v>
          </cell>
          <cell r="P4213">
            <v>3.6380266732409452</v>
          </cell>
        </row>
        <row r="4214">
          <cell r="C4214">
            <v>2009</v>
          </cell>
          <cell r="P4214">
            <v>3.7458029707523597</v>
          </cell>
        </row>
        <row r="4215">
          <cell r="C4215">
            <v>2009</v>
          </cell>
          <cell r="P4215">
            <v>3.7203121518279176</v>
          </cell>
        </row>
        <row r="4216">
          <cell r="C4216">
            <v>2009</v>
          </cell>
          <cell r="P4216">
            <v>3.6279282012867249</v>
          </cell>
        </row>
        <row r="4217">
          <cell r="C4217">
            <v>2009</v>
          </cell>
          <cell r="P4217">
            <v>3.8387468412643475</v>
          </cell>
        </row>
        <row r="4218">
          <cell r="C4218">
            <v>2009</v>
          </cell>
          <cell r="P4218">
            <v>3.8387468412643475</v>
          </cell>
        </row>
        <row r="4219">
          <cell r="C4219">
            <v>2009</v>
          </cell>
          <cell r="P4219">
            <v>3.8387468412643475</v>
          </cell>
        </row>
        <row r="4220">
          <cell r="C4220">
            <v>2009</v>
          </cell>
          <cell r="P4220">
            <v>3.8512528268609865</v>
          </cell>
        </row>
        <row r="4221">
          <cell r="C4221">
            <v>2009</v>
          </cell>
          <cell r="P4221">
            <v>3.8918458394769653</v>
          </cell>
        </row>
        <row r="4222">
          <cell r="C4222">
            <v>2009</v>
          </cell>
          <cell r="P4222">
            <v>3.8733869706006456</v>
          </cell>
        </row>
        <row r="4223">
          <cell r="C4223">
            <v>2009</v>
          </cell>
          <cell r="P4223">
            <v>3.9877386534422512</v>
          </cell>
        </row>
        <row r="4224">
          <cell r="C4224">
            <v>2009</v>
          </cell>
          <cell r="P4224">
            <v>3.6752890865386894</v>
          </cell>
        </row>
        <row r="4225">
          <cell r="C4225">
            <v>2009</v>
          </cell>
          <cell r="P4225">
            <v>3.6752890865386894</v>
          </cell>
        </row>
        <row r="4226">
          <cell r="C4226">
            <v>2009</v>
          </cell>
          <cell r="P4226">
            <v>3.6752890865386894</v>
          </cell>
        </row>
        <row r="4227">
          <cell r="C4227">
            <v>2009</v>
          </cell>
          <cell r="P4227">
            <v>3.7140117483631467</v>
          </cell>
        </row>
        <row r="4228">
          <cell r="C4228">
            <v>2009</v>
          </cell>
          <cell r="P4228">
            <v>3.7242785281832704</v>
          </cell>
        </row>
        <row r="4229">
          <cell r="C4229">
            <v>2009</v>
          </cell>
          <cell r="P4229">
            <v>3.6654087036501468</v>
          </cell>
        </row>
        <row r="4230">
          <cell r="C4230">
            <v>2009</v>
          </cell>
          <cell r="P4230">
            <v>3.5789695765753375</v>
          </cell>
        </row>
        <row r="4231">
          <cell r="C4231">
            <v>2009</v>
          </cell>
          <cell r="P4231">
            <v>3.5451183607287962</v>
          </cell>
        </row>
        <row r="4232">
          <cell r="C4232">
            <v>2009</v>
          </cell>
          <cell r="P4232">
            <v>3.5451183607287962</v>
          </cell>
        </row>
        <row r="4233">
          <cell r="C4233">
            <v>2009</v>
          </cell>
          <cell r="P4233">
            <v>3.5451183607287962</v>
          </cell>
        </row>
        <row r="4234">
          <cell r="C4234">
            <v>2009</v>
          </cell>
          <cell r="P4234">
            <v>3.7957832953257813</v>
          </cell>
        </row>
        <row r="4235">
          <cell r="C4235">
            <v>2009</v>
          </cell>
          <cell r="P4235">
            <v>3.8301256856767636</v>
          </cell>
        </row>
        <row r="4236">
          <cell r="C4236">
            <v>2009</v>
          </cell>
          <cell r="P4236">
            <v>3.9236308984795398</v>
          </cell>
        </row>
        <row r="4237">
          <cell r="C4237">
            <v>2009</v>
          </cell>
          <cell r="P4237">
            <v>3.9838135243667119</v>
          </cell>
        </row>
        <row r="4238">
          <cell r="C4238">
            <v>2009</v>
          </cell>
          <cell r="P4238">
            <v>3.7660762458337875</v>
          </cell>
        </row>
        <row r="4239">
          <cell r="C4239">
            <v>2009</v>
          </cell>
          <cell r="P4239">
            <v>3.7660762458337875</v>
          </cell>
        </row>
        <row r="4240">
          <cell r="C4240">
            <v>2009</v>
          </cell>
          <cell r="P4240">
            <v>3.7660762458337875</v>
          </cell>
        </row>
        <row r="4241">
          <cell r="C4241">
            <v>2009</v>
          </cell>
          <cell r="P4241">
            <v>3.7441834223863686</v>
          </cell>
        </row>
        <row r="4242">
          <cell r="C4242">
            <v>2009</v>
          </cell>
          <cell r="P4242">
            <v>3.667476756920772</v>
          </cell>
        </row>
        <row r="4243">
          <cell r="C4243">
            <v>2009</v>
          </cell>
          <cell r="P4243">
            <v>3.5730456138021922</v>
          </cell>
        </row>
        <row r="4244">
          <cell r="C4244">
            <v>2009</v>
          </cell>
          <cell r="P4244">
            <v>3.4883137448263106</v>
          </cell>
        </row>
        <row r="4245">
          <cell r="C4245">
            <v>2009</v>
          </cell>
          <cell r="P4245">
            <v>3.4433428312701788</v>
          </cell>
        </row>
        <row r="4246">
          <cell r="C4246">
            <v>2009</v>
          </cell>
          <cell r="P4246">
            <v>3.4433428312701788</v>
          </cell>
        </row>
        <row r="4247">
          <cell r="C4247">
            <v>2009</v>
          </cell>
          <cell r="P4247">
            <v>3.4433428312701788</v>
          </cell>
        </row>
        <row r="4248">
          <cell r="C4248">
            <v>2009</v>
          </cell>
          <cell r="P4248">
            <v>3.4247132839946328</v>
          </cell>
        </row>
        <row r="4249">
          <cell r="C4249">
            <v>2009</v>
          </cell>
          <cell r="P4249">
            <v>3.3957245060993815</v>
          </cell>
        </row>
        <row r="4250">
          <cell r="C4250">
            <v>2009</v>
          </cell>
          <cell r="P4250">
            <v>3.3023022619628959</v>
          </cell>
        </row>
        <row r="4251">
          <cell r="C4251">
            <v>2009</v>
          </cell>
          <cell r="P4251">
            <v>3.2459504179250249</v>
          </cell>
        </row>
        <row r="4252">
          <cell r="C4252">
            <v>2009</v>
          </cell>
          <cell r="P4252">
            <v>3.0156080655025765</v>
          </cell>
        </row>
        <row r="4253">
          <cell r="C4253">
            <v>2009</v>
          </cell>
          <cell r="P4253">
            <v>3.0156080655025765</v>
          </cell>
        </row>
        <row r="4254">
          <cell r="C4254">
            <v>2009</v>
          </cell>
          <cell r="P4254">
            <v>3.0156080655025765</v>
          </cell>
        </row>
        <row r="4255">
          <cell r="C4255">
            <v>2009</v>
          </cell>
          <cell r="P4255">
            <v>2.9487623445522773</v>
          </cell>
        </row>
        <row r="4256">
          <cell r="C4256">
            <v>2009</v>
          </cell>
          <cell r="P4256">
            <v>3.021084471584417</v>
          </cell>
        </row>
        <row r="4257">
          <cell r="C4257">
            <v>2009</v>
          </cell>
          <cell r="P4257">
            <v>3.0692238399795184</v>
          </cell>
        </row>
        <row r="4258">
          <cell r="C4258">
            <v>2009</v>
          </cell>
          <cell r="P4258">
            <v>2.9722315726592168</v>
          </cell>
        </row>
        <row r="4259">
          <cell r="C4259">
            <v>2009</v>
          </cell>
          <cell r="P4259">
            <v>2.6975327489178516</v>
          </cell>
        </row>
        <row r="4260">
          <cell r="C4260">
            <v>2009</v>
          </cell>
          <cell r="P4260">
            <v>2.6975327489178516</v>
          </cell>
        </row>
        <row r="4261">
          <cell r="C4261">
            <v>2009</v>
          </cell>
          <cell r="P4261">
            <v>2.6975327489178516</v>
          </cell>
        </row>
        <row r="4262">
          <cell r="C4262">
            <v>2009</v>
          </cell>
          <cell r="P4262">
            <v>2.7609492563636961</v>
          </cell>
        </row>
        <row r="4263">
          <cell r="C4263">
            <v>2009</v>
          </cell>
          <cell r="P4263">
            <v>2.6515444024596655</v>
          </cell>
        </row>
        <row r="4264">
          <cell r="C4264">
            <v>2009</v>
          </cell>
          <cell r="P4264">
            <v>2.5495512580420345</v>
          </cell>
        </row>
        <row r="4265">
          <cell r="C4265">
            <v>2009</v>
          </cell>
          <cell r="P4265">
            <v>2.3226940637104536</v>
          </cell>
        </row>
        <row r="4266">
          <cell r="C4266">
            <v>2009</v>
          </cell>
          <cell r="P4266">
            <v>2.1424572000208606</v>
          </cell>
        </row>
        <row r="4267">
          <cell r="C4267">
            <v>2009</v>
          </cell>
          <cell r="P4267">
            <v>2.1424572000208606</v>
          </cell>
        </row>
        <row r="4268">
          <cell r="C4268">
            <v>2009</v>
          </cell>
          <cell r="P4268">
            <v>2.1424572000208606</v>
          </cell>
        </row>
        <row r="4269">
          <cell r="C4269">
            <v>2009</v>
          </cell>
          <cell r="P4269">
            <v>2.1424572000208606</v>
          </cell>
        </row>
        <row r="4270">
          <cell r="C4270">
            <v>2009</v>
          </cell>
          <cell r="P4270">
            <v>2.6945340242647791</v>
          </cell>
        </row>
        <row r="4271">
          <cell r="C4271">
            <v>2009</v>
          </cell>
          <cell r="P4271">
            <v>2.9508868165159794</v>
          </cell>
        </row>
        <row r="4272">
          <cell r="C4272">
            <v>2009</v>
          </cell>
          <cell r="P4272">
            <v>2.8500789387596415</v>
          </cell>
        </row>
        <row r="4273">
          <cell r="C4273">
            <v>2009</v>
          </cell>
          <cell r="P4273">
            <v>3.0976081318775095</v>
          </cell>
        </row>
        <row r="4274">
          <cell r="C4274">
            <v>2009</v>
          </cell>
          <cell r="P4274">
            <v>3.0976081318775095</v>
          </cell>
        </row>
        <row r="4275">
          <cell r="C4275">
            <v>2009</v>
          </cell>
          <cell r="P4275">
            <v>3.0976081318775095</v>
          </cell>
        </row>
        <row r="4276">
          <cell r="C4276">
            <v>2009</v>
          </cell>
          <cell r="P4276">
            <v>3.0781308818858069</v>
          </cell>
        </row>
        <row r="4277">
          <cell r="C4277">
            <v>2009</v>
          </cell>
          <cell r="P4277">
            <v>3.4443967703854015</v>
          </cell>
        </row>
        <row r="4278">
          <cell r="C4278">
            <v>2009</v>
          </cell>
          <cell r="P4278">
            <v>3.5084471584417063</v>
          </cell>
        </row>
        <row r="4279">
          <cell r="C4279">
            <v>2009</v>
          </cell>
          <cell r="P4279">
            <v>3.587597843762889</v>
          </cell>
        </row>
        <row r="4280">
          <cell r="C4280">
            <v>2009</v>
          </cell>
          <cell r="P4280">
            <v>3.3251451951660083</v>
          </cell>
        </row>
        <row r="4281">
          <cell r="C4281">
            <v>2009</v>
          </cell>
          <cell r="P4281">
            <v>3.3251451951660083</v>
          </cell>
        </row>
        <row r="4282">
          <cell r="C4282">
            <v>2009</v>
          </cell>
          <cell r="P4282">
            <v>3.3251451951660083</v>
          </cell>
        </row>
        <row r="4283">
          <cell r="C4283">
            <v>2009</v>
          </cell>
          <cell r="P4283">
            <v>3.4948621060766247</v>
          </cell>
        </row>
        <row r="4284">
          <cell r="C4284">
            <v>2009</v>
          </cell>
          <cell r="P4284">
            <v>3.5403521664304032</v>
          </cell>
        </row>
        <row r="4285">
          <cell r="C4285">
            <v>2009</v>
          </cell>
          <cell r="P4285">
            <v>3.6556259867344956</v>
          </cell>
        </row>
        <row r="4286">
          <cell r="C4286">
            <v>2009</v>
          </cell>
          <cell r="P4286">
            <v>3.7875030224299855</v>
          </cell>
        </row>
        <row r="4287">
          <cell r="C4287">
            <v>2009</v>
          </cell>
          <cell r="P4287">
            <v>3.8190571914869396</v>
          </cell>
        </row>
        <row r="4288">
          <cell r="C4288">
            <v>2009</v>
          </cell>
          <cell r="P4288">
            <v>3.8190571914869396</v>
          </cell>
        </row>
        <row r="4289">
          <cell r="C4289">
            <v>2009</v>
          </cell>
          <cell r="P4289">
            <v>3.8190571914869396</v>
          </cell>
        </row>
        <row r="4290">
          <cell r="C4290">
            <v>2009</v>
          </cell>
          <cell r="P4290">
            <v>3.7950138202092702</v>
          </cell>
        </row>
        <row r="4291">
          <cell r="C4291">
            <v>2009</v>
          </cell>
          <cell r="P4291">
            <v>3.6078094849779303</v>
          </cell>
        </row>
        <row r="4292">
          <cell r="C4292">
            <v>2009</v>
          </cell>
          <cell r="P4292">
            <v>3.5583601598687671</v>
          </cell>
        </row>
        <row r="4293">
          <cell r="C4293">
            <v>2009</v>
          </cell>
          <cell r="P4293">
            <v>3.1210033993447843</v>
          </cell>
        </row>
        <row r="4294">
          <cell r="C4294">
            <v>2009</v>
          </cell>
          <cell r="P4294">
            <v>2.6376853164424929</v>
          </cell>
        </row>
        <row r="4295">
          <cell r="C4295">
            <v>2009</v>
          </cell>
          <cell r="P4295">
            <v>2.6376853164424929</v>
          </cell>
        </row>
        <row r="4296">
          <cell r="C4296">
            <v>2009</v>
          </cell>
          <cell r="P4296">
            <v>2.6376853164424929</v>
          </cell>
        </row>
        <row r="4297">
          <cell r="C4297">
            <v>2009</v>
          </cell>
          <cell r="P4297">
            <v>3.2078782304442854</v>
          </cell>
        </row>
        <row r="4298">
          <cell r="C4298">
            <v>2009</v>
          </cell>
          <cell r="P4298">
            <v>3.6886712212513566</v>
          </cell>
        </row>
        <row r="4299">
          <cell r="C4299">
            <v>2009</v>
          </cell>
          <cell r="P4299">
            <v>4.3297032566386786</v>
          </cell>
        </row>
        <row r="4300">
          <cell r="C4300">
            <v>2009</v>
          </cell>
          <cell r="P4300">
            <v>4.6001313275460722</v>
          </cell>
        </row>
        <row r="4301">
          <cell r="C4301">
            <v>2009</v>
          </cell>
          <cell r="P4301">
            <v>4.2353693053863255</v>
          </cell>
        </row>
        <row r="4302">
          <cell r="C4302">
            <v>2009</v>
          </cell>
          <cell r="P4302">
            <v>4.2353693053863255</v>
          </cell>
        </row>
        <row r="4303">
          <cell r="C4303">
            <v>2009</v>
          </cell>
          <cell r="P4303">
            <v>4.2353693053863255</v>
          </cell>
        </row>
        <row r="4304">
          <cell r="C4304">
            <v>2009</v>
          </cell>
          <cell r="P4304">
            <v>4.4627053474490692</v>
          </cell>
        </row>
        <row r="4305">
          <cell r="C4305">
            <v>2009</v>
          </cell>
          <cell r="P4305">
            <v>4.5259388497224098</v>
          </cell>
        </row>
        <row r="4306">
          <cell r="C4306">
            <v>2009</v>
          </cell>
          <cell r="P4306">
            <v>4.572096926366493</v>
          </cell>
        </row>
        <row r="4307">
          <cell r="C4307">
            <v>2009</v>
          </cell>
          <cell r="P4307">
            <v>4.6697932420836041</v>
          </cell>
        </row>
        <row r="4308">
          <cell r="C4308">
            <v>2009</v>
          </cell>
          <cell r="P4308">
            <v>4.620113501135485</v>
          </cell>
        </row>
        <row r="4309">
          <cell r="C4309">
            <v>2009</v>
          </cell>
          <cell r="P4309">
            <v>4.620113501135485</v>
          </cell>
        </row>
        <row r="4310">
          <cell r="C4310">
            <v>2009</v>
          </cell>
          <cell r="P4310">
            <v>4.620113501135485</v>
          </cell>
        </row>
        <row r="4311">
          <cell r="C4311">
            <v>2009</v>
          </cell>
          <cell r="P4311">
            <v>4.6867207464335312</v>
          </cell>
        </row>
        <row r="4312">
          <cell r="C4312">
            <v>2009</v>
          </cell>
          <cell r="P4312">
            <v>5.0826604969586056</v>
          </cell>
        </row>
        <row r="4313">
          <cell r="C4313">
            <v>2009</v>
          </cell>
          <cell r="P4313">
            <v>5.1832185205027415</v>
          </cell>
        </row>
        <row r="4314">
          <cell r="C4314">
            <v>2009</v>
          </cell>
          <cell r="P4314">
            <v>5.3438340057746183</v>
          </cell>
        </row>
        <row r="4315">
          <cell r="C4315">
            <v>2009</v>
          </cell>
          <cell r="P4315">
            <v>5.2011169953016019</v>
          </cell>
        </row>
        <row r="4316">
          <cell r="C4316">
            <v>2009</v>
          </cell>
          <cell r="P4316">
            <v>5.2011169953016019</v>
          </cell>
        </row>
        <row r="4317">
          <cell r="C4317">
            <v>2009</v>
          </cell>
          <cell r="P4317">
            <v>5.2011169953016019</v>
          </cell>
        </row>
        <row r="4318">
          <cell r="C4318">
            <v>2009</v>
          </cell>
          <cell r="P4318">
            <v>4.8821228600010427</v>
          </cell>
        </row>
        <row r="4319">
          <cell r="C4319">
            <v>2009</v>
          </cell>
          <cell r="P4319">
            <v>5.0432394760173143</v>
          </cell>
        </row>
        <row r="4320">
          <cell r="C4320">
            <v>2009</v>
          </cell>
          <cell r="P4320">
            <v>5.1096902661160692</v>
          </cell>
        </row>
        <row r="4321">
          <cell r="C4321">
            <v>2009</v>
          </cell>
          <cell r="P4321">
            <v>4.5728559711363861</v>
          </cell>
        </row>
        <row r="4322">
          <cell r="C4322">
            <v>2009</v>
          </cell>
          <cell r="P4322">
            <v>4.6023307083627669</v>
          </cell>
        </row>
        <row r="4323">
          <cell r="C4323">
            <v>2009</v>
          </cell>
          <cell r="P4323">
            <v>4.6023307083627669</v>
          </cell>
        </row>
        <row r="4324">
          <cell r="C4324">
            <v>2009</v>
          </cell>
          <cell r="P4324">
            <v>4.6023307083627669</v>
          </cell>
        </row>
        <row r="4325">
          <cell r="C4325">
            <v>2009</v>
          </cell>
          <cell r="P4325">
            <v>4.6400217140852344</v>
          </cell>
        </row>
        <row r="4326">
          <cell r="C4326">
            <v>2009</v>
          </cell>
          <cell r="P4326">
            <v>4.7601977973004361</v>
          </cell>
        </row>
        <row r="4327">
          <cell r="C4327">
            <v>2009</v>
          </cell>
          <cell r="P4327">
            <v>4.8761879927746143</v>
          </cell>
        </row>
        <row r="4328">
          <cell r="C4328">
            <v>2009</v>
          </cell>
          <cell r="P4328">
            <v>4.6406835669889004</v>
          </cell>
        </row>
        <row r="4329">
          <cell r="C4329">
            <v>2009</v>
          </cell>
          <cell r="P4329">
            <v>4.0710211783447035</v>
          </cell>
        </row>
        <row r="4330">
          <cell r="C4330">
            <v>2009</v>
          </cell>
          <cell r="P4330">
            <v>4.0710211783447035</v>
          </cell>
        </row>
        <row r="4331">
          <cell r="C4331">
            <v>2009</v>
          </cell>
          <cell r="P4331">
            <v>4.0710211783447035</v>
          </cell>
        </row>
        <row r="4332">
          <cell r="C4332">
            <v>2009</v>
          </cell>
          <cell r="P4332">
            <v>3.9874911697633735</v>
          </cell>
        </row>
        <row r="4333">
          <cell r="C4333">
            <v>2009</v>
          </cell>
          <cell r="P4333">
            <v>3.9344699250437363</v>
          </cell>
        </row>
        <row r="4334">
          <cell r="C4334">
            <v>2009</v>
          </cell>
          <cell r="P4334">
            <v>3.8696434243776161</v>
          </cell>
        </row>
        <row r="4335">
          <cell r="C4335">
            <v>2009</v>
          </cell>
          <cell r="P4335">
            <v>3.4461054508043221</v>
          </cell>
        </row>
        <row r="4336">
          <cell r="C4336">
            <v>2009</v>
          </cell>
          <cell r="P4336">
            <v>2.5507393693433147</v>
          </cell>
        </row>
        <row r="4337">
          <cell r="C4337">
            <v>2009</v>
          </cell>
          <cell r="P4337">
            <v>2.5507393693433147</v>
          </cell>
        </row>
        <row r="4338">
          <cell r="C4338">
            <v>2009</v>
          </cell>
          <cell r="P4338">
            <v>2.5507393693433147</v>
          </cell>
        </row>
        <row r="4339">
          <cell r="C4339">
            <v>2009</v>
          </cell>
          <cell r="P4339">
            <v>3.3077568591381685</v>
          </cell>
        </row>
        <row r="4340">
          <cell r="C4340">
            <v>2009</v>
          </cell>
          <cell r="P4340">
            <v>4.2534119086111994</v>
          </cell>
        </row>
        <row r="4341">
          <cell r="C4341">
            <v>2009</v>
          </cell>
          <cell r="P4341">
            <v>4.0521896616300737</v>
          </cell>
        </row>
        <row r="4342">
          <cell r="C4342">
            <v>2009</v>
          </cell>
          <cell r="P4342">
            <v>3.7170939157891745</v>
          </cell>
        </row>
        <row r="4343">
          <cell r="C4343">
            <v>2009</v>
          </cell>
          <cell r="P4343">
            <v>3.3874579822968571</v>
          </cell>
        </row>
        <row r="4344">
          <cell r="C4344">
            <v>2009</v>
          </cell>
          <cell r="P4344">
            <v>3.3874579822968571</v>
          </cell>
        </row>
        <row r="4345">
          <cell r="C4345">
            <v>2009</v>
          </cell>
          <cell r="P4345">
            <v>3.3874579822968571</v>
          </cell>
        </row>
        <row r="4346">
          <cell r="C4346">
            <v>2009</v>
          </cell>
          <cell r="P4346">
            <v>4.1919269117165978</v>
          </cell>
        </row>
        <row r="4347">
          <cell r="C4347">
            <v>2009</v>
          </cell>
          <cell r="P4347">
            <v>3.8172565343751037</v>
          </cell>
        </row>
        <row r="4348">
          <cell r="C4348">
            <v>2009</v>
          </cell>
          <cell r="P4348">
            <v>3.9081963560161763</v>
          </cell>
        </row>
        <row r="4349">
          <cell r="C4349">
            <v>2009</v>
          </cell>
          <cell r="P4349">
            <v>3.9081963560161763</v>
          </cell>
        </row>
        <row r="4350">
          <cell r="C4350">
            <v>2009</v>
          </cell>
          <cell r="P4350">
            <v>3.9081963560161763</v>
          </cell>
        </row>
        <row r="4351">
          <cell r="C4351">
            <v>2009</v>
          </cell>
          <cell r="P4351">
            <v>3.9081963560161763</v>
          </cell>
        </row>
        <row r="4352">
          <cell r="C4352">
            <v>2009</v>
          </cell>
          <cell r="P4352">
            <v>3.9081963560161763</v>
          </cell>
        </row>
        <row r="4353">
          <cell r="C4353">
            <v>2009</v>
          </cell>
          <cell r="P4353">
            <v>4.8928869777122452</v>
          </cell>
        </row>
        <row r="4354">
          <cell r="C4354">
            <v>2009</v>
          </cell>
          <cell r="P4354">
            <v>4.9211513206241131</v>
          </cell>
        </row>
        <row r="4355">
          <cell r="C4355">
            <v>2009</v>
          </cell>
          <cell r="P4355">
            <v>5.0572445868871574</v>
          </cell>
        </row>
        <row r="4356">
          <cell r="C4356">
            <v>2009</v>
          </cell>
          <cell r="P4356">
            <v>4.9130659055674339</v>
          </cell>
        </row>
        <row r="4357">
          <cell r="C4357">
            <v>2009</v>
          </cell>
          <cell r="P4357">
            <v>4.9712212513571306</v>
          </cell>
        </row>
        <row r="4358">
          <cell r="C4358">
            <v>2009</v>
          </cell>
          <cell r="P4358">
            <v>4.9712212513571306</v>
          </cell>
        </row>
        <row r="4359">
          <cell r="C4359">
            <v>2009</v>
          </cell>
          <cell r="P4359">
            <v>4.9712212513571306</v>
          </cell>
        </row>
        <row r="4360">
          <cell r="C4360">
            <v>2009</v>
          </cell>
          <cell r="P4360">
            <v>5.3570852870478793</v>
          </cell>
        </row>
        <row r="4361">
          <cell r="C4361">
            <v>2009</v>
          </cell>
          <cell r="P4361">
            <v>5.5804440483019864</v>
          </cell>
        </row>
        <row r="4362">
          <cell r="C4362">
            <v>2009</v>
          </cell>
          <cell r="P4362">
            <v>5.628120214485854</v>
          </cell>
        </row>
        <row r="4363">
          <cell r="C4363">
            <v>2009</v>
          </cell>
          <cell r="P4363">
            <v>5.4559180364398374</v>
          </cell>
        </row>
        <row r="4364">
          <cell r="C4364">
            <v>2009</v>
          </cell>
          <cell r="P4364">
            <v>5.7661634814600582</v>
          </cell>
        </row>
        <row r="4365">
          <cell r="C4365">
            <v>2009</v>
          </cell>
          <cell r="P4365">
            <v>5.7661634814600582</v>
          </cell>
        </row>
        <row r="4366">
          <cell r="C4366">
            <v>2009</v>
          </cell>
          <cell r="P4366">
            <v>5.7661634814600582</v>
          </cell>
        </row>
        <row r="4367">
          <cell r="C4367">
            <v>2009</v>
          </cell>
          <cell r="P4367">
            <v>5.9061211911455826</v>
          </cell>
        </row>
        <row r="4368">
          <cell r="C4368">
            <v>2009</v>
          </cell>
          <cell r="P4368">
            <v>5.9614551281747366</v>
          </cell>
        </row>
        <row r="4369">
          <cell r="C4369">
            <v>2009</v>
          </cell>
          <cell r="P4369">
            <v>5.9590656305855694</v>
          </cell>
        </row>
        <row r="4370">
          <cell r="C4370">
            <v>2009</v>
          </cell>
          <cell r="P4370">
            <v>6.0796883222787459</v>
          </cell>
        </row>
        <row r="4371">
          <cell r="C4371">
            <v>2009</v>
          </cell>
          <cell r="P4371">
            <v>6.2471385292263051</v>
          </cell>
        </row>
        <row r="4372">
          <cell r="C4372">
            <v>2009</v>
          </cell>
          <cell r="P4372">
            <v>6.2471385292263051</v>
          </cell>
        </row>
        <row r="4373">
          <cell r="C4373">
            <v>2009</v>
          </cell>
          <cell r="P4373">
            <v>6.2471385292263051</v>
          </cell>
        </row>
        <row r="4374">
          <cell r="C4374">
            <v>2009</v>
          </cell>
          <cell r="P4374">
            <v>6.1075861807389416</v>
          </cell>
        </row>
        <row r="4375">
          <cell r="C4375">
            <v>2009</v>
          </cell>
          <cell r="P4375">
            <v>5.9955946008733054</v>
          </cell>
        </row>
        <row r="4376">
          <cell r="C4376">
            <v>2009</v>
          </cell>
          <cell r="P4376">
            <v>6.0196905979907358</v>
          </cell>
        </row>
        <row r="4377">
          <cell r="C4377">
            <v>2009</v>
          </cell>
          <cell r="P4377">
            <v>6.2602902481000164</v>
          </cell>
        </row>
        <row r="4378">
          <cell r="C4378">
            <v>2009</v>
          </cell>
          <cell r="P4378">
            <v>6.2602902481000164</v>
          </cell>
        </row>
        <row r="4379">
          <cell r="C4379">
            <v>2009</v>
          </cell>
          <cell r="P4379">
            <v>6.2602902481000164</v>
          </cell>
        </row>
        <row r="4380">
          <cell r="C4380">
            <v>2009</v>
          </cell>
          <cell r="P4380">
            <v>6.2602902481000164</v>
          </cell>
        </row>
        <row r="4381">
          <cell r="C4381">
            <v>2009</v>
          </cell>
          <cell r="P4381">
            <v>6.3000696936796832</v>
          </cell>
        </row>
        <row r="4382">
          <cell r="C4382">
            <v>2009</v>
          </cell>
          <cell r="P4382">
            <v>6.2699444821095849</v>
          </cell>
        </row>
        <row r="4383">
          <cell r="C4383">
            <v>2009</v>
          </cell>
          <cell r="P4383">
            <v>6.2624156682770487</v>
          </cell>
        </row>
        <row r="4384">
          <cell r="C4384">
            <v>2010</v>
          </cell>
          <cell r="P4384">
            <v>6.1826524371453093</v>
          </cell>
        </row>
        <row r="4385">
          <cell r="C4385">
            <v>2010</v>
          </cell>
          <cell r="P4385">
            <v>6.1826524371453093</v>
          </cell>
        </row>
        <row r="4386">
          <cell r="C4386">
            <v>2010</v>
          </cell>
          <cell r="P4386">
            <v>6.1826524371453093</v>
          </cell>
        </row>
        <row r="4387">
          <cell r="C4387">
            <v>2010</v>
          </cell>
          <cell r="P4387">
            <v>6.1826524371453093</v>
          </cell>
        </row>
        <row r="4388">
          <cell r="C4388">
            <v>2010</v>
          </cell>
          <cell r="P4388">
            <v>6.2044717740597273</v>
          </cell>
        </row>
        <row r="4389">
          <cell r="C4389">
            <v>2010</v>
          </cell>
          <cell r="P4389">
            <v>6.1861323800628654</v>
          </cell>
        </row>
        <row r="4390">
          <cell r="C4390">
            <v>2010</v>
          </cell>
          <cell r="P4390">
            <v>6.2026635312412592</v>
          </cell>
        </row>
        <row r="4391">
          <cell r="C4391">
            <v>2010</v>
          </cell>
          <cell r="P4391">
            <v>6.2815719480568726</v>
          </cell>
        </row>
        <row r="4392">
          <cell r="C4392">
            <v>2010</v>
          </cell>
          <cell r="P4392">
            <v>6.0664451008187816</v>
          </cell>
        </row>
        <row r="4393">
          <cell r="C4393">
            <v>2010</v>
          </cell>
          <cell r="P4393">
            <v>6.0664451008187816</v>
          </cell>
        </row>
        <row r="4394">
          <cell r="C4394">
            <v>2010</v>
          </cell>
          <cell r="P4394">
            <v>6.0664451008187816</v>
          </cell>
        </row>
        <row r="4395">
          <cell r="C4395">
            <v>2010</v>
          </cell>
          <cell r="P4395">
            <v>5.859847432475358</v>
          </cell>
        </row>
        <row r="4396">
          <cell r="C4396">
            <v>2010</v>
          </cell>
          <cell r="P4396">
            <v>5.8485205501533741</v>
          </cell>
        </row>
        <row r="4397">
          <cell r="C4397">
            <v>2010</v>
          </cell>
          <cell r="P4397">
            <v>5.7648127515728476</v>
          </cell>
        </row>
        <row r="4398">
          <cell r="C4398">
            <v>2010</v>
          </cell>
          <cell r="P4398">
            <v>5.9253367342584724</v>
          </cell>
        </row>
        <row r="4399">
          <cell r="C4399">
            <v>2010</v>
          </cell>
          <cell r="P4399">
            <v>5.8379309036947129</v>
          </cell>
        </row>
        <row r="4400">
          <cell r="C4400">
            <v>2010</v>
          </cell>
          <cell r="P4400">
            <v>5.8379309036947129</v>
          </cell>
        </row>
        <row r="4401">
          <cell r="C4401">
            <v>2010</v>
          </cell>
          <cell r="P4401">
            <v>5.8379309036947129</v>
          </cell>
        </row>
        <row r="4402">
          <cell r="C4402">
            <v>2010</v>
          </cell>
          <cell r="P4402">
            <v>5.8379309036947129</v>
          </cell>
        </row>
        <row r="4403">
          <cell r="C4403">
            <v>2010</v>
          </cell>
          <cell r="P4403">
            <v>5.6947151330106243</v>
          </cell>
        </row>
        <row r="4404">
          <cell r="C4404">
            <v>2010</v>
          </cell>
          <cell r="P4404">
            <v>5.7724553510048686</v>
          </cell>
        </row>
        <row r="4405">
          <cell r="C4405">
            <v>2010</v>
          </cell>
          <cell r="P4405">
            <v>5.8619368205458855</v>
          </cell>
        </row>
        <row r="4406">
          <cell r="C4406">
            <v>2010</v>
          </cell>
          <cell r="P4406">
            <v>6.0402061415777322</v>
          </cell>
        </row>
        <row r="4407">
          <cell r="C4407">
            <v>2010</v>
          </cell>
          <cell r="P4407">
            <v>6.0402061415777322</v>
          </cell>
        </row>
        <row r="4408">
          <cell r="C4408">
            <v>2010</v>
          </cell>
          <cell r="P4408">
            <v>6.0402061415777322</v>
          </cell>
        </row>
        <row r="4409">
          <cell r="C4409">
            <v>2010</v>
          </cell>
          <cell r="P4409">
            <v>6.0504980490510754</v>
          </cell>
        </row>
        <row r="4410">
          <cell r="C4410">
            <v>2010</v>
          </cell>
          <cell r="P4410">
            <v>6.0642205923488666</v>
          </cell>
        </row>
        <row r="4411">
          <cell r="C4411">
            <v>2010</v>
          </cell>
          <cell r="P4411">
            <v>5.7599123850883975</v>
          </cell>
        </row>
        <row r="4412">
          <cell r="C4412">
            <v>2010</v>
          </cell>
          <cell r="P4412">
            <v>5.595922208578485</v>
          </cell>
        </row>
        <row r="4413">
          <cell r="C4413">
            <v>2010</v>
          </cell>
          <cell r="P4413">
            <v>5.6450458224091244</v>
          </cell>
        </row>
        <row r="4414">
          <cell r="C4414">
            <v>2010</v>
          </cell>
          <cell r="P4414">
            <v>5.6450458224091244</v>
          </cell>
        </row>
        <row r="4415">
          <cell r="C4415">
            <v>2010</v>
          </cell>
          <cell r="P4415">
            <v>5.6450458224091244</v>
          </cell>
        </row>
        <row r="4416">
          <cell r="C4416">
            <v>2010</v>
          </cell>
          <cell r="P4416">
            <v>5.7526998004010936</v>
          </cell>
        </row>
        <row r="4417">
          <cell r="C4417">
            <v>2010</v>
          </cell>
          <cell r="P4417">
            <v>5.7831767991162648</v>
          </cell>
        </row>
        <row r="4418">
          <cell r="C4418">
            <v>2010</v>
          </cell>
          <cell r="P4418">
            <v>5.8446248156910325</v>
          </cell>
        </row>
        <row r="4419">
          <cell r="C4419">
            <v>2010</v>
          </cell>
          <cell r="P4419">
            <v>5.811707589973591</v>
          </cell>
        </row>
        <row r="4420">
          <cell r="C4420">
            <v>2010</v>
          </cell>
          <cell r="P4420">
            <v>5.9797177168919458</v>
          </cell>
        </row>
        <row r="4421">
          <cell r="C4421">
            <v>2010</v>
          </cell>
          <cell r="P4421">
            <v>5.9797177168919458</v>
          </cell>
        </row>
        <row r="4422">
          <cell r="C4422">
            <v>2010</v>
          </cell>
          <cell r="P4422">
            <v>5.9797177168919458</v>
          </cell>
        </row>
        <row r="4423">
          <cell r="C4423">
            <v>2010</v>
          </cell>
          <cell r="P4423">
            <v>6.0272175153966137</v>
          </cell>
        </row>
        <row r="4424">
          <cell r="C4424">
            <v>2010</v>
          </cell>
          <cell r="P4424">
            <v>6.0260900897483909</v>
          </cell>
        </row>
        <row r="4425">
          <cell r="C4425">
            <v>2010</v>
          </cell>
          <cell r="P4425">
            <v>5.7725383196711588</v>
          </cell>
        </row>
        <row r="4426">
          <cell r="C4426">
            <v>2010</v>
          </cell>
          <cell r="P4426">
            <v>5.6924768754474382</v>
          </cell>
        </row>
        <row r="4427">
          <cell r="C4427">
            <v>2010</v>
          </cell>
          <cell r="P4427">
            <v>5.6968045210811518</v>
          </cell>
        </row>
        <row r="4428">
          <cell r="C4428">
            <v>2010</v>
          </cell>
          <cell r="P4428">
            <v>5.6968045210811518</v>
          </cell>
        </row>
        <row r="4429">
          <cell r="C4429">
            <v>2010</v>
          </cell>
          <cell r="P4429">
            <v>5.6968045210811518</v>
          </cell>
        </row>
        <row r="4430">
          <cell r="C4430">
            <v>2010</v>
          </cell>
          <cell r="P4430">
            <v>5.6968045210811518</v>
          </cell>
        </row>
        <row r="4431">
          <cell r="C4431">
            <v>2010</v>
          </cell>
          <cell r="P4431">
            <v>5.7833522185821353</v>
          </cell>
        </row>
        <row r="4432">
          <cell r="C4432">
            <v>2010</v>
          </cell>
          <cell r="P4432">
            <v>5.6309079616732172</v>
          </cell>
        </row>
        <row r="4433">
          <cell r="C4433">
            <v>2010</v>
          </cell>
          <cell r="P4433">
            <v>5.579738577585184</v>
          </cell>
        </row>
        <row r="4434">
          <cell r="C4434">
            <v>2010</v>
          </cell>
          <cell r="P4434">
            <v>5.2860048453701109</v>
          </cell>
        </row>
        <row r="4435">
          <cell r="C4435">
            <v>2010</v>
          </cell>
          <cell r="P4435">
            <v>5.2860048453701109</v>
          </cell>
        </row>
        <row r="4436">
          <cell r="C4436">
            <v>2010</v>
          </cell>
          <cell r="P4436">
            <v>5.2860048453701109</v>
          </cell>
        </row>
        <row r="4437">
          <cell r="C4437">
            <v>2010</v>
          </cell>
          <cell r="P4437">
            <v>5.1318557008955867</v>
          </cell>
        </row>
        <row r="4438">
          <cell r="C4438">
            <v>2010</v>
          </cell>
          <cell r="P4438">
            <v>5.130779004660468</v>
          </cell>
        </row>
        <row r="4439">
          <cell r="C4439">
            <v>2010</v>
          </cell>
          <cell r="P4439">
            <v>5.1818910218420928</v>
          </cell>
        </row>
        <row r="4440">
          <cell r="C4440">
            <v>2010</v>
          </cell>
          <cell r="P4440">
            <v>5.187615859816141</v>
          </cell>
        </row>
        <row r="4441">
          <cell r="C4441">
            <v>2010</v>
          </cell>
          <cell r="P4441">
            <v>5.1351697064805633</v>
          </cell>
        </row>
        <row r="4442">
          <cell r="C4442">
            <v>2010</v>
          </cell>
          <cell r="P4442">
            <v>5.1351697064805633</v>
          </cell>
        </row>
        <row r="4443">
          <cell r="C4443">
            <v>2010</v>
          </cell>
          <cell r="P4443">
            <v>5.1351697064805633</v>
          </cell>
        </row>
        <row r="4444">
          <cell r="C4444">
            <v>2010</v>
          </cell>
          <cell r="P4444">
            <v>5.0543008586071689</v>
          </cell>
        </row>
        <row r="4445">
          <cell r="C4445">
            <v>2010</v>
          </cell>
          <cell r="P4445">
            <v>4.9259066104692222</v>
          </cell>
        </row>
        <row r="4446">
          <cell r="C4446">
            <v>2010</v>
          </cell>
          <cell r="P4446">
            <v>4.9259066104692222</v>
          </cell>
        </row>
        <row r="4447">
          <cell r="C4447">
            <v>2010</v>
          </cell>
          <cell r="P4447">
            <v>4.9413288261593085</v>
          </cell>
        </row>
        <row r="4448">
          <cell r="C4448">
            <v>2010</v>
          </cell>
          <cell r="P4448">
            <v>4.7547446224451573</v>
          </cell>
        </row>
        <row r="4449">
          <cell r="C4449">
            <v>2010</v>
          </cell>
          <cell r="P4449">
            <v>4.7547446224451573</v>
          </cell>
        </row>
        <row r="4450">
          <cell r="C4450">
            <v>2010</v>
          </cell>
          <cell r="P4450">
            <v>4.7547446224451573</v>
          </cell>
        </row>
        <row r="4451">
          <cell r="C4451">
            <v>2010</v>
          </cell>
          <cell r="P4451">
            <v>4.6523347382694151</v>
          </cell>
        </row>
        <row r="4452">
          <cell r="C4452">
            <v>2010</v>
          </cell>
          <cell r="P4452">
            <v>4.6899650583388244</v>
          </cell>
        </row>
        <row r="4453">
          <cell r="C4453">
            <v>2010</v>
          </cell>
          <cell r="P4453">
            <v>4.598892012725023</v>
          </cell>
        </row>
        <row r="4454">
          <cell r="C4454">
            <v>2010</v>
          </cell>
          <cell r="P4454">
            <v>4.6331030755299318</v>
          </cell>
        </row>
        <row r="4455">
          <cell r="C4455">
            <v>2010</v>
          </cell>
          <cell r="P4455">
            <v>4.5157924929950735</v>
          </cell>
        </row>
        <row r="4456">
          <cell r="C4456">
            <v>2010</v>
          </cell>
          <cell r="P4456">
            <v>4.5157924929950735</v>
          </cell>
        </row>
        <row r="4457">
          <cell r="C4457">
            <v>2010</v>
          </cell>
          <cell r="P4457">
            <v>4.5157924929950735</v>
          </cell>
        </row>
        <row r="4458">
          <cell r="C4458">
            <v>2010</v>
          </cell>
          <cell r="P4458">
            <v>4.4758077592296717</v>
          </cell>
        </row>
        <row r="4459">
          <cell r="C4459">
            <v>2010</v>
          </cell>
          <cell r="P4459">
            <v>4.4455806147267012</v>
          </cell>
        </row>
        <row r="4460">
          <cell r="C4460">
            <v>2010</v>
          </cell>
          <cell r="P4460">
            <v>4.3631230354205091</v>
          </cell>
        </row>
        <row r="4461">
          <cell r="C4461">
            <v>2010</v>
          </cell>
          <cell r="P4461">
            <v>4.3743403991029899</v>
          </cell>
        </row>
        <row r="4462">
          <cell r="C4462">
            <v>2010</v>
          </cell>
          <cell r="P4462">
            <v>4.1838467118332279</v>
          </cell>
        </row>
        <row r="4463">
          <cell r="C4463">
            <v>2010</v>
          </cell>
          <cell r="P4463">
            <v>4.1838467118332279</v>
          </cell>
        </row>
        <row r="4464">
          <cell r="C4464">
            <v>2010</v>
          </cell>
          <cell r="P4464">
            <v>4.1838467118332279</v>
          </cell>
        </row>
        <row r="4465">
          <cell r="C4465">
            <v>2010</v>
          </cell>
          <cell r="P4465">
            <v>4.2043352313403464</v>
          </cell>
        </row>
        <row r="4466">
          <cell r="C4466">
            <v>2010</v>
          </cell>
          <cell r="P4466">
            <v>4.2319263427886007</v>
          </cell>
        </row>
        <row r="4467">
          <cell r="C4467">
            <v>2010</v>
          </cell>
          <cell r="P4467">
            <v>4.2348582184019747</v>
          </cell>
        </row>
        <row r="4468">
          <cell r="C4468">
            <v>2010</v>
          </cell>
          <cell r="P4468">
            <v>4.1781218738591797</v>
          </cell>
        </row>
        <row r="4469">
          <cell r="C4469">
            <v>2010</v>
          </cell>
          <cell r="P4469">
            <v>4.1593875490107761</v>
          </cell>
        </row>
        <row r="4470">
          <cell r="C4470">
            <v>2010</v>
          </cell>
          <cell r="P4470">
            <v>4.1593875490107761</v>
          </cell>
        </row>
        <row r="4471">
          <cell r="C4471">
            <v>2010</v>
          </cell>
          <cell r="P4471">
            <v>4.1593875490107761</v>
          </cell>
        </row>
        <row r="4472">
          <cell r="C4472">
            <v>2010</v>
          </cell>
          <cell r="P4472">
            <v>4.0585033400814519</v>
          </cell>
        </row>
        <row r="4473">
          <cell r="C4473">
            <v>2010</v>
          </cell>
          <cell r="P4473">
            <v>3.9752535285388504</v>
          </cell>
        </row>
        <row r="4474">
          <cell r="C4474">
            <v>2010</v>
          </cell>
          <cell r="P4474">
            <v>4.1794436832398549</v>
          </cell>
        </row>
        <row r="4475">
          <cell r="C4475">
            <v>2010</v>
          </cell>
          <cell r="P4475">
            <v>4.0123647018106139</v>
          </cell>
        </row>
        <row r="4476">
          <cell r="C4476">
            <v>2010</v>
          </cell>
          <cell r="P4476">
            <v>4.0123647018106139</v>
          </cell>
        </row>
        <row r="4477">
          <cell r="C4477">
            <v>2010</v>
          </cell>
          <cell r="P4477">
            <v>4.0123647018106139</v>
          </cell>
        </row>
        <row r="4478">
          <cell r="C4478">
            <v>2010</v>
          </cell>
          <cell r="P4478">
            <v>4.0123647018106139</v>
          </cell>
        </row>
        <row r="4479">
          <cell r="C4479">
            <v>2010</v>
          </cell>
          <cell r="P4479">
            <v>4.21583942955486</v>
          </cell>
        </row>
        <row r="4480">
          <cell r="C4480">
            <v>2010</v>
          </cell>
          <cell r="P4480">
            <v>4.3574759509394418</v>
          </cell>
        </row>
        <row r="4481">
          <cell r="C4481">
            <v>2010</v>
          </cell>
          <cell r="P4481">
            <v>4.2559844113728698</v>
          </cell>
        </row>
        <row r="4482">
          <cell r="C4482">
            <v>2010</v>
          </cell>
          <cell r="P4482">
            <v>4.0997235958145861</v>
          </cell>
        </row>
        <row r="4483">
          <cell r="C4483">
            <v>2010</v>
          </cell>
          <cell r="P4483">
            <v>4.1140439876163342</v>
          </cell>
        </row>
        <row r="4484">
          <cell r="C4484">
            <v>2010</v>
          </cell>
          <cell r="P4484">
            <v>4.1140439876163342</v>
          </cell>
        </row>
        <row r="4485">
          <cell r="C4485">
            <v>2010</v>
          </cell>
          <cell r="P4485">
            <v>4.1140439876163342</v>
          </cell>
        </row>
        <row r="4486">
          <cell r="C4486">
            <v>2010</v>
          </cell>
          <cell r="P4486">
            <v>4.2116341034405913</v>
          </cell>
        </row>
        <row r="4487">
          <cell r="C4487">
            <v>2010</v>
          </cell>
          <cell r="P4487">
            <v>4.1695576110713377</v>
          </cell>
        </row>
        <row r="4488">
          <cell r="C4488">
            <v>2010</v>
          </cell>
          <cell r="P4488">
            <v>4.2739317191581767</v>
          </cell>
        </row>
        <row r="4489">
          <cell r="C4489">
            <v>2010</v>
          </cell>
          <cell r="P4489">
            <v>4.2824291329063211</v>
          </cell>
        </row>
        <row r="4490">
          <cell r="C4490">
            <v>2010</v>
          </cell>
          <cell r="P4490">
            <v>4.1905851898560131</v>
          </cell>
        </row>
        <row r="4491">
          <cell r="C4491">
            <v>2010</v>
          </cell>
          <cell r="P4491">
            <v>4.1905851898560131</v>
          </cell>
        </row>
        <row r="4492">
          <cell r="C4492">
            <v>2010</v>
          </cell>
          <cell r="P4492">
            <v>4.1905851898560131</v>
          </cell>
        </row>
        <row r="4493">
          <cell r="C4493">
            <v>2010</v>
          </cell>
          <cell r="P4493">
            <v>4.2366531862338386</v>
          </cell>
        </row>
        <row r="4494">
          <cell r="C4494">
            <v>2010</v>
          </cell>
          <cell r="P4494">
            <v>4.0479369248493526</v>
          </cell>
        </row>
        <row r="4495">
          <cell r="C4495">
            <v>2010</v>
          </cell>
          <cell r="P4495">
            <v>4.0707936071457356</v>
          </cell>
        </row>
        <row r="4496">
          <cell r="C4496">
            <v>2010</v>
          </cell>
          <cell r="P4496">
            <v>4.0873650573906115</v>
          </cell>
        </row>
        <row r="4497">
          <cell r="C4497">
            <v>2010</v>
          </cell>
          <cell r="P4497">
            <v>4.0930799391247037</v>
          </cell>
        </row>
        <row r="4498">
          <cell r="C4498">
            <v>2010</v>
          </cell>
          <cell r="P4498">
            <v>4.0930799391247037</v>
          </cell>
        </row>
        <row r="4499">
          <cell r="C4499">
            <v>2010</v>
          </cell>
          <cell r="P4499">
            <v>4.0930799391247037</v>
          </cell>
        </row>
        <row r="4500">
          <cell r="C4500">
            <v>2010</v>
          </cell>
          <cell r="P4500">
            <v>4.3846882511627454</v>
          </cell>
        </row>
        <row r="4501">
          <cell r="C4501">
            <v>2010</v>
          </cell>
          <cell r="P4501">
            <v>4.4565324786770528</v>
          </cell>
        </row>
        <row r="4502">
          <cell r="C4502">
            <v>2010</v>
          </cell>
          <cell r="P4502">
            <v>4.4656296373558124</v>
          </cell>
        </row>
        <row r="4503">
          <cell r="C4503">
            <v>2010</v>
          </cell>
          <cell r="P4503">
            <v>4.3996349378683215</v>
          </cell>
        </row>
        <row r="4504">
          <cell r="C4504">
            <v>2010</v>
          </cell>
          <cell r="P4504">
            <v>4.1533905738112962</v>
          </cell>
        </row>
        <row r="4505">
          <cell r="C4505">
            <v>2010</v>
          </cell>
          <cell r="P4505">
            <v>4.1533905738112962</v>
          </cell>
        </row>
        <row r="4506">
          <cell r="C4506">
            <v>2010</v>
          </cell>
          <cell r="P4506">
            <v>4.1533905738112962</v>
          </cell>
        </row>
        <row r="4507">
          <cell r="C4507">
            <v>2010</v>
          </cell>
          <cell r="P4507">
            <v>4.1223441729920394</v>
          </cell>
        </row>
        <row r="4508">
          <cell r="C4508">
            <v>2010</v>
          </cell>
          <cell r="P4508">
            <v>4.2622568425444358</v>
          </cell>
        </row>
        <row r="4509">
          <cell r="C4509">
            <v>2010</v>
          </cell>
          <cell r="P4509">
            <v>4.2782503567652634</v>
          </cell>
        </row>
        <row r="4510">
          <cell r="C4510">
            <v>2010</v>
          </cell>
          <cell r="P4510">
            <v>4.2901338403113938</v>
          </cell>
        </row>
        <row r="4511">
          <cell r="C4511">
            <v>2010</v>
          </cell>
          <cell r="P4511">
            <v>4.2827221308249923</v>
          </cell>
        </row>
        <row r="4512">
          <cell r="C4512">
            <v>2010</v>
          </cell>
          <cell r="P4512">
            <v>4.2827221308249923</v>
          </cell>
        </row>
        <row r="4513">
          <cell r="C4513">
            <v>2010</v>
          </cell>
          <cell r="P4513">
            <v>4.2827221308249923</v>
          </cell>
        </row>
        <row r="4514">
          <cell r="C4514">
            <v>2010</v>
          </cell>
          <cell r="P4514">
            <v>4.3427810148727248</v>
          </cell>
        </row>
        <row r="4515">
          <cell r="C4515">
            <v>2010</v>
          </cell>
          <cell r="P4515">
            <v>4.3549992177240036</v>
          </cell>
        </row>
        <row r="4516">
          <cell r="C4516">
            <v>2010</v>
          </cell>
          <cell r="P4516">
            <v>4.4494531179624781</v>
          </cell>
        </row>
        <row r="4517">
          <cell r="C4517">
            <v>2010</v>
          </cell>
          <cell r="P4517">
            <v>4.4508303978229016</v>
          </cell>
        </row>
        <row r="4518">
          <cell r="C4518">
            <v>2010</v>
          </cell>
          <cell r="P4518">
            <v>4.5902931401506706</v>
          </cell>
        </row>
        <row r="4519">
          <cell r="C4519">
            <v>2010</v>
          </cell>
          <cell r="P4519">
            <v>4.5902931401506706</v>
          </cell>
        </row>
        <row r="4520">
          <cell r="C4520">
            <v>2010</v>
          </cell>
          <cell r="P4520">
            <v>4.5902931401506706</v>
          </cell>
        </row>
        <row r="4521">
          <cell r="C4521">
            <v>2010</v>
          </cell>
          <cell r="P4521">
            <v>4.6617604528666856</v>
          </cell>
        </row>
        <row r="4522">
          <cell r="C4522">
            <v>2010</v>
          </cell>
          <cell r="P4522">
            <v>4.696723448841519</v>
          </cell>
        </row>
        <row r="4523">
          <cell r="C4523">
            <v>2010</v>
          </cell>
          <cell r="P4523">
            <v>4.7808370827268716</v>
          </cell>
        </row>
        <row r="4524">
          <cell r="C4524">
            <v>2010</v>
          </cell>
          <cell r="P4524">
            <v>4.846309316670065</v>
          </cell>
        </row>
        <row r="4525">
          <cell r="C4525">
            <v>2010</v>
          </cell>
          <cell r="P4525">
            <v>4.4700862400022752</v>
          </cell>
        </row>
        <row r="4526">
          <cell r="C4526">
            <v>2010</v>
          </cell>
          <cell r="P4526">
            <v>4.4700862400022752</v>
          </cell>
        </row>
        <row r="4527">
          <cell r="C4527">
            <v>2010</v>
          </cell>
          <cell r="P4527">
            <v>4.4700862400022752</v>
          </cell>
        </row>
        <row r="4528">
          <cell r="C4528">
            <v>2010</v>
          </cell>
          <cell r="P4528">
            <v>4.4299957804506844</v>
          </cell>
        </row>
        <row r="4529">
          <cell r="C4529">
            <v>2010</v>
          </cell>
          <cell r="P4529">
            <v>4.4967310345481533</v>
          </cell>
        </row>
        <row r="4530">
          <cell r="C4530">
            <v>2010</v>
          </cell>
          <cell r="P4530">
            <v>4.5750373358998306</v>
          </cell>
        </row>
        <row r="4531">
          <cell r="C4531">
            <v>2010</v>
          </cell>
          <cell r="P4531">
            <v>4.5432921018570767</v>
          </cell>
        </row>
        <row r="4532">
          <cell r="C4532">
            <v>2010</v>
          </cell>
          <cell r="P4532">
            <v>4.624233013943476</v>
          </cell>
        </row>
        <row r="4533">
          <cell r="C4533">
            <v>2010</v>
          </cell>
          <cell r="P4533">
            <v>4.624233013943476</v>
          </cell>
        </row>
        <row r="4534">
          <cell r="C4534">
            <v>2010</v>
          </cell>
          <cell r="P4534">
            <v>4.624233013943476</v>
          </cell>
        </row>
        <row r="4535">
          <cell r="C4535">
            <v>2010</v>
          </cell>
          <cell r="P4535">
            <v>4.624233013943476</v>
          </cell>
        </row>
        <row r="4536">
          <cell r="C4536">
            <v>2010</v>
          </cell>
          <cell r="P4536">
            <v>4.7247237143412519</v>
          </cell>
        </row>
        <row r="4537">
          <cell r="C4537">
            <v>2010</v>
          </cell>
          <cell r="P4537">
            <v>4.6070537589546889</v>
          </cell>
        </row>
        <row r="4538">
          <cell r="C4538">
            <v>2010</v>
          </cell>
          <cell r="P4538">
            <v>4.6123675464506011</v>
          </cell>
        </row>
        <row r="4539">
          <cell r="C4539">
            <v>2010</v>
          </cell>
          <cell r="P4539">
            <v>4.9956770954329297</v>
          </cell>
        </row>
        <row r="4540">
          <cell r="C4540">
            <v>2010</v>
          </cell>
          <cell r="P4540">
            <v>4.9956770954329297</v>
          </cell>
        </row>
        <row r="4541">
          <cell r="C4541">
            <v>2010</v>
          </cell>
          <cell r="P4541">
            <v>4.9956770954329297</v>
          </cell>
        </row>
        <row r="4542">
          <cell r="C4542">
            <v>2010</v>
          </cell>
          <cell r="P4542">
            <v>5.1270084343575615</v>
          </cell>
        </row>
        <row r="4543">
          <cell r="C4543">
            <v>2010</v>
          </cell>
          <cell r="P4543">
            <v>5.2060666688791644</v>
          </cell>
        </row>
        <row r="4544">
          <cell r="C4544">
            <v>2010</v>
          </cell>
          <cell r="P4544">
            <v>5.0318338919890202</v>
          </cell>
        </row>
        <row r="4545">
          <cell r="C4545">
            <v>2010</v>
          </cell>
          <cell r="P4545">
            <v>4.9498489970273507</v>
          </cell>
        </row>
        <row r="4546">
          <cell r="C4546">
            <v>2010</v>
          </cell>
          <cell r="P4546">
            <v>4.9528325502671589</v>
          </cell>
        </row>
        <row r="4547">
          <cell r="C4547">
            <v>2010</v>
          </cell>
          <cell r="P4547">
            <v>4.9528325502671589</v>
          </cell>
        </row>
        <row r="4548">
          <cell r="C4548">
            <v>2010</v>
          </cell>
          <cell r="P4548">
            <v>4.9528325502671589</v>
          </cell>
        </row>
        <row r="4549">
          <cell r="C4549">
            <v>2010</v>
          </cell>
          <cell r="P4549">
            <v>5.0797613347050818</v>
          </cell>
        </row>
        <row r="4550">
          <cell r="C4550">
            <v>2010</v>
          </cell>
          <cell r="P4550">
            <v>5.2385524575318945</v>
          </cell>
        </row>
        <row r="4551">
          <cell r="C4551">
            <v>2010</v>
          </cell>
          <cell r="P4551">
            <v>5.2072215927139283</v>
          </cell>
        </row>
        <row r="4552">
          <cell r="C4552">
            <v>2010</v>
          </cell>
          <cell r="P4552">
            <v>5.2462671211769214</v>
          </cell>
        </row>
        <row r="4553">
          <cell r="C4553">
            <v>2010</v>
          </cell>
          <cell r="P4553">
            <v>5.208239025615983</v>
          </cell>
        </row>
        <row r="4554">
          <cell r="C4554">
            <v>2010</v>
          </cell>
          <cell r="P4554">
            <v>5.208239025615983</v>
          </cell>
        </row>
        <row r="4555">
          <cell r="C4555">
            <v>2010</v>
          </cell>
          <cell r="P4555">
            <v>5.208239025615983</v>
          </cell>
        </row>
        <row r="4556">
          <cell r="C4556">
            <v>2010</v>
          </cell>
          <cell r="P4556">
            <v>5.2125761533829875</v>
          </cell>
        </row>
        <row r="4557">
          <cell r="C4557">
            <v>2010</v>
          </cell>
          <cell r="P4557">
            <v>4.9524347747756288</v>
          </cell>
        </row>
        <row r="4558">
          <cell r="C4558">
            <v>2010</v>
          </cell>
          <cell r="P4558">
            <v>5.0902869767640322</v>
          </cell>
        </row>
        <row r="4559">
          <cell r="C4559">
            <v>2010</v>
          </cell>
          <cell r="P4559">
            <v>5.0695277423514726</v>
          </cell>
        </row>
        <row r="4560">
          <cell r="C4560">
            <v>2010</v>
          </cell>
          <cell r="P4560">
            <v>5.0443147499324388</v>
          </cell>
        </row>
        <row r="4561">
          <cell r="C4561">
            <v>2010</v>
          </cell>
          <cell r="P4561">
            <v>5.0443147499324388</v>
          </cell>
        </row>
        <row r="4562">
          <cell r="C4562">
            <v>2010</v>
          </cell>
          <cell r="P4562">
            <v>5.0443147499324388</v>
          </cell>
        </row>
        <row r="4563">
          <cell r="C4563">
            <v>2010</v>
          </cell>
          <cell r="P4563">
            <v>4.9547498376184667</v>
          </cell>
        </row>
        <row r="4564">
          <cell r="C4564">
            <v>2010</v>
          </cell>
          <cell r="P4564">
            <v>4.892031689289456</v>
          </cell>
        </row>
        <row r="4565">
          <cell r="C4565">
            <v>2010</v>
          </cell>
          <cell r="P4565">
            <v>4.7819848949616679</v>
          </cell>
        </row>
        <row r="4566">
          <cell r="C4566">
            <v>2010</v>
          </cell>
          <cell r="P4566">
            <v>4.8071267713810251</v>
          </cell>
        </row>
        <row r="4567">
          <cell r="C4567">
            <v>2010</v>
          </cell>
          <cell r="P4567">
            <v>5.0134205373524923</v>
          </cell>
        </row>
        <row r="4568">
          <cell r="C4568">
            <v>2010</v>
          </cell>
          <cell r="P4568">
            <v>5.0134205373524923</v>
          </cell>
        </row>
        <row r="4569">
          <cell r="C4569">
            <v>2010</v>
          </cell>
          <cell r="P4569">
            <v>5.0134205373524923</v>
          </cell>
        </row>
        <row r="4570">
          <cell r="C4570">
            <v>2010</v>
          </cell>
          <cell r="P4570">
            <v>5.0134205373524923</v>
          </cell>
        </row>
        <row r="4571">
          <cell r="C4571">
            <v>2010</v>
          </cell>
          <cell r="P4571">
            <v>5.0667608558573498</v>
          </cell>
        </row>
        <row r="4572">
          <cell r="C4572">
            <v>2010</v>
          </cell>
          <cell r="P4572">
            <v>4.9060752027991255</v>
          </cell>
        </row>
        <row r="4573">
          <cell r="C4573">
            <v>2010</v>
          </cell>
          <cell r="P4573">
            <v>4.7445124524115432</v>
          </cell>
        </row>
        <row r="4574">
          <cell r="C4574">
            <v>2010</v>
          </cell>
          <cell r="P4574">
            <v>4.5733997714805863</v>
          </cell>
        </row>
        <row r="4575">
          <cell r="C4575">
            <v>2010</v>
          </cell>
          <cell r="P4575">
            <v>4.5733997714805863</v>
          </cell>
        </row>
        <row r="4576">
          <cell r="C4576">
            <v>2010</v>
          </cell>
          <cell r="P4576">
            <v>4.5733997714805863</v>
          </cell>
        </row>
        <row r="4577">
          <cell r="C4577">
            <v>2010</v>
          </cell>
          <cell r="P4577">
            <v>4.6353493929064156</v>
          </cell>
        </row>
        <row r="4578">
          <cell r="C4578">
            <v>2010</v>
          </cell>
          <cell r="P4578">
            <v>4.6416787168777223</v>
          </cell>
        </row>
        <row r="4579">
          <cell r="C4579">
            <v>2010</v>
          </cell>
          <cell r="P4579">
            <v>4.5441132546000196</v>
          </cell>
        </row>
        <row r="4580">
          <cell r="C4580">
            <v>2010</v>
          </cell>
          <cell r="P4580">
            <v>4.60661094333003</v>
          </cell>
        </row>
        <row r="4581">
          <cell r="C4581">
            <v>2010</v>
          </cell>
          <cell r="P4581">
            <v>4.8657747139951555</v>
          </cell>
        </row>
        <row r="4582">
          <cell r="C4582">
            <v>2010</v>
          </cell>
          <cell r="P4582">
            <v>4.8657747139951555</v>
          </cell>
        </row>
        <row r="4583">
          <cell r="C4583">
            <v>2010</v>
          </cell>
          <cell r="P4583">
            <v>4.8657747139951555</v>
          </cell>
        </row>
        <row r="4584">
          <cell r="C4584">
            <v>2010</v>
          </cell>
          <cell r="P4584">
            <v>4.7657998416483736</v>
          </cell>
        </row>
        <row r="4585">
          <cell r="C4585">
            <v>2010</v>
          </cell>
          <cell r="P4585">
            <v>4.7858384339308655</v>
          </cell>
        </row>
        <row r="4586">
          <cell r="C4586">
            <v>2010</v>
          </cell>
          <cell r="P4586">
            <v>4.8446399871042987</v>
          </cell>
        </row>
        <row r="4587">
          <cell r="C4587">
            <v>2010</v>
          </cell>
          <cell r="P4587">
            <v>4.8750567742730757</v>
          </cell>
        </row>
        <row r="4588">
          <cell r="C4588">
            <v>2010</v>
          </cell>
          <cell r="P4588">
            <v>4.8539756214353105</v>
          </cell>
        </row>
        <row r="4589">
          <cell r="C4589">
            <v>2010</v>
          </cell>
          <cell r="P4589">
            <v>4.8539756214353105</v>
          </cell>
        </row>
        <row r="4590">
          <cell r="C4590">
            <v>2010</v>
          </cell>
          <cell r="P4590">
            <v>4.8539756214353105</v>
          </cell>
        </row>
        <row r="4591">
          <cell r="C4591">
            <v>2010</v>
          </cell>
          <cell r="P4591">
            <v>4.8009861418621957</v>
          </cell>
        </row>
        <row r="4592">
          <cell r="C4592">
            <v>2010</v>
          </cell>
          <cell r="P4592">
            <v>4.8808607880600974</v>
          </cell>
        </row>
        <row r="4593">
          <cell r="C4593">
            <v>2010</v>
          </cell>
          <cell r="P4593">
            <v>4.9594259516506023</v>
          </cell>
        </row>
        <row r="4594">
          <cell r="C4594">
            <v>2010</v>
          </cell>
          <cell r="P4594">
            <v>4.9656509721557152</v>
          </cell>
        </row>
        <row r="4595">
          <cell r="C4595">
            <v>2010</v>
          </cell>
          <cell r="P4595">
            <v>4.9566144991300138</v>
          </cell>
        </row>
        <row r="4596">
          <cell r="C4596">
            <v>2010</v>
          </cell>
          <cell r="P4596">
            <v>4.9566144991300138</v>
          </cell>
        </row>
        <row r="4597">
          <cell r="C4597">
            <v>2010</v>
          </cell>
          <cell r="P4597">
            <v>4.9566144991300138</v>
          </cell>
        </row>
        <row r="4598">
          <cell r="C4598">
            <v>2010</v>
          </cell>
          <cell r="P4598">
            <v>5.0346714203761556</v>
          </cell>
        </row>
        <row r="4599">
          <cell r="C4599">
            <v>2010</v>
          </cell>
          <cell r="P4599">
            <v>4.9398477169393562</v>
          </cell>
        </row>
        <row r="4600">
          <cell r="C4600">
            <v>2010</v>
          </cell>
          <cell r="P4600">
            <v>4.8625778127563137</v>
          </cell>
        </row>
        <row r="4601">
          <cell r="C4601">
            <v>2010</v>
          </cell>
          <cell r="P4601">
            <v>4.8930311061382596</v>
          </cell>
        </row>
        <row r="4602">
          <cell r="C4602">
            <v>2010</v>
          </cell>
          <cell r="P4602">
            <v>4.7925698003536832</v>
          </cell>
        </row>
        <row r="4603">
          <cell r="C4603">
            <v>2010</v>
          </cell>
          <cell r="P4603">
            <v>4.7925698003536832</v>
          </cell>
        </row>
        <row r="4604">
          <cell r="C4604">
            <v>2010</v>
          </cell>
          <cell r="P4604">
            <v>4.7925698003536832</v>
          </cell>
        </row>
        <row r="4605">
          <cell r="C4605">
            <v>2010</v>
          </cell>
          <cell r="P4605">
            <v>4.6968277523077138</v>
          </cell>
        </row>
        <row r="4606">
          <cell r="C4606">
            <v>2010</v>
          </cell>
          <cell r="P4606">
            <v>4.7343438126709749</v>
          </cell>
        </row>
        <row r="4607">
          <cell r="C4607">
            <v>2010</v>
          </cell>
          <cell r="P4607">
            <v>4.6003366157318073</v>
          </cell>
        </row>
        <row r="4608">
          <cell r="C4608">
            <v>2010</v>
          </cell>
          <cell r="P4608">
            <v>4.6450723723823391</v>
          </cell>
        </row>
        <row r="4609">
          <cell r="C4609">
            <v>2010</v>
          </cell>
          <cell r="P4609">
            <v>4.5667148675108917</v>
          </cell>
        </row>
        <row r="4610">
          <cell r="C4610">
            <v>2010</v>
          </cell>
          <cell r="P4610">
            <v>4.5667148675108917</v>
          </cell>
        </row>
        <row r="4611">
          <cell r="C4611">
            <v>2010</v>
          </cell>
          <cell r="P4611">
            <v>4.5667148675108917</v>
          </cell>
        </row>
        <row r="4612">
          <cell r="C4612">
            <v>2010</v>
          </cell>
          <cell r="P4612">
            <v>4.5650479084784488</v>
          </cell>
        </row>
        <row r="4613">
          <cell r="C4613">
            <v>2010</v>
          </cell>
          <cell r="P4613">
            <v>4.4734239509204778</v>
          </cell>
        </row>
        <row r="4614">
          <cell r="C4614">
            <v>2010</v>
          </cell>
          <cell r="P4614">
            <v>4.4829587100505863</v>
          </cell>
        </row>
        <row r="4615">
          <cell r="C4615">
            <v>2010</v>
          </cell>
          <cell r="P4615">
            <v>4.4322814486803237</v>
          </cell>
        </row>
        <row r="4616">
          <cell r="C4616">
            <v>2010</v>
          </cell>
          <cell r="P4616">
            <v>4.3907018200954848</v>
          </cell>
        </row>
        <row r="4617">
          <cell r="C4617">
            <v>2010</v>
          </cell>
          <cell r="P4617">
            <v>4.3907018200954848</v>
          </cell>
        </row>
        <row r="4618">
          <cell r="C4618">
            <v>2010</v>
          </cell>
          <cell r="P4618">
            <v>4.3907018200954848</v>
          </cell>
        </row>
        <row r="4619">
          <cell r="C4619">
            <v>2010</v>
          </cell>
          <cell r="P4619">
            <v>4.3616627868937954</v>
          </cell>
        </row>
        <row r="4620">
          <cell r="C4620">
            <v>2010</v>
          </cell>
          <cell r="P4620">
            <v>4.3719741327403847</v>
          </cell>
        </row>
        <row r="4621">
          <cell r="C4621">
            <v>2010</v>
          </cell>
          <cell r="P4621">
            <v>4.3088084277200682</v>
          </cell>
        </row>
        <row r="4622">
          <cell r="C4622">
            <v>2010</v>
          </cell>
          <cell r="P4622">
            <v>4.2149400492122719</v>
          </cell>
        </row>
        <row r="4623">
          <cell r="C4623">
            <v>2010</v>
          </cell>
          <cell r="P4623">
            <v>4.1399411159522659</v>
          </cell>
        </row>
        <row r="4624">
          <cell r="C4624">
            <v>2010</v>
          </cell>
          <cell r="P4624">
            <v>4.1399411159522659</v>
          </cell>
        </row>
        <row r="4625">
          <cell r="C4625">
            <v>2010</v>
          </cell>
          <cell r="P4625">
            <v>4.1399411159522659</v>
          </cell>
        </row>
        <row r="4626">
          <cell r="C4626">
            <v>2010</v>
          </cell>
          <cell r="P4626">
            <v>4.1862821977688531</v>
          </cell>
        </row>
        <row r="4627">
          <cell r="C4627">
            <v>2010</v>
          </cell>
          <cell r="P4627">
            <v>4.2319334543885692</v>
          </cell>
        </row>
        <row r="4628">
          <cell r="C4628">
            <v>2010</v>
          </cell>
          <cell r="P4628">
            <v>4.2301930088231252</v>
          </cell>
        </row>
        <row r="4629">
          <cell r="C4629">
            <v>2010</v>
          </cell>
          <cell r="P4629">
            <v>4.2943254173323906</v>
          </cell>
        </row>
        <row r="4630">
          <cell r="C4630">
            <v>2010</v>
          </cell>
          <cell r="P4630">
            <v>4.1807280381940322</v>
          </cell>
        </row>
        <row r="4631">
          <cell r="C4631">
            <v>2010</v>
          </cell>
          <cell r="P4631">
            <v>4.1807280381940322</v>
          </cell>
        </row>
        <row r="4632">
          <cell r="C4632">
            <v>2010</v>
          </cell>
          <cell r="P4632">
            <v>4.1807280381940322</v>
          </cell>
        </row>
        <row r="4633">
          <cell r="C4633">
            <v>2010</v>
          </cell>
          <cell r="P4633">
            <v>4.1807280381940322</v>
          </cell>
        </row>
        <row r="4634">
          <cell r="C4634">
            <v>2010</v>
          </cell>
          <cell r="P4634">
            <v>4.1327745196114209</v>
          </cell>
        </row>
        <row r="4635">
          <cell r="C4635">
            <v>2010</v>
          </cell>
          <cell r="P4635">
            <v>4.0861774201959955</v>
          </cell>
        </row>
        <row r="4636">
          <cell r="C4636">
            <v>2010</v>
          </cell>
          <cell r="P4636">
            <v>4.1033287028915764</v>
          </cell>
        </row>
        <row r="4637">
          <cell r="C4637">
            <v>2010</v>
          </cell>
          <cell r="P4637">
            <v>4.1692665095793258</v>
          </cell>
        </row>
        <row r="4638">
          <cell r="C4638">
            <v>2010</v>
          </cell>
          <cell r="P4638">
            <v>4.1692665095793258</v>
          </cell>
        </row>
        <row r="4639">
          <cell r="C4639">
            <v>2010</v>
          </cell>
          <cell r="P4639">
            <v>4.1692665095793258</v>
          </cell>
        </row>
        <row r="4640">
          <cell r="C4640">
            <v>2010</v>
          </cell>
          <cell r="P4640">
            <v>4.200821152742944</v>
          </cell>
        </row>
        <row r="4641">
          <cell r="C4641">
            <v>2010</v>
          </cell>
          <cell r="P4641">
            <v>4.1775263958885462</v>
          </cell>
        </row>
        <row r="4642">
          <cell r="C4642">
            <v>2010</v>
          </cell>
          <cell r="P4642">
            <v>4.2995424870687398</v>
          </cell>
        </row>
        <row r="4643">
          <cell r="C4643">
            <v>2010</v>
          </cell>
          <cell r="P4643">
            <v>4.2864552467014034</v>
          </cell>
        </row>
        <row r="4644">
          <cell r="C4644">
            <v>2010</v>
          </cell>
          <cell r="P4644">
            <v>4.3102364369935939</v>
          </cell>
        </row>
        <row r="4645">
          <cell r="C4645">
            <v>2010</v>
          </cell>
          <cell r="P4645">
            <v>4.3102364369935939</v>
          </cell>
        </row>
        <row r="4646">
          <cell r="C4646">
            <v>2010</v>
          </cell>
          <cell r="P4646">
            <v>4.3102364369935939</v>
          </cell>
        </row>
        <row r="4647">
          <cell r="C4647">
            <v>2010</v>
          </cell>
          <cell r="P4647">
            <v>4.201638512632571</v>
          </cell>
        </row>
        <row r="4648">
          <cell r="C4648">
            <v>2010</v>
          </cell>
          <cell r="P4648">
            <v>4.1959719897782604</v>
          </cell>
        </row>
        <row r="4649">
          <cell r="C4649">
            <v>2010</v>
          </cell>
          <cell r="P4649">
            <v>4.2645026858142545</v>
          </cell>
        </row>
        <row r="4650">
          <cell r="C4650">
            <v>2010</v>
          </cell>
          <cell r="P4650">
            <v>4.3308031841003576</v>
          </cell>
        </row>
        <row r="4651">
          <cell r="C4651">
            <v>2010</v>
          </cell>
          <cell r="P4651">
            <v>4.1699534901362103</v>
          </cell>
        </row>
        <row r="4652">
          <cell r="C4652">
            <v>2010</v>
          </cell>
          <cell r="P4652">
            <v>4.1699534901362103</v>
          </cell>
        </row>
        <row r="4653">
          <cell r="C4653">
            <v>2010</v>
          </cell>
          <cell r="P4653">
            <v>4.1699534901362103</v>
          </cell>
        </row>
        <row r="4654">
          <cell r="C4654">
            <v>2010</v>
          </cell>
          <cell r="P4654">
            <v>4.0130758618073896</v>
          </cell>
        </row>
        <row r="4655">
          <cell r="C4655">
            <v>2010</v>
          </cell>
          <cell r="P4655">
            <v>4.0799296425709848</v>
          </cell>
        </row>
        <row r="4656">
          <cell r="C4656">
            <v>2010</v>
          </cell>
          <cell r="P4656">
            <v>4.1410372505606308</v>
          </cell>
        </row>
        <row r="4657">
          <cell r="C4657">
            <v>2010</v>
          </cell>
          <cell r="P4657">
            <v>4.1207037639328092</v>
          </cell>
        </row>
        <row r="4658">
          <cell r="C4658">
            <v>2010</v>
          </cell>
          <cell r="P4658">
            <v>4.0148466501993614</v>
          </cell>
        </row>
        <row r="4659">
          <cell r="C4659">
            <v>2010</v>
          </cell>
          <cell r="P4659">
            <v>4.0148466501993614</v>
          </cell>
        </row>
        <row r="4660">
          <cell r="C4660">
            <v>2010</v>
          </cell>
          <cell r="P4660">
            <v>4.0148466501993614</v>
          </cell>
        </row>
        <row r="4661">
          <cell r="C4661">
            <v>2010</v>
          </cell>
          <cell r="P4661">
            <v>3.988350251039479</v>
          </cell>
        </row>
        <row r="4662">
          <cell r="C4662">
            <v>2010</v>
          </cell>
          <cell r="P4662">
            <v>3.9674497328408944</v>
          </cell>
        </row>
        <row r="4663">
          <cell r="C4663">
            <v>2010</v>
          </cell>
          <cell r="P4663">
            <v>3.9781384675924389</v>
          </cell>
        </row>
        <row r="4664">
          <cell r="C4664">
            <v>2010</v>
          </cell>
          <cell r="P4664">
            <v>4.0293263418403864</v>
          </cell>
        </row>
        <row r="4665">
          <cell r="C4665">
            <v>2010</v>
          </cell>
          <cell r="P4665">
            <v>3.8348250309354595</v>
          </cell>
        </row>
        <row r="4666">
          <cell r="C4666">
            <v>2010</v>
          </cell>
          <cell r="P4666">
            <v>3.8348250309354595</v>
          </cell>
        </row>
        <row r="4667">
          <cell r="C4667">
            <v>2010</v>
          </cell>
          <cell r="P4667">
            <v>3.8348250309354595</v>
          </cell>
        </row>
        <row r="4668">
          <cell r="C4668">
            <v>2010</v>
          </cell>
          <cell r="P4668">
            <v>3.844436121238556</v>
          </cell>
        </row>
        <row r="4669">
          <cell r="C4669">
            <v>2010</v>
          </cell>
          <cell r="P4669">
            <v>3.8106086107252404</v>
          </cell>
        </row>
        <row r="4670">
          <cell r="C4670">
            <v>2010</v>
          </cell>
          <cell r="P4670">
            <v>3.9278694120603248</v>
          </cell>
        </row>
        <row r="4671">
          <cell r="C4671">
            <v>2010</v>
          </cell>
          <cell r="P4671">
            <v>3.8778796053536131</v>
          </cell>
        </row>
        <row r="4672">
          <cell r="C4672">
            <v>2010</v>
          </cell>
          <cell r="P4672">
            <v>3.8050625109637157</v>
          </cell>
        </row>
        <row r="4673">
          <cell r="C4673">
            <v>2010</v>
          </cell>
          <cell r="P4673">
            <v>3.8050625109637157</v>
          </cell>
        </row>
        <row r="4674">
          <cell r="C4674">
            <v>2010</v>
          </cell>
          <cell r="P4674">
            <v>3.8050625109637157</v>
          </cell>
        </row>
        <row r="4675">
          <cell r="C4675">
            <v>2010</v>
          </cell>
          <cell r="P4675">
            <v>3.7675677854003591</v>
          </cell>
        </row>
        <row r="4676">
          <cell r="C4676">
            <v>2010</v>
          </cell>
          <cell r="P4676">
            <v>3.7789392337488086</v>
          </cell>
        </row>
        <row r="4677">
          <cell r="C4677">
            <v>2010</v>
          </cell>
          <cell r="P4677">
            <v>3.7837765440468796</v>
          </cell>
        </row>
        <row r="4678">
          <cell r="C4678">
            <v>2010</v>
          </cell>
          <cell r="P4678">
            <v>3.711423125974882</v>
          </cell>
        </row>
        <row r="4679">
          <cell r="C4679">
            <v>2010</v>
          </cell>
          <cell r="P4679">
            <v>3.5568681461955305</v>
          </cell>
        </row>
        <row r="4680">
          <cell r="C4680">
            <v>2010</v>
          </cell>
          <cell r="P4680">
            <v>3.5568681461955305</v>
          </cell>
        </row>
        <row r="4681">
          <cell r="C4681">
            <v>2010</v>
          </cell>
          <cell r="P4681">
            <v>3.5568681461955305</v>
          </cell>
        </row>
        <row r="4682">
          <cell r="C4682">
            <v>2010</v>
          </cell>
          <cell r="P4682">
            <v>3.4859915703835047</v>
          </cell>
        </row>
        <row r="4683">
          <cell r="C4683">
            <v>2010</v>
          </cell>
          <cell r="P4683">
            <v>3.5720860219132096</v>
          </cell>
        </row>
        <row r="4684">
          <cell r="C4684">
            <v>2010</v>
          </cell>
          <cell r="P4684">
            <v>3.6059794332528932</v>
          </cell>
        </row>
        <row r="4685">
          <cell r="C4685">
            <v>2010</v>
          </cell>
          <cell r="P4685">
            <v>3.5889324540235061</v>
          </cell>
        </row>
        <row r="4686">
          <cell r="C4686">
            <v>2010</v>
          </cell>
          <cell r="P4686">
            <v>3.5405356457095709</v>
          </cell>
        </row>
        <row r="4687">
          <cell r="C4687">
            <v>2010</v>
          </cell>
          <cell r="P4687">
            <v>3.5405356457095709</v>
          </cell>
        </row>
        <row r="4688">
          <cell r="C4688">
            <v>2010</v>
          </cell>
          <cell r="P4688">
            <v>3.5405356457095709</v>
          </cell>
        </row>
        <row r="4689">
          <cell r="C4689">
            <v>2010</v>
          </cell>
          <cell r="P4689">
            <v>3.5224645960848271</v>
          </cell>
        </row>
        <row r="4690">
          <cell r="C4690">
            <v>2010</v>
          </cell>
          <cell r="P4690">
            <v>3.921374624863101</v>
          </cell>
        </row>
        <row r="4691">
          <cell r="C4691">
            <v>2010</v>
          </cell>
          <cell r="P4691">
            <v>4.0191349449799212</v>
          </cell>
        </row>
        <row r="4692">
          <cell r="C4692">
            <v>2010</v>
          </cell>
          <cell r="P4692">
            <v>3.9777966366873212</v>
          </cell>
        </row>
        <row r="4693">
          <cell r="C4693">
            <v>2010</v>
          </cell>
          <cell r="P4693">
            <v>4.0122106171446443</v>
          </cell>
        </row>
        <row r="4694">
          <cell r="C4694">
            <v>2010</v>
          </cell>
          <cell r="P4694">
            <v>4.0122106171446443</v>
          </cell>
        </row>
        <row r="4695">
          <cell r="C4695">
            <v>2010</v>
          </cell>
          <cell r="P4695">
            <v>4.0122106171446443</v>
          </cell>
        </row>
        <row r="4696">
          <cell r="C4696">
            <v>2010</v>
          </cell>
          <cell r="P4696">
            <v>4.010263461073472</v>
          </cell>
        </row>
        <row r="4697">
          <cell r="C4697">
            <v>2010</v>
          </cell>
          <cell r="P4697">
            <v>4.2060458081859258</v>
          </cell>
        </row>
        <row r="4698">
          <cell r="C4698">
            <v>2010</v>
          </cell>
          <cell r="P4698">
            <v>4.4451823651285061</v>
          </cell>
        </row>
        <row r="4699">
          <cell r="C4699">
            <v>2010</v>
          </cell>
          <cell r="P4699">
            <v>4.4404332386700354</v>
          </cell>
        </row>
        <row r="4700">
          <cell r="C4700">
            <v>2010</v>
          </cell>
          <cell r="P4700">
            <v>4.2963166653233644</v>
          </cell>
        </row>
        <row r="4701">
          <cell r="C4701">
            <v>2010</v>
          </cell>
          <cell r="P4701">
            <v>4.2963166653233644</v>
          </cell>
        </row>
        <row r="4702">
          <cell r="C4702">
            <v>2010</v>
          </cell>
          <cell r="P4702">
            <v>4.2963166653233644</v>
          </cell>
        </row>
        <row r="4703">
          <cell r="C4703">
            <v>2010</v>
          </cell>
          <cell r="P4703">
            <v>4.1276792952878534</v>
          </cell>
        </row>
        <row r="4704">
          <cell r="C4704">
            <v>2010</v>
          </cell>
          <cell r="P4704">
            <v>4.1035951508370347</v>
          </cell>
        </row>
        <row r="4705">
          <cell r="C4705">
            <v>2010</v>
          </cell>
          <cell r="P4705">
            <v>4.2633411244861863</v>
          </cell>
        </row>
        <row r="4706">
          <cell r="C4706">
            <v>2010</v>
          </cell>
          <cell r="P4706">
            <v>4.2495574214286735</v>
          </cell>
        </row>
        <row r="4707">
          <cell r="C4707">
            <v>2010</v>
          </cell>
          <cell r="P4707">
            <v>4.2782778549518063</v>
          </cell>
        </row>
        <row r="4708">
          <cell r="C4708">
            <v>2010</v>
          </cell>
          <cell r="P4708">
            <v>4.2782778549518063</v>
          </cell>
        </row>
        <row r="4709">
          <cell r="C4709">
            <v>2010</v>
          </cell>
          <cell r="P4709">
            <v>4.2782778549518063</v>
          </cell>
        </row>
        <row r="4710">
          <cell r="C4710">
            <v>2010</v>
          </cell>
          <cell r="P4710">
            <v>4.3081143355632143</v>
          </cell>
        </row>
        <row r="4711">
          <cell r="C4711">
            <v>2010</v>
          </cell>
          <cell r="P4711">
            <v>4.4929310696320455</v>
          </cell>
        </row>
        <row r="4712">
          <cell r="C4712">
            <v>2010</v>
          </cell>
          <cell r="P4712">
            <v>4.4663957937256713</v>
          </cell>
        </row>
        <row r="4713">
          <cell r="C4713">
            <v>2010</v>
          </cell>
          <cell r="P4713">
            <v>4.4663957937256713</v>
          </cell>
        </row>
        <row r="4714">
          <cell r="C4714">
            <v>2010</v>
          </cell>
          <cell r="P4714">
            <v>4.4663957937256713</v>
          </cell>
        </row>
        <row r="4715">
          <cell r="C4715">
            <v>2010</v>
          </cell>
          <cell r="P4715">
            <v>4.4663957937256713</v>
          </cell>
        </row>
        <row r="4716">
          <cell r="C4716">
            <v>2010</v>
          </cell>
          <cell r="P4716">
            <v>4.4663957937256713</v>
          </cell>
        </row>
        <row r="4717">
          <cell r="C4717">
            <v>2010</v>
          </cell>
          <cell r="P4717">
            <v>4.4947345713838693</v>
          </cell>
        </row>
        <row r="4718">
          <cell r="C4718">
            <v>2010</v>
          </cell>
          <cell r="P4718">
            <v>4.6375179567899183</v>
          </cell>
        </row>
        <row r="4719">
          <cell r="C4719">
            <v>2010</v>
          </cell>
          <cell r="P4719">
            <v>4.3593159589044346</v>
          </cell>
        </row>
        <row r="4720">
          <cell r="C4720">
            <v>2010</v>
          </cell>
          <cell r="P4720">
            <v>4.3246910009814004</v>
          </cell>
        </row>
        <row r="4721">
          <cell r="C4721">
            <v>2010</v>
          </cell>
          <cell r="P4721">
            <v>4.4356471318917325</v>
          </cell>
        </row>
        <row r="4722">
          <cell r="C4722">
            <v>2010</v>
          </cell>
          <cell r="P4722">
            <v>4.4356471318917325</v>
          </cell>
        </row>
        <row r="4723">
          <cell r="C4723">
            <v>2010</v>
          </cell>
          <cell r="P4723">
            <v>4.4356471318917325</v>
          </cell>
        </row>
        <row r="4724">
          <cell r="C4724">
            <v>2010</v>
          </cell>
          <cell r="P4724">
            <v>4.4681452473177412</v>
          </cell>
        </row>
        <row r="4725">
          <cell r="C4725">
            <v>2010</v>
          </cell>
          <cell r="P4725">
            <v>4.6655296008495997</v>
          </cell>
        </row>
        <row r="4726">
          <cell r="C4726">
            <v>2010</v>
          </cell>
          <cell r="P4726">
            <v>4.6635151216320647</v>
          </cell>
        </row>
        <row r="4727">
          <cell r="C4727">
            <v>2010</v>
          </cell>
          <cell r="P4727">
            <v>4.6822034581340102</v>
          </cell>
        </row>
        <row r="4728">
          <cell r="C4728">
            <v>2010</v>
          </cell>
          <cell r="P4728">
            <v>4.6798850765445206</v>
          </cell>
        </row>
        <row r="4729">
          <cell r="C4729">
            <v>2010</v>
          </cell>
          <cell r="P4729">
            <v>4.6798850765445206</v>
          </cell>
        </row>
        <row r="4730">
          <cell r="C4730">
            <v>2010</v>
          </cell>
          <cell r="P4730">
            <v>4.6798850765445206</v>
          </cell>
        </row>
        <row r="4731">
          <cell r="C4731">
            <v>2010</v>
          </cell>
          <cell r="P4731">
            <v>4.5342575252580319</v>
          </cell>
        </row>
        <row r="4732">
          <cell r="C4732">
            <v>2010</v>
          </cell>
          <cell r="P4732">
            <v>4.6367318879401491</v>
          </cell>
        </row>
        <row r="4733">
          <cell r="C4733">
            <v>2010</v>
          </cell>
          <cell r="P4733">
            <v>4.4246241519417042</v>
          </cell>
        </row>
        <row r="4734">
          <cell r="C4734">
            <v>2010</v>
          </cell>
          <cell r="P4734">
            <v>4.4338834550997284</v>
          </cell>
        </row>
        <row r="4735">
          <cell r="C4735">
            <v>2010</v>
          </cell>
          <cell r="P4735">
            <v>4.3870682666186243</v>
          </cell>
        </row>
        <row r="4736">
          <cell r="C4736">
            <v>2010</v>
          </cell>
          <cell r="P4736">
            <v>4.3870682666186243</v>
          </cell>
        </row>
        <row r="4737">
          <cell r="C4737">
            <v>2010</v>
          </cell>
          <cell r="P4737">
            <v>4.3870682666186243</v>
          </cell>
        </row>
        <row r="4738">
          <cell r="C4738">
            <v>2010</v>
          </cell>
          <cell r="P4738">
            <v>4.3870682666186243</v>
          </cell>
        </row>
        <row r="4739">
          <cell r="C4739">
            <v>2010</v>
          </cell>
          <cell r="P4739">
            <v>4.3754000274981868</v>
          </cell>
        </row>
        <row r="4740">
          <cell r="C4740">
            <v>2010</v>
          </cell>
          <cell r="P4740">
            <v>4.4407693802951789</v>
          </cell>
        </row>
        <row r="4741">
          <cell r="C4741">
            <v>2010</v>
          </cell>
          <cell r="P4741">
            <v>4.2787794598028661</v>
          </cell>
        </row>
        <row r="4742">
          <cell r="C4742">
            <v>2010</v>
          </cell>
          <cell r="P4742">
            <v>4.2787794598028661</v>
          </cell>
        </row>
        <row r="4743">
          <cell r="C4743">
            <v>2010</v>
          </cell>
          <cell r="P4743">
            <v>4.2787794598028661</v>
          </cell>
        </row>
        <row r="4744">
          <cell r="C4744">
            <v>2010</v>
          </cell>
          <cell r="P4744">
            <v>4.2787794598028661</v>
          </cell>
        </row>
        <row r="4745">
          <cell r="C4745">
            <v>2010</v>
          </cell>
          <cell r="P4745">
            <v>4.3658396666081929</v>
          </cell>
        </row>
        <row r="4746">
          <cell r="C4746">
            <v>2010</v>
          </cell>
          <cell r="P4746">
            <v>4.3038113434760543</v>
          </cell>
        </row>
        <row r="4747">
          <cell r="C4747">
            <v>2010</v>
          </cell>
          <cell r="P4747">
            <v>4.3868022927798291</v>
          </cell>
        </row>
        <row r="4748">
          <cell r="C4748">
            <v>2010</v>
          </cell>
          <cell r="P4748">
            <v>4.436886920819445</v>
          </cell>
        </row>
        <row r="4749">
          <cell r="C4749">
            <v>2011</v>
          </cell>
          <cell r="P4749">
            <v>4.436886920819445</v>
          </cell>
        </row>
        <row r="4750">
          <cell r="C4750">
            <v>2011</v>
          </cell>
          <cell r="P4750">
            <v>4.436886920819445</v>
          </cell>
        </row>
        <row r="4751">
          <cell r="C4751">
            <v>2011</v>
          </cell>
          <cell r="P4751">
            <v>4.436886920819445</v>
          </cell>
        </row>
        <row r="4752">
          <cell r="C4752">
            <v>2011</v>
          </cell>
          <cell r="P4752">
            <v>4.465545246369528</v>
          </cell>
        </row>
        <row r="4753">
          <cell r="C4753">
            <v>2011</v>
          </cell>
          <cell r="P4753">
            <v>4.6918192895037523</v>
          </cell>
        </row>
        <row r="4754">
          <cell r="C4754">
            <v>2011</v>
          </cell>
          <cell r="P4754">
            <v>4.7583824428819996</v>
          </cell>
        </row>
        <row r="4755">
          <cell r="C4755">
            <v>2011</v>
          </cell>
          <cell r="P4755">
            <v>4.6909421921743952</v>
          </cell>
        </row>
        <row r="4756">
          <cell r="C4756">
            <v>2011</v>
          </cell>
          <cell r="P4756">
            <v>4.6579680736572113</v>
          </cell>
        </row>
        <row r="4757">
          <cell r="C4757">
            <v>2011</v>
          </cell>
          <cell r="P4757">
            <v>4.6579680736572113</v>
          </cell>
        </row>
        <row r="4758">
          <cell r="C4758">
            <v>2011</v>
          </cell>
          <cell r="P4758">
            <v>4.6579680736572113</v>
          </cell>
        </row>
        <row r="4759">
          <cell r="C4759">
            <v>2011</v>
          </cell>
          <cell r="P4759">
            <v>4.5596378773296413</v>
          </cell>
        </row>
        <row r="4760">
          <cell r="C4760">
            <v>2011</v>
          </cell>
          <cell r="P4760">
            <v>4.4884948535721563</v>
          </cell>
        </row>
        <row r="4761">
          <cell r="C4761">
            <v>2011</v>
          </cell>
          <cell r="P4761">
            <v>4.4848480251086889</v>
          </cell>
        </row>
        <row r="4762">
          <cell r="C4762">
            <v>2011</v>
          </cell>
          <cell r="P4762">
            <v>4.5708794204520125</v>
          </cell>
        </row>
        <row r="4763">
          <cell r="C4763">
            <v>2011</v>
          </cell>
          <cell r="P4763">
            <v>4.5499902808133772</v>
          </cell>
        </row>
        <row r="4764">
          <cell r="C4764">
            <v>2011</v>
          </cell>
          <cell r="P4764">
            <v>4.5499902808133772</v>
          </cell>
        </row>
        <row r="4765">
          <cell r="C4765">
            <v>2011</v>
          </cell>
          <cell r="P4765">
            <v>4.5499902808133772</v>
          </cell>
        </row>
        <row r="4766">
          <cell r="C4766">
            <v>2011</v>
          </cell>
          <cell r="P4766">
            <v>4.5499902808133772</v>
          </cell>
        </row>
        <row r="4767">
          <cell r="C4767">
            <v>2011</v>
          </cell>
          <cell r="P4767">
            <v>4.5767005020789577</v>
          </cell>
        </row>
        <row r="4768">
          <cell r="C4768">
            <v>2011</v>
          </cell>
          <cell r="P4768">
            <v>4.5660696083404844</v>
          </cell>
        </row>
        <row r="4769">
          <cell r="C4769">
            <v>2011</v>
          </cell>
          <cell r="P4769">
            <v>4.6372268552979046</v>
          </cell>
        </row>
        <row r="4770">
          <cell r="C4770">
            <v>2011</v>
          </cell>
          <cell r="P4770">
            <v>4.7762856587475051</v>
          </cell>
        </row>
        <row r="4771">
          <cell r="C4771">
            <v>2011</v>
          </cell>
          <cell r="P4771">
            <v>4.7762856587475051</v>
          </cell>
        </row>
        <row r="4772">
          <cell r="C4772">
            <v>2011</v>
          </cell>
          <cell r="P4772">
            <v>4.7762856587475051</v>
          </cell>
        </row>
        <row r="4773">
          <cell r="C4773">
            <v>2011</v>
          </cell>
          <cell r="P4773">
            <v>4.7710026881847876</v>
          </cell>
        </row>
        <row r="4774">
          <cell r="C4774">
            <v>2011</v>
          </cell>
          <cell r="P4774">
            <v>4.5971307064663414</v>
          </cell>
        </row>
        <row r="4775">
          <cell r="C4775">
            <v>2011</v>
          </cell>
          <cell r="P4775">
            <v>4.5441886375596781</v>
          </cell>
        </row>
        <row r="4776">
          <cell r="C4776">
            <v>2011</v>
          </cell>
          <cell r="P4776">
            <v>4.5387098609445147</v>
          </cell>
        </row>
        <row r="4777">
          <cell r="C4777">
            <v>2011</v>
          </cell>
          <cell r="P4777">
            <v>4.4995092996022246</v>
          </cell>
        </row>
        <row r="4778">
          <cell r="C4778">
            <v>2011</v>
          </cell>
          <cell r="P4778">
            <v>4.4995092996022246</v>
          </cell>
        </row>
        <row r="4779">
          <cell r="C4779">
            <v>2011</v>
          </cell>
          <cell r="P4779">
            <v>4.4995092996022246</v>
          </cell>
        </row>
        <row r="4780">
          <cell r="C4780">
            <v>2011</v>
          </cell>
          <cell r="P4780">
            <v>4.6232065730147962</v>
          </cell>
        </row>
        <row r="4781">
          <cell r="C4781">
            <v>2011</v>
          </cell>
          <cell r="P4781">
            <v>4.5394433039545232</v>
          </cell>
        </row>
        <row r="4782">
          <cell r="C4782">
            <v>2011</v>
          </cell>
          <cell r="P4782">
            <v>4.6012554344476424</v>
          </cell>
        </row>
        <row r="4783">
          <cell r="C4783">
            <v>2011</v>
          </cell>
          <cell r="P4783">
            <v>4.6378005243619711</v>
          </cell>
        </row>
        <row r="4784">
          <cell r="C4784">
            <v>2011</v>
          </cell>
          <cell r="P4784">
            <v>4.5063648819711446</v>
          </cell>
        </row>
        <row r="4785">
          <cell r="C4785">
            <v>2011</v>
          </cell>
          <cell r="P4785">
            <v>4.5063648819711446</v>
          </cell>
        </row>
        <row r="4786">
          <cell r="C4786">
            <v>2011</v>
          </cell>
          <cell r="P4786">
            <v>4.5063648819711446</v>
          </cell>
        </row>
        <row r="4787">
          <cell r="C4787">
            <v>2011</v>
          </cell>
          <cell r="P4787">
            <v>4.4057973762937186</v>
          </cell>
        </row>
        <row r="4788">
          <cell r="C4788">
            <v>2011</v>
          </cell>
          <cell r="P4788">
            <v>4.3489595729247164</v>
          </cell>
        </row>
        <row r="4789">
          <cell r="C4789">
            <v>2011</v>
          </cell>
          <cell r="P4789">
            <v>4.2632088487267854</v>
          </cell>
        </row>
        <row r="4790">
          <cell r="C4790">
            <v>2011</v>
          </cell>
          <cell r="P4790">
            <v>4.2288797333624126</v>
          </cell>
        </row>
        <row r="4791">
          <cell r="C4791">
            <v>2011</v>
          </cell>
          <cell r="P4791">
            <v>4.1175836679736202</v>
          </cell>
        </row>
        <row r="4792">
          <cell r="C4792">
            <v>2011</v>
          </cell>
          <cell r="P4792">
            <v>4.1175836679736202</v>
          </cell>
        </row>
        <row r="4793">
          <cell r="C4793">
            <v>2011</v>
          </cell>
          <cell r="P4793">
            <v>4.1175836679736202</v>
          </cell>
        </row>
        <row r="4794">
          <cell r="C4794">
            <v>2011</v>
          </cell>
          <cell r="P4794">
            <v>4.1194725089250577</v>
          </cell>
        </row>
        <row r="4795">
          <cell r="C4795">
            <v>2011</v>
          </cell>
          <cell r="P4795">
            <v>4.139055958809613</v>
          </cell>
        </row>
        <row r="4796">
          <cell r="C4796">
            <v>2011</v>
          </cell>
          <cell r="P4796">
            <v>4.135004243254647</v>
          </cell>
        </row>
        <row r="4797">
          <cell r="C4797">
            <v>2011</v>
          </cell>
          <cell r="P4797">
            <v>4.1282908928850803</v>
          </cell>
        </row>
        <row r="4798">
          <cell r="C4798">
            <v>2011</v>
          </cell>
          <cell r="P4798">
            <v>4.0592680741313183</v>
          </cell>
        </row>
        <row r="4799">
          <cell r="C4799">
            <v>2011</v>
          </cell>
          <cell r="P4799">
            <v>4.0592680741313183</v>
          </cell>
        </row>
        <row r="4800">
          <cell r="C4800">
            <v>2011</v>
          </cell>
          <cell r="P4800">
            <v>4.0592680741313183</v>
          </cell>
        </row>
        <row r="4801">
          <cell r="C4801">
            <v>2011</v>
          </cell>
          <cell r="P4801">
            <v>4.0592680741313183</v>
          </cell>
        </row>
        <row r="4802">
          <cell r="C4802">
            <v>2011</v>
          </cell>
          <cell r="P4802">
            <v>4.0712435343703621</v>
          </cell>
        </row>
        <row r="4803">
          <cell r="C4803">
            <v>2011</v>
          </cell>
          <cell r="P4803">
            <v>4.0510347377953089</v>
          </cell>
        </row>
        <row r="4804">
          <cell r="C4804">
            <v>2011</v>
          </cell>
          <cell r="P4804">
            <v>4.0175618590670519</v>
          </cell>
        </row>
        <row r="4805">
          <cell r="C4805">
            <v>2011</v>
          </cell>
          <cell r="P4805">
            <v>4.0133920909526228</v>
          </cell>
        </row>
        <row r="4806">
          <cell r="C4806">
            <v>2011</v>
          </cell>
          <cell r="P4806">
            <v>4.0133920909526228</v>
          </cell>
        </row>
        <row r="4807">
          <cell r="C4807">
            <v>2011</v>
          </cell>
          <cell r="P4807">
            <v>4.0133920909526228</v>
          </cell>
        </row>
        <row r="4808">
          <cell r="C4808">
            <v>2011</v>
          </cell>
          <cell r="P4808">
            <v>4.1555923251613143</v>
          </cell>
        </row>
        <row r="4809">
          <cell r="C4809">
            <v>2011</v>
          </cell>
          <cell r="P4809">
            <v>4.1480606666887914</v>
          </cell>
        </row>
        <row r="4810">
          <cell r="C4810">
            <v>2011</v>
          </cell>
          <cell r="P4810">
            <v>4.0288550798158571</v>
          </cell>
        </row>
        <row r="4811">
          <cell r="C4811">
            <v>2011</v>
          </cell>
          <cell r="P4811">
            <v>4.0203723633743111</v>
          </cell>
        </row>
        <row r="4812">
          <cell r="C4812">
            <v>2011</v>
          </cell>
          <cell r="P4812">
            <v>3.923862262531824</v>
          </cell>
        </row>
        <row r="4813">
          <cell r="C4813">
            <v>2011</v>
          </cell>
          <cell r="P4813">
            <v>3.923862262531824</v>
          </cell>
        </row>
        <row r="4814">
          <cell r="C4814">
            <v>2011</v>
          </cell>
          <cell r="P4814">
            <v>3.923862262531824</v>
          </cell>
        </row>
        <row r="4815">
          <cell r="C4815">
            <v>2011</v>
          </cell>
          <cell r="P4815">
            <v>3.9197062435106647</v>
          </cell>
        </row>
        <row r="4816">
          <cell r="C4816">
            <v>2011</v>
          </cell>
          <cell r="P4816">
            <v>3.9556933098808571</v>
          </cell>
        </row>
        <row r="4817">
          <cell r="C4817">
            <v>2011</v>
          </cell>
          <cell r="P4817">
            <v>3.953881748315736</v>
          </cell>
        </row>
        <row r="4818">
          <cell r="C4818">
            <v>2011</v>
          </cell>
          <cell r="P4818">
            <v>3.9215021595558563</v>
          </cell>
        </row>
        <row r="4819">
          <cell r="C4819">
            <v>2011</v>
          </cell>
          <cell r="P4819">
            <v>3.8904064516434906</v>
          </cell>
        </row>
        <row r="4820">
          <cell r="C4820">
            <v>2011</v>
          </cell>
          <cell r="P4820">
            <v>3.8904064516434906</v>
          </cell>
        </row>
        <row r="4821">
          <cell r="C4821">
            <v>2011</v>
          </cell>
          <cell r="P4821">
            <v>3.8904064516434906</v>
          </cell>
        </row>
        <row r="4822">
          <cell r="C4822">
            <v>2011</v>
          </cell>
          <cell r="P4822">
            <v>4.0438292647079734</v>
          </cell>
        </row>
        <row r="4823">
          <cell r="C4823">
            <v>2011</v>
          </cell>
          <cell r="P4823">
            <v>3.9194540187651414</v>
          </cell>
        </row>
        <row r="4824">
          <cell r="C4824">
            <v>2011</v>
          </cell>
          <cell r="P4824">
            <v>4.0909052118545626</v>
          </cell>
        </row>
        <row r="4825">
          <cell r="C4825">
            <v>2011</v>
          </cell>
          <cell r="P4825">
            <v>4.0398012544862345</v>
          </cell>
        </row>
        <row r="4826">
          <cell r="C4826">
            <v>2011</v>
          </cell>
          <cell r="P4826">
            <v>4.1443901328920987</v>
          </cell>
        </row>
        <row r="4827">
          <cell r="C4827">
            <v>2011</v>
          </cell>
          <cell r="P4827">
            <v>4.1443901328920987</v>
          </cell>
        </row>
        <row r="4828">
          <cell r="C4828">
            <v>2011</v>
          </cell>
          <cell r="P4828">
            <v>4.1443901328920987</v>
          </cell>
        </row>
        <row r="4829">
          <cell r="C4829">
            <v>2011</v>
          </cell>
          <cell r="P4829">
            <v>4.1149196626256979</v>
          </cell>
        </row>
        <row r="4830">
          <cell r="C4830">
            <v>2011</v>
          </cell>
          <cell r="P4830">
            <v>4.2559569131863277</v>
          </cell>
        </row>
        <row r="4831">
          <cell r="C4831">
            <v>2011</v>
          </cell>
          <cell r="P4831">
            <v>4.3628608544350298</v>
          </cell>
        </row>
        <row r="4832">
          <cell r="C4832">
            <v>2011</v>
          </cell>
          <cell r="P4832">
            <v>4.4228633197896867</v>
          </cell>
        </row>
        <row r="4833">
          <cell r="C4833">
            <v>2011</v>
          </cell>
          <cell r="P4833">
            <v>4.3901167724714707</v>
          </cell>
        </row>
        <row r="4834">
          <cell r="C4834">
            <v>2011</v>
          </cell>
          <cell r="P4834">
            <v>4.3901167724714707</v>
          </cell>
        </row>
        <row r="4835">
          <cell r="C4835">
            <v>2011</v>
          </cell>
          <cell r="P4835">
            <v>4.3901167724714707</v>
          </cell>
        </row>
        <row r="4836">
          <cell r="C4836">
            <v>2011</v>
          </cell>
          <cell r="P4836">
            <v>4.5153008443839688</v>
          </cell>
        </row>
        <row r="4837">
          <cell r="C4837">
            <v>2011</v>
          </cell>
          <cell r="P4837">
            <v>4.4241339256505929</v>
          </cell>
        </row>
        <row r="4838">
          <cell r="C4838">
            <v>2011</v>
          </cell>
          <cell r="P4838">
            <v>4.3153273943571815</v>
          </cell>
        </row>
        <row r="4839">
          <cell r="C4839">
            <v>2011</v>
          </cell>
          <cell r="P4839">
            <v>4.3723927689251525</v>
          </cell>
        </row>
        <row r="4840">
          <cell r="C4840">
            <v>2011</v>
          </cell>
          <cell r="P4840">
            <v>4.3551751112965382</v>
          </cell>
        </row>
        <row r="4841">
          <cell r="C4841">
            <v>2011</v>
          </cell>
          <cell r="P4841">
            <v>4.3551751112965382</v>
          </cell>
        </row>
        <row r="4842">
          <cell r="C4842">
            <v>2011</v>
          </cell>
          <cell r="P4842">
            <v>4.3551751112965382</v>
          </cell>
        </row>
        <row r="4843">
          <cell r="C4843">
            <v>2011</v>
          </cell>
          <cell r="P4843">
            <v>4.2860124310767436</v>
          </cell>
        </row>
        <row r="4844">
          <cell r="C4844">
            <v>2011</v>
          </cell>
          <cell r="P4844">
            <v>4.3035192937707123</v>
          </cell>
        </row>
        <row r="4845">
          <cell r="C4845">
            <v>2011</v>
          </cell>
          <cell r="P4845">
            <v>4.2184418010363967</v>
          </cell>
        </row>
        <row r="4846">
          <cell r="C4846">
            <v>2011</v>
          </cell>
          <cell r="P4846">
            <v>4.1387757617708827</v>
          </cell>
        </row>
        <row r="4847">
          <cell r="C4847">
            <v>2011</v>
          </cell>
          <cell r="P4847">
            <v>3.9865325260877182</v>
          </cell>
        </row>
        <row r="4848">
          <cell r="C4848">
            <v>2011</v>
          </cell>
          <cell r="P4848">
            <v>3.9865325260877182</v>
          </cell>
        </row>
        <row r="4849">
          <cell r="C4849">
            <v>2011</v>
          </cell>
          <cell r="P4849">
            <v>3.9865325260877182</v>
          </cell>
        </row>
        <row r="4850">
          <cell r="C4850">
            <v>2011</v>
          </cell>
          <cell r="P4850">
            <v>4.0057722486404987</v>
          </cell>
        </row>
        <row r="4851">
          <cell r="C4851">
            <v>2011</v>
          </cell>
          <cell r="P4851">
            <v>4.0339365550461537</v>
          </cell>
        </row>
        <row r="4852">
          <cell r="C4852">
            <v>2011</v>
          </cell>
          <cell r="P4852">
            <v>4.0767863153852346</v>
          </cell>
        </row>
        <row r="4853">
          <cell r="C4853">
            <v>2011</v>
          </cell>
          <cell r="P4853">
            <v>4.0526106683481649</v>
          </cell>
        </row>
        <row r="4854">
          <cell r="C4854">
            <v>2011</v>
          </cell>
          <cell r="P4854">
            <v>4.1209161637185128</v>
          </cell>
        </row>
        <row r="4855">
          <cell r="C4855">
            <v>2011</v>
          </cell>
          <cell r="P4855">
            <v>4.1209161637185128</v>
          </cell>
        </row>
        <row r="4856">
          <cell r="C4856">
            <v>2011</v>
          </cell>
          <cell r="P4856">
            <v>4.1209161637185128</v>
          </cell>
        </row>
        <row r="4857">
          <cell r="C4857">
            <v>2011</v>
          </cell>
          <cell r="P4857">
            <v>4.181056594112543</v>
          </cell>
        </row>
        <row r="4858">
          <cell r="C4858">
            <v>2011</v>
          </cell>
          <cell r="P4858">
            <v>4.1292841463472447</v>
          </cell>
        </row>
        <row r="4859">
          <cell r="C4859">
            <v>2011</v>
          </cell>
          <cell r="P4859">
            <v>4.2128606173816987</v>
          </cell>
        </row>
        <row r="4860">
          <cell r="C4860">
            <v>2011</v>
          </cell>
          <cell r="P4860">
            <v>4.1925968244335605</v>
          </cell>
        </row>
        <row r="4861">
          <cell r="C4861">
            <v>2011</v>
          </cell>
          <cell r="P4861">
            <v>4.1925968244335605</v>
          </cell>
        </row>
        <row r="4862">
          <cell r="C4862">
            <v>2011</v>
          </cell>
          <cell r="P4862">
            <v>4.1925968244335605</v>
          </cell>
        </row>
        <row r="4863">
          <cell r="C4863">
            <v>2011</v>
          </cell>
          <cell r="P4863">
            <v>4.1925968244335605</v>
          </cell>
        </row>
        <row r="4864">
          <cell r="C4864">
            <v>2011</v>
          </cell>
          <cell r="P4864">
            <v>4.2429976816184105</v>
          </cell>
        </row>
        <row r="4865">
          <cell r="C4865">
            <v>2011</v>
          </cell>
          <cell r="P4865">
            <v>4.2143554756949211</v>
          </cell>
        </row>
        <row r="4866">
          <cell r="C4866">
            <v>2011</v>
          </cell>
          <cell r="P4866">
            <v>4.2737188452658073</v>
          </cell>
        </row>
        <row r="4867">
          <cell r="C4867">
            <v>2011</v>
          </cell>
          <cell r="P4867">
            <v>4.2792578334273639</v>
          </cell>
        </row>
        <row r="4868">
          <cell r="C4868">
            <v>2011</v>
          </cell>
          <cell r="P4868">
            <v>4.2680096528116893</v>
          </cell>
        </row>
        <row r="4869">
          <cell r="C4869">
            <v>2011</v>
          </cell>
          <cell r="P4869">
            <v>4.2680096528116893</v>
          </cell>
        </row>
        <row r="4870">
          <cell r="C4870">
            <v>2011</v>
          </cell>
          <cell r="P4870">
            <v>4.2680096528116893</v>
          </cell>
        </row>
        <row r="4871">
          <cell r="C4871">
            <v>2011</v>
          </cell>
          <cell r="P4871">
            <v>4.5047206800585995</v>
          </cell>
        </row>
        <row r="4872">
          <cell r="C4872">
            <v>2011</v>
          </cell>
          <cell r="P4872">
            <v>4.5802591467028249</v>
          </cell>
        </row>
        <row r="4873">
          <cell r="C4873">
            <v>2011</v>
          </cell>
          <cell r="P4873">
            <v>4.5919032063833711</v>
          </cell>
        </row>
        <row r="4874">
          <cell r="C4874">
            <v>2011</v>
          </cell>
          <cell r="P4874">
            <v>4.506207004451861</v>
          </cell>
        </row>
        <row r="4875">
          <cell r="C4875">
            <v>2011</v>
          </cell>
          <cell r="P4875">
            <v>4.2676768299331984</v>
          </cell>
        </row>
        <row r="4876">
          <cell r="C4876">
            <v>2011</v>
          </cell>
          <cell r="P4876">
            <v>4.2676768299331984</v>
          </cell>
        </row>
        <row r="4877">
          <cell r="C4877">
            <v>2011</v>
          </cell>
          <cell r="P4877">
            <v>4.2676768299331984</v>
          </cell>
        </row>
        <row r="4878">
          <cell r="C4878">
            <v>2011</v>
          </cell>
          <cell r="P4878">
            <v>4.232238304973853</v>
          </cell>
        </row>
        <row r="4879">
          <cell r="C4879">
            <v>2011</v>
          </cell>
          <cell r="P4879">
            <v>4.123329366640907</v>
          </cell>
        </row>
        <row r="4880">
          <cell r="C4880">
            <v>2011</v>
          </cell>
          <cell r="P4880">
            <v>4.1476586242372813</v>
          </cell>
        </row>
        <row r="4881">
          <cell r="C4881">
            <v>2011</v>
          </cell>
          <cell r="P4881">
            <v>4.1805559374748134</v>
          </cell>
        </row>
        <row r="4882">
          <cell r="C4882">
            <v>2011</v>
          </cell>
          <cell r="P4882">
            <v>4.1289821404019476</v>
          </cell>
        </row>
        <row r="4883">
          <cell r="C4883">
            <v>2011</v>
          </cell>
          <cell r="P4883">
            <v>4.1289821404019476</v>
          </cell>
        </row>
        <row r="4884">
          <cell r="C4884">
            <v>2011</v>
          </cell>
          <cell r="P4884">
            <v>4.1289821404019476</v>
          </cell>
        </row>
        <row r="4885">
          <cell r="C4885">
            <v>2011</v>
          </cell>
          <cell r="P4885">
            <v>4.2644382073078795</v>
          </cell>
        </row>
        <row r="4886">
          <cell r="C4886">
            <v>2011</v>
          </cell>
          <cell r="P4886">
            <v>4.2766692110390991</v>
          </cell>
        </row>
        <row r="4887">
          <cell r="C4887">
            <v>2011</v>
          </cell>
          <cell r="P4887">
            <v>4.2133015365796993</v>
          </cell>
        </row>
        <row r="4888">
          <cell r="C4888">
            <v>2011</v>
          </cell>
          <cell r="P4888">
            <v>4.1485764947397863</v>
          </cell>
        </row>
        <row r="4889">
          <cell r="C4889">
            <v>2011</v>
          </cell>
          <cell r="P4889">
            <v>4.126192970894591</v>
          </cell>
        </row>
        <row r="4890">
          <cell r="C4890">
            <v>2011</v>
          </cell>
          <cell r="P4890">
            <v>4.126192970894591</v>
          </cell>
        </row>
        <row r="4891">
          <cell r="C4891">
            <v>2011</v>
          </cell>
          <cell r="P4891">
            <v>4.126192970894591</v>
          </cell>
        </row>
        <row r="4892">
          <cell r="C4892">
            <v>2011</v>
          </cell>
          <cell r="P4892">
            <v>4.3108101060576605</v>
          </cell>
        </row>
        <row r="4893">
          <cell r="C4893">
            <v>2011</v>
          </cell>
          <cell r="P4893">
            <v>4.3419816710363488</v>
          </cell>
        </row>
        <row r="4894">
          <cell r="C4894">
            <v>2011</v>
          </cell>
          <cell r="P4894">
            <v>4.3657614390085477</v>
          </cell>
        </row>
        <row r="4895">
          <cell r="C4895">
            <v>2011</v>
          </cell>
          <cell r="P4895">
            <v>4.3482289745546945</v>
          </cell>
        </row>
        <row r="4896">
          <cell r="C4896">
            <v>2011</v>
          </cell>
          <cell r="P4896">
            <v>4.4008714080493823</v>
          </cell>
        </row>
        <row r="4897">
          <cell r="C4897">
            <v>2011</v>
          </cell>
          <cell r="P4897">
            <v>4.4008714080493823</v>
          </cell>
        </row>
        <row r="4898">
          <cell r="C4898">
            <v>2011</v>
          </cell>
          <cell r="P4898">
            <v>4.4008714080493823</v>
          </cell>
        </row>
        <row r="4899">
          <cell r="C4899">
            <v>2011</v>
          </cell>
          <cell r="P4899">
            <v>4.4008714080493823</v>
          </cell>
        </row>
        <row r="4900">
          <cell r="C4900">
            <v>2011</v>
          </cell>
          <cell r="P4900">
            <v>4.4323852780398525</v>
          </cell>
        </row>
        <row r="4901">
          <cell r="C4901">
            <v>2011</v>
          </cell>
          <cell r="P4901">
            <v>4.5640228898697623</v>
          </cell>
        </row>
        <row r="4902">
          <cell r="C4902">
            <v>2011</v>
          </cell>
          <cell r="P4902">
            <v>4.6011402265281633</v>
          </cell>
        </row>
        <row r="4903">
          <cell r="C4903">
            <v>2011</v>
          </cell>
          <cell r="P4903">
            <v>4.6134940238854938</v>
          </cell>
        </row>
        <row r="4904">
          <cell r="C4904">
            <v>2011</v>
          </cell>
          <cell r="P4904">
            <v>4.6134940238854938</v>
          </cell>
        </row>
        <row r="4905">
          <cell r="C4905">
            <v>2011</v>
          </cell>
          <cell r="P4905">
            <v>4.6134940238854938</v>
          </cell>
        </row>
        <row r="4906">
          <cell r="C4906">
            <v>2011</v>
          </cell>
          <cell r="P4906">
            <v>4.7458337876855534</v>
          </cell>
        </row>
        <row r="4907">
          <cell r="C4907">
            <v>2011</v>
          </cell>
          <cell r="P4907">
            <v>4.7356736818649461</v>
          </cell>
        </row>
        <row r="4908">
          <cell r="C4908">
            <v>2011</v>
          </cell>
          <cell r="P4908">
            <v>4.7526822584545068</v>
          </cell>
        </row>
        <row r="4909">
          <cell r="C4909">
            <v>2011</v>
          </cell>
          <cell r="P4909">
            <v>4.7893382893283327</v>
          </cell>
        </row>
        <row r="4910">
          <cell r="C4910">
            <v>2011</v>
          </cell>
          <cell r="P4910">
            <v>4.6171806773087809</v>
          </cell>
        </row>
        <row r="4911">
          <cell r="C4911">
            <v>2011</v>
          </cell>
          <cell r="P4911">
            <v>4.6171806773087809</v>
          </cell>
        </row>
        <row r="4912">
          <cell r="C4912">
            <v>2011</v>
          </cell>
          <cell r="P4912">
            <v>4.6171806773087809</v>
          </cell>
        </row>
        <row r="4913">
          <cell r="C4913">
            <v>2011</v>
          </cell>
          <cell r="P4913">
            <v>4.5991987597369652</v>
          </cell>
        </row>
        <row r="4914">
          <cell r="C4914">
            <v>2011</v>
          </cell>
          <cell r="P4914">
            <v>4.4590234350924272</v>
          </cell>
        </row>
        <row r="4915">
          <cell r="C4915">
            <v>2011</v>
          </cell>
          <cell r="P4915">
            <v>4.4791132308946864</v>
          </cell>
        </row>
        <row r="4916">
          <cell r="C4916">
            <v>2011</v>
          </cell>
          <cell r="P4916">
            <v>4.5219663099804182</v>
          </cell>
        </row>
        <row r="4917">
          <cell r="C4917">
            <v>2011</v>
          </cell>
          <cell r="P4917">
            <v>4.370778435732471</v>
          </cell>
        </row>
        <row r="4918">
          <cell r="C4918">
            <v>2011</v>
          </cell>
          <cell r="P4918">
            <v>4.370778435732471</v>
          </cell>
        </row>
        <row r="4919">
          <cell r="C4919">
            <v>2011</v>
          </cell>
          <cell r="P4919">
            <v>4.370778435732471</v>
          </cell>
        </row>
        <row r="4920">
          <cell r="C4920">
            <v>2011</v>
          </cell>
          <cell r="P4920">
            <v>4.2958378175922016</v>
          </cell>
        </row>
        <row r="4921">
          <cell r="C4921">
            <v>2011</v>
          </cell>
          <cell r="P4921">
            <v>4.32831175357832</v>
          </cell>
        </row>
        <row r="4922">
          <cell r="C4922">
            <v>2011</v>
          </cell>
          <cell r="P4922">
            <v>4.3013289209806418</v>
          </cell>
        </row>
        <row r="4923">
          <cell r="C4923">
            <v>2011</v>
          </cell>
          <cell r="P4923">
            <v>4.3068247654357279</v>
          </cell>
        </row>
        <row r="4924">
          <cell r="C4924">
            <v>2011</v>
          </cell>
          <cell r="P4924">
            <v>4.2508806531293404</v>
          </cell>
        </row>
        <row r="4925">
          <cell r="C4925">
            <v>2011</v>
          </cell>
          <cell r="P4925">
            <v>4.1838509787932088</v>
          </cell>
        </row>
        <row r="4926">
          <cell r="C4926">
            <v>2011</v>
          </cell>
          <cell r="P4926">
            <v>4.1838509787932088</v>
          </cell>
        </row>
        <row r="4927">
          <cell r="C4927">
            <v>2011</v>
          </cell>
          <cell r="P4927">
            <v>4.1838509787932088</v>
          </cell>
        </row>
        <row r="4928">
          <cell r="C4928">
            <v>2011</v>
          </cell>
          <cell r="P4928">
            <v>4.2029740711065173</v>
          </cell>
        </row>
        <row r="4929">
          <cell r="C4929">
            <v>2011</v>
          </cell>
          <cell r="P4929">
            <v>4.2837054280472007</v>
          </cell>
        </row>
        <row r="4930">
          <cell r="C4930">
            <v>2011</v>
          </cell>
          <cell r="P4930">
            <v>4.2147039440933414</v>
          </cell>
        </row>
        <row r="4931">
          <cell r="C4931">
            <v>2011</v>
          </cell>
          <cell r="P4931">
            <v>4.0963422670832488</v>
          </cell>
        </row>
        <row r="4932">
          <cell r="C4932">
            <v>2011</v>
          </cell>
          <cell r="P4932">
            <v>4.1649194255723643</v>
          </cell>
        </row>
        <row r="4933">
          <cell r="C4933">
            <v>2011</v>
          </cell>
          <cell r="P4933">
            <v>4.1649194255723643</v>
          </cell>
        </row>
        <row r="4934">
          <cell r="C4934">
            <v>2011</v>
          </cell>
          <cell r="P4934">
            <v>4.1649194255723643</v>
          </cell>
        </row>
        <row r="4935">
          <cell r="C4935">
            <v>2011</v>
          </cell>
          <cell r="P4935">
            <v>4.1454834228604742</v>
          </cell>
        </row>
        <row r="4936">
          <cell r="C4936">
            <v>2011</v>
          </cell>
          <cell r="P4936">
            <v>4.2317964375625223</v>
          </cell>
        </row>
        <row r="4937">
          <cell r="C4937">
            <v>2011</v>
          </cell>
          <cell r="P4937">
            <v>4.1709661819716191</v>
          </cell>
        </row>
        <row r="4938">
          <cell r="C4938">
            <v>2011</v>
          </cell>
          <cell r="P4938">
            <v>4.0721286915130168</v>
          </cell>
        </row>
        <row r="4939">
          <cell r="C4939">
            <v>2011</v>
          </cell>
          <cell r="P4939">
            <v>4.0165178761917861</v>
          </cell>
        </row>
        <row r="4940">
          <cell r="C4940">
            <v>2011</v>
          </cell>
          <cell r="P4940">
            <v>4.0165178761917861</v>
          </cell>
        </row>
        <row r="4941">
          <cell r="C4941">
            <v>2011</v>
          </cell>
          <cell r="P4941">
            <v>4.0165178761917861</v>
          </cell>
        </row>
        <row r="4942">
          <cell r="C4942">
            <v>2011</v>
          </cell>
          <cell r="P4942">
            <v>4.2069323876485729</v>
          </cell>
        </row>
        <row r="4943">
          <cell r="C4943">
            <v>2011</v>
          </cell>
          <cell r="P4943">
            <v>4.184884531321857</v>
          </cell>
        </row>
        <row r="4944">
          <cell r="C4944">
            <v>2011</v>
          </cell>
          <cell r="P4944">
            <v>4.2112590850689591</v>
          </cell>
        </row>
        <row r="4945">
          <cell r="C4945">
            <v>2011</v>
          </cell>
          <cell r="P4945">
            <v>4.1853117014265866</v>
          </cell>
        </row>
        <row r="4946">
          <cell r="C4946">
            <v>2011</v>
          </cell>
          <cell r="P4946">
            <v>4.299548176348714</v>
          </cell>
        </row>
        <row r="4947">
          <cell r="C4947">
            <v>2011</v>
          </cell>
          <cell r="P4947">
            <v>4.299548176348714</v>
          </cell>
        </row>
        <row r="4948">
          <cell r="C4948">
            <v>2011</v>
          </cell>
          <cell r="P4948">
            <v>4.299548176348714</v>
          </cell>
        </row>
        <row r="4949">
          <cell r="C4949">
            <v>2011</v>
          </cell>
          <cell r="P4949">
            <v>4.3716356205819178</v>
          </cell>
        </row>
        <row r="4950">
          <cell r="C4950">
            <v>2011</v>
          </cell>
          <cell r="P4950">
            <v>4.3716522143151764</v>
          </cell>
        </row>
        <row r="4951">
          <cell r="C4951">
            <v>2011</v>
          </cell>
          <cell r="P4951">
            <v>4.3637294178444268</v>
          </cell>
        </row>
        <row r="4952">
          <cell r="C4952">
            <v>2011</v>
          </cell>
          <cell r="P4952">
            <v>4.332916277504113</v>
          </cell>
        </row>
        <row r="4953">
          <cell r="C4953">
            <v>2011</v>
          </cell>
          <cell r="P4953">
            <v>4.3112481806156753</v>
          </cell>
        </row>
        <row r="4954">
          <cell r="C4954">
            <v>2011</v>
          </cell>
          <cell r="P4954">
            <v>4.3112481806156753</v>
          </cell>
        </row>
        <row r="4955">
          <cell r="C4955">
            <v>2011</v>
          </cell>
          <cell r="P4955">
            <v>4.3112481806156753</v>
          </cell>
        </row>
        <row r="4956">
          <cell r="C4956">
            <v>2011</v>
          </cell>
          <cell r="P4956">
            <v>4.2200035083893166</v>
          </cell>
        </row>
        <row r="4957">
          <cell r="C4957">
            <v>2011</v>
          </cell>
          <cell r="P4957">
            <v>4.17520516965907</v>
          </cell>
        </row>
        <row r="4958">
          <cell r="C4958">
            <v>2011</v>
          </cell>
          <cell r="P4958">
            <v>4.2132019741801514</v>
          </cell>
        </row>
        <row r="4959">
          <cell r="C4959">
            <v>2011</v>
          </cell>
          <cell r="P4959">
            <v>4.1861741014493434</v>
          </cell>
        </row>
        <row r="4960">
          <cell r="C4960">
            <v>2011</v>
          </cell>
          <cell r="P4960">
            <v>4.2100093399012906</v>
          </cell>
        </row>
        <row r="4961">
          <cell r="C4961">
            <v>2011</v>
          </cell>
          <cell r="P4961">
            <v>4.2100093399012906</v>
          </cell>
        </row>
        <row r="4962">
          <cell r="C4962">
            <v>2011</v>
          </cell>
          <cell r="P4962">
            <v>4.2100093399012906</v>
          </cell>
        </row>
        <row r="4963">
          <cell r="C4963">
            <v>2011</v>
          </cell>
          <cell r="P4963">
            <v>4.1150467232117878</v>
          </cell>
        </row>
        <row r="4964">
          <cell r="C4964">
            <v>2011</v>
          </cell>
          <cell r="P4964">
            <v>4.1240831962374891</v>
          </cell>
        </row>
        <row r="4965">
          <cell r="C4965">
            <v>2011</v>
          </cell>
          <cell r="P4965">
            <v>4.1244918761823026</v>
          </cell>
        </row>
        <row r="4966">
          <cell r="C4966">
            <v>2011</v>
          </cell>
          <cell r="P4966">
            <v>4.1027114160143743</v>
          </cell>
        </row>
        <row r="4967">
          <cell r="C4967">
            <v>2011</v>
          </cell>
          <cell r="P4967">
            <v>4.0179700649052013</v>
          </cell>
        </row>
        <row r="4968">
          <cell r="C4968">
            <v>2011</v>
          </cell>
          <cell r="P4968">
            <v>4.0179700649052013</v>
          </cell>
        </row>
        <row r="4969">
          <cell r="C4969">
            <v>2011</v>
          </cell>
          <cell r="P4969">
            <v>4.0179700649052013</v>
          </cell>
        </row>
        <row r="4970">
          <cell r="C4970">
            <v>2011</v>
          </cell>
          <cell r="P4970">
            <v>4.041844654210303</v>
          </cell>
        </row>
        <row r="4971">
          <cell r="C4971">
            <v>2011</v>
          </cell>
          <cell r="P4971">
            <v>4.1040450780616613</v>
          </cell>
        </row>
        <row r="4972">
          <cell r="C4972">
            <v>2011</v>
          </cell>
          <cell r="P4972">
            <v>4.1627797821953978</v>
          </cell>
        </row>
        <row r="4973">
          <cell r="C4973">
            <v>2011</v>
          </cell>
          <cell r="P4973">
            <v>4.1223896872318324</v>
          </cell>
        </row>
        <row r="4974">
          <cell r="C4974">
            <v>2011</v>
          </cell>
          <cell r="P4974">
            <v>4.1872275664579011</v>
          </cell>
        </row>
        <row r="4975">
          <cell r="C4975">
            <v>2011</v>
          </cell>
          <cell r="P4975">
            <v>4.1872275664579011</v>
          </cell>
        </row>
        <row r="4976">
          <cell r="C4976">
            <v>2011</v>
          </cell>
          <cell r="P4976">
            <v>4.1872275664579011</v>
          </cell>
        </row>
        <row r="4977">
          <cell r="C4977">
            <v>2011</v>
          </cell>
          <cell r="P4977">
            <v>4.0625716493696755</v>
          </cell>
        </row>
        <row r="4978">
          <cell r="C4978">
            <v>2011</v>
          </cell>
          <cell r="P4978">
            <v>4.0352825438667184</v>
          </cell>
        </row>
        <row r="4979">
          <cell r="C4979">
            <v>2011</v>
          </cell>
          <cell r="P4979">
            <v>4.0085813306277638</v>
          </cell>
        </row>
        <row r="4980">
          <cell r="C4980">
            <v>2011</v>
          </cell>
          <cell r="P4980">
            <v>4.0322577433470981</v>
          </cell>
        </row>
        <row r="4981">
          <cell r="C4981">
            <v>2011</v>
          </cell>
          <cell r="P4981">
            <v>4.0344277295505941</v>
          </cell>
        </row>
        <row r="4982">
          <cell r="C4982">
            <v>2011</v>
          </cell>
          <cell r="P4982">
            <v>4.0344277295505941</v>
          </cell>
        </row>
        <row r="4983">
          <cell r="C4983">
            <v>2011</v>
          </cell>
          <cell r="P4983">
            <v>4.0344277295505941</v>
          </cell>
        </row>
        <row r="4984">
          <cell r="C4984">
            <v>2011</v>
          </cell>
          <cell r="P4984">
            <v>4.0087870929201648</v>
          </cell>
        </row>
        <row r="4985">
          <cell r="C4985">
            <v>2011</v>
          </cell>
          <cell r="P4985">
            <v>4.0131180573005309</v>
          </cell>
        </row>
        <row r="4986">
          <cell r="C4986">
            <v>2011</v>
          </cell>
          <cell r="P4986">
            <v>4.0564945501438912</v>
          </cell>
        </row>
        <row r="4987">
          <cell r="C4987">
            <v>2011</v>
          </cell>
          <cell r="P4987">
            <v>3.9759703778155999</v>
          </cell>
        </row>
        <row r="4988">
          <cell r="C4988">
            <v>2011</v>
          </cell>
          <cell r="P4988">
            <v>3.9566529017698402</v>
          </cell>
        </row>
        <row r="4989">
          <cell r="C4989">
            <v>2011</v>
          </cell>
          <cell r="P4989">
            <v>3.9566529017698402</v>
          </cell>
        </row>
        <row r="4990">
          <cell r="C4990">
            <v>2011</v>
          </cell>
          <cell r="P4990">
            <v>3.9566529017698402</v>
          </cell>
        </row>
        <row r="4991">
          <cell r="C4991">
            <v>2011</v>
          </cell>
          <cell r="P4991">
            <v>3.8902443071642256</v>
          </cell>
        </row>
        <row r="4992">
          <cell r="C4992">
            <v>2011</v>
          </cell>
          <cell r="P4992">
            <v>3.9186300213822096</v>
          </cell>
        </row>
        <row r="4993">
          <cell r="C4993">
            <v>2011</v>
          </cell>
          <cell r="P4993">
            <v>4.086659112567145</v>
          </cell>
        </row>
        <row r="4994">
          <cell r="C4994">
            <v>2011</v>
          </cell>
          <cell r="P4994">
            <v>4.1518923967514212</v>
          </cell>
        </row>
        <row r="4995">
          <cell r="C4995">
            <v>2011</v>
          </cell>
          <cell r="P4995">
            <v>4.0856473689450645</v>
          </cell>
        </row>
        <row r="4996">
          <cell r="C4996">
            <v>2011</v>
          </cell>
          <cell r="P4996">
            <v>4.0856473689450645</v>
          </cell>
        </row>
        <row r="4997">
          <cell r="C4997">
            <v>2011</v>
          </cell>
          <cell r="P4997">
            <v>4.0856473689450645</v>
          </cell>
        </row>
        <row r="4998">
          <cell r="C4998">
            <v>2011</v>
          </cell>
          <cell r="P4998">
            <v>4.0856473689450645</v>
          </cell>
        </row>
        <row r="4999">
          <cell r="C4999">
            <v>2011</v>
          </cell>
          <cell r="P4999">
            <v>4.007732679698278</v>
          </cell>
        </row>
        <row r="5000">
          <cell r="C5000">
            <v>2011</v>
          </cell>
          <cell r="P5000">
            <v>3.9827567406115021</v>
          </cell>
        </row>
        <row r="5001">
          <cell r="C5001">
            <v>2011</v>
          </cell>
          <cell r="P5001">
            <v>3.9964560526827326</v>
          </cell>
        </row>
        <row r="5002">
          <cell r="C5002">
            <v>2011</v>
          </cell>
          <cell r="P5002">
            <v>4.008765284013597</v>
          </cell>
        </row>
        <row r="5003">
          <cell r="C5003">
            <v>2011</v>
          </cell>
          <cell r="P5003">
            <v>4.008765284013597</v>
          </cell>
        </row>
        <row r="5004">
          <cell r="C5004">
            <v>2011</v>
          </cell>
          <cell r="P5004">
            <v>4.008765284013597</v>
          </cell>
        </row>
        <row r="5005">
          <cell r="C5005">
            <v>2011</v>
          </cell>
          <cell r="P5005">
            <v>4.0078573697510462</v>
          </cell>
        </row>
        <row r="5006">
          <cell r="C5006">
            <v>2011</v>
          </cell>
          <cell r="P5006">
            <v>4.0232757925878166</v>
          </cell>
        </row>
        <row r="5007">
          <cell r="C5007">
            <v>2011</v>
          </cell>
          <cell r="P5007">
            <v>4.0606439316717475</v>
          </cell>
        </row>
        <row r="5008">
          <cell r="C5008">
            <v>2011</v>
          </cell>
          <cell r="P5008">
            <v>4.0613361274019422</v>
          </cell>
        </row>
        <row r="5009">
          <cell r="C5009">
            <v>2011</v>
          </cell>
          <cell r="P5009">
            <v>3.8758513770428071</v>
          </cell>
        </row>
        <row r="5010">
          <cell r="C5010">
            <v>2011</v>
          </cell>
          <cell r="P5010">
            <v>3.8758513770428071</v>
          </cell>
        </row>
        <row r="5011">
          <cell r="C5011">
            <v>2011</v>
          </cell>
          <cell r="P5011">
            <v>3.8758513770428071</v>
          </cell>
        </row>
        <row r="5012">
          <cell r="C5012">
            <v>2011</v>
          </cell>
          <cell r="P5012">
            <v>3.8620984909184872</v>
          </cell>
        </row>
        <row r="5013">
          <cell r="C5013">
            <v>2011</v>
          </cell>
          <cell r="P5013">
            <v>3.8957685980191812</v>
          </cell>
        </row>
        <row r="5014">
          <cell r="C5014">
            <v>2011</v>
          </cell>
          <cell r="P5014">
            <v>3.882231904533882</v>
          </cell>
        </row>
        <row r="5015">
          <cell r="C5015">
            <v>2011</v>
          </cell>
          <cell r="P5015">
            <v>3.9568145721424401</v>
          </cell>
        </row>
        <row r="5016">
          <cell r="C5016">
            <v>2011</v>
          </cell>
          <cell r="P5016">
            <v>3.9339351327261607</v>
          </cell>
        </row>
        <row r="5017">
          <cell r="C5017">
            <v>2011</v>
          </cell>
          <cell r="P5017">
            <v>3.9339351327261607</v>
          </cell>
        </row>
        <row r="5018">
          <cell r="C5018">
            <v>2011</v>
          </cell>
          <cell r="P5018">
            <v>3.9339351327261607</v>
          </cell>
        </row>
        <row r="5019">
          <cell r="C5019">
            <v>2011</v>
          </cell>
          <cell r="P5019">
            <v>4.0194668196450829</v>
          </cell>
        </row>
        <row r="5020">
          <cell r="C5020">
            <v>2011</v>
          </cell>
          <cell r="P5020">
            <v>4.0102454450202201</v>
          </cell>
        </row>
        <row r="5021">
          <cell r="C5021">
            <v>2011</v>
          </cell>
          <cell r="P5021">
            <v>4.0139292538035196</v>
          </cell>
        </row>
        <row r="5022">
          <cell r="C5022">
            <v>2011</v>
          </cell>
          <cell r="P5022">
            <v>4.0092754227846177</v>
          </cell>
        </row>
        <row r="5023">
          <cell r="C5023">
            <v>2011</v>
          </cell>
          <cell r="P5023">
            <v>3.8960658628978342</v>
          </cell>
        </row>
        <row r="5024">
          <cell r="C5024">
            <v>2011</v>
          </cell>
          <cell r="P5024">
            <v>3.8960658628978342</v>
          </cell>
        </row>
        <row r="5025">
          <cell r="C5025">
            <v>2011</v>
          </cell>
          <cell r="P5025">
            <v>3.8960658628978342</v>
          </cell>
        </row>
        <row r="5026">
          <cell r="C5026">
            <v>2011</v>
          </cell>
          <cell r="P5026">
            <v>3.7914499604120935</v>
          </cell>
        </row>
        <row r="5027">
          <cell r="C5027">
            <v>2011</v>
          </cell>
          <cell r="P5027">
            <v>3.8459817089648825</v>
          </cell>
        </row>
        <row r="5028">
          <cell r="C5028">
            <v>2011</v>
          </cell>
          <cell r="P5028">
            <v>3.7798566301446495</v>
          </cell>
        </row>
        <row r="5029">
          <cell r="C5029">
            <v>2011</v>
          </cell>
          <cell r="P5029">
            <v>3.6345253955234842</v>
          </cell>
        </row>
        <row r="5030">
          <cell r="C5030">
            <v>2011</v>
          </cell>
          <cell r="P5030">
            <v>3.4471878363194151</v>
          </cell>
        </row>
        <row r="5031">
          <cell r="C5031">
            <v>2011</v>
          </cell>
          <cell r="P5031">
            <v>3.4471878363194151</v>
          </cell>
        </row>
        <row r="5032">
          <cell r="C5032">
            <v>2011</v>
          </cell>
          <cell r="P5032">
            <v>3.4471878363194151</v>
          </cell>
        </row>
        <row r="5033">
          <cell r="C5033">
            <v>2011</v>
          </cell>
          <cell r="P5033">
            <v>3.5157398671553119</v>
          </cell>
        </row>
        <row r="5034">
          <cell r="C5034">
            <v>2011</v>
          </cell>
          <cell r="P5034">
            <v>3.5798172792914946</v>
          </cell>
        </row>
        <row r="5035">
          <cell r="C5035">
            <v>2011</v>
          </cell>
          <cell r="P5035">
            <v>3.5321951612673814</v>
          </cell>
        </row>
        <row r="5036">
          <cell r="C5036">
            <v>2011</v>
          </cell>
          <cell r="P5036">
            <v>3.4559796703062253</v>
          </cell>
        </row>
        <row r="5037">
          <cell r="C5037">
            <v>2011</v>
          </cell>
          <cell r="P5037">
            <v>3.5070442768213992</v>
          </cell>
        </row>
        <row r="5038">
          <cell r="C5038">
            <v>2011</v>
          </cell>
          <cell r="P5038">
            <v>3.5070442768213992</v>
          </cell>
        </row>
        <row r="5039">
          <cell r="C5039">
            <v>2011</v>
          </cell>
          <cell r="P5039">
            <v>3.5070442768213992</v>
          </cell>
        </row>
        <row r="5040">
          <cell r="C5040">
            <v>2011</v>
          </cell>
          <cell r="P5040">
            <v>3.7301764150898671</v>
          </cell>
        </row>
        <row r="5041">
          <cell r="C5041">
            <v>2011</v>
          </cell>
          <cell r="P5041">
            <v>3.7293998283733871</v>
          </cell>
        </row>
        <row r="5042">
          <cell r="C5042">
            <v>2011</v>
          </cell>
          <cell r="P5042">
            <v>3.7242974924498511</v>
          </cell>
        </row>
        <row r="5043">
          <cell r="C5043">
            <v>2011</v>
          </cell>
          <cell r="P5043">
            <v>3.773804658572085</v>
          </cell>
        </row>
        <row r="5044">
          <cell r="C5044">
            <v>2011</v>
          </cell>
          <cell r="P5044">
            <v>3.6647051293600037</v>
          </cell>
        </row>
        <row r="5045">
          <cell r="C5045">
            <v>2011</v>
          </cell>
          <cell r="P5045">
            <v>3.6647051293600037</v>
          </cell>
        </row>
        <row r="5046">
          <cell r="C5046">
            <v>2011</v>
          </cell>
          <cell r="P5046">
            <v>3.6647051293600037</v>
          </cell>
        </row>
        <row r="5047">
          <cell r="C5047">
            <v>2011</v>
          </cell>
          <cell r="P5047">
            <v>3.7457712056058372</v>
          </cell>
        </row>
        <row r="5048">
          <cell r="C5048">
            <v>2011</v>
          </cell>
          <cell r="P5048">
            <v>3.8618984179060596</v>
          </cell>
        </row>
        <row r="5049">
          <cell r="C5049">
            <v>2011</v>
          </cell>
          <cell r="P5049">
            <v>3.9508849200893215</v>
          </cell>
        </row>
        <row r="5050">
          <cell r="C5050">
            <v>2011</v>
          </cell>
          <cell r="P5050">
            <v>3.869839704536727</v>
          </cell>
        </row>
        <row r="5051">
          <cell r="C5051">
            <v>2011</v>
          </cell>
          <cell r="P5051">
            <v>3.918164448637655</v>
          </cell>
        </row>
        <row r="5052">
          <cell r="C5052">
            <v>2011</v>
          </cell>
          <cell r="P5052">
            <v>3.918164448637655</v>
          </cell>
        </row>
        <row r="5053">
          <cell r="C5053">
            <v>2011</v>
          </cell>
          <cell r="P5053">
            <v>3.918164448637655</v>
          </cell>
        </row>
        <row r="5054">
          <cell r="C5054">
            <v>2011</v>
          </cell>
          <cell r="P5054">
            <v>3.951899508351389</v>
          </cell>
        </row>
        <row r="5055">
          <cell r="C5055">
            <v>2011</v>
          </cell>
          <cell r="P5055">
            <v>3.9839903661525771</v>
          </cell>
        </row>
        <row r="5056">
          <cell r="C5056">
            <v>2011</v>
          </cell>
          <cell r="P5056">
            <v>3.9030537210261564</v>
          </cell>
        </row>
        <row r="5057">
          <cell r="C5057">
            <v>2011</v>
          </cell>
          <cell r="P5057">
            <v>3.9418493952769498</v>
          </cell>
        </row>
        <row r="5058">
          <cell r="C5058">
            <v>2011</v>
          </cell>
          <cell r="P5058">
            <v>4.0155696628627506</v>
          </cell>
        </row>
        <row r="5059">
          <cell r="C5059">
            <v>2011</v>
          </cell>
          <cell r="P5059">
            <v>4.0155696628627506</v>
          </cell>
        </row>
        <row r="5060">
          <cell r="C5060">
            <v>2011</v>
          </cell>
          <cell r="P5060">
            <v>4.0155696628627506</v>
          </cell>
        </row>
        <row r="5061">
          <cell r="C5061">
            <v>2011</v>
          </cell>
          <cell r="P5061">
            <v>3.8580903931766568</v>
          </cell>
        </row>
        <row r="5062">
          <cell r="C5062">
            <v>2011</v>
          </cell>
          <cell r="P5062">
            <v>3.9324872109727247</v>
          </cell>
        </row>
        <row r="5063">
          <cell r="C5063">
            <v>2011</v>
          </cell>
          <cell r="P5063">
            <v>3.9308159849803008</v>
          </cell>
        </row>
        <row r="5064">
          <cell r="C5064">
            <v>2011</v>
          </cell>
          <cell r="P5064">
            <v>3.927722438994325</v>
          </cell>
        </row>
        <row r="5065">
          <cell r="C5065">
            <v>2011</v>
          </cell>
          <cell r="P5065">
            <v>3.7779568847399281</v>
          </cell>
        </row>
        <row r="5066">
          <cell r="C5066">
            <v>2011</v>
          </cell>
          <cell r="P5066">
            <v>3.7779568847399281</v>
          </cell>
        </row>
        <row r="5067">
          <cell r="C5067">
            <v>2011</v>
          </cell>
          <cell r="P5067">
            <v>3.7779568847399281</v>
          </cell>
        </row>
        <row r="5068">
          <cell r="C5068">
            <v>2011</v>
          </cell>
          <cell r="P5068">
            <v>3.623918681224902</v>
          </cell>
        </row>
        <row r="5069">
          <cell r="C5069">
            <v>2011</v>
          </cell>
          <cell r="P5069">
            <v>3.634508801790227</v>
          </cell>
        </row>
        <row r="5070">
          <cell r="C5070">
            <v>2011</v>
          </cell>
          <cell r="P5070">
            <v>3.6580818592566948</v>
          </cell>
        </row>
        <row r="5071">
          <cell r="C5071">
            <v>2011</v>
          </cell>
          <cell r="P5071">
            <v>3.6846432110296168</v>
          </cell>
        </row>
        <row r="5072">
          <cell r="C5072">
            <v>2011</v>
          </cell>
          <cell r="P5072">
            <v>3.6003091175452653</v>
          </cell>
        </row>
        <row r="5073">
          <cell r="C5073">
            <v>2011</v>
          </cell>
          <cell r="P5073">
            <v>3.6003091175452653</v>
          </cell>
        </row>
        <row r="5074">
          <cell r="C5074">
            <v>2011</v>
          </cell>
          <cell r="P5074">
            <v>3.6003091175452653</v>
          </cell>
        </row>
        <row r="5075">
          <cell r="C5075">
            <v>2011</v>
          </cell>
          <cell r="P5075">
            <v>3.6434623061496372</v>
          </cell>
        </row>
        <row r="5076">
          <cell r="C5076">
            <v>2011</v>
          </cell>
          <cell r="P5076">
            <v>3.7456398780597655</v>
          </cell>
        </row>
        <row r="5077">
          <cell r="C5077">
            <v>2011</v>
          </cell>
          <cell r="P5077">
            <v>3.6271056262237877</v>
          </cell>
        </row>
        <row r="5078">
          <cell r="C5078">
            <v>2011</v>
          </cell>
          <cell r="P5078">
            <v>3.6271056262237877</v>
          </cell>
        </row>
        <row r="5079">
          <cell r="C5079">
            <v>2011</v>
          </cell>
          <cell r="P5079">
            <v>3.6271056262237877</v>
          </cell>
        </row>
        <row r="5080">
          <cell r="C5080">
            <v>2011</v>
          </cell>
          <cell r="P5080">
            <v>3.6271056262237877</v>
          </cell>
        </row>
        <row r="5081">
          <cell r="C5081">
            <v>2011</v>
          </cell>
          <cell r="P5081">
            <v>3.6271056262237877</v>
          </cell>
        </row>
        <row r="5082">
          <cell r="C5082">
            <v>2011</v>
          </cell>
          <cell r="P5082">
            <v>3.701451240500087</v>
          </cell>
        </row>
        <row r="5083">
          <cell r="C5083">
            <v>2011</v>
          </cell>
          <cell r="P5083">
            <v>3.8074937299393614</v>
          </cell>
        </row>
        <row r="5084">
          <cell r="C5084">
            <v>2011</v>
          </cell>
          <cell r="P5084">
            <v>3.8047244729119161</v>
          </cell>
        </row>
        <row r="5085">
          <cell r="C5085">
            <v>2011</v>
          </cell>
          <cell r="P5085">
            <v>3.8009662293822868</v>
          </cell>
        </row>
        <row r="5086">
          <cell r="C5086">
            <v>2011</v>
          </cell>
          <cell r="P5086">
            <v>3.7445916282245171</v>
          </cell>
        </row>
        <row r="5087">
          <cell r="C5087">
            <v>2011</v>
          </cell>
          <cell r="P5087">
            <v>3.7445916282245171</v>
          </cell>
        </row>
        <row r="5088">
          <cell r="C5088">
            <v>2011</v>
          </cell>
          <cell r="P5088">
            <v>3.7445916282245171</v>
          </cell>
        </row>
        <row r="5089">
          <cell r="C5089">
            <v>2011</v>
          </cell>
          <cell r="P5089">
            <v>3.7309425714597269</v>
          </cell>
        </row>
        <row r="5090">
          <cell r="C5090">
            <v>2011</v>
          </cell>
          <cell r="P5090">
            <v>3.6645543634406867</v>
          </cell>
        </row>
        <row r="5091">
          <cell r="C5091">
            <v>2011</v>
          </cell>
          <cell r="P5091">
            <v>3.6554169056954429</v>
          </cell>
        </row>
        <row r="5092">
          <cell r="C5092">
            <v>2011</v>
          </cell>
          <cell r="P5092">
            <v>3.682417754346373</v>
          </cell>
        </row>
        <row r="5093">
          <cell r="C5093">
            <v>2011</v>
          </cell>
          <cell r="P5093">
            <v>3.5837443047936923</v>
          </cell>
        </row>
        <row r="5094">
          <cell r="C5094">
            <v>2011</v>
          </cell>
          <cell r="P5094">
            <v>3.5837443047936923</v>
          </cell>
        </row>
        <row r="5095">
          <cell r="C5095">
            <v>2011</v>
          </cell>
          <cell r="P5095">
            <v>3.5837443047936923</v>
          </cell>
        </row>
        <row r="5096">
          <cell r="C5096">
            <v>2011</v>
          </cell>
          <cell r="P5096">
            <v>3.4733409822541876</v>
          </cell>
        </row>
        <row r="5097">
          <cell r="C5097">
            <v>2011</v>
          </cell>
          <cell r="P5097">
            <v>3.5543947317267435</v>
          </cell>
        </row>
        <row r="5098">
          <cell r="C5098">
            <v>2011</v>
          </cell>
          <cell r="P5098">
            <v>3.5422917367949434</v>
          </cell>
        </row>
        <row r="5099">
          <cell r="C5099">
            <v>2011</v>
          </cell>
          <cell r="P5099">
            <v>3.4697951385102619</v>
          </cell>
        </row>
        <row r="5100">
          <cell r="C5100">
            <v>2011</v>
          </cell>
          <cell r="P5100">
            <v>3.4770641418906418</v>
          </cell>
        </row>
        <row r="5101">
          <cell r="C5101">
            <v>2011</v>
          </cell>
          <cell r="P5101">
            <v>3.4770641418906418</v>
          </cell>
        </row>
        <row r="5102">
          <cell r="C5102">
            <v>2011</v>
          </cell>
          <cell r="P5102">
            <v>3.4770641418906418</v>
          </cell>
        </row>
        <row r="5103">
          <cell r="C5103">
            <v>2011</v>
          </cell>
          <cell r="P5103">
            <v>3.4149808223854201</v>
          </cell>
        </row>
        <row r="5104">
          <cell r="C5104">
            <v>2011</v>
          </cell>
          <cell r="P5104">
            <v>3.3987023700592154</v>
          </cell>
        </row>
        <row r="5105">
          <cell r="C5105">
            <v>2011</v>
          </cell>
          <cell r="P5105">
            <v>3.3892795001019325</v>
          </cell>
        </row>
        <row r="5106">
          <cell r="C5106">
            <v>2011</v>
          </cell>
          <cell r="P5106">
            <v>3.4091379318519079</v>
          </cell>
        </row>
        <row r="5107">
          <cell r="C5107">
            <v>2011</v>
          </cell>
          <cell r="P5107">
            <v>3.3345400928300846</v>
          </cell>
        </row>
        <row r="5108">
          <cell r="C5108">
            <v>2011</v>
          </cell>
          <cell r="P5108">
            <v>3.3345400928300846</v>
          </cell>
        </row>
        <row r="5109">
          <cell r="C5109">
            <v>2011</v>
          </cell>
          <cell r="P5109">
            <v>3.3345400928300846</v>
          </cell>
        </row>
        <row r="5110">
          <cell r="C5110">
            <v>2011</v>
          </cell>
          <cell r="P5110">
            <v>3.3345400928300846</v>
          </cell>
        </row>
        <row r="5111">
          <cell r="C5111">
            <v>2011</v>
          </cell>
          <cell r="P5111">
            <v>3.4022956244695925</v>
          </cell>
        </row>
        <row r="5112">
          <cell r="C5112">
            <v>2011</v>
          </cell>
          <cell r="P5112">
            <v>3.3624412700369328</v>
          </cell>
        </row>
        <row r="5113">
          <cell r="C5113">
            <v>2011</v>
          </cell>
          <cell r="P5113">
            <v>3.3303527827690669</v>
          </cell>
        </row>
        <row r="5114">
          <cell r="C5114">
            <v>2011</v>
          </cell>
          <cell r="P5114">
            <v>3.3173053673615485</v>
          </cell>
        </row>
        <row r="5115">
          <cell r="C5115">
            <v>2012</v>
          </cell>
          <cell r="P5115">
            <v>3.3173053673615485</v>
          </cell>
        </row>
        <row r="5116">
          <cell r="C5116">
            <v>2012</v>
          </cell>
          <cell r="P5116">
            <v>3.3173053673615485</v>
          </cell>
        </row>
        <row r="5117">
          <cell r="C5117">
            <v>2012</v>
          </cell>
          <cell r="P5117">
            <v>3.3173053673615485</v>
          </cell>
        </row>
        <row r="5118">
          <cell r="C5118">
            <v>2012</v>
          </cell>
          <cell r="P5118">
            <v>3.1859683391569429</v>
          </cell>
        </row>
        <row r="5119">
          <cell r="C5119">
            <v>2012</v>
          </cell>
          <cell r="P5119">
            <v>3.2338128132067152</v>
          </cell>
        </row>
        <row r="5120">
          <cell r="C5120">
            <v>2012</v>
          </cell>
          <cell r="P5120">
            <v>3.2342575252580326</v>
          </cell>
        </row>
        <row r="5121">
          <cell r="C5121">
            <v>2012</v>
          </cell>
          <cell r="P5121">
            <v>3.2356566140250234</v>
          </cell>
        </row>
        <row r="5122">
          <cell r="C5122">
            <v>2012</v>
          </cell>
          <cell r="P5122">
            <v>3.2356566140250234</v>
          </cell>
        </row>
        <row r="5123">
          <cell r="C5123">
            <v>2012</v>
          </cell>
          <cell r="P5123">
            <v>3.2356566140250234</v>
          </cell>
        </row>
        <row r="5124">
          <cell r="C5124">
            <v>2012</v>
          </cell>
          <cell r="P5124">
            <v>3.2531758034922693</v>
          </cell>
        </row>
        <row r="5125">
          <cell r="C5125">
            <v>2012</v>
          </cell>
          <cell r="P5125">
            <v>3.243065952978101</v>
          </cell>
        </row>
        <row r="5126">
          <cell r="C5126">
            <v>2012</v>
          </cell>
          <cell r="P5126">
            <v>3.0780445944728645</v>
          </cell>
        </row>
        <row r="5127">
          <cell r="C5127">
            <v>2012</v>
          </cell>
          <cell r="P5127">
            <v>2.9783228950849359</v>
          </cell>
        </row>
        <row r="5128">
          <cell r="C5128">
            <v>2012</v>
          </cell>
          <cell r="P5128">
            <v>2.948334226234218</v>
          </cell>
        </row>
        <row r="5129">
          <cell r="C5129">
            <v>2012</v>
          </cell>
          <cell r="P5129">
            <v>2.948334226234218</v>
          </cell>
        </row>
        <row r="5130">
          <cell r="C5130">
            <v>2012</v>
          </cell>
          <cell r="P5130">
            <v>2.948334226234218</v>
          </cell>
        </row>
        <row r="5131">
          <cell r="C5131">
            <v>2012</v>
          </cell>
          <cell r="P5131">
            <v>2.948334226234218</v>
          </cell>
        </row>
        <row r="5132">
          <cell r="C5132">
            <v>2012</v>
          </cell>
          <cell r="P5132">
            <v>2.7957235578860531</v>
          </cell>
        </row>
        <row r="5133">
          <cell r="C5133">
            <v>2012</v>
          </cell>
          <cell r="P5133">
            <v>2.7883161153596334</v>
          </cell>
        </row>
        <row r="5134">
          <cell r="C5134">
            <v>2012</v>
          </cell>
          <cell r="P5134">
            <v>2.675433689071367</v>
          </cell>
        </row>
        <row r="5135">
          <cell r="C5135">
            <v>2012</v>
          </cell>
          <cell r="P5135">
            <v>2.6112130967225005</v>
          </cell>
        </row>
        <row r="5136">
          <cell r="C5136">
            <v>2012</v>
          </cell>
          <cell r="P5136">
            <v>2.6112130967225005</v>
          </cell>
        </row>
        <row r="5137">
          <cell r="C5137">
            <v>2012</v>
          </cell>
          <cell r="P5137">
            <v>2.6112130967225005</v>
          </cell>
        </row>
        <row r="5138">
          <cell r="C5138">
            <v>2012</v>
          </cell>
          <cell r="P5138">
            <v>2.7096902661160702</v>
          </cell>
        </row>
        <row r="5139">
          <cell r="C5139">
            <v>2012</v>
          </cell>
          <cell r="P5139">
            <v>2.84829772002105</v>
          </cell>
        </row>
        <row r="5140">
          <cell r="C5140">
            <v>2012</v>
          </cell>
          <cell r="P5140">
            <v>2.9027654641741298</v>
          </cell>
        </row>
        <row r="5141">
          <cell r="C5141">
            <v>2012</v>
          </cell>
          <cell r="P5141">
            <v>2.9069394992485407</v>
          </cell>
        </row>
        <row r="5142">
          <cell r="C5142">
            <v>2012</v>
          </cell>
          <cell r="P5142">
            <v>2.8388435590239092</v>
          </cell>
        </row>
        <row r="5143">
          <cell r="C5143">
            <v>2012</v>
          </cell>
          <cell r="P5143">
            <v>2.8388435590239092</v>
          </cell>
        </row>
        <row r="5144">
          <cell r="C5144">
            <v>2012</v>
          </cell>
          <cell r="P5144">
            <v>2.8388435590239092</v>
          </cell>
        </row>
        <row r="5145">
          <cell r="C5145">
            <v>2012</v>
          </cell>
          <cell r="P5145">
            <v>2.9583800723486768</v>
          </cell>
        </row>
        <row r="5146">
          <cell r="C5146">
            <v>2012</v>
          </cell>
          <cell r="P5146">
            <v>2.7927120323530388</v>
          </cell>
        </row>
        <row r="5147">
          <cell r="C5147">
            <v>2012</v>
          </cell>
          <cell r="P5147">
            <v>2.6425705115136799</v>
          </cell>
        </row>
        <row r="5148">
          <cell r="C5148">
            <v>2012</v>
          </cell>
          <cell r="P5148">
            <v>2.6557487803606059</v>
          </cell>
        </row>
        <row r="5149">
          <cell r="C5149">
            <v>2012</v>
          </cell>
          <cell r="P5149">
            <v>2.7535546147172187</v>
          </cell>
        </row>
        <row r="5150">
          <cell r="C5150">
            <v>2012</v>
          </cell>
          <cell r="P5150">
            <v>2.7535546147172187</v>
          </cell>
        </row>
        <row r="5151">
          <cell r="C5151">
            <v>2012</v>
          </cell>
          <cell r="P5151">
            <v>2.7535546147172187</v>
          </cell>
        </row>
        <row r="5152">
          <cell r="C5152">
            <v>2012</v>
          </cell>
          <cell r="P5152">
            <v>2.7985198389933763</v>
          </cell>
        </row>
        <row r="5153">
          <cell r="C5153">
            <v>2012</v>
          </cell>
          <cell r="P5153">
            <v>2.8911612294534024</v>
          </cell>
        </row>
        <row r="5154">
          <cell r="C5154">
            <v>2012</v>
          </cell>
          <cell r="P5154">
            <v>2.8171986933620325</v>
          </cell>
        </row>
        <row r="5155">
          <cell r="C5155">
            <v>2012</v>
          </cell>
          <cell r="P5155">
            <v>2.8184304224764487</v>
          </cell>
        </row>
        <row r="5156">
          <cell r="C5156">
            <v>2012</v>
          </cell>
          <cell r="P5156">
            <v>2.8349454540282473</v>
          </cell>
        </row>
        <row r="5157">
          <cell r="C5157">
            <v>2012</v>
          </cell>
          <cell r="P5157">
            <v>2.8349454540282473</v>
          </cell>
        </row>
        <row r="5158">
          <cell r="C5158">
            <v>2012</v>
          </cell>
          <cell r="P5158">
            <v>2.8349454540282473</v>
          </cell>
        </row>
        <row r="5159">
          <cell r="C5159">
            <v>2012</v>
          </cell>
          <cell r="P5159">
            <v>2.7818929182687522</v>
          </cell>
        </row>
        <row r="5160">
          <cell r="C5160">
            <v>2012</v>
          </cell>
          <cell r="P5160">
            <v>2.8420798111159047</v>
          </cell>
        </row>
        <row r="5161">
          <cell r="C5161">
            <v>2012</v>
          </cell>
          <cell r="P5161">
            <v>2.8346837471494335</v>
          </cell>
        </row>
        <row r="5162">
          <cell r="C5162">
            <v>2012</v>
          </cell>
          <cell r="P5162">
            <v>2.7771537480502357</v>
          </cell>
        </row>
        <row r="5163">
          <cell r="C5163">
            <v>2012</v>
          </cell>
          <cell r="P5163">
            <v>2.9400966229382286</v>
          </cell>
        </row>
        <row r="5164">
          <cell r="C5164">
            <v>2012</v>
          </cell>
          <cell r="P5164">
            <v>2.9400966229382286</v>
          </cell>
        </row>
        <row r="5165">
          <cell r="C5165">
            <v>2012</v>
          </cell>
          <cell r="P5165">
            <v>2.9400966229382286</v>
          </cell>
        </row>
        <row r="5166">
          <cell r="C5166">
            <v>2012</v>
          </cell>
          <cell r="P5166">
            <v>2.9400966229382286</v>
          </cell>
        </row>
        <row r="5167">
          <cell r="C5167">
            <v>2012</v>
          </cell>
          <cell r="P5167">
            <v>2.8837561574603052</v>
          </cell>
        </row>
        <row r="5168">
          <cell r="C5168">
            <v>2012</v>
          </cell>
          <cell r="P5168">
            <v>2.8351578538139512</v>
          </cell>
        </row>
        <row r="5169">
          <cell r="C5169">
            <v>2012</v>
          </cell>
          <cell r="P5169">
            <v>2.8735107124400847</v>
          </cell>
        </row>
        <row r="5170">
          <cell r="C5170">
            <v>2012</v>
          </cell>
          <cell r="P5170">
            <v>2.784401890737378</v>
          </cell>
        </row>
        <row r="5171">
          <cell r="C5171">
            <v>2012</v>
          </cell>
          <cell r="P5171">
            <v>2.784401890737378</v>
          </cell>
        </row>
        <row r="5172">
          <cell r="C5172">
            <v>2012</v>
          </cell>
          <cell r="P5172">
            <v>2.784401890737378</v>
          </cell>
        </row>
        <row r="5173">
          <cell r="C5173">
            <v>2012</v>
          </cell>
          <cell r="P5173">
            <v>2.7782750103118197</v>
          </cell>
        </row>
        <row r="5174">
          <cell r="C5174">
            <v>2012</v>
          </cell>
          <cell r="P5174">
            <v>2.6669163628433128</v>
          </cell>
        </row>
        <row r="5175">
          <cell r="C5175">
            <v>2012</v>
          </cell>
          <cell r="P5175">
            <v>2.6661957207132461</v>
          </cell>
        </row>
        <row r="5176">
          <cell r="C5176">
            <v>2012</v>
          </cell>
          <cell r="P5176">
            <v>2.6616016271340723</v>
          </cell>
        </row>
        <row r="5177">
          <cell r="C5177">
            <v>2012</v>
          </cell>
          <cell r="P5177">
            <v>2.6111974512025715</v>
          </cell>
        </row>
        <row r="5178">
          <cell r="C5178">
            <v>2012</v>
          </cell>
          <cell r="P5178">
            <v>2.6111974512025715</v>
          </cell>
        </row>
        <row r="5179">
          <cell r="C5179">
            <v>2012</v>
          </cell>
          <cell r="P5179">
            <v>2.6111974512025715</v>
          </cell>
        </row>
        <row r="5180">
          <cell r="C5180">
            <v>2012</v>
          </cell>
          <cell r="P5180">
            <v>2.5532123097054371</v>
          </cell>
        </row>
        <row r="5181">
          <cell r="C5181">
            <v>2012</v>
          </cell>
          <cell r="P5181">
            <v>2.5782607871118843</v>
          </cell>
        </row>
        <row r="5182">
          <cell r="C5182">
            <v>2012</v>
          </cell>
          <cell r="P5182">
            <v>2.4920553946226818</v>
          </cell>
        </row>
        <row r="5183">
          <cell r="C5183">
            <v>2012</v>
          </cell>
          <cell r="P5183">
            <v>2.4741000270240794</v>
          </cell>
        </row>
        <row r="5184">
          <cell r="C5184">
            <v>2012</v>
          </cell>
          <cell r="P5184">
            <v>2.430085860716944</v>
          </cell>
        </row>
        <row r="5185">
          <cell r="C5185">
            <v>2012</v>
          </cell>
          <cell r="P5185">
            <v>2.430085860716944</v>
          </cell>
        </row>
        <row r="5186">
          <cell r="C5186">
            <v>2012</v>
          </cell>
          <cell r="P5186">
            <v>2.430085860716944</v>
          </cell>
        </row>
        <row r="5187">
          <cell r="C5187">
            <v>2012</v>
          </cell>
          <cell r="P5187">
            <v>2.3833863542619813</v>
          </cell>
        </row>
        <row r="5188">
          <cell r="C5188">
            <v>2012</v>
          </cell>
          <cell r="P5188">
            <v>2.3574053090464293</v>
          </cell>
        </row>
        <row r="5189">
          <cell r="C5189">
            <v>2012</v>
          </cell>
          <cell r="P5189">
            <v>2.3550845569236163</v>
          </cell>
        </row>
        <row r="5190">
          <cell r="C5190">
            <v>2012</v>
          </cell>
          <cell r="P5190">
            <v>2.3160432954206032</v>
          </cell>
        </row>
        <row r="5191">
          <cell r="C5191">
            <v>2012</v>
          </cell>
          <cell r="P5191">
            <v>2.3501467360126678</v>
          </cell>
        </row>
        <row r="5192">
          <cell r="C5192">
            <v>2012</v>
          </cell>
          <cell r="P5192">
            <v>2.3501467360126678</v>
          </cell>
        </row>
        <row r="5193">
          <cell r="C5193">
            <v>2012</v>
          </cell>
          <cell r="P5193">
            <v>2.3501467360126678</v>
          </cell>
        </row>
        <row r="5194">
          <cell r="C5194">
            <v>2012</v>
          </cell>
          <cell r="P5194">
            <v>2.3982970088610536</v>
          </cell>
        </row>
        <row r="5195">
          <cell r="C5195">
            <v>2012</v>
          </cell>
          <cell r="P5195">
            <v>2.467673985293211</v>
          </cell>
        </row>
        <row r="5196">
          <cell r="C5196">
            <v>2012</v>
          </cell>
          <cell r="P5196">
            <v>2.4059685287996095</v>
          </cell>
        </row>
        <row r="5197">
          <cell r="C5197">
            <v>2012</v>
          </cell>
          <cell r="P5197">
            <v>2.3996994163746956</v>
          </cell>
        </row>
        <row r="5198">
          <cell r="C5198">
            <v>2012</v>
          </cell>
          <cell r="P5198">
            <v>2.314208502628921</v>
          </cell>
        </row>
        <row r="5199">
          <cell r="C5199">
            <v>2012</v>
          </cell>
          <cell r="P5199">
            <v>2.314208502628921</v>
          </cell>
        </row>
        <row r="5200">
          <cell r="C5200">
            <v>2012</v>
          </cell>
          <cell r="P5200">
            <v>2.314208502628921</v>
          </cell>
        </row>
        <row r="5201">
          <cell r="C5201">
            <v>2012</v>
          </cell>
          <cell r="P5201">
            <v>2.3238186447186888</v>
          </cell>
        </row>
        <row r="5202">
          <cell r="C5202">
            <v>2012</v>
          </cell>
          <cell r="P5202">
            <v>2.2734476562537038</v>
          </cell>
        </row>
        <row r="5203">
          <cell r="C5203">
            <v>2012</v>
          </cell>
          <cell r="P5203">
            <v>2.2720708504999449</v>
          </cell>
        </row>
        <row r="5204">
          <cell r="C5204">
            <v>2012</v>
          </cell>
          <cell r="P5204">
            <v>2.2897061960999983</v>
          </cell>
        </row>
        <row r="5205">
          <cell r="C5205">
            <v>2012</v>
          </cell>
          <cell r="P5205">
            <v>2.2878742479483032</v>
          </cell>
        </row>
        <row r="5206">
          <cell r="C5206">
            <v>2012</v>
          </cell>
          <cell r="P5206">
            <v>2.2878742479483032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US Daily"/>
      <sheetName val="USMonthly"/>
      <sheetName val="US Quarterly"/>
      <sheetName val="US Annual"/>
      <sheetName val="Sheet3"/>
    </sheetNames>
    <sheetDataSet>
      <sheetData sheetId="0">
        <row r="2">
          <cell r="C2">
            <v>1998</v>
          </cell>
          <cell r="D2">
            <v>1</v>
          </cell>
          <cell r="F2">
            <v>1.425</v>
          </cell>
        </row>
        <row r="3">
          <cell r="C3">
            <v>1998</v>
          </cell>
          <cell r="D3">
            <v>1</v>
          </cell>
          <cell r="F3">
            <v>1.425</v>
          </cell>
        </row>
        <row r="4">
          <cell r="C4">
            <v>1998</v>
          </cell>
          <cell r="D4">
            <v>1</v>
          </cell>
          <cell r="F4">
            <v>1.425</v>
          </cell>
        </row>
        <row r="5">
          <cell r="C5">
            <v>1998</v>
          </cell>
          <cell r="D5">
            <v>1</v>
          </cell>
          <cell r="F5">
            <v>1.425</v>
          </cell>
        </row>
        <row r="6">
          <cell r="C6">
            <v>1998</v>
          </cell>
          <cell r="D6">
            <v>1</v>
          </cell>
          <cell r="F6">
            <v>1.4268000000000001</v>
          </cell>
        </row>
        <row r="7">
          <cell r="C7">
            <v>1998</v>
          </cell>
          <cell r="D7">
            <v>1</v>
          </cell>
          <cell r="F7">
            <v>1.4311</v>
          </cell>
        </row>
        <row r="8">
          <cell r="C8">
            <v>1998</v>
          </cell>
          <cell r="D8">
            <v>1</v>
          </cell>
          <cell r="F8">
            <v>1.4301999999999999</v>
          </cell>
        </row>
        <row r="9">
          <cell r="C9">
            <v>1998</v>
          </cell>
          <cell r="D9">
            <v>1</v>
          </cell>
          <cell r="F9">
            <v>1.4312</v>
          </cell>
        </row>
        <row r="10">
          <cell r="C10">
            <v>1998</v>
          </cell>
          <cell r="D10">
            <v>1</v>
          </cell>
          <cell r="F10">
            <v>1.4263999999999999</v>
          </cell>
        </row>
        <row r="11">
          <cell r="C11">
            <v>1998</v>
          </cell>
          <cell r="D11">
            <v>1</v>
          </cell>
          <cell r="F11">
            <v>1.4263999999999999</v>
          </cell>
        </row>
        <row r="12">
          <cell r="C12">
            <v>1998</v>
          </cell>
          <cell r="D12">
            <v>1</v>
          </cell>
          <cell r="F12">
            <v>1.4263999999999999</v>
          </cell>
        </row>
        <row r="13">
          <cell r="C13">
            <v>1998</v>
          </cell>
          <cell r="D13">
            <v>1</v>
          </cell>
          <cell r="F13">
            <v>1.4342999999999999</v>
          </cell>
        </row>
        <row r="14">
          <cell r="C14">
            <v>1998</v>
          </cell>
          <cell r="D14">
            <v>1</v>
          </cell>
          <cell r="F14">
            <v>1.4359999999999999</v>
          </cell>
        </row>
        <row r="15">
          <cell r="C15">
            <v>1998</v>
          </cell>
          <cell r="D15">
            <v>1</v>
          </cell>
          <cell r="F15">
            <v>1.4345000000000001</v>
          </cell>
        </row>
        <row r="16">
          <cell r="C16">
            <v>1998</v>
          </cell>
          <cell r="D16">
            <v>1</v>
          </cell>
          <cell r="F16">
            <v>1.4367000000000001</v>
          </cell>
        </row>
        <row r="17">
          <cell r="C17">
            <v>1998</v>
          </cell>
          <cell r="D17">
            <v>1</v>
          </cell>
          <cell r="F17">
            <v>1.4362999999999999</v>
          </cell>
        </row>
        <row r="18">
          <cell r="C18">
            <v>1998</v>
          </cell>
          <cell r="D18">
            <v>1</v>
          </cell>
          <cell r="F18">
            <v>1.4362999999999999</v>
          </cell>
        </row>
        <row r="19">
          <cell r="C19">
            <v>1998</v>
          </cell>
          <cell r="D19">
            <v>1</v>
          </cell>
          <cell r="F19">
            <v>1.4362999999999999</v>
          </cell>
        </row>
        <row r="20">
          <cell r="C20">
            <v>1998</v>
          </cell>
          <cell r="D20">
            <v>1</v>
          </cell>
          <cell r="F20">
            <v>1.4381999999999999</v>
          </cell>
        </row>
        <row r="21">
          <cell r="C21">
            <v>1998</v>
          </cell>
          <cell r="D21">
            <v>1</v>
          </cell>
          <cell r="F21">
            <v>1.4391</v>
          </cell>
        </row>
        <row r="22">
          <cell r="C22">
            <v>1998</v>
          </cell>
          <cell r="D22">
            <v>1</v>
          </cell>
          <cell r="F22">
            <v>1.4438</v>
          </cell>
        </row>
        <row r="23">
          <cell r="C23">
            <v>1998</v>
          </cell>
          <cell r="D23">
            <v>1</v>
          </cell>
          <cell r="F23">
            <v>1.4508000000000001</v>
          </cell>
        </row>
        <row r="24">
          <cell r="C24">
            <v>1998</v>
          </cell>
          <cell r="D24">
            <v>1</v>
          </cell>
          <cell r="F24">
            <v>1.4555</v>
          </cell>
        </row>
        <row r="25">
          <cell r="C25">
            <v>1998</v>
          </cell>
          <cell r="D25">
            <v>1</v>
          </cell>
          <cell r="F25">
            <v>1.4555</v>
          </cell>
        </row>
        <row r="26">
          <cell r="C26">
            <v>1998</v>
          </cell>
          <cell r="D26">
            <v>1</v>
          </cell>
          <cell r="F26">
            <v>1.4555</v>
          </cell>
        </row>
        <row r="27">
          <cell r="C27">
            <v>1998</v>
          </cell>
          <cell r="D27">
            <v>1</v>
          </cell>
          <cell r="F27">
            <v>1.45</v>
          </cell>
        </row>
        <row r="28">
          <cell r="C28">
            <v>1998</v>
          </cell>
          <cell r="D28">
            <v>1</v>
          </cell>
          <cell r="F28">
            <v>1.4541999999999999</v>
          </cell>
        </row>
        <row r="29">
          <cell r="C29">
            <v>1998</v>
          </cell>
          <cell r="D29">
            <v>1</v>
          </cell>
          <cell r="F29">
            <v>1.4567000000000001</v>
          </cell>
        </row>
        <row r="30">
          <cell r="C30">
            <v>1998</v>
          </cell>
          <cell r="D30">
            <v>1</v>
          </cell>
          <cell r="F30">
            <v>1.4639</v>
          </cell>
        </row>
        <row r="31">
          <cell r="C31">
            <v>1998</v>
          </cell>
          <cell r="D31">
            <v>1</v>
          </cell>
          <cell r="F31">
            <v>1.4562999999999999</v>
          </cell>
        </row>
        <row r="32">
          <cell r="C32">
            <v>1998</v>
          </cell>
          <cell r="D32">
            <v>2</v>
          </cell>
          <cell r="F32">
            <v>1.4562999999999999</v>
          </cell>
        </row>
        <row r="33">
          <cell r="C33">
            <v>1998</v>
          </cell>
          <cell r="D33">
            <v>2</v>
          </cell>
          <cell r="F33">
            <v>1.4562999999999999</v>
          </cell>
        </row>
        <row r="34">
          <cell r="C34">
            <v>1998</v>
          </cell>
          <cell r="D34">
            <v>2</v>
          </cell>
          <cell r="F34">
            <v>1.4525999999999999</v>
          </cell>
        </row>
        <row r="35">
          <cell r="C35">
            <v>1998</v>
          </cell>
          <cell r="D35">
            <v>2</v>
          </cell>
          <cell r="F35">
            <v>1.4509000000000001</v>
          </cell>
        </row>
        <row r="36">
          <cell r="C36">
            <v>1998</v>
          </cell>
          <cell r="D36">
            <v>2</v>
          </cell>
          <cell r="F36">
            <v>1.4471000000000001</v>
          </cell>
        </row>
        <row r="37">
          <cell r="C37">
            <v>1998</v>
          </cell>
          <cell r="D37">
            <v>2</v>
          </cell>
          <cell r="F37">
            <v>1.4391</v>
          </cell>
        </row>
        <row r="38">
          <cell r="C38">
            <v>1998</v>
          </cell>
          <cell r="D38">
            <v>2</v>
          </cell>
          <cell r="F38">
            <v>1.4285000000000001</v>
          </cell>
        </row>
        <row r="39">
          <cell r="C39">
            <v>1998</v>
          </cell>
          <cell r="D39">
            <v>2</v>
          </cell>
          <cell r="F39">
            <v>1.4285000000000001</v>
          </cell>
        </row>
        <row r="40">
          <cell r="C40">
            <v>1998</v>
          </cell>
          <cell r="D40">
            <v>2</v>
          </cell>
          <cell r="F40">
            <v>1.4285000000000001</v>
          </cell>
        </row>
        <row r="41">
          <cell r="C41">
            <v>1998</v>
          </cell>
          <cell r="D41">
            <v>2</v>
          </cell>
          <cell r="F41">
            <v>1.4355</v>
          </cell>
        </row>
        <row r="42">
          <cell r="C42">
            <v>1998</v>
          </cell>
          <cell r="D42">
            <v>2</v>
          </cell>
          <cell r="F42">
            <v>1.429</v>
          </cell>
        </row>
        <row r="43">
          <cell r="C43">
            <v>1998</v>
          </cell>
          <cell r="D43">
            <v>2</v>
          </cell>
          <cell r="F43">
            <v>1.4365000000000001</v>
          </cell>
        </row>
        <row r="44">
          <cell r="C44">
            <v>1998</v>
          </cell>
          <cell r="D44">
            <v>2</v>
          </cell>
          <cell r="F44">
            <v>1.4382999999999999</v>
          </cell>
        </row>
        <row r="45">
          <cell r="C45">
            <v>1998</v>
          </cell>
          <cell r="D45">
            <v>2</v>
          </cell>
          <cell r="F45">
            <v>1.4430000000000001</v>
          </cell>
        </row>
        <row r="46">
          <cell r="C46">
            <v>1998</v>
          </cell>
          <cell r="D46">
            <v>2</v>
          </cell>
          <cell r="F46">
            <v>1.4430000000000001</v>
          </cell>
        </row>
        <row r="47">
          <cell r="C47">
            <v>1998</v>
          </cell>
          <cell r="D47">
            <v>2</v>
          </cell>
          <cell r="F47">
            <v>1.4430000000000001</v>
          </cell>
        </row>
        <row r="48">
          <cell r="C48">
            <v>1998</v>
          </cell>
          <cell r="D48">
            <v>2</v>
          </cell>
          <cell r="F48">
            <v>1.4455</v>
          </cell>
        </row>
        <row r="49">
          <cell r="C49">
            <v>1998</v>
          </cell>
          <cell r="D49">
            <v>2</v>
          </cell>
          <cell r="F49">
            <v>1.4401999999999999</v>
          </cell>
        </row>
        <row r="50">
          <cell r="C50">
            <v>1998</v>
          </cell>
          <cell r="D50">
            <v>2</v>
          </cell>
          <cell r="F50">
            <v>1.4348000000000001</v>
          </cell>
        </row>
        <row r="51">
          <cell r="C51">
            <v>1998</v>
          </cell>
          <cell r="D51">
            <v>2</v>
          </cell>
          <cell r="F51">
            <v>1.423</v>
          </cell>
        </row>
        <row r="52">
          <cell r="C52">
            <v>1998</v>
          </cell>
          <cell r="D52">
            <v>2</v>
          </cell>
          <cell r="F52">
            <v>1.4202999999999999</v>
          </cell>
        </row>
        <row r="53">
          <cell r="C53">
            <v>1998</v>
          </cell>
          <cell r="D53">
            <v>2</v>
          </cell>
          <cell r="F53">
            <v>1.4202999999999999</v>
          </cell>
        </row>
        <row r="54">
          <cell r="C54">
            <v>1998</v>
          </cell>
          <cell r="D54">
            <v>2</v>
          </cell>
          <cell r="F54">
            <v>1.4202999999999999</v>
          </cell>
        </row>
        <row r="55">
          <cell r="C55">
            <v>1998</v>
          </cell>
          <cell r="D55">
            <v>2</v>
          </cell>
          <cell r="F55">
            <v>1.4244000000000001</v>
          </cell>
        </row>
        <row r="56">
          <cell r="C56">
            <v>1998</v>
          </cell>
          <cell r="D56">
            <v>2</v>
          </cell>
          <cell r="F56">
            <v>1.4221999999999999</v>
          </cell>
        </row>
        <row r="57">
          <cell r="C57">
            <v>1998</v>
          </cell>
          <cell r="D57">
            <v>2</v>
          </cell>
          <cell r="F57">
            <v>1.4236</v>
          </cell>
        </row>
        <row r="58">
          <cell r="C58">
            <v>1998</v>
          </cell>
          <cell r="D58">
            <v>2</v>
          </cell>
          <cell r="F58">
            <v>1.4214</v>
          </cell>
        </row>
        <row r="59">
          <cell r="C59">
            <v>1998</v>
          </cell>
          <cell r="D59">
            <v>2</v>
          </cell>
          <cell r="F59">
            <v>1.4235</v>
          </cell>
        </row>
        <row r="60">
          <cell r="C60">
            <v>1998</v>
          </cell>
          <cell r="D60">
            <v>3</v>
          </cell>
          <cell r="F60">
            <v>1.4235</v>
          </cell>
        </row>
        <row r="61">
          <cell r="C61">
            <v>1998</v>
          </cell>
          <cell r="D61">
            <v>3</v>
          </cell>
          <cell r="F61">
            <v>1.4235</v>
          </cell>
        </row>
        <row r="62">
          <cell r="C62">
            <v>1998</v>
          </cell>
          <cell r="D62">
            <v>3</v>
          </cell>
          <cell r="F62">
            <v>1.4216</v>
          </cell>
        </row>
        <row r="63">
          <cell r="C63">
            <v>1998</v>
          </cell>
          <cell r="D63">
            <v>3</v>
          </cell>
          <cell r="F63">
            <v>1.4184000000000001</v>
          </cell>
        </row>
        <row r="64">
          <cell r="C64">
            <v>1998</v>
          </cell>
          <cell r="D64">
            <v>3</v>
          </cell>
          <cell r="F64">
            <v>1.4218999999999999</v>
          </cell>
        </row>
        <row r="65">
          <cell r="C65">
            <v>1998</v>
          </cell>
          <cell r="D65">
            <v>3</v>
          </cell>
          <cell r="F65">
            <v>1.4204000000000001</v>
          </cell>
        </row>
        <row r="66">
          <cell r="C66">
            <v>1998</v>
          </cell>
          <cell r="D66">
            <v>3</v>
          </cell>
          <cell r="F66">
            <v>1.4181999999999999</v>
          </cell>
        </row>
        <row r="67">
          <cell r="C67">
            <v>1998</v>
          </cell>
          <cell r="D67">
            <v>3</v>
          </cell>
          <cell r="F67">
            <v>1.4181999999999999</v>
          </cell>
        </row>
        <row r="68">
          <cell r="C68">
            <v>1998</v>
          </cell>
          <cell r="D68">
            <v>3</v>
          </cell>
          <cell r="F68">
            <v>1.4181999999999999</v>
          </cell>
        </row>
        <row r="69">
          <cell r="C69">
            <v>1998</v>
          </cell>
          <cell r="D69">
            <v>3</v>
          </cell>
          <cell r="F69">
            <v>1.4142999999999999</v>
          </cell>
        </row>
        <row r="70">
          <cell r="C70">
            <v>1998</v>
          </cell>
          <cell r="D70">
            <v>3</v>
          </cell>
          <cell r="F70">
            <v>1.4139999999999999</v>
          </cell>
        </row>
        <row r="71">
          <cell r="C71">
            <v>1998</v>
          </cell>
          <cell r="D71">
            <v>3</v>
          </cell>
          <cell r="F71">
            <v>1.4075</v>
          </cell>
        </row>
        <row r="72">
          <cell r="C72">
            <v>1998</v>
          </cell>
          <cell r="D72">
            <v>3</v>
          </cell>
          <cell r="F72">
            <v>1.411</v>
          </cell>
        </row>
        <row r="73">
          <cell r="C73">
            <v>1998</v>
          </cell>
          <cell r="D73">
            <v>3</v>
          </cell>
          <cell r="F73">
            <v>1.4096</v>
          </cell>
        </row>
        <row r="74">
          <cell r="C74">
            <v>1998</v>
          </cell>
          <cell r="D74">
            <v>3</v>
          </cell>
          <cell r="F74">
            <v>1.4096</v>
          </cell>
        </row>
        <row r="75">
          <cell r="C75">
            <v>1998</v>
          </cell>
          <cell r="D75">
            <v>3</v>
          </cell>
          <cell r="F75">
            <v>1.4096</v>
          </cell>
        </row>
        <row r="76">
          <cell r="C76">
            <v>1998</v>
          </cell>
          <cell r="D76">
            <v>3</v>
          </cell>
          <cell r="F76">
            <v>1.4135</v>
          </cell>
        </row>
        <row r="77">
          <cell r="C77">
            <v>1998</v>
          </cell>
          <cell r="D77">
            <v>3</v>
          </cell>
          <cell r="F77">
            <v>1.4165000000000001</v>
          </cell>
        </row>
        <row r="78">
          <cell r="C78">
            <v>1998</v>
          </cell>
          <cell r="D78">
            <v>3</v>
          </cell>
          <cell r="F78">
            <v>1.4186000000000001</v>
          </cell>
        </row>
        <row r="79">
          <cell r="C79">
            <v>1998</v>
          </cell>
          <cell r="D79">
            <v>3</v>
          </cell>
          <cell r="F79">
            <v>1.4177999999999999</v>
          </cell>
        </row>
        <row r="80">
          <cell r="C80">
            <v>1998</v>
          </cell>
          <cell r="D80">
            <v>3</v>
          </cell>
          <cell r="F80">
            <v>1.4179999999999999</v>
          </cell>
        </row>
        <row r="81">
          <cell r="C81">
            <v>1998</v>
          </cell>
          <cell r="D81">
            <v>3</v>
          </cell>
          <cell r="F81">
            <v>1.4179999999999999</v>
          </cell>
        </row>
        <row r="82">
          <cell r="C82">
            <v>1998</v>
          </cell>
          <cell r="D82">
            <v>3</v>
          </cell>
          <cell r="F82">
            <v>1.4179999999999999</v>
          </cell>
        </row>
        <row r="83">
          <cell r="C83">
            <v>1998</v>
          </cell>
          <cell r="D83">
            <v>3</v>
          </cell>
          <cell r="F83">
            <v>1.4217</v>
          </cell>
        </row>
        <row r="84">
          <cell r="C84">
            <v>1998</v>
          </cell>
          <cell r="D84">
            <v>3</v>
          </cell>
          <cell r="F84">
            <v>1.4191</v>
          </cell>
        </row>
        <row r="85">
          <cell r="C85">
            <v>1998</v>
          </cell>
          <cell r="D85">
            <v>3</v>
          </cell>
          <cell r="F85">
            <v>1.41</v>
          </cell>
        </row>
        <row r="86">
          <cell r="C86">
            <v>1998</v>
          </cell>
          <cell r="D86">
            <v>3</v>
          </cell>
          <cell r="F86">
            <v>1.4120999999999999</v>
          </cell>
        </row>
        <row r="87">
          <cell r="C87">
            <v>1998</v>
          </cell>
          <cell r="D87">
            <v>3</v>
          </cell>
          <cell r="F87">
            <v>1.415</v>
          </cell>
        </row>
        <row r="88">
          <cell r="C88">
            <v>1998</v>
          </cell>
          <cell r="D88">
            <v>3</v>
          </cell>
          <cell r="F88">
            <v>1.415</v>
          </cell>
        </row>
        <row r="89">
          <cell r="C89">
            <v>1998</v>
          </cell>
          <cell r="D89">
            <v>3</v>
          </cell>
          <cell r="F89">
            <v>1.415</v>
          </cell>
        </row>
        <row r="90">
          <cell r="C90">
            <v>1998</v>
          </cell>
          <cell r="D90">
            <v>3</v>
          </cell>
          <cell r="F90">
            <v>1.4222999999999999</v>
          </cell>
        </row>
        <row r="91">
          <cell r="C91">
            <v>1998</v>
          </cell>
          <cell r="D91">
            <v>4</v>
          </cell>
          <cell r="F91">
            <v>1.4166000000000001</v>
          </cell>
        </row>
        <row r="92">
          <cell r="C92">
            <v>1998</v>
          </cell>
          <cell r="D92">
            <v>4</v>
          </cell>
          <cell r="F92">
            <v>1.4173</v>
          </cell>
        </row>
        <row r="93">
          <cell r="C93">
            <v>1998</v>
          </cell>
          <cell r="D93">
            <v>4</v>
          </cell>
          <cell r="F93">
            <v>1.419</v>
          </cell>
        </row>
        <row r="94">
          <cell r="C94">
            <v>1998</v>
          </cell>
          <cell r="D94">
            <v>4</v>
          </cell>
          <cell r="F94">
            <v>1.4209000000000001</v>
          </cell>
        </row>
        <row r="95">
          <cell r="C95">
            <v>1998</v>
          </cell>
          <cell r="D95">
            <v>4</v>
          </cell>
          <cell r="F95">
            <v>1.4209000000000001</v>
          </cell>
        </row>
        <row r="96">
          <cell r="C96">
            <v>1998</v>
          </cell>
          <cell r="D96">
            <v>4</v>
          </cell>
          <cell r="F96">
            <v>1.4209000000000001</v>
          </cell>
        </row>
        <row r="97">
          <cell r="C97">
            <v>1998</v>
          </cell>
          <cell r="D97">
            <v>4</v>
          </cell>
          <cell r="F97">
            <v>1.4184000000000001</v>
          </cell>
        </row>
        <row r="98">
          <cell r="C98">
            <v>1998</v>
          </cell>
          <cell r="D98">
            <v>4</v>
          </cell>
          <cell r="F98">
            <v>1.4221999999999999</v>
          </cell>
        </row>
        <row r="99">
          <cell r="C99">
            <v>1998</v>
          </cell>
          <cell r="D99">
            <v>4</v>
          </cell>
          <cell r="F99">
            <v>1.4245000000000001</v>
          </cell>
        </row>
        <row r="100">
          <cell r="C100">
            <v>1998</v>
          </cell>
          <cell r="D100">
            <v>4</v>
          </cell>
          <cell r="F100">
            <v>1.425</v>
          </cell>
        </row>
        <row r="101">
          <cell r="C101">
            <v>1998</v>
          </cell>
          <cell r="D101">
            <v>4</v>
          </cell>
          <cell r="F101">
            <v>1.425</v>
          </cell>
        </row>
        <row r="102">
          <cell r="C102">
            <v>1998</v>
          </cell>
          <cell r="D102">
            <v>4</v>
          </cell>
          <cell r="F102">
            <v>1.425</v>
          </cell>
        </row>
        <row r="103">
          <cell r="C103">
            <v>1998</v>
          </cell>
          <cell r="D103">
            <v>4</v>
          </cell>
          <cell r="F103">
            <v>1.425</v>
          </cell>
        </row>
        <row r="104">
          <cell r="C104">
            <v>1998</v>
          </cell>
          <cell r="D104">
            <v>4</v>
          </cell>
          <cell r="F104">
            <v>1.4320999999999999</v>
          </cell>
        </row>
        <row r="105">
          <cell r="C105">
            <v>1998</v>
          </cell>
          <cell r="D105">
            <v>4</v>
          </cell>
          <cell r="F105">
            <v>1.4348000000000001</v>
          </cell>
        </row>
        <row r="106">
          <cell r="C106">
            <v>1998</v>
          </cell>
          <cell r="D106">
            <v>4</v>
          </cell>
          <cell r="F106">
            <v>1.4393</v>
          </cell>
        </row>
        <row r="107">
          <cell r="C107">
            <v>1998</v>
          </cell>
          <cell r="D107">
            <v>4</v>
          </cell>
          <cell r="F107">
            <v>1.4367000000000001</v>
          </cell>
        </row>
        <row r="108">
          <cell r="C108">
            <v>1998</v>
          </cell>
          <cell r="D108">
            <v>4</v>
          </cell>
          <cell r="F108">
            <v>1.4295</v>
          </cell>
        </row>
        <row r="109">
          <cell r="C109">
            <v>1998</v>
          </cell>
          <cell r="D109">
            <v>4</v>
          </cell>
          <cell r="F109">
            <v>1.4295</v>
          </cell>
        </row>
        <row r="110">
          <cell r="C110">
            <v>1998</v>
          </cell>
          <cell r="D110">
            <v>4</v>
          </cell>
          <cell r="F110">
            <v>1.4295</v>
          </cell>
        </row>
        <row r="111">
          <cell r="C111">
            <v>1998</v>
          </cell>
          <cell r="D111">
            <v>4</v>
          </cell>
          <cell r="F111">
            <v>1.4278999999999999</v>
          </cell>
        </row>
        <row r="112">
          <cell r="C112">
            <v>1998</v>
          </cell>
          <cell r="D112">
            <v>4</v>
          </cell>
          <cell r="F112">
            <v>1.4309000000000001</v>
          </cell>
        </row>
        <row r="113">
          <cell r="C113">
            <v>1998</v>
          </cell>
          <cell r="D113">
            <v>4</v>
          </cell>
          <cell r="F113">
            <v>1.4325000000000001</v>
          </cell>
        </row>
        <row r="114">
          <cell r="C114">
            <v>1998</v>
          </cell>
          <cell r="D114">
            <v>4</v>
          </cell>
          <cell r="F114">
            <v>1.4345000000000001</v>
          </cell>
        </row>
        <row r="115">
          <cell r="C115">
            <v>1998</v>
          </cell>
          <cell r="D115">
            <v>4</v>
          </cell>
          <cell r="F115">
            <v>1.4353</v>
          </cell>
        </row>
        <row r="116">
          <cell r="C116">
            <v>1998</v>
          </cell>
          <cell r="D116">
            <v>4</v>
          </cell>
          <cell r="F116">
            <v>1.4353</v>
          </cell>
        </row>
        <row r="117">
          <cell r="C117">
            <v>1998</v>
          </cell>
          <cell r="D117">
            <v>4</v>
          </cell>
          <cell r="F117">
            <v>1.4353</v>
          </cell>
        </row>
        <row r="118">
          <cell r="C118">
            <v>1998</v>
          </cell>
          <cell r="D118">
            <v>4</v>
          </cell>
          <cell r="F118">
            <v>1.4387000000000001</v>
          </cell>
        </row>
        <row r="119">
          <cell r="C119">
            <v>1998</v>
          </cell>
          <cell r="D119">
            <v>4</v>
          </cell>
          <cell r="F119">
            <v>1.4387000000000001</v>
          </cell>
        </row>
        <row r="120">
          <cell r="C120">
            <v>1998</v>
          </cell>
          <cell r="D120">
            <v>4</v>
          </cell>
          <cell r="F120">
            <v>1.4376</v>
          </cell>
        </row>
        <row r="121">
          <cell r="C121">
            <v>1998</v>
          </cell>
          <cell r="D121">
            <v>5</v>
          </cell>
          <cell r="F121">
            <v>1.4301999999999999</v>
          </cell>
        </row>
        <row r="122">
          <cell r="C122">
            <v>1998</v>
          </cell>
          <cell r="D122">
            <v>5</v>
          </cell>
          <cell r="F122">
            <v>1.4336</v>
          </cell>
        </row>
        <row r="123">
          <cell r="C123">
            <v>1998</v>
          </cell>
          <cell r="D123">
            <v>5</v>
          </cell>
          <cell r="F123">
            <v>1.4336</v>
          </cell>
        </row>
        <row r="124">
          <cell r="C124">
            <v>1998</v>
          </cell>
          <cell r="D124">
            <v>5</v>
          </cell>
          <cell r="F124">
            <v>1.4336</v>
          </cell>
        </row>
        <row r="125">
          <cell r="C125">
            <v>1998</v>
          </cell>
          <cell r="D125">
            <v>5</v>
          </cell>
          <cell r="F125">
            <v>1.4349000000000001</v>
          </cell>
        </row>
        <row r="126">
          <cell r="C126">
            <v>1998</v>
          </cell>
          <cell r="D126">
            <v>5</v>
          </cell>
          <cell r="F126">
            <v>1.4387000000000001</v>
          </cell>
        </row>
        <row r="127">
          <cell r="C127">
            <v>1998</v>
          </cell>
          <cell r="D127">
            <v>5</v>
          </cell>
          <cell r="F127">
            <v>1.4387000000000001</v>
          </cell>
        </row>
        <row r="128">
          <cell r="C128">
            <v>1998</v>
          </cell>
          <cell r="D128">
            <v>5</v>
          </cell>
          <cell r="F128">
            <v>1.4399</v>
          </cell>
        </row>
        <row r="129">
          <cell r="C129">
            <v>1998</v>
          </cell>
          <cell r="D129">
            <v>5</v>
          </cell>
          <cell r="F129">
            <v>1.4368000000000001</v>
          </cell>
        </row>
        <row r="130">
          <cell r="C130">
            <v>1998</v>
          </cell>
          <cell r="D130">
            <v>5</v>
          </cell>
          <cell r="F130">
            <v>1.4368000000000001</v>
          </cell>
        </row>
        <row r="131">
          <cell r="C131">
            <v>1998</v>
          </cell>
          <cell r="D131">
            <v>5</v>
          </cell>
          <cell r="F131">
            <v>1.4368000000000001</v>
          </cell>
        </row>
        <row r="132">
          <cell r="C132">
            <v>1998</v>
          </cell>
          <cell r="D132">
            <v>5</v>
          </cell>
          <cell r="F132">
            <v>1.4334</v>
          </cell>
        </row>
        <row r="133">
          <cell r="C133">
            <v>1998</v>
          </cell>
          <cell r="D133">
            <v>5</v>
          </cell>
          <cell r="F133">
            <v>1.4319999999999999</v>
          </cell>
        </row>
        <row r="134">
          <cell r="C134">
            <v>1998</v>
          </cell>
          <cell r="D134">
            <v>5</v>
          </cell>
          <cell r="F134">
            <v>1.4443999999999999</v>
          </cell>
        </row>
        <row r="135">
          <cell r="C135">
            <v>1998</v>
          </cell>
          <cell r="D135">
            <v>5</v>
          </cell>
          <cell r="F135">
            <v>1.4478</v>
          </cell>
        </row>
        <row r="136">
          <cell r="C136">
            <v>1998</v>
          </cell>
          <cell r="D136">
            <v>5</v>
          </cell>
          <cell r="F136">
            <v>1.4504999999999999</v>
          </cell>
        </row>
        <row r="137">
          <cell r="C137">
            <v>1998</v>
          </cell>
          <cell r="D137">
            <v>5</v>
          </cell>
          <cell r="F137">
            <v>1.4504999999999999</v>
          </cell>
        </row>
        <row r="138">
          <cell r="C138">
            <v>1998</v>
          </cell>
          <cell r="D138">
            <v>5</v>
          </cell>
          <cell r="F138">
            <v>1.4504999999999999</v>
          </cell>
        </row>
        <row r="139">
          <cell r="C139">
            <v>1998</v>
          </cell>
          <cell r="D139">
            <v>5</v>
          </cell>
          <cell r="F139">
            <v>1.4504999999999999</v>
          </cell>
        </row>
        <row r="140">
          <cell r="C140">
            <v>1998</v>
          </cell>
          <cell r="D140">
            <v>5</v>
          </cell>
          <cell r="F140">
            <v>1.45</v>
          </cell>
        </row>
        <row r="141">
          <cell r="C141">
            <v>1998</v>
          </cell>
          <cell r="D141">
            <v>5</v>
          </cell>
          <cell r="F141">
            <v>1.4498</v>
          </cell>
        </row>
        <row r="142">
          <cell r="C142">
            <v>1998</v>
          </cell>
          <cell r="D142">
            <v>5</v>
          </cell>
          <cell r="F142">
            <v>1.4473</v>
          </cell>
        </row>
        <row r="143">
          <cell r="C143">
            <v>1998</v>
          </cell>
          <cell r="D143">
            <v>5</v>
          </cell>
          <cell r="F143">
            <v>1.4496</v>
          </cell>
        </row>
        <row r="144">
          <cell r="C144">
            <v>1998</v>
          </cell>
          <cell r="D144">
            <v>5</v>
          </cell>
          <cell r="F144">
            <v>1.4496</v>
          </cell>
        </row>
        <row r="145">
          <cell r="C145">
            <v>1998</v>
          </cell>
          <cell r="D145">
            <v>5</v>
          </cell>
          <cell r="F145">
            <v>1.4496</v>
          </cell>
        </row>
        <row r="146">
          <cell r="C146">
            <v>1998</v>
          </cell>
          <cell r="D146">
            <v>5</v>
          </cell>
          <cell r="F146">
            <v>1.4493</v>
          </cell>
        </row>
        <row r="147">
          <cell r="C147">
            <v>1998</v>
          </cell>
          <cell r="D147">
            <v>5</v>
          </cell>
          <cell r="F147">
            <v>1.4542999999999999</v>
          </cell>
        </row>
        <row r="148">
          <cell r="C148">
            <v>1998</v>
          </cell>
          <cell r="D148">
            <v>5</v>
          </cell>
          <cell r="F148">
            <v>1.4564999999999999</v>
          </cell>
        </row>
        <row r="149">
          <cell r="C149">
            <v>1998</v>
          </cell>
          <cell r="D149">
            <v>5</v>
          </cell>
          <cell r="F149">
            <v>1.4553</v>
          </cell>
        </row>
        <row r="150">
          <cell r="C150">
            <v>1998</v>
          </cell>
          <cell r="D150">
            <v>5</v>
          </cell>
          <cell r="F150">
            <v>1.4571000000000001</v>
          </cell>
        </row>
        <row r="151">
          <cell r="C151">
            <v>1998</v>
          </cell>
          <cell r="D151">
            <v>5</v>
          </cell>
          <cell r="F151">
            <v>1.4571000000000001</v>
          </cell>
        </row>
        <row r="152">
          <cell r="C152">
            <v>1998</v>
          </cell>
          <cell r="D152">
            <v>6</v>
          </cell>
          <cell r="F152">
            <v>1.4571000000000001</v>
          </cell>
        </row>
        <row r="153">
          <cell r="C153">
            <v>1998</v>
          </cell>
          <cell r="D153">
            <v>6</v>
          </cell>
          <cell r="F153">
            <v>1.4564999999999999</v>
          </cell>
        </row>
        <row r="154">
          <cell r="C154">
            <v>1998</v>
          </cell>
          <cell r="D154">
            <v>6</v>
          </cell>
          <cell r="F154">
            <v>1.454</v>
          </cell>
        </row>
        <row r="155">
          <cell r="C155">
            <v>1998</v>
          </cell>
          <cell r="D155">
            <v>6</v>
          </cell>
          <cell r="F155">
            <v>1.4530000000000001</v>
          </cell>
        </row>
        <row r="156">
          <cell r="C156">
            <v>1998</v>
          </cell>
          <cell r="D156">
            <v>6</v>
          </cell>
          <cell r="F156">
            <v>1.4555</v>
          </cell>
        </row>
        <row r="157">
          <cell r="C157">
            <v>1998</v>
          </cell>
          <cell r="D157">
            <v>6</v>
          </cell>
          <cell r="F157">
            <v>1.4583999999999999</v>
          </cell>
        </row>
        <row r="158">
          <cell r="C158">
            <v>1998</v>
          </cell>
          <cell r="D158">
            <v>6</v>
          </cell>
          <cell r="F158">
            <v>1.4583999999999999</v>
          </cell>
        </row>
        <row r="159">
          <cell r="C159">
            <v>1998</v>
          </cell>
          <cell r="D159">
            <v>6</v>
          </cell>
          <cell r="F159">
            <v>1.4583999999999999</v>
          </cell>
        </row>
        <row r="160">
          <cell r="C160">
            <v>1998</v>
          </cell>
          <cell r="D160">
            <v>6</v>
          </cell>
          <cell r="F160">
            <v>1.4588000000000001</v>
          </cell>
        </row>
        <row r="161">
          <cell r="C161">
            <v>1998</v>
          </cell>
          <cell r="D161">
            <v>6</v>
          </cell>
          <cell r="F161">
            <v>1.4601999999999999</v>
          </cell>
        </row>
        <row r="162">
          <cell r="C162">
            <v>1998</v>
          </cell>
          <cell r="D162">
            <v>6</v>
          </cell>
          <cell r="F162">
            <v>1.4665999999999999</v>
          </cell>
        </row>
        <row r="163">
          <cell r="C163">
            <v>1998</v>
          </cell>
          <cell r="D163">
            <v>6</v>
          </cell>
          <cell r="F163">
            <v>1.4699</v>
          </cell>
        </row>
        <row r="164">
          <cell r="C164">
            <v>1998</v>
          </cell>
          <cell r="D164">
            <v>6</v>
          </cell>
          <cell r="F164">
            <v>1.4683999999999999</v>
          </cell>
        </row>
        <row r="165">
          <cell r="C165">
            <v>1998</v>
          </cell>
          <cell r="D165">
            <v>6</v>
          </cell>
          <cell r="F165">
            <v>1.4683999999999999</v>
          </cell>
        </row>
        <row r="166">
          <cell r="C166">
            <v>1998</v>
          </cell>
          <cell r="D166">
            <v>6</v>
          </cell>
          <cell r="F166">
            <v>1.4683999999999999</v>
          </cell>
        </row>
        <row r="167">
          <cell r="C167">
            <v>1998</v>
          </cell>
          <cell r="D167">
            <v>6</v>
          </cell>
          <cell r="F167">
            <v>1.4736</v>
          </cell>
        </row>
        <row r="168">
          <cell r="C168">
            <v>1998</v>
          </cell>
          <cell r="D168">
            <v>6</v>
          </cell>
          <cell r="F168">
            <v>1.4704999999999999</v>
          </cell>
        </row>
        <row r="169">
          <cell r="C169">
            <v>1998</v>
          </cell>
          <cell r="D169">
            <v>6</v>
          </cell>
          <cell r="F169">
            <v>1.4634</v>
          </cell>
        </row>
        <row r="170">
          <cell r="C170">
            <v>1998</v>
          </cell>
          <cell r="D170">
            <v>6</v>
          </cell>
          <cell r="F170">
            <v>1.4684999999999999</v>
          </cell>
        </row>
        <row r="171">
          <cell r="C171">
            <v>1998</v>
          </cell>
          <cell r="D171">
            <v>6</v>
          </cell>
          <cell r="F171">
            <v>1.4697</v>
          </cell>
        </row>
        <row r="172">
          <cell r="C172">
            <v>1998</v>
          </cell>
          <cell r="D172">
            <v>6</v>
          </cell>
          <cell r="F172">
            <v>1.4697</v>
          </cell>
        </row>
        <row r="173">
          <cell r="C173">
            <v>1998</v>
          </cell>
          <cell r="D173">
            <v>6</v>
          </cell>
          <cell r="F173">
            <v>1.4697</v>
          </cell>
        </row>
        <row r="174">
          <cell r="C174">
            <v>1998</v>
          </cell>
          <cell r="D174">
            <v>6</v>
          </cell>
          <cell r="F174">
            <v>1.4711000000000001</v>
          </cell>
        </row>
        <row r="175">
          <cell r="C175">
            <v>1998</v>
          </cell>
          <cell r="D175">
            <v>6</v>
          </cell>
          <cell r="F175">
            <v>1.4696</v>
          </cell>
        </row>
        <row r="176">
          <cell r="C176">
            <v>1998</v>
          </cell>
          <cell r="D176">
            <v>6</v>
          </cell>
          <cell r="F176">
            <v>1.4697</v>
          </cell>
        </row>
        <row r="177">
          <cell r="C177">
            <v>1998</v>
          </cell>
          <cell r="D177">
            <v>6</v>
          </cell>
          <cell r="F177">
            <v>1.4665999999999999</v>
          </cell>
        </row>
        <row r="178">
          <cell r="C178">
            <v>1998</v>
          </cell>
          <cell r="D178">
            <v>6</v>
          </cell>
          <cell r="F178">
            <v>1.4693000000000001</v>
          </cell>
        </row>
        <row r="179">
          <cell r="C179">
            <v>1998</v>
          </cell>
          <cell r="D179">
            <v>6</v>
          </cell>
          <cell r="F179">
            <v>1.4693000000000001</v>
          </cell>
        </row>
        <row r="180">
          <cell r="C180">
            <v>1998</v>
          </cell>
          <cell r="D180">
            <v>6</v>
          </cell>
          <cell r="F180">
            <v>1.4693000000000001</v>
          </cell>
        </row>
        <row r="181">
          <cell r="C181">
            <v>1998</v>
          </cell>
          <cell r="D181">
            <v>6</v>
          </cell>
          <cell r="F181">
            <v>1.4718</v>
          </cell>
        </row>
        <row r="182">
          <cell r="C182">
            <v>1998</v>
          </cell>
          <cell r="D182">
            <v>7</v>
          </cell>
          <cell r="F182">
            <v>1.4716</v>
          </cell>
        </row>
        <row r="183">
          <cell r="C183">
            <v>1998</v>
          </cell>
          <cell r="D183">
            <v>7</v>
          </cell>
          <cell r="F183">
            <v>1.4716</v>
          </cell>
        </row>
        <row r="184">
          <cell r="C184">
            <v>1998</v>
          </cell>
          <cell r="D184">
            <v>7</v>
          </cell>
          <cell r="F184">
            <v>1.4677</v>
          </cell>
        </row>
        <row r="185">
          <cell r="C185">
            <v>1998</v>
          </cell>
          <cell r="D185">
            <v>7</v>
          </cell>
          <cell r="F185">
            <v>1.4673</v>
          </cell>
        </row>
        <row r="186">
          <cell r="C186">
            <v>1998</v>
          </cell>
          <cell r="D186">
            <v>7</v>
          </cell>
          <cell r="F186">
            <v>1.4673</v>
          </cell>
        </row>
        <row r="187">
          <cell r="C187">
            <v>1998</v>
          </cell>
          <cell r="D187">
            <v>7</v>
          </cell>
          <cell r="F187">
            <v>1.4673</v>
          </cell>
        </row>
        <row r="188">
          <cell r="C188">
            <v>1998</v>
          </cell>
          <cell r="D188">
            <v>7</v>
          </cell>
          <cell r="F188">
            <v>1.4732000000000001</v>
          </cell>
        </row>
        <row r="189">
          <cell r="C189">
            <v>1998</v>
          </cell>
          <cell r="D189">
            <v>7</v>
          </cell>
          <cell r="F189">
            <v>1.4728000000000001</v>
          </cell>
        </row>
        <row r="190">
          <cell r="C190">
            <v>1998</v>
          </cell>
          <cell r="D190">
            <v>7</v>
          </cell>
          <cell r="F190">
            <v>1.4744999999999999</v>
          </cell>
        </row>
        <row r="191">
          <cell r="C191">
            <v>1998</v>
          </cell>
          <cell r="D191">
            <v>7</v>
          </cell>
          <cell r="F191">
            <v>1.476</v>
          </cell>
        </row>
        <row r="192">
          <cell r="C192">
            <v>1998</v>
          </cell>
          <cell r="D192">
            <v>7</v>
          </cell>
          <cell r="F192">
            <v>1.4795</v>
          </cell>
        </row>
        <row r="193">
          <cell r="C193">
            <v>1998</v>
          </cell>
          <cell r="D193">
            <v>7</v>
          </cell>
          <cell r="F193">
            <v>1.4795</v>
          </cell>
        </row>
        <row r="194">
          <cell r="C194">
            <v>1998</v>
          </cell>
          <cell r="D194">
            <v>7</v>
          </cell>
          <cell r="F194">
            <v>1.4795</v>
          </cell>
        </row>
        <row r="195">
          <cell r="C195">
            <v>1998</v>
          </cell>
          <cell r="D195">
            <v>7</v>
          </cell>
          <cell r="F195">
            <v>1.4784999999999999</v>
          </cell>
        </row>
        <row r="196">
          <cell r="C196">
            <v>1998</v>
          </cell>
          <cell r="D196">
            <v>7</v>
          </cell>
          <cell r="F196">
            <v>1.4789000000000001</v>
          </cell>
        </row>
        <row r="197">
          <cell r="C197">
            <v>1998</v>
          </cell>
          <cell r="D197">
            <v>7</v>
          </cell>
          <cell r="F197">
            <v>1.4847999999999999</v>
          </cell>
        </row>
        <row r="198">
          <cell r="C198">
            <v>1998</v>
          </cell>
          <cell r="D198">
            <v>7</v>
          </cell>
          <cell r="F198">
            <v>1.4887999999999999</v>
          </cell>
        </row>
        <row r="199">
          <cell r="C199">
            <v>1998</v>
          </cell>
          <cell r="D199">
            <v>7</v>
          </cell>
          <cell r="F199">
            <v>1.4883</v>
          </cell>
        </row>
        <row r="200">
          <cell r="C200">
            <v>1998</v>
          </cell>
          <cell r="D200">
            <v>7</v>
          </cell>
          <cell r="F200">
            <v>1.4883</v>
          </cell>
        </row>
        <row r="201">
          <cell r="C201">
            <v>1998</v>
          </cell>
          <cell r="D201">
            <v>7</v>
          </cell>
          <cell r="F201">
            <v>1.4883</v>
          </cell>
        </row>
        <row r="202">
          <cell r="C202">
            <v>1998</v>
          </cell>
          <cell r="D202">
            <v>7</v>
          </cell>
          <cell r="F202">
            <v>1.4878</v>
          </cell>
        </row>
        <row r="203">
          <cell r="C203">
            <v>1998</v>
          </cell>
          <cell r="D203">
            <v>7</v>
          </cell>
          <cell r="F203">
            <v>1.492</v>
          </cell>
        </row>
        <row r="204">
          <cell r="C204">
            <v>1998</v>
          </cell>
          <cell r="D204">
            <v>7</v>
          </cell>
          <cell r="F204">
            <v>1.4954000000000001</v>
          </cell>
        </row>
        <row r="205">
          <cell r="C205">
            <v>1998</v>
          </cell>
          <cell r="D205">
            <v>7</v>
          </cell>
          <cell r="F205">
            <v>1.4955000000000001</v>
          </cell>
        </row>
        <row r="206">
          <cell r="C206">
            <v>1998</v>
          </cell>
          <cell r="D206">
            <v>7</v>
          </cell>
          <cell r="F206">
            <v>1.498</v>
          </cell>
        </row>
        <row r="207">
          <cell r="C207">
            <v>1998</v>
          </cell>
          <cell r="D207">
            <v>7</v>
          </cell>
          <cell r="F207">
            <v>1.498</v>
          </cell>
        </row>
        <row r="208">
          <cell r="C208">
            <v>1998</v>
          </cell>
          <cell r="D208">
            <v>7</v>
          </cell>
          <cell r="F208">
            <v>1.498</v>
          </cell>
        </row>
        <row r="209">
          <cell r="C209">
            <v>1998</v>
          </cell>
          <cell r="D209">
            <v>7</v>
          </cell>
          <cell r="F209">
            <v>1.5035000000000001</v>
          </cell>
        </row>
        <row r="210">
          <cell r="C210">
            <v>1998</v>
          </cell>
          <cell r="D210">
            <v>7</v>
          </cell>
          <cell r="F210">
            <v>1.5024999999999999</v>
          </cell>
        </row>
        <row r="211">
          <cell r="C211">
            <v>1998</v>
          </cell>
          <cell r="D211">
            <v>7</v>
          </cell>
          <cell r="F211">
            <v>1.5034000000000001</v>
          </cell>
        </row>
        <row r="212">
          <cell r="C212">
            <v>1998</v>
          </cell>
          <cell r="D212">
            <v>7</v>
          </cell>
          <cell r="F212">
            <v>1.5083</v>
          </cell>
        </row>
        <row r="213">
          <cell r="C213">
            <v>1998</v>
          </cell>
          <cell r="D213">
            <v>8</v>
          </cell>
          <cell r="F213">
            <v>1.5111000000000001</v>
          </cell>
        </row>
        <row r="214">
          <cell r="C214">
            <v>1998</v>
          </cell>
          <cell r="D214">
            <v>8</v>
          </cell>
          <cell r="F214">
            <v>1.5111000000000001</v>
          </cell>
        </row>
        <row r="215">
          <cell r="C215">
            <v>1998</v>
          </cell>
          <cell r="D215">
            <v>8</v>
          </cell>
          <cell r="F215">
            <v>1.5111000000000001</v>
          </cell>
        </row>
        <row r="216">
          <cell r="C216">
            <v>1998</v>
          </cell>
          <cell r="D216">
            <v>8</v>
          </cell>
          <cell r="F216">
            <v>1.5111000000000001</v>
          </cell>
        </row>
        <row r="217">
          <cell r="C217">
            <v>1998</v>
          </cell>
          <cell r="D217">
            <v>8</v>
          </cell>
          <cell r="F217">
            <v>1.5138</v>
          </cell>
        </row>
        <row r="218">
          <cell r="C218">
            <v>1998</v>
          </cell>
          <cell r="D218">
            <v>8</v>
          </cell>
          <cell r="F218">
            <v>1.516</v>
          </cell>
        </row>
        <row r="219">
          <cell r="C219">
            <v>1998</v>
          </cell>
          <cell r="D219">
            <v>8</v>
          </cell>
          <cell r="F219">
            <v>1.5286999999999999</v>
          </cell>
        </row>
        <row r="220">
          <cell r="C220">
            <v>1998</v>
          </cell>
          <cell r="D220">
            <v>8</v>
          </cell>
          <cell r="F220">
            <v>1.522</v>
          </cell>
        </row>
        <row r="221">
          <cell r="C221">
            <v>1998</v>
          </cell>
          <cell r="D221">
            <v>8</v>
          </cell>
          <cell r="F221">
            <v>1.522</v>
          </cell>
        </row>
        <row r="222">
          <cell r="C222">
            <v>1998</v>
          </cell>
          <cell r="D222">
            <v>8</v>
          </cell>
          <cell r="F222">
            <v>1.522</v>
          </cell>
        </row>
        <row r="223">
          <cell r="C223">
            <v>1998</v>
          </cell>
          <cell r="D223">
            <v>8</v>
          </cell>
          <cell r="F223">
            <v>1.5176000000000001</v>
          </cell>
        </row>
        <row r="224">
          <cell r="C224">
            <v>1998</v>
          </cell>
          <cell r="D224">
            <v>8</v>
          </cell>
          <cell r="F224">
            <v>1.5210999999999999</v>
          </cell>
        </row>
        <row r="225">
          <cell r="C225">
            <v>1998</v>
          </cell>
          <cell r="D225">
            <v>8</v>
          </cell>
          <cell r="F225">
            <v>1.5149999999999999</v>
          </cell>
        </row>
        <row r="226">
          <cell r="C226">
            <v>1998</v>
          </cell>
          <cell r="D226">
            <v>8</v>
          </cell>
          <cell r="F226">
            <v>1.5172000000000001</v>
          </cell>
        </row>
        <row r="227">
          <cell r="C227">
            <v>1998</v>
          </cell>
          <cell r="D227">
            <v>8</v>
          </cell>
          <cell r="F227">
            <v>1.5186999999999999</v>
          </cell>
        </row>
        <row r="228">
          <cell r="C228">
            <v>1998</v>
          </cell>
          <cell r="D228">
            <v>8</v>
          </cell>
          <cell r="F228">
            <v>1.5186999999999999</v>
          </cell>
        </row>
        <row r="229">
          <cell r="C229">
            <v>1998</v>
          </cell>
          <cell r="D229">
            <v>8</v>
          </cell>
          <cell r="F229">
            <v>1.5186999999999999</v>
          </cell>
        </row>
        <row r="230">
          <cell r="C230">
            <v>1998</v>
          </cell>
          <cell r="D230">
            <v>8</v>
          </cell>
          <cell r="F230">
            <v>1.524</v>
          </cell>
        </row>
        <row r="231">
          <cell r="C231">
            <v>1998</v>
          </cell>
          <cell r="D231">
            <v>8</v>
          </cell>
          <cell r="F231">
            <v>1.5285</v>
          </cell>
        </row>
        <row r="232">
          <cell r="C232">
            <v>1998</v>
          </cell>
          <cell r="D232">
            <v>8</v>
          </cell>
          <cell r="F232">
            <v>1.5331999999999999</v>
          </cell>
        </row>
        <row r="233">
          <cell r="C233">
            <v>1998</v>
          </cell>
          <cell r="D233">
            <v>8</v>
          </cell>
          <cell r="F233">
            <v>1.5297000000000001</v>
          </cell>
        </row>
        <row r="234">
          <cell r="C234">
            <v>1998</v>
          </cell>
          <cell r="D234">
            <v>8</v>
          </cell>
          <cell r="F234">
            <v>1.5418000000000001</v>
          </cell>
        </row>
        <row r="235">
          <cell r="C235">
            <v>1998</v>
          </cell>
          <cell r="D235">
            <v>8</v>
          </cell>
          <cell r="F235">
            <v>1.5418000000000001</v>
          </cell>
        </row>
        <row r="236">
          <cell r="C236">
            <v>1998</v>
          </cell>
          <cell r="D236">
            <v>8</v>
          </cell>
          <cell r="F236">
            <v>1.5418000000000001</v>
          </cell>
        </row>
        <row r="237">
          <cell r="C237">
            <v>1998</v>
          </cell>
          <cell r="D237">
            <v>8</v>
          </cell>
          <cell r="F237">
            <v>1.5489999999999999</v>
          </cell>
        </row>
        <row r="238">
          <cell r="C238">
            <v>1998</v>
          </cell>
          <cell r="D238">
            <v>8</v>
          </cell>
          <cell r="F238">
            <v>1.5506</v>
          </cell>
        </row>
        <row r="239">
          <cell r="C239">
            <v>1998</v>
          </cell>
          <cell r="D239">
            <v>8</v>
          </cell>
          <cell r="F239">
            <v>1.5622</v>
          </cell>
        </row>
        <row r="240">
          <cell r="C240">
            <v>1998</v>
          </cell>
          <cell r="D240">
            <v>8</v>
          </cell>
          <cell r="F240">
            <v>1.5765</v>
          </cell>
        </row>
        <row r="241">
          <cell r="C241">
            <v>1998</v>
          </cell>
          <cell r="D241">
            <v>8</v>
          </cell>
          <cell r="F241">
            <v>1.5680000000000001</v>
          </cell>
        </row>
        <row r="242">
          <cell r="C242">
            <v>1998</v>
          </cell>
          <cell r="D242">
            <v>8</v>
          </cell>
          <cell r="F242">
            <v>1.5680000000000001</v>
          </cell>
        </row>
        <row r="243">
          <cell r="C243">
            <v>1998</v>
          </cell>
          <cell r="D243">
            <v>8</v>
          </cell>
          <cell r="F243">
            <v>1.5680000000000001</v>
          </cell>
        </row>
        <row r="244">
          <cell r="C244">
            <v>1998</v>
          </cell>
          <cell r="D244">
            <v>9</v>
          </cell>
          <cell r="F244">
            <v>1.5722</v>
          </cell>
        </row>
        <row r="245">
          <cell r="C245">
            <v>1998</v>
          </cell>
          <cell r="D245">
            <v>9</v>
          </cell>
          <cell r="F245">
            <v>1.5532999999999999</v>
          </cell>
        </row>
        <row r="246">
          <cell r="C246">
            <v>1998</v>
          </cell>
          <cell r="D246">
            <v>9</v>
          </cell>
          <cell r="F246">
            <v>1.5369999999999999</v>
          </cell>
        </row>
        <row r="247">
          <cell r="C247">
            <v>1998</v>
          </cell>
          <cell r="D247">
            <v>9</v>
          </cell>
          <cell r="F247">
            <v>1.5391999999999999</v>
          </cell>
        </row>
        <row r="248">
          <cell r="C248">
            <v>1998</v>
          </cell>
          <cell r="D248">
            <v>9</v>
          </cell>
          <cell r="F248">
            <v>1.5257000000000001</v>
          </cell>
        </row>
        <row r="249">
          <cell r="C249">
            <v>1998</v>
          </cell>
          <cell r="D249">
            <v>9</v>
          </cell>
          <cell r="F249">
            <v>1.5257000000000001</v>
          </cell>
        </row>
        <row r="250">
          <cell r="C250">
            <v>1998</v>
          </cell>
          <cell r="D250">
            <v>9</v>
          </cell>
          <cell r="F250">
            <v>1.5257000000000001</v>
          </cell>
        </row>
        <row r="251">
          <cell r="C251">
            <v>1998</v>
          </cell>
          <cell r="D251">
            <v>9</v>
          </cell>
          <cell r="F251">
            <v>1.5257000000000001</v>
          </cell>
        </row>
        <row r="252">
          <cell r="C252">
            <v>1998</v>
          </cell>
          <cell r="D252">
            <v>9</v>
          </cell>
          <cell r="F252">
            <v>1.5259</v>
          </cell>
        </row>
        <row r="253">
          <cell r="C253">
            <v>1998</v>
          </cell>
          <cell r="D253">
            <v>9</v>
          </cell>
          <cell r="F253">
            <v>1.5204</v>
          </cell>
        </row>
        <row r="254">
          <cell r="C254">
            <v>1998</v>
          </cell>
          <cell r="D254">
            <v>9</v>
          </cell>
          <cell r="F254">
            <v>1.514</v>
          </cell>
        </row>
        <row r="255">
          <cell r="C255">
            <v>1998</v>
          </cell>
          <cell r="D255">
            <v>9</v>
          </cell>
          <cell r="F255">
            <v>1.5127999999999999</v>
          </cell>
        </row>
        <row r="256">
          <cell r="C256">
            <v>1998</v>
          </cell>
          <cell r="D256">
            <v>9</v>
          </cell>
          <cell r="F256">
            <v>1.5127999999999999</v>
          </cell>
        </row>
        <row r="257">
          <cell r="C257">
            <v>1998</v>
          </cell>
          <cell r="D257">
            <v>9</v>
          </cell>
          <cell r="F257">
            <v>1.5127999999999999</v>
          </cell>
        </row>
        <row r="258">
          <cell r="C258">
            <v>1998</v>
          </cell>
          <cell r="D258">
            <v>9</v>
          </cell>
          <cell r="F258">
            <v>1.5161</v>
          </cell>
        </row>
        <row r="259">
          <cell r="C259">
            <v>1998</v>
          </cell>
          <cell r="D259">
            <v>9</v>
          </cell>
          <cell r="F259">
            <v>1.4997</v>
          </cell>
        </row>
        <row r="260">
          <cell r="C260">
            <v>1998</v>
          </cell>
          <cell r="D260">
            <v>9</v>
          </cell>
          <cell r="F260">
            <v>1.5034000000000001</v>
          </cell>
        </row>
        <row r="261">
          <cell r="C261">
            <v>1998</v>
          </cell>
          <cell r="D261">
            <v>9</v>
          </cell>
          <cell r="F261">
            <v>1.5259</v>
          </cell>
        </row>
        <row r="262">
          <cell r="C262">
            <v>1998</v>
          </cell>
          <cell r="D262">
            <v>9</v>
          </cell>
          <cell r="F262">
            <v>1.5293000000000001</v>
          </cell>
        </row>
        <row r="263">
          <cell r="C263">
            <v>1998</v>
          </cell>
          <cell r="D263">
            <v>9</v>
          </cell>
          <cell r="F263">
            <v>1.5293000000000001</v>
          </cell>
        </row>
        <row r="264">
          <cell r="C264">
            <v>1998</v>
          </cell>
          <cell r="D264">
            <v>9</v>
          </cell>
          <cell r="F264">
            <v>1.5293000000000001</v>
          </cell>
        </row>
        <row r="265">
          <cell r="C265">
            <v>1998</v>
          </cell>
          <cell r="D265">
            <v>9</v>
          </cell>
          <cell r="F265">
            <v>1.5273000000000001</v>
          </cell>
        </row>
        <row r="266">
          <cell r="C266">
            <v>1998</v>
          </cell>
          <cell r="D266">
            <v>9</v>
          </cell>
          <cell r="F266">
            <v>1.5294000000000001</v>
          </cell>
        </row>
        <row r="267">
          <cell r="C267">
            <v>1998</v>
          </cell>
          <cell r="D267">
            <v>9</v>
          </cell>
          <cell r="F267">
            <v>1.5267999999999999</v>
          </cell>
        </row>
        <row r="268">
          <cell r="C268">
            <v>1998</v>
          </cell>
          <cell r="D268">
            <v>9</v>
          </cell>
          <cell r="F268">
            <v>1.5118</v>
          </cell>
        </row>
        <row r="269">
          <cell r="C269">
            <v>1998</v>
          </cell>
          <cell r="D269">
            <v>9</v>
          </cell>
          <cell r="F269">
            <v>1.5125</v>
          </cell>
        </row>
        <row r="270">
          <cell r="C270">
            <v>1998</v>
          </cell>
          <cell r="D270">
            <v>9</v>
          </cell>
          <cell r="F270">
            <v>1.5125</v>
          </cell>
        </row>
        <row r="271">
          <cell r="C271">
            <v>1998</v>
          </cell>
          <cell r="D271">
            <v>9</v>
          </cell>
          <cell r="F271">
            <v>1.5125</v>
          </cell>
        </row>
        <row r="272">
          <cell r="C272">
            <v>1998</v>
          </cell>
          <cell r="D272">
            <v>9</v>
          </cell>
          <cell r="F272">
            <v>1.5109999999999999</v>
          </cell>
        </row>
        <row r="273">
          <cell r="C273">
            <v>1998</v>
          </cell>
          <cell r="D273">
            <v>9</v>
          </cell>
          <cell r="F273">
            <v>1.5008999999999999</v>
          </cell>
        </row>
        <row r="274">
          <cell r="C274">
            <v>1998</v>
          </cell>
          <cell r="D274">
            <v>10</v>
          </cell>
          <cell r="F274">
            <v>1.5259</v>
          </cell>
        </row>
        <row r="275">
          <cell r="C275">
            <v>1998</v>
          </cell>
          <cell r="D275">
            <v>10</v>
          </cell>
          <cell r="F275">
            <v>1.536</v>
          </cell>
        </row>
        <row r="276">
          <cell r="C276">
            <v>1998</v>
          </cell>
          <cell r="D276">
            <v>10</v>
          </cell>
          <cell r="F276">
            <v>1.5508</v>
          </cell>
        </row>
        <row r="277">
          <cell r="C277">
            <v>1998</v>
          </cell>
          <cell r="D277">
            <v>10</v>
          </cell>
          <cell r="F277">
            <v>1.5508</v>
          </cell>
        </row>
        <row r="278">
          <cell r="C278">
            <v>1998</v>
          </cell>
          <cell r="D278">
            <v>10</v>
          </cell>
          <cell r="F278">
            <v>1.5508</v>
          </cell>
        </row>
        <row r="279">
          <cell r="C279">
            <v>1998</v>
          </cell>
          <cell r="D279">
            <v>10</v>
          </cell>
          <cell r="F279">
            <v>1.5578000000000001</v>
          </cell>
        </row>
        <row r="280">
          <cell r="C280">
            <v>1998</v>
          </cell>
          <cell r="D280">
            <v>10</v>
          </cell>
          <cell r="F280">
            <v>1.5517000000000001</v>
          </cell>
        </row>
        <row r="281">
          <cell r="C281">
            <v>1998</v>
          </cell>
          <cell r="D281">
            <v>10</v>
          </cell>
          <cell r="F281">
            <v>1.5287999999999999</v>
          </cell>
        </row>
        <row r="282">
          <cell r="C282">
            <v>1998</v>
          </cell>
          <cell r="D282">
            <v>10</v>
          </cell>
          <cell r="F282">
            <v>1.5427999999999999</v>
          </cell>
        </row>
        <row r="283">
          <cell r="C283">
            <v>1998</v>
          </cell>
          <cell r="D283">
            <v>10</v>
          </cell>
          <cell r="F283">
            <v>1.5465</v>
          </cell>
        </row>
        <row r="284">
          <cell r="C284">
            <v>1998</v>
          </cell>
          <cell r="D284">
            <v>10</v>
          </cell>
          <cell r="F284">
            <v>1.5465</v>
          </cell>
        </row>
        <row r="285">
          <cell r="C285">
            <v>1998</v>
          </cell>
          <cell r="D285">
            <v>10</v>
          </cell>
          <cell r="F285">
            <v>1.5465</v>
          </cell>
        </row>
        <row r="286">
          <cell r="C286">
            <v>1998</v>
          </cell>
          <cell r="D286">
            <v>10</v>
          </cell>
          <cell r="F286">
            <v>1.5465</v>
          </cell>
        </row>
        <row r="287">
          <cell r="C287">
            <v>1998</v>
          </cell>
          <cell r="D287">
            <v>10</v>
          </cell>
          <cell r="F287">
            <v>1.548</v>
          </cell>
        </row>
        <row r="288">
          <cell r="C288">
            <v>1998</v>
          </cell>
          <cell r="D288">
            <v>10</v>
          </cell>
          <cell r="F288">
            <v>1.5455000000000001</v>
          </cell>
        </row>
        <row r="289">
          <cell r="C289">
            <v>1998</v>
          </cell>
          <cell r="D289">
            <v>10</v>
          </cell>
          <cell r="F289">
            <v>1.546</v>
          </cell>
        </row>
        <row r="290">
          <cell r="C290">
            <v>1998</v>
          </cell>
          <cell r="D290">
            <v>10</v>
          </cell>
          <cell r="F290">
            <v>1.5429999999999999</v>
          </cell>
        </row>
        <row r="291">
          <cell r="C291">
            <v>1998</v>
          </cell>
          <cell r="D291">
            <v>10</v>
          </cell>
          <cell r="F291">
            <v>1.5429999999999999</v>
          </cell>
        </row>
        <row r="292">
          <cell r="C292">
            <v>1998</v>
          </cell>
          <cell r="D292">
            <v>10</v>
          </cell>
          <cell r="F292">
            <v>1.5429999999999999</v>
          </cell>
        </row>
        <row r="293">
          <cell r="C293">
            <v>1998</v>
          </cell>
          <cell r="D293">
            <v>10</v>
          </cell>
          <cell r="F293">
            <v>1.5489999999999999</v>
          </cell>
        </row>
        <row r="294">
          <cell r="C294">
            <v>1998</v>
          </cell>
          <cell r="D294">
            <v>10</v>
          </cell>
          <cell r="F294">
            <v>1.5385</v>
          </cell>
        </row>
        <row r="295">
          <cell r="C295">
            <v>1998</v>
          </cell>
          <cell r="D295">
            <v>10</v>
          </cell>
          <cell r="F295">
            <v>1.554</v>
          </cell>
        </row>
        <row r="296">
          <cell r="C296">
            <v>1998</v>
          </cell>
          <cell r="D296">
            <v>10</v>
          </cell>
          <cell r="F296">
            <v>1.5432999999999999</v>
          </cell>
        </row>
        <row r="297">
          <cell r="C297">
            <v>1998</v>
          </cell>
          <cell r="D297">
            <v>10</v>
          </cell>
          <cell r="F297">
            <v>1.5446</v>
          </cell>
        </row>
        <row r="298">
          <cell r="C298">
            <v>1998</v>
          </cell>
          <cell r="D298">
            <v>10</v>
          </cell>
          <cell r="F298">
            <v>1.5446</v>
          </cell>
        </row>
        <row r="299">
          <cell r="C299">
            <v>1998</v>
          </cell>
          <cell r="D299">
            <v>10</v>
          </cell>
          <cell r="F299">
            <v>1.5446</v>
          </cell>
        </row>
        <row r="300">
          <cell r="C300">
            <v>1998</v>
          </cell>
          <cell r="D300">
            <v>10</v>
          </cell>
          <cell r="F300">
            <v>1.5449999999999999</v>
          </cell>
        </row>
        <row r="301">
          <cell r="C301">
            <v>1998</v>
          </cell>
          <cell r="D301">
            <v>10</v>
          </cell>
          <cell r="F301">
            <v>1.5405</v>
          </cell>
        </row>
        <row r="302">
          <cell r="C302">
            <v>1998</v>
          </cell>
          <cell r="D302">
            <v>10</v>
          </cell>
          <cell r="F302">
            <v>1.5421</v>
          </cell>
        </row>
        <row r="303">
          <cell r="C303">
            <v>1998</v>
          </cell>
          <cell r="D303">
            <v>10</v>
          </cell>
          <cell r="F303">
            <v>1.5495000000000001</v>
          </cell>
        </row>
        <row r="304">
          <cell r="C304">
            <v>1998</v>
          </cell>
          <cell r="D304">
            <v>10</v>
          </cell>
          <cell r="F304">
            <v>1.5425</v>
          </cell>
        </row>
        <row r="305">
          <cell r="C305">
            <v>1998</v>
          </cell>
          <cell r="D305">
            <v>11</v>
          </cell>
          <cell r="F305">
            <v>1.5425</v>
          </cell>
        </row>
        <row r="306">
          <cell r="C306">
            <v>1998</v>
          </cell>
          <cell r="D306">
            <v>11</v>
          </cell>
          <cell r="F306">
            <v>1.5425</v>
          </cell>
        </row>
        <row r="307">
          <cell r="C307">
            <v>1998</v>
          </cell>
          <cell r="D307">
            <v>11</v>
          </cell>
          <cell r="F307">
            <v>1.5318000000000001</v>
          </cell>
        </row>
        <row r="308">
          <cell r="C308">
            <v>1998</v>
          </cell>
          <cell r="D308">
            <v>11</v>
          </cell>
          <cell r="F308">
            <v>1.5238</v>
          </cell>
        </row>
        <row r="309">
          <cell r="C309">
            <v>1998</v>
          </cell>
          <cell r="D309">
            <v>11</v>
          </cell>
          <cell r="F309">
            <v>1.5238</v>
          </cell>
        </row>
        <row r="310">
          <cell r="C310">
            <v>1998</v>
          </cell>
          <cell r="D310">
            <v>11</v>
          </cell>
          <cell r="F310">
            <v>1.5176000000000001</v>
          </cell>
        </row>
        <row r="311">
          <cell r="C311">
            <v>1998</v>
          </cell>
          <cell r="D311">
            <v>11</v>
          </cell>
          <cell r="F311">
            <v>1.5315000000000001</v>
          </cell>
        </row>
        <row r="312">
          <cell r="C312">
            <v>1998</v>
          </cell>
          <cell r="D312">
            <v>11</v>
          </cell>
          <cell r="F312">
            <v>1.5315000000000001</v>
          </cell>
        </row>
        <row r="313">
          <cell r="C313">
            <v>1998</v>
          </cell>
          <cell r="D313">
            <v>11</v>
          </cell>
          <cell r="F313">
            <v>1.5315000000000001</v>
          </cell>
        </row>
        <row r="314">
          <cell r="C314">
            <v>1998</v>
          </cell>
          <cell r="D314">
            <v>11</v>
          </cell>
          <cell r="F314">
            <v>1.5347</v>
          </cell>
        </row>
        <row r="315">
          <cell r="C315">
            <v>1998</v>
          </cell>
          <cell r="D315">
            <v>11</v>
          </cell>
          <cell r="F315">
            <v>1.5457000000000001</v>
          </cell>
        </row>
        <row r="316">
          <cell r="C316">
            <v>1998</v>
          </cell>
          <cell r="D316">
            <v>11</v>
          </cell>
          <cell r="F316">
            <v>1.5457000000000001</v>
          </cell>
        </row>
        <row r="317">
          <cell r="C317">
            <v>1998</v>
          </cell>
          <cell r="D317">
            <v>11</v>
          </cell>
          <cell r="F317">
            <v>1.5482</v>
          </cell>
        </row>
        <row r="318">
          <cell r="C318">
            <v>1998</v>
          </cell>
          <cell r="D318">
            <v>11</v>
          </cell>
          <cell r="F318">
            <v>1.5522</v>
          </cell>
        </row>
        <row r="319">
          <cell r="C319">
            <v>1998</v>
          </cell>
          <cell r="D319">
            <v>11</v>
          </cell>
          <cell r="F319">
            <v>1.5522</v>
          </cell>
        </row>
        <row r="320">
          <cell r="C320">
            <v>1998</v>
          </cell>
          <cell r="D320">
            <v>11</v>
          </cell>
          <cell r="F320">
            <v>1.5522</v>
          </cell>
        </row>
        <row r="321">
          <cell r="C321">
            <v>1998</v>
          </cell>
          <cell r="D321">
            <v>11</v>
          </cell>
          <cell r="F321">
            <v>1.5532999999999999</v>
          </cell>
        </row>
        <row r="322">
          <cell r="C322">
            <v>1998</v>
          </cell>
          <cell r="D322">
            <v>11</v>
          </cell>
          <cell r="F322">
            <v>1.5491999999999999</v>
          </cell>
        </row>
        <row r="323">
          <cell r="C323">
            <v>1998</v>
          </cell>
          <cell r="D323">
            <v>11</v>
          </cell>
          <cell r="F323">
            <v>1.5555000000000001</v>
          </cell>
        </row>
        <row r="324">
          <cell r="C324">
            <v>1998</v>
          </cell>
          <cell r="D324">
            <v>11</v>
          </cell>
          <cell r="F324">
            <v>1.5494000000000001</v>
          </cell>
        </row>
        <row r="325">
          <cell r="C325">
            <v>1998</v>
          </cell>
          <cell r="D325">
            <v>11</v>
          </cell>
          <cell r="F325">
            <v>1.5448</v>
          </cell>
        </row>
        <row r="326">
          <cell r="C326">
            <v>1998</v>
          </cell>
          <cell r="D326">
            <v>11</v>
          </cell>
          <cell r="F326">
            <v>1.5448</v>
          </cell>
        </row>
        <row r="327">
          <cell r="C327">
            <v>1998</v>
          </cell>
          <cell r="D327">
            <v>11</v>
          </cell>
          <cell r="F327">
            <v>1.5448</v>
          </cell>
        </row>
        <row r="328">
          <cell r="C328">
            <v>1998</v>
          </cell>
          <cell r="D328">
            <v>11</v>
          </cell>
          <cell r="F328">
            <v>1.5468</v>
          </cell>
        </row>
        <row r="329">
          <cell r="C329">
            <v>1998</v>
          </cell>
          <cell r="D329">
            <v>11</v>
          </cell>
          <cell r="F329">
            <v>1.5479000000000001</v>
          </cell>
        </row>
        <row r="330">
          <cell r="C330">
            <v>1998</v>
          </cell>
          <cell r="D330">
            <v>11</v>
          </cell>
          <cell r="F330">
            <v>1.5445</v>
          </cell>
        </row>
        <row r="331">
          <cell r="C331">
            <v>1998</v>
          </cell>
          <cell r="D331">
            <v>11</v>
          </cell>
          <cell r="F331">
            <v>1.5269999999999999</v>
          </cell>
        </row>
        <row r="332">
          <cell r="C332">
            <v>1998</v>
          </cell>
          <cell r="D332">
            <v>11</v>
          </cell>
          <cell r="F332">
            <v>1.536</v>
          </cell>
        </row>
        <row r="333">
          <cell r="C333">
            <v>1998</v>
          </cell>
          <cell r="D333">
            <v>11</v>
          </cell>
          <cell r="F333">
            <v>1.536</v>
          </cell>
        </row>
        <row r="334">
          <cell r="C334">
            <v>1998</v>
          </cell>
          <cell r="D334">
            <v>11</v>
          </cell>
          <cell r="F334">
            <v>1.536</v>
          </cell>
        </row>
        <row r="335">
          <cell r="C335">
            <v>1998</v>
          </cell>
          <cell r="D335">
            <v>12</v>
          </cell>
          <cell r="F335">
            <v>1.5237000000000001</v>
          </cell>
        </row>
        <row r="336">
          <cell r="C336">
            <v>1998</v>
          </cell>
          <cell r="D336">
            <v>12</v>
          </cell>
          <cell r="F336">
            <v>1.5329999999999999</v>
          </cell>
        </row>
        <row r="337">
          <cell r="C337">
            <v>1998</v>
          </cell>
          <cell r="D337">
            <v>12</v>
          </cell>
          <cell r="F337">
            <v>1.5367</v>
          </cell>
        </row>
        <row r="338">
          <cell r="C338">
            <v>1998</v>
          </cell>
          <cell r="D338">
            <v>12</v>
          </cell>
          <cell r="F338">
            <v>1.5335000000000001</v>
          </cell>
        </row>
        <row r="339">
          <cell r="C339">
            <v>1998</v>
          </cell>
          <cell r="D339">
            <v>12</v>
          </cell>
          <cell r="F339">
            <v>1.534</v>
          </cell>
        </row>
        <row r="340">
          <cell r="C340">
            <v>1998</v>
          </cell>
          <cell r="D340">
            <v>12</v>
          </cell>
          <cell r="F340">
            <v>1.534</v>
          </cell>
        </row>
        <row r="341">
          <cell r="C341">
            <v>1998</v>
          </cell>
          <cell r="D341">
            <v>12</v>
          </cell>
          <cell r="F341">
            <v>1.534</v>
          </cell>
        </row>
        <row r="342">
          <cell r="C342">
            <v>1998</v>
          </cell>
          <cell r="D342">
            <v>12</v>
          </cell>
          <cell r="F342">
            <v>1.5373000000000001</v>
          </cell>
        </row>
        <row r="343">
          <cell r="C343">
            <v>1998</v>
          </cell>
          <cell r="D343">
            <v>12</v>
          </cell>
          <cell r="F343">
            <v>1.5446</v>
          </cell>
        </row>
        <row r="344">
          <cell r="C344">
            <v>1998</v>
          </cell>
          <cell r="D344">
            <v>12</v>
          </cell>
          <cell r="F344">
            <v>1.5429999999999999</v>
          </cell>
        </row>
        <row r="345">
          <cell r="C345">
            <v>1998</v>
          </cell>
          <cell r="D345">
            <v>12</v>
          </cell>
          <cell r="F345">
            <v>1.5408999999999999</v>
          </cell>
        </row>
        <row r="346">
          <cell r="C346">
            <v>1998</v>
          </cell>
          <cell r="D346">
            <v>12</v>
          </cell>
          <cell r="F346">
            <v>1.5414000000000001</v>
          </cell>
        </row>
        <row r="347">
          <cell r="C347">
            <v>1998</v>
          </cell>
          <cell r="D347">
            <v>12</v>
          </cell>
          <cell r="F347">
            <v>1.5414000000000001</v>
          </cell>
        </row>
        <row r="348">
          <cell r="C348">
            <v>1998</v>
          </cell>
          <cell r="D348">
            <v>12</v>
          </cell>
          <cell r="F348">
            <v>1.5414000000000001</v>
          </cell>
        </row>
        <row r="349">
          <cell r="C349">
            <v>1998</v>
          </cell>
          <cell r="D349">
            <v>12</v>
          </cell>
          <cell r="F349">
            <v>1.54</v>
          </cell>
        </row>
        <row r="350">
          <cell r="C350">
            <v>1998</v>
          </cell>
          <cell r="D350">
            <v>12</v>
          </cell>
          <cell r="F350">
            <v>1.5418000000000001</v>
          </cell>
        </row>
        <row r="351">
          <cell r="C351">
            <v>1998</v>
          </cell>
          <cell r="D351">
            <v>12</v>
          </cell>
          <cell r="F351">
            <v>1.5387</v>
          </cell>
        </row>
        <row r="352">
          <cell r="C352">
            <v>1998</v>
          </cell>
          <cell r="D352">
            <v>12</v>
          </cell>
          <cell r="F352">
            <v>1.5423</v>
          </cell>
        </row>
        <row r="353">
          <cell r="C353">
            <v>1998</v>
          </cell>
          <cell r="D353">
            <v>12</v>
          </cell>
          <cell r="F353">
            <v>1.5445</v>
          </cell>
        </row>
        <row r="354">
          <cell r="C354">
            <v>1998</v>
          </cell>
          <cell r="D354">
            <v>12</v>
          </cell>
          <cell r="F354">
            <v>1.5445</v>
          </cell>
        </row>
        <row r="355">
          <cell r="C355">
            <v>1998</v>
          </cell>
          <cell r="D355">
            <v>12</v>
          </cell>
          <cell r="F355">
            <v>1.5445</v>
          </cell>
        </row>
        <row r="356">
          <cell r="C356">
            <v>1998</v>
          </cell>
          <cell r="D356">
            <v>12</v>
          </cell>
          <cell r="F356">
            <v>1.5488</v>
          </cell>
        </row>
        <row r="357">
          <cell r="C357">
            <v>1998</v>
          </cell>
          <cell r="D357">
            <v>12</v>
          </cell>
          <cell r="F357">
            <v>1.5527</v>
          </cell>
        </row>
        <row r="358">
          <cell r="C358">
            <v>1998</v>
          </cell>
          <cell r="D358">
            <v>12</v>
          </cell>
          <cell r="F358">
            <v>1.5515000000000001</v>
          </cell>
        </row>
        <row r="359">
          <cell r="C359">
            <v>1998</v>
          </cell>
          <cell r="D359">
            <v>12</v>
          </cell>
          <cell r="F359">
            <v>1.5511999999999999</v>
          </cell>
        </row>
        <row r="360">
          <cell r="C360">
            <v>1998</v>
          </cell>
          <cell r="D360">
            <v>12</v>
          </cell>
          <cell r="F360">
            <v>1.5511999999999999</v>
          </cell>
        </row>
        <row r="361">
          <cell r="C361">
            <v>1998</v>
          </cell>
          <cell r="D361">
            <v>12</v>
          </cell>
          <cell r="F361">
            <v>1.5511999999999999</v>
          </cell>
        </row>
        <row r="362">
          <cell r="C362">
            <v>1998</v>
          </cell>
          <cell r="D362">
            <v>12</v>
          </cell>
          <cell r="F362">
            <v>1.5511999999999999</v>
          </cell>
        </row>
        <row r="363">
          <cell r="C363">
            <v>1998</v>
          </cell>
          <cell r="D363">
            <v>12</v>
          </cell>
          <cell r="F363">
            <v>1.5511999999999999</v>
          </cell>
        </row>
        <row r="364">
          <cell r="C364">
            <v>1998</v>
          </cell>
          <cell r="D364">
            <v>12</v>
          </cell>
          <cell r="F364">
            <v>1.5513999999999999</v>
          </cell>
        </row>
        <row r="365">
          <cell r="C365">
            <v>1998</v>
          </cell>
          <cell r="D365">
            <v>12</v>
          </cell>
          <cell r="F365">
            <v>1.5488</v>
          </cell>
        </row>
        <row r="366">
          <cell r="C366">
            <v>1999</v>
          </cell>
          <cell r="D366">
            <v>1</v>
          </cell>
          <cell r="F366">
            <v>1.5305</v>
          </cell>
        </row>
        <row r="367">
          <cell r="C367">
            <v>1999</v>
          </cell>
          <cell r="D367">
            <v>1</v>
          </cell>
          <cell r="F367">
            <v>1.5305</v>
          </cell>
        </row>
        <row r="368">
          <cell r="C368">
            <v>1999</v>
          </cell>
          <cell r="D368">
            <v>1</v>
          </cell>
          <cell r="F368">
            <v>1.5305</v>
          </cell>
        </row>
        <row r="369">
          <cell r="C369">
            <v>1999</v>
          </cell>
          <cell r="D369">
            <v>1</v>
          </cell>
          <cell r="F369">
            <v>1.5305</v>
          </cell>
        </row>
        <row r="370">
          <cell r="C370">
            <v>1999</v>
          </cell>
          <cell r="D370">
            <v>1</v>
          </cell>
          <cell r="F370">
            <v>1.5263</v>
          </cell>
        </row>
        <row r="371">
          <cell r="C371">
            <v>1999</v>
          </cell>
          <cell r="D371">
            <v>1</v>
          </cell>
          <cell r="F371">
            <v>1.5199</v>
          </cell>
        </row>
        <row r="372">
          <cell r="C372">
            <v>1999</v>
          </cell>
          <cell r="D372">
            <v>1</v>
          </cell>
          <cell r="F372">
            <v>1.5103</v>
          </cell>
        </row>
        <row r="373">
          <cell r="C373">
            <v>1999</v>
          </cell>
          <cell r="D373">
            <v>1</v>
          </cell>
          <cell r="F373">
            <v>1.5118</v>
          </cell>
        </row>
        <row r="374">
          <cell r="C374">
            <v>1999</v>
          </cell>
          <cell r="D374">
            <v>1</v>
          </cell>
          <cell r="F374">
            <v>1.5135000000000001</v>
          </cell>
        </row>
        <row r="375">
          <cell r="C375">
            <v>1999</v>
          </cell>
          <cell r="D375">
            <v>1</v>
          </cell>
          <cell r="F375">
            <v>1.5135000000000001</v>
          </cell>
        </row>
        <row r="376">
          <cell r="C376">
            <v>1999</v>
          </cell>
          <cell r="D376">
            <v>1</v>
          </cell>
          <cell r="F376">
            <v>1.5135000000000001</v>
          </cell>
        </row>
        <row r="377">
          <cell r="C377">
            <v>1999</v>
          </cell>
          <cell r="D377">
            <v>1</v>
          </cell>
          <cell r="F377">
            <v>1.5058</v>
          </cell>
        </row>
        <row r="378">
          <cell r="C378">
            <v>1999</v>
          </cell>
          <cell r="D378">
            <v>1</v>
          </cell>
          <cell r="F378">
            <v>1.5088999999999999</v>
          </cell>
        </row>
        <row r="379">
          <cell r="C379">
            <v>1999</v>
          </cell>
          <cell r="D379">
            <v>1</v>
          </cell>
          <cell r="F379">
            <v>1.5287999999999999</v>
          </cell>
        </row>
        <row r="380">
          <cell r="C380">
            <v>1999</v>
          </cell>
          <cell r="D380">
            <v>1</v>
          </cell>
          <cell r="F380">
            <v>1.5289999999999999</v>
          </cell>
        </row>
        <row r="381">
          <cell r="C381">
            <v>1999</v>
          </cell>
          <cell r="D381">
            <v>1</v>
          </cell>
          <cell r="F381">
            <v>1.5284</v>
          </cell>
        </row>
        <row r="382">
          <cell r="C382">
            <v>1999</v>
          </cell>
          <cell r="D382">
            <v>1</v>
          </cell>
          <cell r="F382">
            <v>1.5284</v>
          </cell>
        </row>
        <row r="383">
          <cell r="C383">
            <v>1999</v>
          </cell>
          <cell r="D383">
            <v>1</v>
          </cell>
          <cell r="F383">
            <v>1.5284</v>
          </cell>
        </row>
        <row r="384">
          <cell r="C384">
            <v>1999</v>
          </cell>
          <cell r="D384">
            <v>1</v>
          </cell>
          <cell r="F384">
            <v>1.5294000000000001</v>
          </cell>
        </row>
        <row r="385">
          <cell r="C385">
            <v>1999</v>
          </cell>
          <cell r="D385">
            <v>1</v>
          </cell>
          <cell r="F385">
            <v>1.5298</v>
          </cell>
        </row>
        <row r="386">
          <cell r="C386">
            <v>1999</v>
          </cell>
          <cell r="D386">
            <v>1</v>
          </cell>
          <cell r="F386">
            <v>1.5223</v>
          </cell>
        </row>
        <row r="387">
          <cell r="C387">
            <v>1999</v>
          </cell>
          <cell r="D387">
            <v>1</v>
          </cell>
          <cell r="F387">
            <v>1.5132000000000001</v>
          </cell>
        </row>
        <row r="388">
          <cell r="C388">
            <v>1999</v>
          </cell>
          <cell r="D388">
            <v>1</v>
          </cell>
          <cell r="F388">
            <v>1.5178</v>
          </cell>
        </row>
        <row r="389">
          <cell r="C389">
            <v>1999</v>
          </cell>
          <cell r="D389">
            <v>1</v>
          </cell>
          <cell r="F389">
            <v>1.5178</v>
          </cell>
        </row>
        <row r="390">
          <cell r="C390">
            <v>1999</v>
          </cell>
          <cell r="D390">
            <v>1</v>
          </cell>
          <cell r="F390">
            <v>1.5178</v>
          </cell>
        </row>
        <row r="391">
          <cell r="C391">
            <v>1999</v>
          </cell>
          <cell r="D391">
            <v>1</v>
          </cell>
          <cell r="F391">
            <v>1.5145</v>
          </cell>
        </row>
        <row r="392">
          <cell r="C392">
            <v>1999</v>
          </cell>
          <cell r="D392">
            <v>1</v>
          </cell>
          <cell r="F392">
            <v>1.5203</v>
          </cell>
        </row>
        <row r="393">
          <cell r="C393">
            <v>1999</v>
          </cell>
          <cell r="D393">
            <v>1</v>
          </cell>
          <cell r="F393">
            <v>1.5206999999999999</v>
          </cell>
        </row>
        <row r="394">
          <cell r="C394">
            <v>1999</v>
          </cell>
          <cell r="D394">
            <v>1</v>
          </cell>
          <cell r="F394">
            <v>1.526</v>
          </cell>
        </row>
        <row r="395">
          <cell r="C395">
            <v>1999</v>
          </cell>
          <cell r="D395">
            <v>1</v>
          </cell>
          <cell r="F395">
            <v>1.5074000000000001</v>
          </cell>
        </row>
        <row r="396">
          <cell r="C396">
            <v>1999</v>
          </cell>
          <cell r="D396">
            <v>1</v>
          </cell>
          <cell r="F396">
            <v>1.5074000000000001</v>
          </cell>
        </row>
        <row r="397">
          <cell r="C397">
            <v>1999</v>
          </cell>
          <cell r="D397">
            <v>2</v>
          </cell>
          <cell r="F397">
            <v>1.5074000000000001</v>
          </cell>
        </row>
        <row r="398">
          <cell r="C398">
            <v>1999</v>
          </cell>
          <cell r="D398">
            <v>2</v>
          </cell>
          <cell r="F398">
            <v>1.5084</v>
          </cell>
        </row>
        <row r="399">
          <cell r="C399">
            <v>1999</v>
          </cell>
          <cell r="D399">
            <v>2</v>
          </cell>
          <cell r="F399">
            <v>1.5123</v>
          </cell>
        </row>
        <row r="400">
          <cell r="C400">
            <v>1999</v>
          </cell>
          <cell r="D400">
            <v>2</v>
          </cell>
          <cell r="F400">
            <v>1.5134000000000001</v>
          </cell>
        </row>
        <row r="401">
          <cell r="C401">
            <v>1999</v>
          </cell>
          <cell r="D401">
            <v>2</v>
          </cell>
          <cell r="F401">
            <v>1.4932000000000001</v>
          </cell>
        </row>
        <row r="402">
          <cell r="C402">
            <v>1999</v>
          </cell>
          <cell r="D402">
            <v>2</v>
          </cell>
          <cell r="F402">
            <v>1.4878</v>
          </cell>
        </row>
        <row r="403">
          <cell r="C403">
            <v>1999</v>
          </cell>
          <cell r="D403">
            <v>2</v>
          </cell>
          <cell r="F403">
            <v>1.4878</v>
          </cell>
        </row>
        <row r="404">
          <cell r="C404">
            <v>1999</v>
          </cell>
          <cell r="D404">
            <v>2</v>
          </cell>
          <cell r="F404">
            <v>1.4878</v>
          </cell>
        </row>
        <row r="405">
          <cell r="C405">
            <v>1999</v>
          </cell>
          <cell r="D405">
            <v>2</v>
          </cell>
          <cell r="F405">
            <v>1.4876</v>
          </cell>
        </row>
        <row r="406">
          <cell r="C406">
            <v>1999</v>
          </cell>
          <cell r="D406">
            <v>2</v>
          </cell>
          <cell r="F406">
            <v>1.4932000000000001</v>
          </cell>
        </row>
        <row r="407">
          <cell r="C407">
            <v>1999</v>
          </cell>
          <cell r="D407">
            <v>2</v>
          </cell>
          <cell r="F407">
            <v>1.4935</v>
          </cell>
        </row>
        <row r="408">
          <cell r="C408">
            <v>1999</v>
          </cell>
          <cell r="D408">
            <v>2</v>
          </cell>
          <cell r="F408">
            <v>1.4890000000000001</v>
          </cell>
        </row>
        <row r="409">
          <cell r="C409">
            <v>1999</v>
          </cell>
          <cell r="D409">
            <v>2</v>
          </cell>
          <cell r="F409">
            <v>1.4921</v>
          </cell>
        </row>
        <row r="410">
          <cell r="C410">
            <v>1999</v>
          </cell>
          <cell r="D410">
            <v>2</v>
          </cell>
          <cell r="F410">
            <v>1.4921</v>
          </cell>
        </row>
        <row r="411">
          <cell r="C411">
            <v>1999</v>
          </cell>
          <cell r="D411">
            <v>2</v>
          </cell>
          <cell r="F411">
            <v>1.4921</v>
          </cell>
        </row>
        <row r="412">
          <cell r="C412">
            <v>1999</v>
          </cell>
          <cell r="D412">
            <v>2</v>
          </cell>
          <cell r="F412">
            <v>1.4938</v>
          </cell>
        </row>
        <row r="413">
          <cell r="C413">
            <v>1999</v>
          </cell>
          <cell r="D413">
            <v>2</v>
          </cell>
          <cell r="F413">
            <v>1.4995000000000001</v>
          </cell>
        </row>
        <row r="414">
          <cell r="C414">
            <v>1999</v>
          </cell>
          <cell r="D414">
            <v>2</v>
          </cell>
          <cell r="F414">
            <v>1.4993000000000001</v>
          </cell>
        </row>
        <row r="415">
          <cell r="C415">
            <v>1999</v>
          </cell>
          <cell r="D415">
            <v>2</v>
          </cell>
          <cell r="F415">
            <v>1.4870000000000001</v>
          </cell>
        </row>
        <row r="416">
          <cell r="C416">
            <v>1999</v>
          </cell>
          <cell r="D416">
            <v>2</v>
          </cell>
          <cell r="F416">
            <v>1.4903</v>
          </cell>
        </row>
        <row r="417">
          <cell r="C417">
            <v>1999</v>
          </cell>
          <cell r="D417">
            <v>2</v>
          </cell>
          <cell r="F417">
            <v>1.4903</v>
          </cell>
        </row>
        <row r="418">
          <cell r="C418">
            <v>1999</v>
          </cell>
          <cell r="D418">
            <v>2</v>
          </cell>
          <cell r="F418">
            <v>1.4903</v>
          </cell>
        </row>
        <row r="419">
          <cell r="C419">
            <v>1999</v>
          </cell>
          <cell r="D419">
            <v>2</v>
          </cell>
          <cell r="F419">
            <v>1.4967999999999999</v>
          </cell>
        </row>
        <row r="420">
          <cell r="C420">
            <v>1999</v>
          </cell>
          <cell r="D420">
            <v>2</v>
          </cell>
          <cell r="F420">
            <v>1.4965999999999999</v>
          </cell>
        </row>
        <row r="421">
          <cell r="C421">
            <v>1999</v>
          </cell>
          <cell r="D421">
            <v>2</v>
          </cell>
          <cell r="F421">
            <v>1.4985999999999999</v>
          </cell>
        </row>
        <row r="422">
          <cell r="C422">
            <v>1999</v>
          </cell>
          <cell r="D422">
            <v>2</v>
          </cell>
          <cell r="F422">
            <v>1.5057</v>
          </cell>
        </row>
        <row r="423">
          <cell r="C423">
            <v>1999</v>
          </cell>
          <cell r="D423">
            <v>2</v>
          </cell>
          <cell r="F423">
            <v>1.5074000000000001</v>
          </cell>
        </row>
        <row r="424">
          <cell r="C424">
            <v>1999</v>
          </cell>
          <cell r="D424">
            <v>2</v>
          </cell>
          <cell r="F424">
            <v>1.5074000000000001</v>
          </cell>
        </row>
        <row r="425">
          <cell r="C425">
            <v>1999</v>
          </cell>
          <cell r="D425">
            <v>3</v>
          </cell>
          <cell r="F425">
            <v>1.5074000000000001</v>
          </cell>
        </row>
        <row r="426">
          <cell r="C426">
            <v>1999</v>
          </cell>
          <cell r="D426">
            <v>3</v>
          </cell>
          <cell r="F426">
            <v>1.5228999999999999</v>
          </cell>
        </row>
        <row r="427">
          <cell r="C427">
            <v>1999</v>
          </cell>
          <cell r="D427">
            <v>3</v>
          </cell>
          <cell r="F427">
            <v>1.52</v>
          </cell>
        </row>
        <row r="428">
          <cell r="C428">
            <v>1999</v>
          </cell>
          <cell r="D428">
            <v>3</v>
          </cell>
          <cell r="F428">
            <v>1.5269999999999999</v>
          </cell>
        </row>
        <row r="429">
          <cell r="C429">
            <v>1999</v>
          </cell>
          <cell r="D429">
            <v>3</v>
          </cell>
          <cell r="F429">
            <v>1.5254000000000001</v>
          </cell>
        </row>
        <row r="430">
          <cell r="C430">
            <v>1999</v>
          </cell>
          <cell r="D430">
            <v>3</v>
          </cell>
          <cell r="F430">
            <v>1.5167999999999999</v>
          </cell>
        </row>
        <row r="431">
          <cell r="C431">
            <v>1999</v>
          </cell>
          <cell r="D431">
            <v>3</v>
          </cell>
          <cell r="F431">
            <v>1.5167999999999999</v>
          </cell>
        </row>
        <row r="432">
          <cell r="C432">
            <v>1999</v>
          </cell>
          <cell r="D432">
            <v>3</v>
          </cell>
          <cell r="F432">
            <v>1.5167999999999999</v>
          </cell>
        </row>
        <row r="433">
          <cell r="C433">
            <v>1999</v>
          </cell>
          <cell r="D433">
            <v>3</v>
          </cell>
          <cell r="F433">
            <v>1.5155000000000001</v>
          </cell>
        </row>
        <row r="434">
          <cell r="C434">
            <v>1999</v>
          </cell>
          <cell r="D434">
            <v>3</v>
          </cell>
          <cell r="F434">
            <v>1.5168999999999999</v>
          </cell>
        </row>
        <row r="435">
          <cell r="C435">
            <v>1999</v>
          </cell>
          <cell r="D435">
            <v>3</v>
          </cell>
          <cell r="F435">
            <v>1.5239</v>
          </cell>
        </row>
        <row r="436">
          <cell r="C436">
            <v>1999</v>
          </cell>
          <cell r="D436">
            <v>3</v>
          </cell>
          <cell r="F436">
            <v>1.5225</v>
          </cell>
        </row>
        <row r="437">
          <cell r="C437">
            <v>1999</v>
          </cell>
          <cell r="D437">
            <v>3</v>
          </cell>
          <cell r="F437">
            <v>1.5238</v>
          </cell>
        </row>
        <row r="438">
          <cell r="C438">
            <v>1999</v>
          </cell>
          <cell r="D438">
            <v>3</v>
          </cell>
          <cell r="F438">
            <v>1.5238</v>
          </cell>
        </row>
        <row r="439">
          <cell r="C439">
            <v>1999</v>
          </cell>
          <cell r="D439">
            <v>3</v>
          </cell>
          <cell r="F439">
            <v>1.5238</v>
          </cell>
        </row>
        <row r="440">
          <cell r="C440">
            <v>1999</v>
          </cell>
          <cell r="D440">
            <v>3</v>
          </cell>
          <cell r="F440">
            <v>1.5275000000000001</v>
          </cell>
        </row>
        <row r="441">
          <cell r="C441">
            <v>1999</v>
          </cell>
          <cell r="D441">
            <v>3</v>
          </cell>
          <cell r="F441">
            <v>1.5285</v>
          </cell>
        </row>
        <row r="442">
          <cell r="C442">
            <v>1999</v>
          </cell>
          <cell r="D442">
            <v>3</v>
          </cell>
          <cell r="F442">
            <v>1.5217000000000001</v>
          </cell>
        </row>
        <row r="443">
          <cell r="C443">
            <v>1999</v>
          </cell>
          <cell r="D443">
            <v>3</v>
          </cell>
          <cell r="F443">
            <v>1.5197000000000001</v>
          </cell>
        </row>
        <row r="444">
          <cell r="C444">
            <v>1999</v>
          </cell>
          <cell r="D444">
            <v>3</v>
          </cell>
          <cell r="F444">
            <v>1.5153000000000001</v>
          </cell>
        </row>
        <row r="445">
          <cell r="C445">
            <v>1999</v>
          </cell>
          <cell r="D445">
            <v>3</v>
          </cell>
          <cell r="F445">
            <v>1.5153000000000001</v>
          </cell>
        </row>
        <row r="446">
          <cell r="C446">
            <v>1999</v>
          </cell>
          <cell r="D446">
            <v>3</v>
          </cell>
          <cell r="F446">
            <v>1.5153000000000001</v>
          </cell>
        </row>
        <row r="447">
          <cell r="C447">
            <v>1999</v>
          </cell>
          <cell r="D447">
            <v>3</v>
          </cell>
          <cell r="F447">
            <v>1.5069999999999999</v>
          </cell>
        </row>
        <row r="448">
          <cell r="C448">
            <v>1999</v>
          </cell>
          <cell r="D448">
            <v>3</v>
          </cell>
          <cell r="F448">
            <v>1.5063</v>
          </cell>
        </row>
        <row r="449">
          <cell r="C449">
            <v>1999</v>
          </cell>
          <cell r="D449">
            <v>3</v>
          </cell>
          <cell r="F449">
            <v>1.5039</v>
          </cell>
        </row>
        <row r="450">
          <cell r="C450">
            <v>1999</v>
          </cell>
          <cell r="D450">
            <v>3</v>
          </cell>
          <cell r="F450">
            <v>1.5102</v>
          </cell>
        </row>
        <row r="451">
          <cell r="C451">
            <v>1999</v>
          </cell>
          <cell r="D451">
            <v>3</v>
          </cell>
          <cell r="F451">
            <v>1.5134000000000001</v>
          </cell>
        </row>
        <row r="452">
          <cell r="C452">
            <v>1999</v>
          </cell>
          <cell r="D452">
            <v>3</v>
          </cell>
          <cell r="F452">
            <v>1.5134000000000001</v>
          </cell>
        </row>
        <row r="453">
          <cell r="C453">
            <v>1999</v>
          </cell>
          <cell r="D453">
            <v>3</v>
          </cell>
          <cell r="F453">
            <v>1.5134000000000001</v>
          </cell>
        </row>
        <row r="454">
          <cell r="C454">
            <v>1999</v>
          </cell>
          <cell r="D454">
            <v>3</v>
          </cell>
          <cell r="F454">
            <v>1.5125999999999999</v>
          </cell>
        </row>
        <row r="455">
          <cell r="C455">
            <v>1999</v>
          </cell>
          <cell r="D455">
            <v>3</v>
          </cell>
          <cell r="F455">
            <v>1.5125</v>
          </cell>
        </row>
        <row r="456">
          <cell r="C456">
            <v>1999</v>
          </cell>
          <cell r="D456">
            <v>4</v>
          </cell>
          <cell r="F456">
            <v>1.5092000000000001</v>
          </cell>
        </row>
        <row r="457">
          <cell r="C457">
            <v>1999</v>
          </cell>
          <cell r="D457">
            <v>4</v>
          </cell>
          <cell r="F457">
            <v>1.5007999999999999</v>
          </cell>
        </row>
        <row r="458">
          <cell r="C458">
            <v>1999</v>
          </cell>
          <cell r="D458">
            <v>4</v>
          </cell>
          <cell r="F458">
            <v>1.5007999999999999</v>
          </cell>
        </row>
        <row r="459">
          <cell r="C459">
            <v>1999</v>
          </cell>
          <cell r="D459">
            <v>4</v>
          </cell>
          <cell r="F459">
            <v>1.5007999999999999</v>
          </cell>
        </row>
        <row r="460">
          <cell r="C460">
            <v>1999</v>
          </cell>
          <cell r="D460">
            <v>4</v>
          </cell>
          <cell r="F460">
            <v>1.5007999999999999</v>
          </cell>
        </row>
        <row r="461">
          <cell r="C461">
            <v>1999</v>
          </cell>
          <cell r="D461">
            <v>4</v>
          </cell>
          <cell r="F461">
            <v>1.4990000000000001</v>
          </cell>
        </row>
        <row r="462">
          <cell r="C462">
            <v>1999</v>
          </cell>
          <cell r="D462">
            <v>4</v>
          </cell>
          <cell r="F462">
            <v>1.5034000000000001</v>
          </cell>
        </row>
        <row r="463">
          <cell r="C463">
            <v>1999</v>
          </cell>
          <cell r="D463">
            <v>4</v>
          </cell>
          <cell r="F463">
            <v>1.5005999999999999</v>
          </cell>
        </row>
        <row r="464">
          <cell r="C464">
            <v>1999</v>
          </cell>
          <cell r="D464">
            <v>4</v>
          </cell>
          <cell r="F464">
            <v>1.4988999999999999</v>
          </cell>
        </row>
        <row r="465">
          <cell r="C465">
            <v>1999</v>
          </cell>
          <cell r="D465">
            <v>4</v>
          </cell>
          <cell r="F465">
            <v>1.502</v>
          </cell>
        </row>
        <row r="466">
          <cell r="C466">
            <v>1999</v>
          </cell>
          <cell r="D466">
            <v>4</v>
          </cell>
          <cell r="F466">
            <v>1.502</v>
          </cell>
        </row>
        <row r="467">
          <cell r="C467">
            <v>1999</v>
          </cell>
          <cell r="D467">
            <v>4</v>
          </cell>
          <cell r="F467">
            <v>1.502</v>
          </cell>
        </row>
        <row r="468">
          <cell r="C468">
            <v>1999</v>
          </cell>
          <cell r="D468">
            <v>4</v>
          </cell>
          <cell r="F468">
            <v>1.4942</v>
          </cell>
        </row>
        <row r="469">
          <cell r="C469">
            <v>1999</v>
          </cell>
          <cell r="D469">
            <v>4</v>
          </cell>
          <cell r="F469">
            <v>1.4901</v>
          </cell>
        </row>
        <row r="470">
          <cell r="C470">
            <v>1999</v>
          </cell>
          <cell r="D470">
            <v>4</v>
          </cell>
          <cell r="F470">
            <v>1.4928999999999999</v>
          </cell>
        </row>
        <row r="471">
          <cell r="C471">
            <v>1999</v>
          </cell>
          <cell r="D471">
            <v>4</v>
          </cell>
          <cell r="F471">
            <v>1.4904999999999999</v>
          </cell>
        </row>
        <row r="472">
          <cell r="C472">
            <v>1999</v>
          </cell>
          <cell r="D472">
            <v>4</v>
          </cell>
          <cell r="F472">
            <v>1.4854000000000001</v>
          </cell>
        </row>
        <row r="473">
          <cell r="C473">
            <v>1999</v>
          </cell>
          <cell r="D473">
            <v>4</v>
          </cell>
          <cell r="F473">
            <v>1.4854000000000001</v>
          </cell>
        </row>
        <row r="474">
          <cell r="C474">
            <v>1999</v>
          </cell>
          <cell r="D474">
            <v>4</v>
          </cell>
          <cell r="F474">
            <v>1.4854000000000001</v>
          </cell>
        </row>
        <row r="475">
          <cell r="C475">
            <v>1999</v>
          </cell>
          <cell r="D475">
            <v>4</v>
          </cell>
          <cell r="F475">
            <v>1.4825999999999999</v>
          </cell>
        </row>
        <row r="476">
          <cell r="C476">
            <v>1999</v>
          </cell>
          <cell r="D476">
            <v>4</v>
          </cell>
          <cell r="F476">
            <v>1.4895</v>
          </cell>
        </row>
        <row r="477">
          <cell r="C477">
            <v>1999</v>
          </cell>
          <cell r="D477">
            <v>4</v>
          </cell>
          <cell r="F477">
            <v>1.4891000000000001</v>
          </cell>
        </row>
        <row r="478">
          <cell r="C478">
            <v>1999</v>
          </cell>
          <cell r="D478">
            <v>4</v>
          </cell>
          <cell r="F478">
            <v>1.4811000000000001</v>
          </cell>
        </row>
        <row r="479">
          <cell r="C479">
            <v>1999</v>
          </cell>
          <cell r="D479">
            <v>4</v>
          </cell>
          <cell r="F479">
            <v>1.4763999999999999</v>
          </cell>
        </row>
        <row r="480">
          <cell r="C480">
            <v>1999</v>
          </cell>
          <cell r="D480">
            <v>4</v>
          </cell>
          <cell r="F480">
            <v>1.4763999999999999</v>
          </cell>
        </row>
        <row r="481">
          <cell r="C481">
            <v>1999</v>
          </cell>
          <cell r="D481">
            <v>4</v>
          </cell>
          <cell r="F481">
            <v>1.4763999999999999</v>
          </cell>
        </row>
        <row r="482">
          <cell r="C482">
            <v>1999</v>
          </cell>
          <cell r="D482">
            <v>4</v>
          </cell>
          <cell r="F482">
            <v>1.4790000000000001</v>
          </cell>
        </row>
        <row r="483">
          <cell r="C483">
            <v>1999</v>
          </cell>
          <cell r="D483">
            <v>4</v>
          </cell>
          <cell r="F483">
            <v>1.4785999999999999</v>
          </cell>
        </row>
        <row r="484">
          <cell r="C484">
            <v>1999</v>
          </cell>
          <cell r="D484">
            <v>4</v>
          </cell>
          <cell r="F484">
            <v>1.4764999999999999</v>
          </cell>
        </row>
        <row r="485">
          <cell r="C485">
            <v>1999</v>
          </cell>
          <cell r="D485">
            <v>4</v>
          </cell>
          <cell r="F485">
            <v>1.4666999999999999</v>
          </cell>
        </row>
        <row r="486">
          <cell r="C486">
            <v>1999</v>
          </cell>
          <cell r="D486">
            <v>5</v>
          </cell>
          <cell r="F486">
            <v>1.4576</v>
          </cell>
        </row>
        <row r="487">
          <cell r="C487">
            <v>1999</v>
          </cell>
          <cell r="D487">
            <v>5</v>
          </cell>
          <cell r="F487">
            <v>1.4576</v>
          </cell>
        </row>
        <row r="488">
          <cell r="C488">
            <v>1999</v>
          </cell>
          <cell r="D488">
            <v>5</v>
          </cell>
          <cell r="F488">
            <v>1.4576</v>
          </cell>
        </row>
        <row r="489">
          <cell r="C489">
            <v>1999</v>
          </cell>
          <cell r="D489">
            <v>5</v>
          </cell>
          <cell r="F489">
            <v>1.4504999999999999</v>
          </cell>
        </row>
        <row r="490">
          <cell r="C490">
            <v>1999</v>
          </cell>
          <cell r="D490">
            <v>5</v>
          </cell>
          <cell r="F490">
            <v>1.4532</v>
          </cell>
        </row>
        <row r="491">
          <cell r="C491">
            <v>1999</v>
          </cell>
          <cell r="D491">
            <v>5</v>
          </cell>
          <cell r="F491">
            <v>1.456</v>
          </cell>
        </row>
        <row r="492">
          <cell r="C492">
            <v>1999</v>
          </cell>
          <cell r="D492">
            <v>5</v>
          </cell>
          <cell r="F492">
            <v>1.456</v>
          </cell>
        </row>
        <row r="493">
          <cell r="C493">
            <v>1999</v>
          </cell>
          <cell r="D493">
            <v>5</v>
          </cell>
          <cell r="F493">
            <v>1.4582999999999999</v>
          </cell>
        </row>
        <row r="494">
          <cell r="C494">
            <v>1999</v>
          </cell>
          <cell r="D494">
            <v>5</v>
          </cell>
          <cell r="F494">
            <v>1.4582999999999999</v>
          </cell>
        </row>
        <row r="495">
          <cell r="C495">
            <v>1999</v>
          </cell>
          <cell r="D495">
            <v>5</v>
          </cell>
          <cell r="F495">
            <v>1.4582999999999999</v>
          </cell>
        </row>
        <row r="496">
          <cell r="C496">
            <v>1999</v>
          </cell>
          <cell r="D496">
            <v>5</v>
          </cell>
          <cell r="F496">
            <v>1.4597</v>
          </cell>
        </row>
        <row r="497">
          <cell r="C497">
            <v>1999</v>
          </cell>
          <cell r="D497">
            <v>5</v>
          </cell>
          <cell r="F497">
            <v>1.4544999999999999</v>
          </cell>
        </row>
        <row r="498">
          <cell r="C498">
            <v>1999</v>
          </cell>
          <cell r="D498">
            <v>5</v>
          </cell>
          <cell r="F498">
            <v>1.4608000000000001</v>
          </cell>
        </row>
        <row r="499">
          <cell r="C499">
            <v>1999</v>
          </cell>
          <cell r="D499">
            <v>5</v>
          </cell>
          <cell r="F499">
            <v>1.4599</v>
          </cell>
        </row>
        <row r="500">
          <cell r="C500">
            <v>1999</v>
          </cell>
          <cell r="D500">
            <v>5</v>
          </cell>
          <cell r="F500">
            <v>1.4638</v>
          </cell>
        </row>
        <row r="501">
          <cell r="C501">
            <v>1999</v>
          </cell>
          <cell r="D501">
            <v>5</v>
          </cell>
          <cell r="F501">
            <v>1.4638</v>
          </cell>
        </row>
        <row r="502">
          <cell r="C502">
            <v>1999</v>
          </cell>
          <cell r="D502">
            <v>5</v>
          </cell>
          <cell r="F502">
            <v>1.4638</v>
          </cell>
        </row>
        <row r="503">
          <cell r="C503">
            <v>1999</v>
          </cell>
          <cell r="D503">
            <v>5</v>
          </cell>
          <cell r="F503">
            <v>1.4602999999999999</v>
          </cell>
        </row>
        <row r="504">
          <cell r="C504">
            <v>1999</v>
          </cell>
          <cell r="D504">
            <v>5</v>
          </cell>
          <cell r="F504">
            <v>1.4604999999999999</v>
          </cell>
        </row>
        <row r="505">
          <cell r="C505">
            <v>1999</v>
          </cell>
          <cell r="D505">
            <v>5</v>
          </cell>
          <cell r="F505">
            <v>1.4659</v>
          </cell>
        </row>
        <row r="506">
          <cell r="C506">
            <v>1999</v>
          </cell>
          <cell r="D506">
            <v>5</v>
          </cell>
          <cell r="F506">
            <v>1.4657</v>
          </cell>
        </row>
        <row r="507">
          <cell r="C507">
            <v>1999</v>
          </cell>
          <cell r="D507">
            <v>5</v>
          </cell>
          <cell r="F507">
            <v>1.4595</v>
          </cell>
        </row>
        <row r="508">
          <cell r="C508">
            <v>1999</v>
          </cell>
          <cell r="D508">
            <v>5</v>
          </cell>
          <cell r="F508">
            <v>1.4595</v>
          </cell>
        </row>
        <row r="509">
          <cell r="C509">
            <v>1999</v>
          </cell>
          <cell r="D509">
            <v>5</v>
          </cell>
          <cell r="F509">
            <v>1.4595</v>
          </cell>
        </row>
        <row r="510">
          <cell r="C510">
            <v>1999</v>
          </cell>
          <cell r="D510">
            <v>5</v>
          </cell>
          <cell r="F510">
            <v>1.4595</v>
          </cell>
        </row>
        <row r="511">
          <cell r="C511">
            <v>1999</v>
          </cell>
          <cell r="D511">
            <v>5</v>
          </cell>
          <cell r="F511">
            <v>1.4598</v>
          </cell>
        </row>
        <row r="512">
          <cell r="C512">
            <v>1999</v>
          </cell>
          <cell r="D512">
            <v>5</v>
          </cell>
          <cell r="F512">
            <v>1.4723999999999999</v>
          </cell>
        </row>
        <row r="513">
          <cell r="C513">
            <v>1999</v>
          </cell>
          <cell r="D513">
            <v>5</v>
          </cell>
          <cell r="F513">
            <v>1.4751000000000001</v>
          </cell>
        </row>
        <row r="514">
          <cell r="C514">
            <v>1999</v>
          </cell>
          <cell r="D514">
            <v>5</v>
          </cell>
          <cell r="F514">
            <v>1.472</v>
          </cell>
        </row>
        <row r="515">
          <cell r="C515">
            <v>1999</v>
          </cell>
          <cell r="D515">
            <v>5</v>
          </cell>
          <cell r="F515">
            <v>1.472</v>
          </cell>
        </row>
        <row r="516">
          <cell r="C516">
            <v>1999</v>
          </cell>
          <cell r="D516">
            <v>5</v>
          </cell>
          <cell r="F516">
            <v>1.472</v>
          </cell>
        </row>
        <row r="517">
          <cell r="C517">
            <v>1999</v>
          </cell>
          <cell r="D517">
            <v>6</v>
          </cell>
          <cell r="F517">
            <v>1.4770000000000001</v>
          </cell>
        </row>
        <row r="518">
          <cell r="C518">
            <v>1999</v>
          </cell>
          <cell r="D518">
            <v>6</v>
          </cell>
          <cell r="F518">
            <v>1.4835</v>
          </cell>
        </row>
        <row r="519">
          <cell r="C519">
            <v>1999</v>
          </cell>
          <cell r="D519">
            <v>6</v>
          </cell>
          <cell r="F519">
            <v>1.4801</v>
          </cell>
        </row>
        <row r="520">
          <cell r="C520">
            <v>1999</v>
          </cell>
          <cell r="D520">
            <v>6</v>
          </cell>
          <cell r="F520">
            <v>1.4762</v>
          </cell>
        </row>
        <row r="521">
          <cell r="C521">
            <v>1999</v>
          </cell>
          <cell r="D521">
            <v>6</v>
          </cell>
          <cell r="F521">
            <v>1.4697</v>
          </cell>
        </row>
        <row r="522">
          <cell r="C522">
            <v>1999</v>
          </cell>
          <cell r="D522">
            <v>6</v>
          </cell>
          <cell r="F522">
            <v>1.4697</v>
          </cell>
        </row>
        <row r="523">
          <cell r="C523">
            <v>1999</v>
          </cell>
          <cell r="D523">
            <v>6</v>
          </cell>
          <cell r="F523">
            <v>1.4697</v>
          </cell>
        </row>
        <row r="524">
          <cell r="C524">
            <v>1999</v>
          </cell>
          <cell r="D524">
            <v>6</v>
          </cell>
          <cell r="F524">
            <v>1.4730000000000001</v>
          </cell>
        </row>
        <row r="525">
          <cell r="C525">
            <v>1999</v>
          </cell>
          <cell r="D525">
            <v>6</v>
          </cell>
          <cell r="F525">
            <v>1.4698</v>
          </cell>
        </row>
        <row r="526">
          <cell r="C526">
            <v>1999</v>
          </cell>
          <cell r="D526">
            <v>6</v>
          </cell>
          <cell r="F526">
            <v>1.4722</v>
          </cell>
        </row>
        <row r="527">
          <cell r="C527">
            <v>1999</v>
          </cell>
          <cell r="D527">
            <v>6</v>
          </cell>
          <cell r="F527">
            <v>1.4601999999999999</v>
          </cell>
        </row>
        <row r="528">
          <cell r="C528">
            <v>1999</v>
          </cell>
          <cell r="D528">
            <v>6</v>
          </cell>
          <cell r="F528">
            <v>1.4603999999999999</v>
          </cell>
        </row>
        <row r="529">
          <cell r="C529">
            <v>1999</v>
          </cell>
          <cell r="D529">
            <v>6</v>
          </cell>
          <cell r="F529">
            <v>1.4603999999999999</v>
          </cell>
        </row>
        <row r="530">
          <cell r="C530">
            <v>1999</v>
          </cell>
          <cell r="D530">
            <v>6</v>
          </cell>
          <cell r="F530">
            <v>1.4603999999999999</v>
          </cell>
        </row>
        <row r="531">
          <cell r="C531">
            <v>1999</v>
          </cell>
          <cell r="D531">
            <v>6</v>
          </cell>
          <cell r="F531">
            <v>1.4598</v>
          </cell>
        </row>
        <row r="532">
          <cell r="C532">
            <v>1999</v>
          </cell>
          <cell r="D532">
            <v>6</v>
          </cell>
          <cell r="F532">
            <v>1.4644999999999999</v>
          </cell>
        </row>
        <row r="533">
          <cell r="C533">
            <v>1999</v>
          </cell>
          <cell r="D533">
            <v>6</v>
          </cell>
          <cell r="F533">
            <v>1.4587000000000001</v>
          </cell>
        </row>
        <row r="534">
          <cell r="C534">
            <v>1999</v>
          </cell>
          <cell r="D534">
            <v>6</v>
          </cell>
          <cell r="F534">
            <v>1.4610000000000001</v>
          </cell>
        </row>
        <row r="535">
          <cell r="C535">
            <v>1999</v>
          </cell>
          <cell r="D535">
            <v>6</v>
          </cell>
          <cell r="F535">
            <v>1.4641999999999999</v>
          </cell>
        </row>
        <row r="536">
          <cell r="C536">
            <v>1999</v>
          </cell>
          <cell r="D536">
            <v>6</v>
          </cell>
          <cell r="F536">
            <v>1.4641999999999999</v>
          </cell>
        </row>
        <row r="537">
          <cell r="C537">
            <v>1999</v>
          </cell>
          <cell r="D537">
            <v>6</v>
          </cell>
          <cell r="F537">
            <v>1.4641999999999999</v>
          </cell>
        </row>
        <row r="538">
          <cell r="C538">
            <v>1999</v>
          </cell>
          <cell r="D538">
            <v>6</v>
          </cell>
          <cell r="F538">
            <v>1.4724999999999999</v>
          </cell>
        </row>
        <row r="539">
          <cell r="C539">
            <v>1999</v>
          </cell>
          <cell r="D539">
            <v>6</v>
          </cell>
          <cell r="F539">
            <v>1.47</v>
          </cell>
        </row>
        <row r="540">
          <cell r="C540">
            <v>1999</v>
          </cell>
          <cell r="D540">
            <v>6</v>
          </cell>
          <cell r="F540">
            <v>1.4733000000000001</v>
          </cell>
        </row>
        <row r="541">
          <cell r="C541">
            <v>1999</v>
          </cell>
          <cell r="D541">
            <v>6</v>
          </cell>
          <cell r="F541">
            <v>1.4706999999999999</v>
          </cell>
        </row>
        <row r="542">
          <cell r="C542">
            <v>1999</v>
          </cell>
          <cell r="D542">
            <v>6</v>
          </cell>
          <cell r="F542">
            <v>1.4632000000000001</v>
          </cell>
        </row>
        <row r="543">
          <cell r="C543">
            <v>1999</v>
          </cell>
          <cell r="D543">
            <v>6</v>
          </cell>
          <cell r="F543">
            <v>1.4632000000000001</v>
          </cell>
        </row>
        <row r="544">
          <cell r="C544">
            <v>1999</v>
          </cell>
          <cell r="D544">
            <v>6</v>
          </cell>
          <cell r="F544">
            <v>1.4632000000000001</v>
          </cell>
        </row>
        <row r="545">
          <cell r="C545">
            <v>1999</v>
          </cell>
          <cell r="D545">
            <v>6</v>
          </cell>
          <cell r="F545">
            <v>1.4694</v>
          </cell>
        </row>
        <row r="546">
          <cell r="C546">
            <v>1999</v>
          </cell>
          <cell r="D546">
            <v>6</v>
          </cell>
          <cell r="F546">
            <v>1.4757</v>
          </cell>
        </row>
        <row r="547">
          <cell r="C547">
            <v>1999</v>
          </cell>
          <cell r="D547">
            <v>7</v>
          </cell>
          <cell r="F547">
            <v>1.472</v>
          </cell>
        </row>
        <row r="548">
          <cell r="C548">
            <v>1999</v>
          </cell>
          <cell r="D548">
            <v>7</v>
          </cell>
          <cell r="F548">
            <v>1.472</v>
          </cell>
        </row>
        <row r="549">
          <cell r="C549">
            <v>1999</v>
          </cell>
          <cell r="D549">
            <v>7</v>
          </cell>
          <cell r="F549">
            <v>1.4644999999999999</v>
          </cell>
        </row>
        <row r="550">
          <cell r="C550">
            <v>1999</v>
          </cell>
          <cell r="D550">
            <v>7</v>
          </cell>
          <cell r="F550">
            <v>1.4644999999999999</v>
          </cell>
        </row>
        <row r="551">
          <cell r="C551">
            <v>1999</v>
          </cell>
          <cell r="D551">
            <v>7</v>
          </cell>
          <cell r="F551">
            <v>1.4644999999999999</v>
          </cell>
        </row>
        <row r="552">
          <cell r="C552">
            <v>1999</v>
          </cell>
          <cell r="D552">
            <v>7</v>
          </cell>
          <cell r="F552">
            <v>1.4673</v>
          </cell>
        </row>
        <row r="553">
          <cell r="C553">
            <v>1999</v>
          </cell>
          <cell r="D553">
            <v>7</v>
          </cell>
          <cell r="F553">
            <v>1.4681999999999999</v>
          </cell>
        </row>
        <row r="554">
          <cell r="C554">
            <v>1999</v>
          </cell>
          <cell r="D554">
            <v>7</v>
          </cell>
          <cell r="F554">
            <v>1.47</v>
          </cell>
        </row>
        <row r="555">
          <cell r="C555">
            <v>1999</v>
          </cell>
          <cell r="D555">
            <v>7</v>
          </cell>
          <cell r="F555">
            <v>1.4697</v>
          </cell>
        </row>
        <row r="556">
          <cell r="C556">
            <v>1999</v>
          </cell>
          <cell r="D556">
            <v>7</v>
          </cell>
          <cell r="F556">
            <v>1.4731000000000001</v>
          </cell>
        </row>
        <row r="557">
          <cell r="C557">
            <v>1999</v>
          </cell>
          <cell r="D557">
            <v>7</v>
          </cell>
          <cell r="F557">
            <v>1.4731000000000001</v>
          </cell>
        </row>
        <row r="558">
          <cell r="C558">
            <v>1999</v>
          </cell>
          <cell r="D558">
            <v>7</v>
          </cell>
          <cell r="F558">
            <v>1.4731000000000001</v>
          </cell>
        </row>
        <row r="559">
          <cell r="C559">
            <v>1999</v>
          </cell>
          <cell r="D559">
            <v>7</v>
          </cell>
          <cell r="F559">
            <v>1.4813000000000001</v>
          </cell>
        </row>
        <row r="560">
          <cell r="C560">
            <v>1999</v>
          </cell>
          <cell r="D560">
            <v>7</v>
          </cell>
          <cell r="F560">
            <v>1.4824999999999999</v>
          </cell>
        </row>
        <row r="561">
          <cell r="C561">
            <v>1999</v>
          </cell>
          <cell r="D561">
            <v>7</v>
          </cell>
          <cell r="F561">
            <v>1.4806999999999999</v>
          </cell>
        </row>
        <row r="562">
          <cell r="C562">
            <v>1999</v>
          </cell>
          <cell r="D562">
            <v>7</v>
          </cell>
          <cell r="F562">
            <v>1.4823999999999999</v>
          </cell>
        </row>
        <row r="563">
          <cell r="C563">
            <v>1999</v>
          </cell>
          <cell r="D563">
            <v>7</v>
          </cell>
          <cell r="F563">
            <v>1.4823999999999999</v>
          </cell>
        </row>
        <row r="564">
          <cell r="C564">
            <v>1999</v>
          </cell>
          <cell r="D564">
            <v>7</v>
          </cell>
          <cell r="F564">
            <v>1.4823999999999999</v>
          </cell>
        </row>
        <row r="565">
          <cell r="C565">
            <v>1999</v>
          </cell>
          <cell r="D565">
            <v>7</v>
          </cell>
          <cell r="F565">
            <v>1.4823999999999999</v>
          </cell>
        </row>
        <row r="566">
          <cell r="C566">
            <v>1999</v>
          </cell>
          <cell r="D566">
            <v>7</v>
          </cell>
          <cell r="F566">
            <v>1.4916</v>
          </cell>
        </row>
        <row r="567">
          <cell r="C567">
            <v>1999</v>
          </cell>
          <cell r="D567">
            <v>7</v>
          </cell>
          <cell r="F567">
            <v>1.4914000000000001</v>
          </cell>
        </row>
        <row r="568">
          <cell r="C568">
            <v>1999</v>
          </cell>
          <cell r="D568">
            <v>7</v>
          </cell>
          <cell r="F568">
            <v>1.5009999999999999</v>
          </cell>
        </row>
        <row r="569">
          <cell r="C569">
            <v>1999</v>
          </cell>
          <cell r="D569">
            <v>7</v>
          </cell>
          <cell r="F569">
            <v>1.5024999999999999</v>
          </cell>
        </row>
        <row r="570">
          <cell r="C570">
            <v>1999</v>
          </cell>
          <cell r="D570">
            <v>7</v>
          </cell>
          <cell r="F570">
            <v>1.5075000000000001</v>
          </cell>
        </row>
        <row r="571">
          <cell r="C571">
            <v>1999</v>
          </cell>
          <cell r="D571">
            <v>7</v>
          </cell>
          <cell r="F571">
            <v>1.5075000000000001</v>
          </cell>
        </row>
        <row r="572">
          <cell r="C572">
            <v>1999</v>
          </cell>
          <cell r="D572">
            <v>7</v>
          </cell>
          <cell r="F572">
            <v>1.5075000000000001</v>
          </cell>
        </row>
        <row r="573">
          <cell r="C573">
            <v>1999</v>
          </cell>
          <cell r="D573">
            <v>7</v>
          </cell>
          <cell r="F573">
            <v>1.5098</v>
          </cell>
        </row>
        <row r="574">
          <cell r="C574">
            <v>1999</v>
          </cell>
          <cell r="D574">
            <v>7</v>
          </cell>
          <cell r="F574">
            <v>1.5132000000000001</v>
          </cell>
        </row>
        <row r="575">
          <cell r="C575">
            <v>1999</v>
          </cell>
          <cell r="D575">
            <v>7</v>
          </cell>
          <cell r="F575">
            <v>1.5109999999999999</v>
          </cell>
        </row>
        <row r="576">
          <cell r="C576">
            <v>1999</v>
          </cell>
          <cell r="D576">
            <v>7</v>
          </cell>
          <cell r="F576">
            <v>1.508</v>
          </cell>
        </row>
        <row r="577">
          <cell r="C577">
            <v>1999</v>
          </cell>
          <cell r="D577">
            <v>7</v>
          </cell>
          <cell r="F577">
            <v>1.5063</v>
          </cell>
        </row>
        <row r="578">
          <cell r="C578">
            <v>1999</v>
          </cell>
          <cell r="D578">
            <v>8</v>
          </cell>
          <cell r="F578">
            <v>1.5063</v>
          </cell>
        </row>
        <row r="579">
          <cell r="C579">
            <v>1999</v>
          </cell>
          <cell r="D579">
            <v>8</v>
          </cell>
          <cell r="F579">
            <v>1.5063</v>
          </cell>
        </row>
        <row r="580">
          <cell r="C580">
            <v>1999</v>
          </cell>
          <cell r="D580">
            <v>8</v>
          </cell>
          <cell r="F580">
            <v>1.5063</v>
          </cell>
        </row>
        <row r="581">
          <cell r="C581">
            <v>1999</v>
          </cell>
          <cell r="D581">
            <v>8</v>
          </cell>
          <cell r="F581">
            <v>1.4944999999999999</v>
          </cell>
        </row>
        <row r="582">
          <cell r="C582">
            <v>1999</v>
          </cell>
          <cell r="D582">
            <v>8</v>
          </cell>
          <cell r="F582">
            <v>1.4895</v>
          </cell>
        </row>
        <row r="583">
          <cell r="C583">
            <v>1999</v>
          </cell>
          <cell r="D583">
            <v>8</v>
          </cell>
          <cell r="F583">
            <v>1.4944999999999999</v>
          </cell>
        </row>
        <row r="584">
          <cell r="C584">
            <v>1999</v>
          </cell>
          <cell r="D584">
            <v>8</v>
          </cell>
          <cell r="F584">
            <v>1.5038</v>
          </cell>
        </row>
        <row r="585">
          <cell r="C585">
            <v>1999</v>
          </cell>
          <cell r="D585">
            <v>8</v>
          </cell>
          <cell r="F585">
            <v>1.5038</v>
          </cell>
        </row>
        <row r="586">
          <cell r="C586">
            <v>1999</v>
          </cell>
          <cell r="D586">
            <v>8</v>
          </cell>
          <cell r="F586">
            <v>1.5038</v>
          </cell>
        </row>
        <row r="587">
          <cell r="C587">
            <v>1999</v>
          </cell>
          <cell r="D587">
            <v>8</v>
          </cell>
          <cell r="F587">
            <v>1.5031000000000001</v>
          </cell>
        </row>
        <row r="588">
          <cell r="C588">
            <v>1999</v>
          </cell>
          <cell r="D588">
            <v>8</v>
          </cell>
          <cell r="F588">
            <v>1.5</v>
          </cell>
        </row>
        <row r="589">
          <cell r="C589">
            <v>1999</v>
          </cell>
          <cell r="D589">
            <v>8</v>
          </cell>
          <cell r="F589">
            <v>1.4906999999999999</v>
          </cell>
        </row>
        <row r="590">
          <cell r="C590">
            <v>1999</v>
          </cell>
          <cell r="D590">
            <v>8</v>
          </cell>
          <cell r="F590">
            <v>1.4846999999999999</v>
          </cell>
        </row>
        <row r="591">
          <cell r="C591">
            <v>1999</v>
          </cell>
          <cell r="D591">
            <v>8</v>
          </cell>
          <cell r="F591">
            <v>1.4777</v>
          </cell>
        </row>
        <row r="592">
          <cell r="C592">
            <v>1999</v>
          </cell>
          <cell r="D592">
            <v>8</v>
          </cell>
          <cell r="F592">
            <v>1.4777</v>
          </cell>
        </row>
        <row r="593">
          <cell r="C593">
            <v>1999</v>
          </cell>
          <cell r="D593">
            <v>8</v>
          </cell>
          <cell r="F593">
            <v>1.4777</v>
          </cell>
        </row>
        <row r="594">
          <cell r="C594">
            <v>1999</v>
          </cell>
          <cell r="D594">
            <v>8</v>
          </cell>
          <cell r="F594">
            <v>1.4813000000000001</v>
          </cell>
        </row>
        <row r="595">
          <cell r="C595">
            <v>1999</v>
          </cell>
          <cell r="D595">
            <v>8</v>
          </cell>
          <cell r="F595">
            <v>1.4786999999999999</v>
          </cell>
        </row>
        <row r="596">
          <cell r="C596">
            <v>1999</v>
          </cell>
          <cell r="D596">
            <v>8</v>
          </cell>
          <cell r="F596">
            <v>1.4830000000000001</v>
          </cell>
        </row>
        <row r="597">
          <cell r="C597">
            <v>1999</v>
          </cell>
          <cell r="D597">
            <v>8</v>
          </cell>
          <cell r="F597">
            <v>1.4935</v>
          </cell>
        </row>
        <row r="598">
          <cell r="C598">
            <v>1999</v>
          </cell>
          <cell r="D598">
            <v>8</v>
          </cell>
          <cell r="F598">
            <v>1.4941</v>
          </cell>
        </row>
        <row r="599">
          <cell r="C599">
            <v>1999</v>
          </cell>
          <cell r="D599">
            <v>8</v>
          </cell>
          <cell r="F599">
            <v>1.4941</v>
          </cell>
        </row>
        <row r="600">
          <cell r="C600">
            <v>1999</v>
          </cell>
          <cell r="D600">
            <v>8</v>
          </cell>
          <cell r="F600">
            <v>1.4941</v>
          </cell>
        </row>
        <row r="601">
          <cell r="C601">
            <v>1999</v>
          </cell>
          <cell r="D601">
            <v>8</v>
          </cell>
          <cell r="F601">
            <v>1.4955000000000001</v>
          </cell>
        </row>
        <row r="602">
          <cell r="C602">
            <v>1999</v>
          </cell>
          <cell r="D602">
            <v>8</v>
          </cell>
          <cell r="F602">
            <v>1.4957</v>
          </cell>
        </row>
        <row r="603">
          <cell r="C603">
            <v>1999</v>
          </cell>
          <cell r="D603">
            <v>8</v>
          </cell>
          <cell r="F603">
            <v>1.4959</v>
          </cell>
        </row>
        <row r="604">
          <cell r="C604">
            <v>1999</v>
          </cell>
          <cell r="D604">
            <v>8</v>
          </cell>
          <cell r="F604">
            <v>1.5025999999999999</v>
          </cell>
        </row>
        <row r="605">
          <cell r="C605">
            <v>1999</v>
          </cell>
          <cell r="D605">
            <v>8</v>
          </cell>
          <cell r="F605">
            <v>1.492</v>
          </cell>
        </row>
        <row r="606">
          <cell r="C606">
            <v>1999</v>
          </cell>
          <cell r="D606">
            <v>8</v>
          </cell>
          <cell r="F606">
            <v>1.492</v>
          </cell>
        </row>
        <row r="607">
          <cell r="C607">
            <v>1999</v>
          </cell>
          <cell r="D607">
            <v>8</v>
          </cell>
          <cell r="F607">
            <v>1.492</v>
          </cell>
        </row>
        <row r="608">
          <cell r="C608">
            <v>1999</v>
          </cell>
          <cell r="D608">
            <v>8</v>
          </cell>
          <cell r="F608">
            <v>1.4926999999999999</v>
          </cell>
        </row>
        <row r="609">
          <cell r="C609">
            <v>1999</v>
          </cell>
          <cell r="D609">
            <v>9</v>
          </cell>
          <cell r="F609">
            <v>1.4958</v>
          </cell>
        </row>
        <row r="610">
          <cell r="C610">
            <v>1999</v>
          </cell>
          <cell r="D610">
            <v>9</v>
          </cell>
          <cell r="F610">
            <v>1.4857</v>
          </cell>
        </row>
        <row r="611">
          <cell r="C611">
            <v>1999</v>
          </cell>
          <cell r="D611">
            <v>9</v>
          </cell>
          <cell r="F611">
            <v>1.4942</v>
          </cell>
        </row>
        <row r="612">
          <cell r="C612">
            <v>1999</v>
          </cell>
          <cell r="D612">
            <v>9</v>
          </cell>
          <cell r="F612">
            <v>1.4907999999999999</v>
          </cell>
        </row>
        <row r="613">
          <cell r="C613">
            <v>1999</v>
          </cell>
          <cell r="D613">
            <v>9</v>
          </cell>
          <cell r="F613">
            <v>1.4907999999999999</v>
          </cell>
        </row>
        <row r="614">
          <cell r="C614">
            <v>1999</v>
          </cell>
          <cell r="D614">
            <v>9</v>
          </cell>
          <cell r="F614">
            <v>1.4907999999999999</v>
          </cell>
        </row>
        <row r="615">
          <cell r="C615">
            <v>1999</v>
          </cell>
          <cell r="D615">
            <v>9</v>
          </cell>
          <cell r="F615">
            <v>1.4907999999999999</v>
          </cell>
        </row>
        <row r="616">
          <cell r="C616">
            <v>1999</v>
          </cell>
          <cell r="D616">
            <v>9</v>
          </cell>
          <cell r="F616">
            <v>1.4934000000000001</v>
          </cell>
        </row>
        <row r="617">
          <cell r="C617">
            <v>1999</v>
          </cell>
          <cell r="D617">
            <v>9</v>
          </cell>
          <cell r="F617">
            <v>1.4874000000000001</v>
          </cell>
        </row>
        <row r="618">
          <cell r="C618">
            <v>1999</v>
          </cell>
          <cell r="D618">
            <v>9</v>
          </cell>
          <cell r="F618">
            <v>1.4802999999999999</v>
          </cell>
        </row>
        <row r="619">
          <cell r="C619">
            <v>1999</v>
          </cell>
          <cell r="D619">
            <v>9</v>
          </cell>
          <cell r="F619">
            <v>1.4748000000000001</v>
          </cell>
        </row>
        <row r="620">
          <cell r="C620">
            <v>1999</v>
          </cell>
          <cell r="D620">
            <v>9</v>
          </cell>
          <cell r="F620">
            <v>1.4748000000000001</v>
          </cell>
        </row>
        <row r="621">
          <cell r="C621">
            <v>1999</v>
          </cell>
          <cell r="D621">
            <v>9</v>
          </cell>
          <cell r="F621">
            <v>1.4748000000000001</v>
          </cell>
        </row>
        <row r="622">
          <cell r="C622">
            <v>1999</v>
          </cell>
          <cell r="D622">
            <v>9</v>
          </cell>
          <cell r="F622">
            <v>1.47</v>
          </cell>
        </row>
        <row r="623">
          <cell r="C623">
            <v>1999</v>
          </cell>
          <cell r="D623">
            <v>9</v>
          </cell>
          <cell r="F623">
            <v>1.4737</v>
          </cell>
        </row>
        <row r="624">
          <cell r="C624">
            <v>1999</v>
          </cell>
          <cell r="D624">
            <v>9</v>
          </cell>
          <cell r="F624">
            <v>1.4754</v>
          </cell>
        </row>
        <row r="625">
          <cell r="C625">
            <v>1999</v>
          </cell>
          <cell r="D625">
            <v>9</v>
          </cell>
          <cell r="F625">
            <v>1.476</v>
          </cell>
        </row>
        <row r="626">
          <cell r="C626">
            <v>1999</v>
          </cell>
          <cell r="D626">
            <v>9</v>
          </cell>
          <cell r="F626">
            <v>1.474</v>
          </cell>
        </row>
        <row r="627">
          <cell r="C627">
            <v>1999</v>
          </cell>
          <cell r="D627">
            <v>9</v>
          </cell>
          <cell r="F627">
            <v>1.474</v>
          </cell>
        </row>
        <row r="628">
          <cell r="C628">
            <v>1999</v>
          </cell>
          <cell r="D628">
            <v>9</v>
          </cell>
          <cell r="F628">
            <v>1.474</v>
          </cell>
        </row>
        <row r="629">
          <cell r="C629">
            <v>1999</v>
          </cell>
          <cell r="D629">
            <v>9</v>
          </cell>
          <cell r="F629">
            <v>1.4790000000000001</v>
          </cell>
        </row>
        <row r="630">
          <cell r="C630">
            <v>1999</v>
          </cell>
          <cell r="D630">
            <v>9</v>
          </cell>
          <cell r="F630">
            <v>1.4722</v>
          </cell>
        </row>
        <row r="631">
          <cell r="C631">
            <v>1999</v>
          </cell>
          <cell r="D631">
            <v>9</v>
          </cell>
          <cell r="F631">
            <v>1.4681999999999999</v>
          </cell>
        </row>
        <row r="632">
          <cell r="C632">
            <v>1999</v>
          </cell>
          <cell r="D632">
            <v>9</v>
          </cell>
          <cell r="F632">
            <v>1.4753000000000001</v>
          </cell>
        </row>
        <row r="633">
          <cell r="C633">
            <v>1999</v>
          </cell>
          <cell r="D633">
            <v>9</v>
          </cell>
          <cell r="F633">
            <v>1.4736</v>
          </cell>
        </row>
        <row r="634">
          <cell r="C634">
            <v>1999</v>
          </cell>
          <cell r="D634">
            <v>9</v>
          </cell>
          <cell r="F634">
            <v>1.4736</v>
          </cell>
        </row>
        <row r="635">
          <cell r="C635">
            <v>1999</v>
          </cell>
          <cell r="D635">
            <v>9</v>
          </cell>
          <cell r="F635">
            <v>1.4736</v>
          </cell>
        </row>
        <row r="636">
          <cell r="C636">
            <v>1999</v>
          </cell>
          <cell r="D636">
            <v>9</v>
          </cell>
          <cell r="F636">
            <v>1.4713000000000001</v>
          </cell>
        </row>
        <row r="637">
          <cell r="C637">
            <v>1999</v>
          </cell>
          <cell r="D637">
            <v>9</v>
          </cell>
          <cell r="F637">
            <v>1.4642999999999999</v>
          </cell>
        </row>
        <row r="638">
          <cell r="C638">
            <v>1999</v>
          </cell>
          <cell r="D638">
            <v>9</v>
          </cell>
          <cell r="F638">
            <v>1.4637</v>
          </cell>
        </row>
        <row r="639">
          <cell r="C639">
            <v>1999</v>
          </cell>
          <cell r="D639">
            <v>10</v>
          </cell>
          <cell r="F639">
            <v>1.47</v>
          </cell>
        </row>
        <row r="640">
          <cell r="C640">
            <v>1999</v>
          </cell>
          <cell r="D640">
            <v>10</v>
          </cell>
          <cell r="F640">
            <v>1.4722999999999999</v>
          </cell>
        </row>
        <row r="641">
          <cell r="C641">
            <v>1999</v>
          </cell>
          <cell r="D641">
            <v>10</v>
          </cell>
          <cell r="F641">
            <v>1.4722999999999999</v>
          </cell>
        </row>
        <row r="642">
          <cell r="C642">
            <v>1999</v>
          </cell>
          <cell r="D642">
            <v>10</v>
          </cell>
          <cell r="F642">
            <v>1.4722999999999999</v>
          </cell>
        </row>
        <row r="643">
          <cell r="C643">
            <v>1999</v>
          </cell>
          <cell r="D643">
            <v>10</v>
          </cell>
          <cell r="F643">
            <v>1.4698</v>
          </cell>
        </row>
        <row r="644">
          <cell r="C644">
            <v>1999</v>
          </cell>
          <cell r="D644">
            <v>10</v>
          </cell>
          <cell r="F644">
            <v>1.4685999999999999</v>
          </cell>
        </row>
        <row r="645">
          <cell r="C645">
            <v>1999</v>
          </cell>
          <cell r="D645">
            <v>10</v>
          </cell>
          <cell r="F645">
            <v>1.4695</v>
          </cell>
        </row>
        <row r="646">
          <cell r="C646">
            <v>1999</v>
          </cell>
          <cell r="D646">
            <v>10</v>
          </cell>
          <cell r="F646">
            <v>1.4713000000000001</v>
          </cell>
        </row>
        <row r="647">
          <cell r="C647">
            <v>1999</v>
          </cell>
          <cell r="D647">
            <v>10</v>
          </cell>
          <cell r="F647">
            <v>1.4737</v>
          </cell>
        </row>
        <row r="648">
          <cell r="C648">
            <v>1999</v>
          </cell>
          <cell r="D648">
            <v>10</v>
          </cell>
          <cell r="F648">
            <v>1.4737</v>
          </cell>
        </row>
        <row r="649">
          <cell r="C649">
            <v>1999</v>
          </cell>
          <cell r="D649">
            <v>10</v>
          </cell>
          <cell r="F649">
            <v>1.4737</v>
          </cell>
        </row>
        <row r="650">
          <cell r="C650">
            <v>1999</v>
          </cell>
          <cell r="D650">
            <v>10</v>
          </cell>
          <cell r="F650">
            <v>1.4737</v>
          </cell>
        </row>
        <row r="651">
          <cell r="C651">
            <v>1999</v>
          </cell>
          <cell r="D651">
            <v>10</v>
          </cell>
          <cell r="F651">
            <v>1.4750000000000001</v>
          </cell>
        </row>
        <row r="652">
          <cell r="C652">
            <v>1999</v>
          </cell>
          <cell r="D652">
            <v>10</v>
          </cell>
          <cell r="F652">
            <v>1.4812000000000001</v>
          </cell>
        </row>
        <row r="653">
          <cell r="C653">
            <v>1999</v>
          </cell>
          <cell r="D653">
            <v>10</v>
          </cell>
          <cell r="F653">
            <v>1.4819</v>
          </cell>
        </row>
        <row r="654">
          <cell r="C654">
            <v>1999</v>
          </cell>
          <cell r="D654">
            <v>10</v>
          </cell>
          <cell r="F654">
            <v>1.4852000000000001</v>
          </cell>
        </row>
        <row r="655">
          <cell r="C655">
            <v>1999</v>
          </cell>
          <cell r="D655">
            <v>10</v>
          </cell>
          <cell r="F655">
            <v>1.4852000000000001</v>
          </cell>
        </row>
        <row r="656">
          <cell r="C656">
            <v>1999</v>
          </cell>
          <cell r="D656">
            <v>10</v>
          </cell>
          <cell r="F656">
            <v>1.4852000000000001</v>
          </cell>
        </row>
        <row r="657">
          <cell r="C657">
            <v>1999</v>
          </cell>
          <cell r="D657">
            <v>10</v>
          </cell>
          <cell r="F657">
            <v>1.4948999999999999</v>
          </cell>
        </row>
        <row r="658">
          <cell r="C658">
            <v>1999</v>
          </cell>
          <cell r="D658">
            <v>10</v>
          </cell>
          <cell r="F658">
            <v>1.4907999999999999</v>
          </cell>
        </row>
        <row r="659">
          <cell r="C659">
            <v>1999</v>
          </cell>
          <cell r="D659">
            <v>10</v>
          </cell>
          <cell r="F659">
            <v>1.4902</v>
          </cell>
        </row>
        <row r="660">
          <cell r="C660">
            <v>1999</v>
          </cell>
          <cell r="D660">
            <v>10</v>
          </cell>
          <cell r="F660">
            <v>1.4849000000000001</v>
          </cell>
        </row>
        <row r="661">
          <cell r="C661">
            <v>1999</v>
          </cell>
          <cell r="D661">
            <v>10</v>
          </cell>
          <cell r="F661">
            <v>1.4763999999999999</v>
          </cell>
        </row>
        <row r="662">
          <cell r="C662">
            <v>1999</v>
          </cell>
          <cell r="D662">
            <v>10</v>
          </cell>
          <cell r="F662">
            <v>1.4763999999999999</v>
          </cell>
        </row>
        <row r="663">
          <cell r="C663">
            <v>1999</v>
          </cell>
          <cell r="D663">
            <v>10</v>
          </cell>
          <cell r="F663">
            <v>1.4763999999999999</v>
          </cell>
        </row>
        <row r="664">
          <cell r="C664">
            <v>1999</v>
          </cell>
          <cell r="D664">
            <v>10</v>
          </cell>
          <cell r="F664">
            <v>1.4742</v>
          </cell>
        </row>
        <row r="665">
          <cell r="C665">
            <v>1999</v>
          </cell>
          <cell r="D665">
            <v>10</v>
          </cell>
          <cell r="F665">
            <v>1.4713000000000001</v>
          </cell>
        </row>
        <row r="666">
          <cell r="C666">
            <v>1999</v>
          </cell>
          <cell r="D666">
            <v>10</v>
          </cell>
          <cell r="F666">
            <v>1.4709000000000001</v>
          </cell>
        </row>
        <row r="667">
          <cell r="C667">
            <v>1999</v>
          </cell>
          <cell r="D667">
            <v>10</v>
          </cell>
          <cell r="F667">
            <v>1.4722</v>
          </cell>
        </row>
        <row r="668">
          <cell r="C668">
            <v>1999</v>
          </cell>
          <cell r="D668">
            <v>10</v>
          </cell>
          <cell r="F668">
            <v>1.4718</v>
          </cell>
        </row>
        <row r="669">
          <cell r="C669">
            <v>1999</v>
          </cell>
          <cell r="D669">
            <v>10</v>
          </cell>
          <cell r="F669">
            <v>1.4718</v>
          </cell>
        </row>
        <row r="670">
          <cell r="C670">
            <v>1999</v>
          </cell>
          <cell r="D670">
            <v>11</v>
          </cell>
          <cell r="F670">
            <v>1.4718</v>
          </cell>
        </row>
        <row r="671">
          <cell r="C671">
            <v>1999</v>
          </cell>
          <cell r="D671">
            <v>11</v>
          </cell>
          <cell r="F671">
            <v>1.4682999999999999</v>
          </cell>
        </row>
        <row r="672">
          <cell r="C672">
            <v>1999</v>
          </cell>
          <cell r="D672">
            <v>11</v>
          </cell>
          <cell r="F672">
            <v>1.4686999999999999</v>
          </cell>
        </row>
        <row r="673">
          <cell r="C673">
            <v>1999</v>
          </cell>
          <cell r="D673">
            <v>11</v>
          </cell>
          <cell r="F673">
            <v>1.4686999999999999</v>
          </cell>
        </row>
        <row r="674">
          <cell r="C674">
            <v>1999</v>
          </cell>
          <cell r="D674">
            <v>11</v>
          </cell>
          <cell r="F674">
            <v>1.4649000000000001</v>
          </cell>
        </row>
        <row r="675">
          <cell r="C675">
            <v>1999</v>
          </cell>
          <cell r="D675">
            <v>11</v>
          </cell>
          <cell r="F675">
            <v>1.4629000000000001</v>
          </cell>
        </row>
        <row r="676">
          <cell r="C676">
            <v>1999</v>
          </cell>
          <cell r="D676">
            <v>11</v>
          </cell>
          <cell r="F676">
            <v>1.4629000000000001</v>
          </cell>
        </row>
        <row r="677">
          <cell r="C677">
            <v>1999</v>
          </cell>
          <cell r="D677">
            <v>11</v>
          </cell>
          <cell r="F677">
            <v>1.4629000000000001</v>
          </cell>
        </row>
        <row r="678">
          <cell r="C678">
            <v>1999</v>
          </cell>
          <cell r="D678">
            <v>11</v>
          </cell>
          <cell r="F678">
            <v>1.4684999999999999</v>
          </cell>
        </row>
        <row r="679">
          <cell r="C679">
            <v>1999</v>
          </cell>
          <cell r="D679">
            <v>11</v>
          </cell>
          <cell r="F679">
            <v>1.4738</v>
          </cell>
        </row>
        <row r="680">
          <cell r="C680">
            <v>1999</v>
          </cell>
          <cell r="D680">
            <v>11</v>
          </cell>
          <cell r="F680">
            <v>1.4714</v>
          </cell>
        </row>
        <row r="681">
          <cell r="C681">
            <v>1999</v>
          </cell>
          <cell r="D681">
            <v>11</v>
          </cell>
          <cell r="F681">
            <v>1.4714</v>
          </cell>
        </row>
        <row r="682">
          <cell r="C682">
            <v>1999</v>
          </cell>
          <cell r="D682">
            <v>11</v>
          </cell>
          <cell r="F682">
            <v>1.4617</v>
          </cell>
        </row>
        <row r="683">
          <cell r="C683">
            <v>1999</v>
          </cell>
          <cell r="D683">
            <v>11</v>
          </cell>
          <cell r="F683">
            <v>1.4617</v>
          </cell>
        </row>
        <row r="684">
          <cell r="C684">
            <v>1999</v>
          </cell>
          <cell r="D684">
            <v>11</v>
          </cell>
          <cell r="F684">
            <v>1.4617</v>
          </cell>
        </row>
        <row r="685">
          <cell r="C685">
            <v>1999</v>
          </cell>
          <cell r="D685">
            <v>11</v>
          </cell>
          <cell r="F685">
            <v>1.4650000000000001</v>
          </cell>
        </row>
        <row r="686">
          <cell r="C686">
            <v>1999</v>
          </cell>
          <cell r="D686">
            <v>11</v>
          </cell>
          <cell r="F686">
            <v>1.4694</v>
          </cell>
        </row>
        <row r="687">
          <cell r="C687">
            <v>1999</v>
          </cell>
          <cell r="D687">
            <v>11</v>
          </cell>
          <cell r="F687">
            <v>1.4674</v>
          </cell>
        </row>
        <row r="688">
          <cell r="C688">
            <v>1999</v>
          </cell>
          <cell r="D688">
            <v>11</v>
          </cell>
          <cell r="F688">
            <v>1.464</v>
          </cell>
        </row>
        <row r="689">
          <cell r="C689">
            <v>1999</v>
          </cell>
          <cell r="D689">
            <v>11</v>
          </cell>
          <cell r="F689">
            <v>1.4622999999999999</v>
          </cell>
        </row>
        <row r="690">
          <cell r="C690">
            <v>1999</v>
          </cell>
          <cell r="D690">
            <v>11</v>
          </cell>
          <cell r="F690">
            <v>1.4622999999999999</v>
          </cell>
        </row>
        <row r="691">
          <cell r="C691">
            <v>1999</v>
          </cell>
          <cell r="D691">
            <v>11</v>
          </cell>
          <cell r="F691">
            <v>1.4622999999999999</v>
          </cell>
        </row>
        <row r="692">
          <cell r="C692">
            <v>1999</v>
          </cell>
          <cell r="D692">
            <v>11</v>
          </cell>
          <cell r="F692">
            <v>1.4618</v>
          </cell>
        </row>
        <row r="693">
          <cell r="C693">
            <v>1999</v>
          </cell>
          <cell r="D693">
            <v>11</v>
          </cell>
          <cell r="F693">
            <v>1.4646999999999999</v>
          </cell>
        </row>
        <row r="694">
          <cell r="C694">
            <v>1999</v>
          </cell>
          <cell r="D694">
            <v>11</v>
          </cell>
          <cell r="F694">
            <v>1.4686999999999999</v>
          </cell>
        </row>
        <row r="695">
          <cell r="C695">
            <v>1999</v>
          </cell>
          <cell r="D695">
            <v>11</v>
          </cell>
          <cell r="F695">
            <v>1.4684999999999999</v>
          </cell>
        </row>
        <row r="696">
          <cell r="C696">
            <v>1999</v>
          </cell>
          <cell r="D696">
            <v>11</v>
          </cell>
          <cell r="F696">
            <v>1.4681999999999999</v>
          </cell>
        </row>
        <row r="697">
          <cell r="C697">
            <v>1999</v>
          </cell>
          <cell r="D697">
            <v>11</v>
          </cell>
          <cell r="F697">
            <v>1.4681999999999999</v>
          </cell>
        </row>
        <row r="698">
          <cell r="C698">
            <v>1999</v>
          </cell>
          <cell r="D698">
            <v>11</v>
          </cell>
          <cell r="F698">
            <v>1.4681999999999999</v>
          </cell>
        </row>
        <row r="699">
          <cell r="C699">
            <v>1999</v>
          </cell>
          <cell r="D699">
            <v>11</v>
          </cell>
          <cell r="F699">
            <v>1.4748000000000001</v>
          </cell>
        </row>
        <row r="700">
          <cell r="C700">
            <v>1999</v>
          </cell>
          <cell r="D700">
            <v>12</v>
          </cell>
          <cell r="F700">
            <v>1.4728000000000001</v>
          </cell>
        </row>
        <row r="701">
          <cell r="C701">
            <v>1999</v>
          </cell>
          <cell r="D701">
            <v>12</v>
          </cell>
          <cell r="F701">
            <v>1.4742</v>
          </cell>
        </row>
        <row r="702">
          <cell r="C702">
            <v>1999</v>
          </cell>
          <cell r="D702">
            <v>12</v>
          </cell>
          <cell r="F702">
            <v>1.4799</v>
          </cell>
        </row>
        <row r="703">
          <cell r="C703">
            <v>1999</v>
          </cell>
          <cell r="D703">
            <v>12</v>
          </cell>
          <cell r="F703">
            <v>1.4791000000000001</v>
          </cell>
        </row>
        <row r="704">
          <cell r="C704">
            <v>1999</v>
          </cell>
          <cell r="D704">
            <v>12</v>
          </cell>
          <cell r="F704">
            <v>1.4791000000000001</v>
          </cell>
        </row>
        <row r="705">
          <cell r="C705">
            <v>1999</v>
          </cell>
          <cell r="D705">
            <v>12</v>
          </cell>
          <cell r="F705">
            <v>1.4791000000000001</v>
          </cell>
        </row>
        <row r="706">
          <cell r="C706">
            <v>1999</v>
          </cell>
          <cell r="D706">
            <v>12</v>
          </cell>
          <cell r="F706">
            <v>1.4742</v>
          </cell>
        </row>
        <row r="707">
          <cell r="C707">
            <v>1999</v>
          </cell>
          <cell r="D707">
            <v>12</v>
          </cell>
          <cell r="F707">
            <v>1.4749000000000001</v>
          </cell>
        </row>
        <row r="708">
          <cell r="C708">
            <v>1999</v>
          </cell>
          <cell r="D708">
            <v>12</v>
          </cell>
          <cell r="F708">
            <v>1.4793000000000001</v>
          </cell>
        </row>
        <row r="709">
          <cell r="C709">
            <v>1999</v>
          </cell>
          <cell r="D709">
            <v>12</v>
          </cell>
          <cell r="F709">
            <v>1.474</v>
          </cell>
        </row>
        <row r="710">
          <cell r="C710">
            <v>1999</v>
          </cell>
          <cell r="D710">
            <v>12</v>
          </cell>
          <cell r="F710">
            <v>1.4782999999999999</v>
          </cell>
        </row>
        <row r="711">
          <cell r="C711">
            <v>1999</v>
          </cell>
          <cell r="D711">
            <v>12</v>
          </cell>
          <cell r="F711">
            <v>1.4782999999999999</v>
          </cell>
        </row>
        <row r="712">
          <cell r="C712">
            <v>1999</v>
          </cell>
          <cell r="D712">
            <v>12</v>
          </cell>
          <cell r="F712">
            <v>1.4782999999999999</v>
          </cell>
        </row>
        <row r="713">
          <cell r="C713">
            <v>1999</v>
          </cell>
          <cell r="D713">
            <v>12</v>
          </cell>
          <cell r="F713">
            <v>1.4796</v>
          </cell>
        </row>
        <row r="714">
          <cell r="C714">
            <v>1999</v>
          </cell>
          <cell r="D714">
            <v>12</v>
          </cell>
          <cell r="F714">
            <v>1.482</v>
          </cell>
        </row>
        <row r="715">
          <cell r="C715">
            <v>1999</v>
          </cell>
          <cell r="D715">
            <v>12</v>
          </cell>
          <cell r="F715">
            <v>1.4832000000000001</v>
          </cell>
        </row>
        <row r="716">
          <cell r="C716">
            <v>1999</v>
          </cell>
          <cell r="D716">
            <v>12</v>
          </cell>
          <cell r="F716">
            <v>1.4784999999999999</v>
          </cell>
        </row>
        <row r="717">
          <cell r="C717">
            <v>1999</v>
          </cell>
          <cell r="D717">
            <v>12</v>
          </cell>
          <cell r="F717">
            <v>1.4776</v>
          </cell>
        </row>
        <row r="718">
          <cell r="C718">
            <v>1999</v>
          </cell>
          <cell r="D718">
            <v>12</v>
          </cell>
          <cell r="F718">
            <v>1.4776</v>
          </cell>
        </row>
        <row r="719">
          <cell r="C719">
            <v>1999</v>
          </cell>
          <cell r="D719">
            <v>12</v>
          </cell>
          <cell r="F719">
            <v>1.4776</v>
          </cell>
        </row>
        <row r="720">
          <cell r="C720">
            <v>1999</v>
          </cell>
          <cell r="D720">
            <v>12</v>
          </cell>
          <cell r="F720">
            <v>1.4797</v>
          </cell>
        </row>
        <row r="721">
          <cell r="C721">
            <v>1999</v>
          </cell>
          <cell r="D721">
            <v>12</v>
          </cell>
          <cell r="F721">
            <v>1.4785999999999999</v>
          </cell>
        </row>
        <row r="722">
          <cell r="C722">
            <v>1999</v>
          </cell>
          <cell r="D722">
            <v>12</v>
          </cell>
          <cell r="F722">
            <v>1.4764999999999999</v>
          </cell>
        </row>
        <row r="723">
          <cell r="C723">
            <v>1999</v>
          </cell>
          <cell r="D723">
            <v>12</v>
          </cell>
          <cell r="F723">
            <v>1.4735</v>
          </cell>
        </row>
        <row r="724">
          <cell r="C724">
            <v>1999</v>
          </cell>
          <cell r="D724">
            <v>12</v>
          </cell>
          <cell r="F724">
            <v>1.4681999999999999</v>
          </cell>
        </row>
        <row r="725">
          <cell r="C725">
            <v>1999</v>
          </cell>
          <cell r="D725">
            <v>12</v>
          </cell>
          <cell r="F725">
            <v>1.4681999999999999</v>
          </cell>
        </row>
        <row r="726">
          <cell r="C726">
            <v>1999</v>
          </cell>
          <cell r="D726">
            <v>12</v>
          </cell>
          <cell r="F726">
            <v>1.4681999999999999</v>
          </cell>
        </row>
        <row r="727">
          <cell r="C727">
            <v>1999</v>
          </cell>
          <cell r="D727">
            <v>12</v>
          </cell>
          <cell r="F727">
            <v>1.4681999999999999</v>
          </cell>
        </row>
        <row r="728">
          <cell r="C728">
            <v>1999</v>
          </cell>
          <cell r="D728">
            <v>12</v>
          </cell>
          <cell r="F728">
            <v>1.4681999999999999</v>
          </cell>
        </row>
        <row r="729">
          <cell r="C729">
            <v>1999</v>
          </cell>
          <cell r="D729">
            <v>12</v>
          </cell>
          <cell r="F729">
            <v>1.4507000000000001</v>
          </cell>
        </row>
        <row r="730">
          <cell r="C730">
            <v>1999</v>
          </cell>
          <cell r="D730">
            <v>12</v>
          </cell>
          <cell r="F730">
            <v>1.4530000000000001</v>
          </cell>
        </row>
        <row r="731">
          <cell r="C731">
            <v>2000</v>
          </cell>
          <cell r="D731">
            <v>1</v>
          </cell>
          <cell r="F731">
            <v>1.4433</v>
          </cell>
        </row>
        <row r="732">
          <cell r="C732">
            <v>2000</v>
          </cell>
          <cell r="D732">
            <v>1</v>
          </cell>
          <cell r="F732">
            <v>1.4433</v>
          </cell>
        </row>
        <row r="733">
          <cell r="C733">
            <v>2000</v>
          </cell>
          <cell r="D733">
            <v>1</v>
          </cell>
          <cell r="F733">
            <v>1.4433</v>
          </cell>
        </row>
        <row r="734">
          <cell r="C734">
            <v>2000</v>
          </cell>
          <cell r="D734">
            <v>1</v>
          </cell>
          <cell r="F734">
            <v>1.4433</v>
          </cell>
        </row>
        <row r="735">
          <cell r="C735">
            <v>2000</v>
          </cell>
          <cell r="D735">
            <v>1</v>
          </cell>
          <cell r="F735">
            <v>1.452</v>
          </cell>
        </row>
        <row r="736">
          <cell r="C736">
            <v>2000</v>
          </cell>
          <cell r="D736">
            <v>1</v>
          </cell>
          <cell r="F736">
            <v>1.4513</v>
          </cell>
        </row>
        <row r="737">
          <cell r="C737">
            <v>2000</v>
          </cell>
          <cell r="D737">
            <v>1</v>
          </cell>
          <cell r="F737">
            <v>1.4571000000000001</v>
          </cell>
        </row>
        <row r="738">
          <cell r="C738">
            <v>2000</v>
          </cell>
          <cell r="D738">
            <v>1</v>
          </cell>
          <cell r="F738">
            <v>1.46</v>
          </cell>
        </row>
        <row r="739">
          <cell r="C739">
            <v>2000</v>
          </cell>
          <cell r="D739">
            <v>1</v>
          </cell>
          <cell r="F739">
            <v>1.46</v>
          </cell>
        </row>
        <row r="740">
          <cell r="C740">
            <v>2000</v>
          </cell>
          <cell r="D740">
            <v>1</v>
          </cell>
          <cell r="F740">
            <v>1.46</v>
          </cell>
        </row>
        <row r="741">
          <cell r="C741">
            <v>2000</v>
          </cell>
          <cell r="D741">
            <v>1</v>
          </cell>
          <cell r="F741">
            <v>1.4563999999999999</v>
          </cell>
        </row>
        <row r="742">
          <cell r="C742">
            <v>2000</v>
          </cell>
          <cell r="D742">
            <v>1</v>
          </cell>
          <cell r="F742">
            <v>1.4573</v>
          </cell>
        </row>
        <row r="743">
          <cell r="C743">
            <v>2000</v>
          </cell>
          <cell r="D743">
            <v>1</v>
          </cell>
          <cell r="F743">
            <v>1.4547000000000001</v>
          </cell>
        </row>
        <row r="744">
          <cell r="C744">
            <v>2000</v>
          </cell>
          <cell r="D744">
            <v>1</v>
          </cell>
          <cell r="F744">
            <v>1.4494</v>
          </cell>
        </row>
        <row r="745">
          <cell r="C745">
            <v>2000</v>
          </cell>
          <cell r="D745">
            <v>1</v>
          </cell>
          <cell r="F745">
            <v>1.4493</v>
          </cell>
        </row>
        <row r="746">
          <cell r="C746">
            <v>2000</v>
          </cell>
          <cell r="D746">
            <v>1</v>
          </cell>
          <cell r="F746">
            <v>1.4493</v>
          </cell>
        </row>
        <row r="747">
          <cell r="C747">
            <v>2000</v>
          </cell>
          <cell r="D747">
            <v>1</v>
          </cell>
          <cell r="F747">
            <v>1.4493</v>
          </cell>
        </row>
        <row r="748">
          <cell r="C748">
            <v>2000</v>
          </cell>
          <cell r="D748">
            <v>1</v>
          </cell>
          <cell r="F748">
            <v>1.4508000000000001</v>
          </cell>
        </row>
        <row r="749">
          <cell r="C749">
            <v>2000</v>
          </cell>
          <cell r="D749">
            <v>1</v>
          </cell>
          <cell r="F749">
            <v>1.4500999999999999</v>
          </cell>
        </row>
        <row r="750">
          <cell r="C750">
            <v>2000</v>
          </cell>
          <cell r="D750">
            <v>1</v>
          </cell>
          <cell r="F750">
            <v>1.4522999999999999</v>
          </cell>
        </row>
        <row r="751">
          <cell r="C751">
            <v>2000</v>
          </cell>
          <cell r="D751">
            <v>1</v>
          </cell>
          <cell r="F751">
            <v>1.448</v>
          </cell>
        </row>
        <row r="752">
          <cell r="C752">
            <v>2000</v>
          </cell>
          <cell r="D752">
            <v>1</v>
          </cell>
          <cell r="F752">
            <v>1.4395</v>
          </cell>
        </row>
        <row r="753">
          <cell r="C753">
            <v>2000</v>
          </cell>
          <cell r="D753">
            <v>1</v>
          </cell>
          <cell r="F753">
            <v>1.4395</v>
          </cell>
        </row>
        <row r="754">
          <cell r="C754">
            <v>2000</v>
          </cell>
          <cell r="D754">
            <v>1</v>
          </cell>
          <cell r="F754">
            <v>1.4395</v>
          </cell>
        </row>
        <row r="755">
          <cell r="C755">
            <v>2000</v>
          </cell>
          <cell r="D755">
            <v>1</v>
          </cell>
          <cell r="F755">
            <v>1.44</v>
          </cell>
        </row>
        <row r="756">
          <cell r="C756">
            <v>2000</v>
          </cell>
          <cell r="D756">
            <v>1</v>
          </cell>
          <cell r="F756">
            <v>1.4390000000000001</v>
          </cell>
        </row>
        <row r="757">
          <cell r="C757">
            <v>2000</v>
          </cell>
          <cell r="D757">
            <v>1</v>
          </cell>
          <cell r="F757">
            <v>1.4378</v>
          </cell>
        </row>
        <row r="758">
          <cell r="C758">
            <v>2000</v>
          </cell>
          <cell r="D758">
            <v>1</v>
          </cell>
          <cell r="F758">
            <v>1.4340999999999999</v>
          </cell>
        </row>
        <row r="759">
          <cell r="C759">
            <v>2000</v>
          </cell>
          <cell r="D759">
            <v>1</v>
          </cell>
          <cell r="F759">
            <v>1.4482999999999999</v>
          </cell>
        </row>
        <row r="760">
          <cell r="C760">
            <v>2000</v>
          </cell>
          <cell r="D760">
            <v>1</v>
          </cell>
          <cell r="F760">
            <v>1.4482999999999999</v>
          </cell>
        </row>
        <row r="761">
          <cell r="C761">
            <v>2000</v>
          </cell>
          <cell r="D761">
            <v>1</v>
          </cell>
          <cell r="F761">
            <v>1.4482999999999999</v>
          </cell>
        </row>
        <row r="762">
          <cell r="C762">
            <v>2000</v>
          </cell>
          <cell r="D762">
            <v>2</v>
          </cell>
          <cell r="F762">
            <v>1.4512</v>
          </cell>
        </row>
        <row r="763">
          <cell r="C763">
            <v>2000</v>
          </cell>
          <cell r="D763">
            <v>2</v>
          </cell>
          <cell r="F763">
            <v>1.4479</v>
          </cell>
        </row>
        <row r="764">
          <cell r="C764">
            <v>2000</v>
          </cell>
          <cell r="D764">
            <v>2</v>
          </cell>
          <cell r="F764">
            <v>1.4430000000000001</v>
          </cell>
        </row>
        <row r="765">
          <cell r="C765">
            <v>2000</v>
          </cell>
          <cell r="D765">
            <v>2</v>
          </cell>
          <cell r="F765">
            <v>1.4413</v>
          </cell>
        </row>
        <row r="766">
          <cell r="C766">
            <v>2000</v>
          </cell>
          <cell r="D766">
            <v>2</v>
          </cell>
          <cell r="F766">
            <v>1.4464999999999999</v>
          </cell>
        </row>
        <row r="767">
          <cell r="C767">
            <v>2000</v>
          </cell>
          <cell r="D767">
            <v>2</v>
          </cell>
          <cell r="F767">
            <v>1.4464999999999999</v>
          </cell>
        </row>
        <row r="768">
          <cell r="C768">
            <v>2000</v>
          </cell>
          <cell r="D768">
            <v>2</v>
          </cell>
          <cell r="F768">
            <v>1.4464999999999999</v>
          </cell>
        </row>
        <row r="769">
          <cell r="C769">
            <v>2000</v>
          </cell>
          <cell r="D769">
            <v>2</v>
          </cell>
          <cell r="F769">
            <v>1.4455</v>
          </cell>
        </row>
        <row r="770">
          <cell r="C770">
            <v>2000</v>
          </cell>
          <cell r="D770">
            <v>2</v>
          </cell>
          <cell r="F770">
            <v>1.4475</v>
          </cell>
        </row>
        <row r="771">
          <cell r="C771">
            <v>2000</v>
          </cell>
          <cell r="D771">
            <v>2</v>
          </cell>
          <cell r="F771">
            <v>1.4443999999999999</v>
          </cell>
        </row>
        <row r="772">
          <cell r="C772">
            <v>2000</v>
          </cell>
          <cell r="D772">
            <v>2</v>
          </cell>
          <cell r="F772">
            <v>1.45</v>
          </cell>
        </row>
        <row r="773">
          <cell r="C773">
            <v>2000</v>
          </cell>
          <cell r="D773">
            <v>2</v>
          </cell>
          <cell r="F773">
            <v>1.4512</v>
          </cell>
        </row>
        <row r="774">
          <cell r="C774">
            <v>2000</v>
          </cell>
          <cell r="D774">
            <v>2</v>
          </cell>
          <cell r="F774">
            <v>1.4512</v>
          </cell>
        </row>
        <row r="775">
          <cell r="C775">
            <v>2000</v>
          </cell>
          <cell r="D775">
            <v>2</v>
          </cell>
          <cell r="F775">
            <v>1.4512</v>
          </cell>
        </row>
        <row r="776">
          <cell r="C776">
            <v>2000</v>
          </cell>
          <cell r="D776">
            <v>2</v>
          </cell>
          <cell r="F776">
            <v>1.4545999999999999</v>
          </cell>
        </row>
        <row r="777">
          <cell r="C777">
            <v>2000</v>
          </cell>
          <cell r="D777">
            <v>2</v>
          </cell>
          <cell r="F777">
            <v>1.4581999999999999</v>
          </cell>
        </row>
        <row r="778">
          <cell r="C778">
            <v>2000</v>
          </cell>
          <cell r="D778">
            <v>2</v>
          </cell>
          <cell r="F778">
            <v>1.4516</v>
          </cell>
        </row>
        <row r="779">
          <cell r="C779">
            <v>2000</v>
          </cell>
          <cell r="D779">
            <v>2</v>
          </cell>
          <cell r="F779">
            <v>1.4521999999999999</v>
          </cell>
        </row>
        <row r="780">
          <cell r="C780">
            <v>2000</v>
          </cell>
          <cell r="D780">
            <v>2</v>
          </cell>
          <cell r="F780">
            <v>1.4508000000000001</v>
          </cell>
        </row>
        <row r="781">
          <cell r="C781">
            <v>2000</v>
          </cell>
          <cell r="D781">
            <v>2</v>
          </cell>
          <cell r="F781">
            <v>1.4508000000000001</v>
          </cell>
        </row>
        <row r="782">
          <cell r="C782">
            <v>2000</v>
          </cell>
          <cell r="D782">
            <v>2</v>
          </cell>
          <cell r="F782">
            <v>1.4508000000000001</v>
          </cell>
        </row>
        <row r="783">
          <cell r="C783">
            <v>2000</v>
          </cell>
          <cell r="D783">
            <v>2</v>
          </cell>
          <cell r="F783">
            <v>1.4533</v>
          </cell>
        </row>
        <row r="784">
          <cell r="C784">
            <v>2000</v>
          </cell>
          <cell r="D784">
            <v>2</v>
          </cell>
          <cell r="F784">
            <v>1.4587000000000001</v>
          </cell>
        </row>
        <row r="785">
          <cell r="C785">
            <v>2000</v>
          </cell>
          <cell r="D785">
            <v>2</v>
          </cell>
          <cell r="F785">
            <v>1.4643999999999999</v>
          </cell>
        </row>
        <row r="786">
          <cell r="C786">
            <v>2000</v>
          </cell>
          <cell r="D786">
            <v>2</v>
          </cell>
          <cell r="F786">
            <v>1.4579</v>
          </cell>
        </row>
        <row r="787">
          <cell r="C787">
            <v>2000</v>
          </cell>
          <cell r="D787">
            <v>2</v>
          </cell>
          <cell r="F787">
            <v>1.4503999999999999</v>
          </cell>
        </row>
        <row r="788">
          <cell r="C788">
            <v>2000</v>
          </cell>
          <cell r="D788">
            <v>2</v>
          </cell>
          <cell r="F788">
            <v>1.4503999999999999</v>
          </cell>
        </row>
        <row r="789">
          <cell r="C789">
            <v>2000</v>
          </cell>
          <cell r="D789">
            <v>2</v>
          </cell>
          <cell r="F789">
            <v>1.4503999999999999</v>
          </cell>
        </row>
        <row r="790">
          <cell r="C790">
            <v>2000</v>
          </cell>
          <cell r="D790">
            <v>2</v>
          </cell>
          <cell r="F790">
            <v>1.4541999999999999</v>
          </cell>
        </row>
        <row r="791">
          <cell r="C791">
            <v>2000</v>
          </cell>
          <cell r="D791">
            <v>3</v>
          </cell>
          <cell r="F791">
            <v>1.4488000000000001</v>
          </cell>
        </row>
        <row r="792">
          <cell r="C792">
            <v>2000</v>
          </cell>
          <cell r="D792">
            <v>3</v>
          </cell>
          <cell r="F792">
            <v>1.4473</v>
          </cell>
        </row>
        <row r="793">
          <cell r="C793">
            <v>2000</v>
          </cell>
          <cell r="D793">
            <v>3</v>
          </cell>
          <cell r="F793">
            <v>1.4537</v>
          </cell>
        </row>
        <row r="794">
          <cell r="C794">
            <v>2000</v>
          </cell>
          <cell r="D794">
            <v>3</v>
          </cell>
          <cell r="F794">
            <v>1.4507000000000001</v>
          </cell>
        </row>
        <row r="795">
          <cell r="C795">
            <v>2000</v>
          </cell>
          <cell r="D795">
            <v>3</v>
          </cell>
          <cell r="F795">
            <v>1.4507000000000001</v>
          </cell>
        </row>
        <row r="796">
          <cell r="C796">
            <v>2000</v>
          </cell>
          <cell r="D796">
            <v>3</v>
          </cell>
          <cell r="F796">
            <v>1.4507000000000001</v>
          </cell>
        </row>
        <row r="797">
          <cell r="C797">
            <v>2000</v>
          </cell>
          <cell r="D797">
            <v>3</v>
          </cell>
          <cell r="F797">
            <v>1.4550000000000001</v>
          </cell>
        </row>
        <row r="798">
          <cell r="C798">
            <v>2000</v>
          </cell>
          <cell r="D798">
            <v>3</v>
          </cell>
          <cell r="F798">
            <v>1.4527000000000001</v>
          </cell>
        </row>
        <row r="799">
          <cell r="C799">
            <v>2000</v>
          </cell>
          <cell r="D799">
            <v>3</v>
          </cell>
          <cell r="F799">
            <v>1.4589000000000001</v>
          </cell>
        </row>
        <row r="800">
          <cell r="C800">
            <v>2000</v>
          </cell>
          <cell r="D800">
            <v>3</v>
          </cell>
          <cell r="F800">
            <v>1.4571000000000001</v>
          </cell>
        </row>
        <row r="801">
          <cell r="C801">
            <v>2000</v>
          </cell>
          <cell r="D801">
            <v>3</v>
          </cell>
          <cell r="F801">
            <v>1.4574</v>
          </cell>
        </row>
        <row r="802">
          <cell r="C802">
            <v>2000</v>
          </cell>
          <cell r="D802">
            <v>3</v>
          </cell>
          <cell r="F802">
            <v>1.4574</v>
          </cell>
        </row>
        <row r="803">
          <cell r="C803">
            <v>2000</v>
          </cell>
          <cell r="D803">
            <v>3</v>
          </cell>
          <cell r="F803">
            <v>1.4574</v>
          </cell>
        </row>
        <row r="804">
          <cell r="C804">
            <v>2000</v>
          </cell>
          <cell r="D804">
            <v>3</v>
          </cell>
          <cell r="F804">
            <v>1.4611000000000001</v>
          </cell>
        </row>
        <row r="805">
          <cell r="C805">
            <v>2000</v>
          </cell>
          <cell r="D805">
            <v>3</v>
          </cell>
          <cell r="F805">
            <v>1.4629000000000001</v>
          </cell>
        </row>
        <row r="806">
          <cell r="C806">
            <v>2000</v>
          </cell>
          <cell r="D806">
            <v>3</v>
          </cell>
          <cell r="F806">
            <v>1.4679</v>
          </cell>
        </row>
        <row r="807">
          <cell r="C807">
            <v>2000</v>
          </cell>
          <cell r="D807">
            <v>3</v>
          </cell>
          <cell r="F807">
            <v>1.4721</v>
          </cell>
        </row>
        <row r="808">
          <cell r="C808">
            <v>2000</v>
          </cell>
          <cell r="D808">
            <v>3</v>
          </cell>
          <cell r="F808">
            <v>1.4732000000000001</v>
          </cell>
        </row>
        <row r="809">
          <cell r="C809">
            <v>2000</v>
          </cell>
          <cell r="D809">
            <v>3</v>
          </cell>
          <cell r="F809">
            <v>1.4732000000000001</v>
          </cell>
        </row>
        <row r="810">
          <cell r="C810">
            <v>2000</v>
          </cell>
          <cell r="D810">
            <v>3</v>
          </cell>
          <cell r="F810">
            <v>1.4732000000000001</v>
          </cell>
        </row>
        <row r="811">
          <cell r="C811">
            <v>2000</v>
          </cell>
          <cell r="D811">
            <v>3</v>
          </cell>
          <cell r="F811">
            <v>1.4701</v>
          </cell>
        </row>
        <row r="812">
          <cell r="C812">
            <v>2000</v>
          </cell>
          <cell r="D812">
            <v>3</v>
          </cell>
          <cell r="F812">
            <v>1.466</v>
          </cell>
        </row>
        <row r="813">
          <cell r="C813">
            <v>2000</v>
          </cell>
          <cell r="D813">
            <v>3</v>
          </cell>
          <cell r="F813">
            <v>1.4718</v>
          </cell>
        </row>
        <row r="814">
          <cell r="C814">
            <v>2000</v>
          </cell>
          <cell r="D814">
            <v>3</v>
          </cell>
          <cell r="F814">
            <v>1.4726999999999999</v>
          </cell>
        </row>
        <row r="815">
          <cell r="C815">
            <v>2000</v>
          </cell>
          <cell r="D815">
            <v>3</v>
          </cell>
          <cell r="F815">
            <v>1.4649000000000001</v>
          </cell>
        </row>
        <row r="816">
          <cell r="C816">
            <v>2000</v>
          </cell>
          <cell r="D816">
            <v>3</v>
          </cell>
          <cell r="F816">
            <v>1.4649000000000001</v>
          </cell>
        </row>
        <row r="817">
          <cell r="C817">
            <v>2000</v>
          </cell>
          <cell r="D817">
            <v>3</v>
          </cell>
          <cell r="F817">
            <v>1.4649000000000001</v>
          </cell>
        </row>
        <row r="818">
          <cell r="C818">
            <v>2000</v>
          </cell>
          <cell r="D818">
            <v>3</v>
          </cell>
          <cell r="F818">
            <v>1.4602999999999999</v>
          </cell>
        </row>
        <row r="819">
          <cell r="C819">
            <v>2000</v>
          </cell>
          <cell r="D819">
            <v>3</v>
          </cell>
          <cell r="F819">
            <v>1.454</v>
          </cell>
        </row>
        <row r="820">
          <cell r="C820">
            <v>2000</v>
          </cell>
          <cell r="D820">
            <v>3</v>
          </cell>
          <cell r="F820">
            <v>1.4553</v>
          </cell>
        </row>
        <row r="821">
          <cell r="C821">
            <v>2000</v>
          </cell>
          <cell r="D821">
            <v>3</v>
          </cell>
          <cell r="F821">
            <v>1.4548000000000001</v>
          </cell>
        </row>
        <row r="822">
          <cell r="C822">
            <v>2000</v>
          </cell>
          <cell r="D822">
            <v>4</v>
          </cell>
          <cell r="F822">
            <v>1.4535</v>
          </cell>
        </row>
        <row r="823">
          <cell r="C823">
            <v>2000</v>
          </cell>
          <cell r="D823">
            <v>4</v>
          </cell>
          <cell r="F823">
            <v>1.4535</v>
          </cell>
        </row>
        <row r="824">
          <cell r="C824">
            <v>2000</v>
          </cell>
          <cell r="D824">
            <v>4</v>
          </cell>
          <cell r="F824">
            <v>1.4535</v>
          </cell>
        </row>
        <row r="825">
          <cell r="C825">
            <v>2000</v>
          </cell>
          <cell r="D825">
            <v>4</v>
          </cell>
          <cell r="F825">
            <v>1.4547000000000001</v>
          </cell>
        </row>
        <row r="826">
          <cell r="C826">
            <v>2000</v>
          </cell>
          <cell r="D826">
            <v>4</v>
          </cell>
          <cell r="F826">
            <v>1.4529000000000001</v>
          </cell>
        </row>
        <row r="827">
          <cell r="C827">
            <v>2000</v>
          </cell>
          <cell r="D827">
            <v>4</v>
          </cell>
          <cell r="F827">
            <v>1.4544999999999999</v>
          </cell>
        </row>
        <row r="828">
          <cell r="C828">
            <v>2000</v>
          </cell>
          <cell r="D828">
            <v>4</v>
          </cell>
          <cell r="F828">
            <v>1.4518</v>
          </cell>
        </row>
        <row r="829">
          <cell r="C829">
            <v>2000</v>
          </cell>
          <cell r="D829">
            <v>4</v>
          </cell>
          <cell r="F829">
            <v>1.4575</v>
          </cell>
        </row>
        <row r="830">
          <cell r="C830">
            <v>2000</v>
          </cell>
          <cell r="D830">
            <v>4</v>
          </cell>
          <cell r="F830">
            <v>1.4575</v>
          </cell>
        </row>
        <row r="831">
          <cell r="C831">
            <v>2000</v>
          </cell>
          <cell r="D831">
            <v>4</v>
          </cell>
          <cell r="F831">
            <v>1.4575</v>
          </cell>
        </row>
        <row r="832">
          <cell r="C832">
            <v>2000</v>
          </cell>
          <cell r="D832">
            <v>4</v>
          </cell>
          <cell r="F832">
            <v>1.4611000000000001</v>
          </cell>
        </row>
        <row r="833">
          <cell r="C833">
            <v>2000</v>
          </cell>
          <cell r="D833">
            <v>4</v>
          </cell>
          <cell r="F833">
            <v>1.4639</v>
          </cell>
        </row>
        <row r="834">
          <cell r="C834">
            <v>2000</v>
          </cell>
          <cell r="D834">
            <v>4</v>
          </cell>
          <cell r="F834">
            <v>1.4621999999999999</v>
          </cell>
        </row>
        <row r="835">
          <cell r="C835">
            <v>2000</v>
          </cell>
          <cell r="D835">
            <v>4</v>
          </cell>
          <cell r="F835">
            <v>1.466</v>
          </cell>
        </row>
        <row r="836">
          <cell r="C836">
            <v>2000</v>
          </cell>
          <cell r="D836">
            <v>4</v>
          </cell>
          <cell r="F836">
            <v>1.4763999999999999</v>
          </cell>
        </row>
        <row r="837">
          <cell r="C837">
            <v>2000</v>
          </cell>
          <cell r="D837">
            <v>4</v>
          </cell>
          <cell r="F837">
            <v>1.4763999999999999</v>
          </cell>
        </row>
        <row r="838">
          <cell r="C838">
            <v>2000</v>
          </cell>
          <cell r="D838">
            <v>4</v>
          </cell>
          <cell r="F838">
            <v>1.4763999999999999</v>
          </cell>
        </row>
        <row r="839">
          <cell r="C839">
            <v>2000</v>
          </cell>
          <cell r="D839">
            <v>4</v>
          </cell>
          <cell r="F839">
            <v>1.4847999999999999</v>
          </cell>
        </row>
        <row r="840">
          <cell r="C840">
            <v>2000</v>
          </cell>
          <cell r="D840">
            <v>4</v>
          </cell>
          <cell r="F840">
            <v>1.4839</v>
          </cell>
        </row>
        <row r="841">
          <cell r="C841">
            <v>2000</v>
          </cell>
          <cell r="D841">
            <v>4</v>
          </cell>
          <cell r="F841">
            <v>1.476</v>
          </cell>
        </row>
        <row r="842">
          <cell r="C842">
            <v>2000</v>
          </cell>
          <cell r="D842">
            <v>4</v>
          </cell>
          <cell r="F842">
            <v>1.4725999999999999</v>
          </cell>
        </row>
        <row r="843">
          <cell r="C843">
            <v>2000</v>
          </cell>
          <cell r="D843">
            <v>4</v>
          </cell>
          <cell r="F843">
            <v>1.4725999999999999</v>
          </cell>
        </row>
        <row r="844">
          <cell r="C844">
            <v>2000</v>
          </cell>
          <cell r="D844">
            <v>4</v>
          </cell>
          <cell r="F844">
            <v>1.4725999999999999</v>
          </cell>
        </row>
        <row r="845">
          <cell r="C845">
            <v>2000</v>
          </cell>
          <cell r="D845">
            <v>4</v>
          </cell>
          <cell r="F845">
            <v>1.4725999999999999</v>
          </cell>
        </row>
        <row r="846">
          <cell r="C846">
            <v>2000</v>
          </cell>
          <cell r="D846">
            <v>4</v>
          </cell>
          <cell r="F846">
            <v>1.476</v>
          </cell>
        </row>
        <row r="847">
          <cell r="C847">
            <v>2000</v>
          </cell>
          <cell r="D847">
            <v>4</v>
          </cell>
          <cell r="F847">
            <v>1.4699</v>
          </cell>
        </row>
        <row r="848">
          <cell r="C848">
            <v>2000</v>
          </cell>
          <cell r="D848">
            <v>4</v>
          </cell>
          <cell r="F848">
            <v>1.4756</v>
          </cell>
        </row>
        <row r="849">
          <cell r="C849">
            <v>2000</v>
          </cell>
          <cell r="D849">
            <v>4</v>
          </cell>
          <cell r="F849">
            <v>1.4790000000000001</v>
          </cell>
        </row>
        <row r="850">
          <cell r="C850">
            <v>2000</v>
          </cell>
          <cell r="D850">
            <v>4</v>
          </cell>
          <cell r="F850">
            <v>1.4811000000000001</v>
          </cell>
        </row>
        <row r="851">
          <cell r="C851">
            <v>2000</v>
          </cell>
          <cell r="D851">
            <v>4</v>
          </cell>
          <cell r="F851">
            <v>1.4811000000000001</v>
          </cell>
        </row>
        <row r="852">
          <cell r="C852">
            <v>2000</v>
          </cell>
          <cell r="D852">
            <v>5</v>
          </cell>
          <cell r="F852">
            <v>1.4811000000000001</v>
          </cell>
        </row>
        <row r="853">
          <cell r="C853">
            <v>2000</v>
          </cell>
          <cell r="D853">
            <v>5</v>
          </cell>
          <cell r="F853">
            <v>1.4782999999999999</v>
          </cell>
        </row>
        <row r="854">
          <cell r="C854">
            <v>2000</v>
          </cell>
          <cell r="D854">
            <v>5</v>
          </cell>
          <cell r="F854">
            <v>1.4854000000000001</v>
          </cell>
        </row>
        <row r="855">
          <cell r="C855">
            <v>2000</v>
          </cell>
          <cell r="D855">
            <v>5</v>
          </cell>
          <cell r="F855">
            <v>1.492</v>
          </cell>
        </row>
        <row r="856">
          <cell r="C856">
            <v>2000</v>
          </cell>
          <cell r="D856">
            <v>5</v>
          </cell>
          <cell r="F856">
            <v>1.4976</v>
          </cell>
        </row>
        <row r="857">
          <cell r="C857">
            <v>2000</v>
          </cell>
          <cell r="D857">
            <v>5</v>
          </cell>
          <cell r="F857">
            <v>1.4976</v>
          </cell>
        </row>
        <row r="858">
          <cell r="C858">
            <v>2000</v>
          </cell>
          <cell r="D858">
            <v>5</v>
          </cell>
          <cell r="F858">
            <v>1.4976</v>
          </cell>
        </row>
        <row r="859">
          <cell r="C859">
            <v>2000</v>
          </cell>
          <cell r="D859">
            <v>5</v>
          </cell>
          <cell r="F859">
            <v>1.4976</v>
          </cell>
        </row>
        <row r="860">
          <cell r="C860">
            <v>2000</v>
          </cell>
          <cell r="D860">
            <v>5</v>
          </cell>
          <cell r="F860">
            <v>1.4924999999999999</v>
          </cell>
        </row>
        <row r="861">
          <cell r="C861">
            <v>2000</v>
          </cell>
          <cell r="D861">
            <v>5</v>
          </cell>
          <cell r="F861">
            <v>1.4944999999999999</v>
          </cell>
        </row>
        <row r="862">
          <cell r="C862">
            <v>2000</v>
          </cell>
          <cell r="D862">
            <v>5</v>
          </cell>
          <cell r="F862">
            <v>1.4957</v>
          </cell>
        </row>
        <row r="863">
          <cell r="C863">
            <v>2000</v>
          </cell>
          <cell r="D863">
            <v>5</v>
          </cell>
          <cell r="F863">
            <v>1.4894000000000001</v>
          </cell>
        </row>
        <row r="864">
          <cell r="C864">
            <v>2000</v>
          </cell>
          <cell r="D864">
            <v>5</v>
          </cell>
          <cell r="F864">
            <v>1.4870000000000001</v>
          </cell>
        </row>
        <row r="865">
          <cell r="C865">
            <v>2000</v>
          </cell>
          <cell r="D865">
            <v>5</v>
          </cell>
          <cell r="F865">
            <v>1.4870000000000001</v>
          </cell>
        </row>
        <row r="866">
          <cell r="C866">
            <v>2000</v>
          </cell>
          <cell r="D866">
            <v>5</v>
          </cell>
          <cell r="F866">
            <v>1.4870000000000001</v>
          </cell>
        </row>
        <row r="867">
          <cell r="C867">
            <v>2000</v>
          </cell>
          <cell r="D867">
            <v>5</v>
          </cell>
          <cell r="F867">
            <v>1.4890000000000001</v>
          </cell>
        </row>
        <row r="868">
          <cell r="C868">
            <v>2000</v>
          </cell>
          <cell r="D868">
            <v>5</v>
          </cell>
          <cell r="F868">
            <v>1.4858</v>
          </cell>
        </row>
        <row r="869">
          <cell r="C869">
            <v>2000</v>
          </cell>
          <cell r="D869">
            <v>5</v>
          </cell>
          <cell r="F869">
            <v>1.4986999999999999</v>
          </cell>
        </row>
        <row r="870">
          <cell r="C870">
            <v>2000</v>
          </cell>
          <cell r="D870">
            <v>5</v>
          </cell>
          <cell r="F870">
            <v>1.5004999999999999</v>
          </cell>
        </row>
        <row r="871">
          <cell r="C871">
            <v>2000</v>
          </cell>
          <cell r="D871">
            <v>5</v>
          </cell>
          <cell r="F871">
            <v>1.4953000000000001</v>
          </cell>
        </row>
        <row r="872">
          <cell r="C872">
            <v>2000</v>
          </cell>
          <cell r="D872">
            <v>5</v>
          </cell>
          <cell r="F872">
            <v>1.4953000000000001</v>
          </cell>
        </row>
        <row r="873">
          <cell r="C873">
            <v>2000</v>
          </cell>
          <cell r="D873">
            <v>5</v>
          </cell>
          <cell r="F873">
            <v>1.4953000000000001</v>
          </cell>
        </row>
        <row r="874">
          <cell r="C874">
            <v>2000</v>
          </cell>
          <cell r="D874">
            <v>5</v>
          </cell>
          <cell r="F874">
            <v>1.4953000000000001</v>
          </cell>
        </row>
        <row r="875">
          <cell r="C875">
            <v>2000</v>
          </cell>
          <cell r="D875">
            <v>5</v>
          </cell>
          <cell r="F875">
            <v>1.5035000000000001</v>
          </cell>
        </row>
        <row r="876">
          <cell r="C876">
            <v>2000</v>
          </cell>
          <cell r="D876">
            <v>5</v>
          </cell>
          <cell r="F876">
            <v>1.5081</v>
          </cell>
        </row>
        <row r="877">
          <cell r="C877">
            <v>2000</v>
          </cell>
          <cell r="D877">
            <v>5</v>
          </cell>
          <cell r="F877">
            <v>1.5057</v>
          </cell>
        </row>
        <row r="878">
          <cell r="C878">
            <v>2000</v>
          </cell>
          <cell r="D878">
            <v>5</v>
          </cell>
          <cell r="F878">
            <v>1.504</v>
          </cell>
        </row>
        <row r="879">
          <cell r="C879">
            <v>2000</v>
          </cell>
          <cell r="D879">
            <v>5</v>
          </cell>
          <cell r="F879">
            <v>1.504</v>
          </cell>
        </row>
        <row r="880">
          <cell r="C880">
            <v>2000</v>
          </cell>
          <cell r="D880">
            <v>5</v>
          </cell>
          <cell r="F880">
            <v>1.504</v>
          </cell>
        </row>
        <row r="881">
          <cell r="C881">
            <v>2000</v>
          </cell>
          <cell r="D881">
            <v>5</v>
          </cell>
          <cell r="F881">
            <v>1.4984</v>
          </cell>
        </row>
        <row r="882">
          <cell r="C882">
            <v>2000</v>
          </cell>
          <cell r="D882">
            <v>5</v>
          </cell>
          <cell r="F882">
            <v>1.5035000000000001</v>
          </cell>
        </row>
        <row r="883">
          <cell r="C883">
            <v>2000</v>
          </cell>
          <cell r="D883">
            <v>6</v>
          </cell>
          <cell r="F883">
            <v>1.4978</v>
          </cell>
        </row>
        <row r="884">
          <cell r="C884">
            <v>2000</v>
          </cell>
          <cell r="D884">
            <v>6</v>
          </cell>
          <cell r="F884">
            <v>1.4911000000000001</v>
          </cell>
        </row>
        <row r="885">
          <cell r="C885">
            <v>2000</v>
          </cell>
          <cell r="D885">
            <v>6</v>
          </cell>
          <cell r="F885">
            <v>1.478</v>
          </cell>
        </row>
        <row r="886">
          <cell r="C886">
            <v>2000</v>
          </cell>
          <cell r="D886">
            <v>6</v>
          </cell>
          <cell r="F886">
            <v>1.478</v>
          </cell>
        </row>
        <row r="887">
          <cell r="C887">
            <v>2000</v>
          </cell>
          <cell r="D887">
            <v>6</v>
          </cell>
          <cell r="F887">
            <v>1.478</v>
          </cell>
        </row>
        <row r="888">
          <cell r="C888">
            <v>2000</v>
          </cell>
          <cell r="D888">
            <v>6</v>
          </cell>
          <cell r="F888">
            <v>1.478</v>
          </cell>
        </row>
        <row r="889">
          <cell r="C889">
            <v>2000</v>
          </cell>
          <cell r="D889">
            <v>6</v>
          </cell>
          <cell r="F889">
            <v>1.4777</v>
          </cell>
        </row>
        <row r="890">
          <cell r="C890">
            <v>2000</v>
          </cell>
          <cell r="D890">
            <v>6</v>
          </cell>
          <cell r="F890">
            <v>1.4783999999999999</v>
          </cell>
        </row>
        <row r="891">
          <cell r="C891">
            <v>2000</v>
          </cell>
          <cell r="D891">
            <v>6</v>
          </cell>
          <cell r="F891">
            <v>1.4802</v>
          </cell>
        </row>
        <row r="892">
          <cell r="C892">
            <v>2000</v>
          </cell>
          <cell r="D892">
            <v>6</v>
          </cell>
          <cell r="F892">
            <v>1.4762999999999999</v>
          </cell>
        </row>
        <row r="893">
          <cell r="C893">
            <v>2000</v>
          </cell>
          <cell r="D893">
            <v>6</v>
          </cell>
          <cell r="F893">
            <v>1.4762999999999999</v>
          </cell>
        </row>
        <row r="894">
          <cell r="C894">
            <v>2000</v>
          </cell>
          <cell r="D894">
            <v>6</v>
          </cell>
          <cell r="F894">
            <v>1.4762999999999999</v>
          </cell>
        </row>
        <row r="895">
          <cell r="C895">
            <v>2000</v>
          </cell>
          <cell r="D895">
            <v>6</v>
          </cell>
          <cell r="F895">
            <v>1.4761</v>
          </cell>
        </row>
        <row r="896">
          <cell r="C896">
            <v>2000</v>
          </cell>
          <cell r="D896">
            <v>6</v>
          </cell>
          <cell r="F896">
            <v>1.4691000000000001</v>
          </cell>
        </row>
        <row r="897">
          <cell r="C897">
            <v>2000</v>
          </cell>
          <cell r="D897">
            <v>6</v>
          </cell>
          <cell r="F897">
            <v>1.4694</v>
          </cell>
        </row>
        <row r="898">
          <cell r="C898">
            <v>2000</v>
          </cell>
          <cell r="D898">
            <v>6</v>
          </cell>
          <cell r="F898">
            <v>1.4756</v>
          </cell>
        </row>
        <row r="899">
          <cell r="C899">
            <v>2000</v>
          </cell>
          <cell r="D899">
            <v>6</v>
          </cell>
          <cell r="F899">
            <v>1.4703999999999999</v>
          </cell>
        </row>
        <row r="900">
          <cell r="C900">
            <v>2000</v>
          </cell>
          <cell r="D900">
            <v>6</v>
          </cell>
          <cell r="F900">
            <v>1.4703999999999999</v>
          </cell>
        </row>
        <row r="901">
          <cell r="C901">
            <v>2000</v>
          </cell>
          <cell r="D901">
            <v>6</v>
          </cell>
          <cell r="F901">
            <v>1.4703999999999999</v>
          </cell>
        </row>
        <row r="902">
          <cell r="C902">
            <v>2000</v>
          </cell>
          <cell r="D902">
            <v>6</v>
          </cell>
          <cell r="F902">
            <v>1.4653</v>
          </cell>
        </row>
        <row r="903">
          <cell r="C903">
            <v>2000</v>
          </cell>
          <cell r="D903">
            <v>6</v>
          </cell>
          <cell r="F903">
            <v>1.4705999999999999</v>
          </cell>
        </row>
        <row r="904">
          <cell r="C904">
            <v>2000</v>
          </cell>
          <cell r="D904">
            <v>6</v>
          </cell>
          <cell r="F904">
            <v>1.4730000000000001</v>
          </cell>
        </row>
        <row r="905">
          <cell r="C905">
            <v>2000</v>
          </cell>
          <cell r="D905">
            <v>6</v>
          </cell>
          <cell r="F905">
            <v>1.4730000000000001</v>
          </cell>
        </row>
        <row r="906">
          <cell r="C906">
            <v>2000</v>
          </cell>
          <cell r="D906">
            <v>6</v>
          </cell>
          <cell r="F906">
            <v>1.4792000000000001</v>
          </cell>
        </row>
        <row r="907">
          <cell r="C907">
            <v>2000</v>
          </cell>
          <cell r="D907">
            <v>6</v>
          </cell>
          <cell r="F907">
            <v>1.4792000000000001</v>
          </cell>
        </row>
        <row r="908">
          <cell r="C908">
            <v>2000</v>
          </cell>
          <cell r="D908">
            <v>6</v>
          </cell>
          <cell r="F908">
            <v>1.4792000000000001</v>
          </cell>
        </row>
        <row r="909">
          <cell r="C909">
            <v>2000</v>
          </cell>
          <cell r="D909">
            <v>6</v>
          </cell>
          <cell r="F909">
            <v>1.4821</v>
          </cell>
        </row>
        <row r="910">
          <cell r="C910">
            <v>2000</v>
          </cell>
          <cell r="D910">
            <v>6</v>
          </cell>
          <cell r="F910">
            <v>1.4824999999999999</v>
          </cell>
        </row>
        <row r="911">
          <cell r="C911">
            <v>2000</v>
          </cell>
          <cell r="D911">
            <v>6</v>
          </cell>
          <cell r="F911">
            <v>1.4835</v>
          </cell>
        </row>
        <row r="912">
          <cell r="C912">
            <v>2000</v>
          </cell>
          <cell r="D912">
            <v>6</v>
          </cell>
          <cell r="F912">
            <v>1.4817</v>
          </cell>
        </row>
        <row r="913">
          <cell r="C913">
            <v>2000</v>
          </cell>
          <cell r="D913">
            <v>7</v>
          </cell>
          <cell r="F913">
            <v>1.4793000000000001</v>
          </cell>
        </row>
        <row r="914">
          <cell r="C914">
            <v>2000</v>
          </cell>
          <cell r="D914">
            <v>7</v>
          </cell>
          <cell r="F914">
            <v>1.4793000000000001</v>
          </cell>
        </row>
        <row r="915">
          <cell r="C915">
            <v>2000</v>
          </cell>
          <cell r="D915">
            <v>7</v>
          </cell>
          <cell r="F915">
            <v>1.4793000000000001</v>
          </cell>
        </row>
        <row r="916">
          <cell r="C916">
            <v>2000</v>
          </cell>
          <cell r="D916">
            <v>7</v>
          </cell>
          <cell r="F916">
            <v>1.4793000000000001</v>
          </cell>
        </row>
        <row r="917">
          <cell r="C917">
            <v>2000</v>
          </cell>
          <cell r="D917">
            <v>7</v>
          </cell>
          <cell r="F917">
            <v>1.4839</v>
          </cell>
        </row>
        <row r="918">
          <cell r="C918">
            <v>2000</v>
          </cell>
          <cell r="D918">
            <v>7</v>
          </cell>
          <cell r="F918">
            <v>1.4906999999999999</v>
          </cell>
        </row>
        <row r="919">
          <cell r="C919">
            <v>2000</v>
          </cell>
          <cell r="D919">
            <v>7</v>
          </cell>
          <cell r="F919">
            <v>1.4853000000000001</v>
          </cell>
        </row>
        <row r="920">
          <cell r="C920">
            <v>2000</v>
          </cell>
          <cell r="D920">
            <v>7</v>
          </cell>
          <cell r="F920">
            <v>1.4811000000000001</v>
          </cell>
        </row>
        <row r="921">
          <cell r="C921">
            <v>2000</v>
          </cell>
          <cell r="D921">
            <v>7</v>
          </cell>
          <cell r="F921">
            <v>1.4811000000000001</v>
          </cell>
        </row>
        <row r="922">
          <cell r="C922">
            <v>2000</v>
          </cell>
          <cell r="D922">
            <v>7</v>
          </cell>
          <cell r="F922">
            <v>1.4811000000000001</v>
          </cell>
        </row>
        <row r="923">
          <cell r="C923">
            <v>2000</v>
          </cell>
          <cell r="D923">
            <v>7</v>
          </cell>
          <cell r="F923">
            <v>1.48</v>
          </cell>
        </row>
        <row r="924">
          <cell r="C924">
            <v>2000</v>
          </cell>
          <cell r="D924">
            <v>7</v>
          </cell>
          <cell r="F924">
            <v>1.4782</v>
          </cell>
        </row>
        <row r="925">
          <cell r="C925">
            <v>2000</v>
          </cell>
          <cell r="D925">
            <v>7</v>
          </cell>
          <cell r="F925">
            <v>1.4810000000000001</v>
          </cell>
        </row>
        <row r="926">
          <cell r="C926">
            <v>2000</v>
          </cell>
          <cell r="D926">
            <v>7</v>
          </cell>
          <cell r="F926">
            <v>1.4805999999999999</v>
          </cell>
        </row>
        <row r="927">
          <cell r="C927">
            <v>2000</v>
          </cell>
          <cell r="D927">
            <v>7</v>
          </cell>
          <cell r="F927">
            <v>1.4842</v>
          </cell>
        </row>
        <row r="928">
          <cell r="C928">
            <v>2000</v>
          </cell>
          <cell r="D928">
            <v>7</v>
          </cell>
          <cell r="F928">
            <v>1.4842</v>
          </cell>
        </row>
        <row r="929">
          <cell r="C929">
            <v>2000</v>
          </cell>
          <cell r="D929">
            <v>7</v>
          </cell>
          <cell r="F929">
            <v>1.4842</v>
          </cell>
        </row>
        <row r="930">
          <cell r="C930">
            <v>2000</v>
          </cell>
          <cell r="D930">
            <v>7</v>
          </cell>
          <cell r="F930">
            <v>1.4810000000000001</v>
          </cell>
        </row>
        <row r="931">
          <cell r="C931">
            <v>2000</v>
          </cell>
          <cell r="D931">
            <v>7</v>
          </cell>
          <cell r="F931">
            <v>1.478</v>
          </cell>
        </row>
        <row r="932">
          <cell r="C932">
            <v>2000</v>
          </cell>
          <cell r="D932">
            <v>7</v>
          </cell>
          <cell r="F932">
            <v>1.4756</v>
          </cell>
        </row>
        <row r="933">
          <cell r="C933">
            <v>2000</v>
          </cell>
          <cell r="D933">
            <v>7</v>
          </cell>
          <cell r="F933">
            <v>1.4750000000000001</v>
          </cell>
        </row>
        <row r="934">
          <cell r="C934">
            <v>2000</v>
          </cell>
          <cell r="D934">
            <v>7</v>
          </cell>
          <cell r="F934">
            <v>1.4715</v>
          </cell>
        </row>
        <row r="935">
          <cell r="C935">
            <v>2000</v>
          </cell>
          <cell r="D935">
            <v>7</v>
          </cell>
          <cell r="F935">
            <v>1.4715</v>
          </cell>
        </row>
        <row r="936">
          <cell r="C936">
            <v>2000</v>
          </cell>
          <cell r="D936">
            <v>7</v>
          </cell>
          <cell r="F936">
            <v>1.4715</v>
          </cell>
        </row>
        <row r="937">
          <cell r="C937">
            <v>2000</v>
          </cell>
          <cell r="D937">
            <v>7</v>
          </cell>
          <cell r="F937">
            <v>1.4641</v>
          </cell>
        </row>
        <row r="938">
          <cell r="C938">
            <v>2000</v>
          </cell>
          <cell r="D938">
            <v>7</v>
          </cell>
          <cell r="F938">
            <v>1.4652000000000001</v>
          </cell>
        </row>
        <row r="939">
          <cell r="C939">
            <v>2000</v>
          </cell>
          <cell r="D939">
            <v>7</v>
          </cell>
          <cell r="F939">
            <v>1.4663999999999999</v>
          </cell>
        </row>
        <row r="940">
          <cell r="C940">
            <v>2000</v>
          </cell>
          <cell r="D940">
            <v>7</v>
          </cell>
          <cell r="F940">
            <v>1.4708000000000001</v>
          </cell>
        </row>
        <row r="941">
          <cell r="C941">
            <v>2000</v>
          </cell>
          <cell r="D941">
            <v>7</v>
          </cell>
          <cell r="F941">
            <v>1.4773000000000001</v>
          </cell>
        </row>
        <row r="942">
          <cell r="C942">
            <v>2000</v>
          </cell>
          <cell r="D942">
            <v>7</v>
          </cell>
          <cell r="F942">
            <v>1.4773000000000001</v>
          </cell>
        </row>
        <row r="943">
          <cell r="C943">
            <v>2000</v>
          </cell>
          <cell r="D943">
            <v>7</v>
          </cell>
          <cell r="F943">
            <v>1.4773000000000001</v>
          </cell>
        </row>
        <row r="944">
          <cell r="C944">
            <v>2000</v>
          </cell>
          <cell r="D944">
            <v>8</v>
          </cell>
          <cell r="F944">
            <v>1.4872000000000001</v>
          </cell>
        </row>
        <row r="945">
          <cell r="C945">
            <v>2000</v>
          </cell>
          <cell r="D945">
            <v>8</v>
          </cell>
          <cell r="F945">
            <v>1.4887999999999999</v>
          </cell>
        </row>
        <row r="946">
          <cell r="C946">
            <v>2000</v>
          </cell>
          <cell r="D946">
            <v>8</v>
          </cell>
          <cell r="F946">
            <v>1.4810000000000001</v>
          </cell>
        </row>
        <row r="947">
          <cell r="C947">
            <v>2000</v>
          </cell>
          <cell r="D947">
            <v>8</v>
          </cell>
          <cell r="F947">
            <v>1.4841</v>
          </cell>
        </row>
        <row r="948">
          <cell r="C948">
            <v>2000</v>
          </cell>
          <cell r="D948">
            <v>8</v>
          </cell>
          <cell r="F948">
            <v>1.4887999999999999</v>
          </cell>
        </row>
        <row r="949">
          <cell r="C949">
            <v>2000</v>
          </cell>
          <cell r="D949">
            <v>8</v>
          </cell>
          <cell r="F949">
            <v>1.4887999999999999</v>
          </cell>
        </row>
        <row r="950">
          <cell r="C950">
            <v>2000</v>
          </cell>
          <cell r="D950">
            <v>8</v>
          </cell>
          <cell r="F950">
            <v>1.4887999999999999</v>
          </cell>
        </row>
        <row r="951">
          <cell r="C951">
            <v>2000</v>
          </cell>
          <cell r="D951">
            <v>8</v>
          </cell>
          <cell r="F951">
            <v>1.4887999999999999</v>
          </cell>
        </row>
        <row r="952">
          <cell r="C952">
            <v>2000</v>
          </cell>
          <cell r="D952">
            <v>8</v>
          </cell>
          <cell r="F952">
            <v>1.4887999999999999</v>
          </cell>
        </row>
        <row r="953">
          <cell r="C953">
            <v>2000</v>
          </cell>
          <cell r="D953">
            <v>8</v>
          </cell>
          <cell r="F953">
            <v>1.4850000000000001</v>
          </cell>
        </row>
        <row r="954">
          <cell r="C954">
            <v>2000</v>
          </cell>
          <cell r="D954">
            <v>8</v>
          </cell>
          <cell r="F954">
            <v>1.4823</v>
          </cell>
        </row>
        <row r="955">
          <cell r="C955">
            <v>2000</v>
          </cell>
          <cell r="D955">
            <v>8</v>
          </cell>
          <cell r="F955">
            <v>1.4838</v>
          </cell>
        </row>
        <row r="956">
          <cell r="C956">
            <v>2000</v>
          </cell>
          <cell r="D956">
            <v>8</v>
          </cell>
          <cell r="F956">
            <v>1.4838</v>
          </cell>
        </row>
        <row r="957">
          <cell r="C957">
            <v>2000</v>
          </cell>
          <cell r="D957">
            <v>8</v>
          </cell>
          <cell r="F957">
            <v>1.4838</v>
          </cell>
        </row>
        <row r="958">
          <cell r="C958">
            <v>2000</v>
          </cell>
          <cell r="D958">
            <v>8</v>
          </cell>
          <cell r="F958">
            <v>1.4847999999999999</v>
          </cell>
        </row>
        <row r="959">
          <cell r="C959">
            <v>2000</v>
          </cell>
          <cell r="D959">
            <v>8</v>
          </cell>
          <cell r="F959">
            <v>1.4871000000000001</v>
          </cell>
        </row>
        <row r="960">
          <cell r="C960">
            <v>2000</v>
          </cell>
          <cell r="D960">
            <v>8</v>
          </cell>
          <cell r="F960">
            <v>1.4770000000000001</v>
          </cell>
        </row>
        <row r="961">
          <cell r="C961">
            <v>2000</v>
          </cell>
          <cell r="D961">
            <v>8</v>
          </cell>
          <cell r="F961">
            <v>1.4757</v>
          </cell>
        </row>
        <row r="962">
          <cell r="C962">
            <v>2000</v>
          </cell>
          <cell r="D962">
            <v>8</v>
          </cell>
          <cell r="F962">
            <v>1.4743999999999999</v>
          </cell>
        </row>
        <row r="963">
          <cell r="C963">
            <v>2000</v>
          </cell>
          <cell r="D963">
            <v>8</v>
          </cell>
          <cell r="F963">
            <v>1.4743999999999999</v>
          </cell>
        </row>
        <row r="964">
          <cell r="C964">
            <v>2000</v>
          </cell>
          <cell r="D964">
            <v>8</v>
          </cell>
          <cell r="F964">
            <v>1.4743999999999999</v>
          </cell>
        </row>
        <row r="965">
          <cell r="C965">
            <v>2000</v>
          </cell>
          <cell r="D965">
            <v>8</v>
          </cell>
          <cell r="F965">
            <v>1.4769000000000001</v>
          </cell>
        </row>
        <row r="966">
          <cell r="C966">
            <v>2000</v>
          </cell>
          <cell r="D966">
            <v>8</v>
          </cell>
          <cell r="F966">
            <v>1.4754</v>
          </cell>
        </row>
        <row r="967">
          <cell r="C967">
            <v>2000</v>
          </cell>
          <cell r="D967">
            <v>8</v>
          </cell>
          <cell r="F967">
            <v>1.4875</v>
          </cell>
        </row>
        <row r="968">
          <cell r="C968">
            <v>2000</v>
          </cell>
          <cell r="D968">
            <v>8</v>
          </cell>
          <cell r="F968">
            <v>1.4869000000000001</v>
          </cell>
        </row>
        <row r="969">
          <cell r="C969">
            <v>2000</v>
          </cell>
          <cell r="D969">
            <v>8</v>
          </cell>
          <cell r="F969">
            <v>1.4825999999999999</v>
          </cell>
        </row>
        <row r="970">
          <cell r="C970">
            <v>2000</v>
          </cell>
          <cell r="D970">
            <v>8</v>
          </cell>
          <cell r="F970">
            <v>1.4825999999999999</v>
          </cell>
        </row>
        <row r="971">
          <cell r="C971">
            <v>2000</v>
          </cell>
          <cell r="D971">
            <v>8</v>
          </cell>
          <cell r="F971">
            <v>1.4825999999999999</v>
          </cell>
        </row>
        <row r="972">
          <cell r="C972">
            <v>2000</v>
          </cell>
          <cell r="D972">
            <v>8</v>
          </cell>
          <cell r="F972">
            <v>1.4843</v>
          </cell>
        </row>
        <row r="973">
          <cell r="C973">
            <v>2000</v>
          </cell>
          <cell r="D973">
            <v>8</v>
          </cell>
          <cell r="F973">
            <v>1.4870000000000001</v>
          </cell>
        </row>
        <row r="974">
          <cell r="C974">
            <v>2000</v>
          </cell>
          <cell r="D974">
            <v>8</v>
          </cell>
          <cell r="F974">
            <v>1.4795</v>
          </cell>
        </row>
        <row r="975">
          <cell r="C975">
            <v>2000</v>
          </cell>
          <cell r="D975">
            <v>9</v>
          </cell>
          <cell r="F975">
            <v>1.4722</v>
          </cell>
        </row>
        <row r="976">
          <cell r="C976">
            <v>2000</v>
          </cell>
          <cell r="D976">
            <v>9</v>
          </cell>
          <cell r="F976">
            <v>1.4735</v>
          </cell>
        </row>
        <row r="977">
          <cell r="C977">
            <v>2000</v>
          </cell>
          <cell r="D977">
            <v>9</v>
          </cell>
          <cell r="F977">
            <v>1.4735</v>
          </cell>
        </row>
        <row r="978">
          <cell r="C978">
            <v>2000</v>
          </cell>
          <cell r="D978">
            <v>9</v>
          </cell>
          <cell r="F978">
            <v>1.4735</v>
          </cell>
        </row>
        <row r="979">
          <cell r="C979">
            <v>2000</v>
          </cell>
          <cell r="D979">
            <v>9</v>
          </cell>
          <cell r="F979">
            <v>1.4735</v>
          </cell>
        </row>
        <row r="980">
          <cell r="C980">
            <v>2000</v>
          </cell>
          <cell r="D980">
            <v>9</v>
          </cell>
          <cell r="F980">
            <v>1.4755</v>
          </cell>
        </row>
        <row r="981">
          <cell r="C981">
            <v>2000</v>
          </cell>
          <cell r="D981">
            <v>9</v>
          </cell>
          <cell r="F981">
            <v>1.4836</v>
          </cell>
        </row>
        <row r="982">
          <cell r="C982">
            <v>2000</v>
          </cell>
          <cell r="D982">
            <v>9</v>
          </cell>
          <cell r="F982">
            <v>1.4775</v>
          </cell>
        </row>
        <row r="983">
          <cell r="C983">
            <v>2000</v>
          </cell>
          <cell r="D983">
            <v>9</v>
          </cell>
          <cell r="F983">
            <v>1.4777</v>
          </cell>
        </row>
        <row r="984">
          <cell r="C984">
            <v>2000</v>
          </cell>
          <cell r="D984">
            <v>9</v>
          </cell>
          <cell r="F984">
            <v>1.4777</v>
          </cell>
        </row>
        <row r="985">
          <cell r="C985">
            <v>2000</v>
          </cell>
          <cell r="D985">
            <v>9</v>
          </cell>
          <cell r="F985">
            <v>1.4777</v>
          </cell>
        </row>
        <row r="986">
          <cell r="C986">
            <v>2000</v>
          </cell>
          <cell r="D986">
            <v>9</v>
          </cell>
          <cell r="F986">
            <v>1.4799</v>
          </cell>
        </row>
        <row r="987">
          <cell r="C987">
            <v>2000</v>
          </cell>
          <cell r="D987">
            <v>9</v>
          </cell>
          <cell r="F987">
            <v>1.4811000000000001</v>
          </cell>
        </row>
        <row r="988">
          <cell r="C988">
            <v>2000</v>
          </cell>
          <cell r="D988">
            <v>9</v>
          </cell>
          <cell r="F988">
            <v>1.4835</v>
          </cell>
        </row>
        <row r="989">
          <cell r="C989">
            <v>2000</v>
          </cell>
          <cell r="D989">
            <v>9</v>
          </cell>
          <cell r="F989">
            <v>1.4864999999999999</v>
          </cell>
        </row>
        <row r="990">
          <cell r="C990">
            <v>2000</v>
          </cell>
          <cell r="D990">
            <v>9</v>
          </cell>
          <cell r="F990">
            <v>1.4843</v>
          </cell>
        </row>
        <row r="991">
          <cell r="C991">
            <v>2000</v>
          </cell>
          <cell r="D991">
            <v>9</v>
          </cell>
          <cell r="F991">
            <v>1.4843</v>
          </cell>
        </row>
        <row r="992">
          <cell r="C992">
            <v>2000</v>
          </cell>
          <cell r="D992">
            <v>9</v>
          </cell>
          <cell r="F992">
            <v>1.4843</v>
          </cell>
        </row>
        <row r="993">
          <cell r="C993">
            <v>2000</v>
          </cell>
          <cell r="D993">
            <v>9</v>
          </cell>
          <cell r="F993">
            <v>1.4891000000000001</v>
          </cell>
        </row>
        <row r="994">
          <cell r="C994">
            <v>2000</v>
          </cell>
          <cell r="D994">
            <v>9</v>
          </cell>
          <cell r="F994">
            <v>1.4878</v>
          </cell>
        </row>
        <row r="995">
          <cell r="C995">
            <v>2000</v>
          </cell>
          <cell r="D995">
            <v>9</v>
          </cell>
          <cell r="F995">
            <v>1.4830000000000001</v>
          </cell>
        </row>
        <row r="996">
          <cell r="C996">
            <v>2000</v>
          </cell>
          <cell r="D996">
            <v>9</v>
          </cell>
          <cell r="F996">
            <v>1.4872000000000001</v>
          </cell>
        </row>
        <row r="997">
          <cell r="C997">
            <v>2000</v>
          </cell>
          <cell r="D997">
            <v>9</v>
          </cell>
          <cell r="F997">
            <v>1.4903</v>
          </cell>
        </row>
        <row r="998">
          <cell r="C998">
            <v>2000</v>
          </cell>
          <cell r="D998">
            <v>9</v>
          </cell>
          <cell r="F998">
            <v>1.4903</v>
          </cell>
        </row>
        <row r="999">
          <cell r="C999">
            <v>2000</v>
          </cell>
          <cell r="D999">
            <v>9</v>
          </cell>
          <cell r="F999">
            <v>1.4903</v>
          </cell>
        </row>
        <row r="1000">
          <cell r="C1000">
            <v>2000</v>
          </cell>
          <cell r="D1000">
            <v>9</v>
          </cell>
          <cell r="F1000">
            <v>1.4888999999999999</v>
          </cell>
        </row>
        <row r="1001">
          <cell r="C1001">
            <v>2000</v>
          </cell>
          <cell r="D1001">
            <v>9</v>
          </cell>
          <cell r="F1001">
            <v>1.488</v>
          </cell>
        </row>
        <row r="1002">
          <cell r="C1002">
            <v>2000</v>
          </cell>
          <cell r="D1002">
            <v>9</v>
          </cell>
          <cell r="F1002">
            <v>1.4959</v>
          </cell>
        </row>
        <row r="1003">
          <cell r="C1003">
            <v>2000</v>
          </cell>
          <cell r="D1003">
            <v>9</v>
          </cell>
          <cell r="F1003">
            <v>1.5029999999999999</v>
          </cell>
        </row>
        <row r="1004">
          <cell r="C1004">
            <v>2000</v>
          </cell>
          <cell r="D1004">
            <v>9</v>
          </cell>
          <cell r="F1004">
            <v>1.5069999999999999</v>
          </cell>
        </row>
        <row r="1005">
          <cell r="C1005">
            <v>2000</v>
          </cell>
          <cell r="D1005">
            <v>10</v>
          </cell>
          <cell r="F1005">
            <v>1.5069999999999999</v>
          </cell>
        </row>
        <row r="1006">
          <cell r="C1006">
            <v>2000</v>
          </cell>
          <cell r="D1006">
            <v>10</v>
          </cell>
          <cell r="F1006">
            <v>1.5069999999999999</v>
          </cell>
        </row>
        <row r="1007">
          <cell r="C1007">
            <v>2000</v>
          </cell>
          <cell r="D1007">
            <v>10</v>
          </cell>
          <cell r="F1007">
            <v>1.5101</v>
          </cell>
        </row>
        <row r="1008">
          <cell r="C1008">
            <v>2000</v>
          </cell>
          <cell r="D1008">
            <v>10</v>
          </cell>
          <cell r="F1008">
            <v>1.5055000000000001</v>
          </cell>
        </row>
        <row r="1009">
          <cell r="C1009">
            <v>2000</v>
          </cell>
          <cell r="D1009">
            <v>10</v>
          </cell>
          <cell r="F1009">
            <v>1.4984999999999999</v>
          </cell>
        </row>
        <row r="1010">
          <cell r="C1010">
            <v>2000</v>
          </cell>
          <cell r="D1010">
            <v>10</v>
          </cell>
          <cell r="F1010">
            <v>1.4954000000000001</v>
          </cell>
        </row>
        <row r="1011">
          <cell r="C1011">
            <v>2000</v>
          </cell>
          <cell r="D1011">
            <v>10</v>
          </cell>
          <cell r="F1011">
            <v>1.5009999999999999</v>
          </cell>
        </row>
        <row r="1012">
          <cell r="C1012">
            <v>2000</v>
          </cell>
          <cell r="D1012">
            <v>10</v>
          </cell>
          <cell r="F1012">
            <v>1.5009999999999999</v>
          </cell>
        </row>
        <row r="1013">
          <cell r="C1013">
            <v>2000</v>
          </cell>
          <cell r="D1013">
            <v>10</v>
          </cell>
          <cell r="F1013">
            <v>1.5009999999999999</v>
          </cell>
        </row>
        <row r="1014">
          <cell r="C1014">
            <v>2000</v>
          </cell>
          <cell r="D1014">
            <v>10</v>
          </cell>
          <cell r="F1014">
            <v>1.5009999999999999</v>
          </cell>
        </row>
        <row r="1015">
          <cell r="C1015">
            <v>2000</v>
          </cell>
          <cell r="D1015">
            <v>10</v>
          </cell>
          <cell r="F1015">
            <v>1.5011000000000001</v>
          </cell>
        </row>
        <row r="1016">
          <cell r="C1016">
            <v>2000</v>
          </cell>
          <cell r="D1016">
            <v>10</v>
          </cell>
          <cell r="F1016">
            <v>1.5042</v>
          </cell>
        </row>
        <row r="1017">
          <cell r="C1017">
            <v>2000</v>
          </cell>
          <cell r="D1017">
            <v>10</v>
          </cell>
          <cell r="F1017">
            <v>1.5084</v>
          </cell>
        </row>
        <row r="1018">
          <cell r="C1018">
            <v>2000</v>
          </cell>
          <cell r="D1018">
            <v>10</v>
          </cell>
          <cell r="F1018">
            <v>1.5133000000000001</v>
          </cell>
        </row>
        <row r="1019">
          <cell r="C1019">
            <v>2000</v>
          </cell>
          <cell r="D1019">
            <v>10</v>
          </cell>
          <cell r="F1019">
            <v>1.5133000000000001</v>
          </cell>
        </row>
        <row r="1020">
          <cell r="C1020">
            <v>2000</v>
          </cell>
          <cell r="D1020">
            <v>10</v>
          </cell>
          <cell r="F1020">
            <v>1.5133000000000001</v>
          </cell>
        </row>
        <row r="1021">
          <cell r="C1021">
            <v>2000</v>
          </cell>
          <cell r="D1021">
            <v>10</v>
          </cell>
          <cell r="F1021">
            <v>1.5190999999999999</v>
          </cell>
        </row>
        <row r="1022">
          <cell r="C1022">
            <v>2000</v>
          </cell>
          <cell r="D1022">
            <v>10</v>
          </cell>
          <cell r="F1022">
            <v>1.5187999999999999</v>
          </cell>
        </row>
        <row r="1023">
          <cell r="C1023">
            <v>2000</v>
          </cell>
          <cell r="D1023">
            <v>10</v>
          </cell>
          <cell r="F1023">
            <v>1.52</v>
          </cell>
        </row>
        <row r="1024">
          <cell r="C1024">
            <v>2000</v>
          </cell>
          <cell r="D1024">
            <v>10</v>
          </cell>
          <cell r="F1024">
            <v>1.5108999999999999</v>
          </cell>
        </row>
        <row r="1025">
          <cell r="C1025">
            <v>2000</v>
          </cell>
          <cell r="D1025">
            <v>10</v>
          </cell>
          <cell r="F1025">
            <v>1.5128999999999999</v>
          </cell>
        </row>
        <row r="1026">
          <cell r="C1026">
            <v>2000</v>
          </cell>
          <cell r="D1026">
            <v>10</v>
          </cell>
          <cell r="F1026">
            <v>1.5128999999999999</v>
          </cell>
        </row>
        <row r="1027">
          <cell r="C1027">
            <v>2000</v>
          </cell>
          <cell r="D1027">
            <v>10</v>
          </cell>
          <cell r="F1027">
            <v>1.5128999999999999</v>
          </cell>
        </row>
        <row r="1028">
          <cell r="C1028">
            <v>2000</v>
          </cell>
          <cell r="D1028">
            <v>10</v>
          </cell>
          <cell r="F1028">
            <v>1.5083</v>
          </cell>
        </row>
        <row r="1029">
          <cell r="C1029">
            <v>2000</v>
          </cell>
          <cell r="D1029">
            <v>10</v>
          </cell>
          <cell r="F1029">
            <v>1.5115000000000001</v>
          </cell>
        </row>
        <row r="1030">
          <cell r="C1030">
            <v>2000</v>
          </cell>
          <cell r="D1030">
            <v>10</v>
          </cell>
          <cell r="F1030">
            <v>1.5154000000000001</v>
          </cell>
        </row>
        <row r="1031">
          <cell r="C1031">
            <v>2000</v>
          </cell>
          <cell r="D1031">
            <v>10</v>
          </cell>
          <cell r="F1031">
            <v>1.5185</v>
          </cell>
        </row>
        <row r="1032">
          <cell r="C1032">
            <v>2000</v>
          </cell>
          <cell r="D1032">
            <v>10</v>
          </cell>
          <cell r="F1032">
            <v>1.5271999999999999</v>
          </cell>
        </row>
        <row r="1033">
          <cell r="C1033">
            <v>2000</v>
          </cell>
          <cell r="D1033">
            <v>10</v>
          </cell>
          <cell r="F1033">
            <v>1.5271999999999999</v>
          </cell>
        </row>
        <row r="1034">
          <cell r="C1034">
            <v>2000</v>
          </cell>
          <cell r="D1034">
            <v>10</v>
          </cell>
          <cell r="F1034">
            <v>1.5271999999999999</v>
          </cell>
        </row>
        <row r="1035">
          <cell r="C1035">
            <v>2000</v>
          </cell>
          <cell r="D1035">
            <v>10</v>
          </cell>
          <cell r="F1035">
            <v>1.5309999999999999</v>
          </cell>
        </row>
        <row r="1036">
          <cell r="C1036">
            <v>2000</v>
          </cell>
          <cell r="D1036">
            <v>11</v>
          </cell>
          <cell r="F1036">
            <v>1.5270999999999999</v>
          </cell>
        </row>
        <row r="1037">
          <cell r="C1037">
            <v>2000</v>
          </cell>
          <cell r="D1037">
            <v>11</v>
          </cell>
          <cell r="F1037">
            <v>1.5265</v>
          </cell>
        </row>
        <row r="1038">
          <cell r="C1038">
            <v>2000</v>
          </cell>
          <cell r="D1038">
            <v>11</v>
          </cell>
          <cell r="F1038">
            <v>1.5330999999999999</v>
          </cell>
        </row>
        <row r="1039">
          <cell r="C1039">
            <v>2000</v>
          </cell>
          <cell r="D1039">
            <v>11</v>
          </cell>
          <cell r="F1039">
            <v>1.5341</v>
          </cell>
        </row>
        <row r="1040">
          <cell r="C1040">
            <v>2000</v>
          </cell>
          <cell r="D1040">
            <v>11</v>
          </cell>
          <cell r="F1040">
            <v>1.5341</v>
          </cell>
        </row>
        <row r="1041">
          <cell r="C1041">
            <v>2000</v>
          </cell>
          <cell r="D1041">
            <v>11</v>
          </cell>
          <cell r="F1041">
            <v>1.5341</v>
          </cell>
        </row>
        <row r="1042">
          <cell r="C1042">
            <v>2000</v>
          </cell>
          <cell r="D1042">
            <v>11</v>
          </cell>
          <cell r="F1042">
            <v>1.5298</v>
          </cell>
        </row>
        <row r="1043">
          <cell r="C1043">
            <v>2000</v>
          </cell>
          <cell r="D1043">
            <v>11</v>
          </cell>
          <cell r="F1043">
            <v>1.5316000000000001</v>
          </cell>
        </row>
        <row r="1044">
          <cell r="C1044">
            <v>2000</v>
          </cell>
          <cell r="D1044">
            <v>11</v>
          </cell>
          <cell r="F1044">
            <v>1.5427</v>
          </cell>
        </row>
        <row r="1045">
          <cell r="C1045">
            <v>2000</v>
          </cell>
          <cell r="D1045">
            <v>11</v>
          </cell>
          <cell r="F1045">
            <v>1.5454000000000001</v>
          </cell>
        </row>
        <row r="1046">
          <cell r="C1046">
            <v>2000</v>
          </cell>
          <cell r="D1046">
            <v>11</v>
          </cell>
          <cell r="F1046">
            <v>1.5455000000000001</v>
          </cell>
        </row>
        <row r="1047">
          <cell r="C1047">
            <v>2000</v>
          </cell>
          <cell r="D1047">
            <v>11</v>
          </cell>
          <cell r="F1047">
            <v>1.5455000000000001</v>
          </cell>
        </row>
        <row r="1048">
          <cell r="C1048">
            <v>2000</v>
          </cell>
          <cell r="D1048">
            <v>11</v>
          </cell>
          <cell r="F1048">
            <v>1.5455000000000001</v>
          </cell>
        </row>
        <row r="1049">
          <cell r="C1049">
            <v>2000</v>
          </cell>
          <cell r="D1049">
            <v>11</v>
          </cell>
          <cell r="F1049">
            <v>1.5455000000000001</v>
          </cell>
        </row>
        <row r="1050">
          <cell r="C1050">
            <v>2000</v>
          </cell>
          <cell r="D1050">
            <v>11</v>
          </cell>
          <cell r="F1050">
            <v>1.5446</v>
          </cell>
        </row>
        <row r="1051">
          <cell r="C1051">
            <v>2000</v>
          </cell>
          <cell r="D1051">
            <v>11</v>
          </cell>
          <cell r="F1051">
            <v>1.5507</v>
          </cell>
        </row>
        <row r="1052">
          <cell r="C1052">
            <v>2000</v>
          </cell>
          <cell r="D1052">
            <v>11</v>
          </cell>
          <cell r="F1052">
            <v>1.5523</v>
          </cell>
        </row>
        <row r="1053">
          <cell r="C1053">
            <v>2000</v>
          </cell>
          <cell r="D1053">
            <v>11</v>
          </cell>
          <cell r="F1053">
            <v>1.5592999999999999</v>
          </cell>
        </row>
        <row r="1054">
          <cell r="C1054">
            <v>2000</v>
          </cell>
          <cell r="D1054">
            <v>11</v>
          </cell>
          <cell r="F1054">
            <v>1.5592999999999999</v>
          </cell>
        </row>
        <row r="1055">
          <cell r="C1055">
            <v>2000</v>
          </cell>
          <cell r="D1055">
            <v>11</v>
          </cell>
          <cell r="F1055">
            <v>1.5592999999999999</v>
          </cell>
        </row>
        <row r="1056">
          <cell r="C1056">
            <v>2000</v>
          </cell>
          <cell r="D1056">
            <v>11</v>
          </cell>
          <cell r="F1056">
            <v>1.5589</v>
          </cell>
        </row>
        <row r="1057">
          <cell r="C1057">
            <v>2000</v>
          </cell>
          <cell r="D1057">
            <v>11</v>
          </cell>
          <cell r="F1057">
            <v>1.5547</v>
          </cell>
        </row>
        <row r="1058">
          <cell r="C1058">
            <v>2000</v>
          </cell>
          <cell r="D1058">
            <v>11</v>
          </cell>
          <cell r="F1058">
            <v>1.5476000000000001</v>
          </cell>
        </row>
        <row r="1059">
          <cell r="C1059">
            <v>2000</v>
          </cell>
          <cell r="D1059">
            <v>11</v>
          </cell>
          <cell r="F1059">
            <v>1.5431999999999999</v>
          </cell>
        </row>
        <row r="1060">
          <cell r="C1060">
            <v>2000</v>
          </cell>
          <cell r="D1060">
            <v>11</v>
          </cell>
          <cell r="F1060">
            <v>1.5391999999999999</v>
          </cell>
        </row>
        <row r="1061">
          <cell r="C1061">
            <v>2000</v>
          </cell>
          <cell r="D1061">
            <v>11</v>
          </cell>
          <cell r="F1061">
            <v>1.5391999999999999</v>
          </cell>
        </row>
        <row r="1062">
          <cell r="C1062">
            <v>2000</v>
          </cell>
          <cell r="D1062">
            <v>11</v>
          </cell>
          <cell r="F1062">
            <v>1.5391999999999999</v>
          </cell>
        </row>
        <row r="1063">
          <cell r="C1063">
            <v>2000</v>
          </cell>
          <cell r="D1063">
            <v>11</v>
          </cell>
          <cell r="F1063">
            <v>1.5346</v>
          </cell>
        </row>
        <row r="1064">
          <cell r="C1064">
            <v>2000</v>
          </cell>
          <cell r="D1064">
            <v>11</v>
          </cell>
          <cell r="F1064">
            <v>1.5368999999999999</v>
          </cell>
        </row>
        <row r="1065">
          <cell r="C1065">
            <v>2000</v>
          </cell>
          <cell r="D1065">
            <v>11</v>
          </cell>
          <cell r="F1065">
            <v>1.5404</v>
          </cell>
        </row>
        <row r="1066">
          <cell r="C1066">
            <v>2000</v>
          </cell>
          <cell r="D1066">
            <v>12</v>
          </cell>
          <cell r="F1066">
            <v>1.5356000000000001</v>
          </cell>
        </row>
        <row r="1067">
          <cell r="C1067">
            <v>2000</v>
          </cell>
          <cell r="D1067">
            <v>12</v>
          </cell>
          <cell r="F1067">
            <v>1.5387</v>
          </cell>
        </row>
        <row r="1068">
          <cell r="C1068">
            <v>2000</v>
          </cell>
          <cell r="D1068">
            <v>12</v>
          </cell>
          <cell r="F1068">
            <v>1.5387</v>
          </cell>
        </row>
        <row r="1069">
          <cell r="C1069">
            <v>2000</v>
          </cell>
          <cell r="D1069">
            <v>12</v>
          </cell>
          <cell r="F1069">
            <v>1.5387</v>
          </cell>
        </row>
        <row r="1070">
          <cell r="C1070">
            <v>2000</v>
          </cell>
          <cell r="D1070">
            <v>12</v>
          </cell>
          <cell r="F1070">
            <v>1.5458000000000001</v>
          </cell>
        </row>
        <row r="1071">
          <cell r="C1071">
            <v>2000</v>
          </cell>
          <cell r="D1071">
            <v>12</v>
          </cell>
          <cell r="F1071">
            <v>1.5435000000000001</v>
          </cell>
        </row>
        <row r="1072">
          <cell r="C1072">
            <v>2000</v>
          </cell>
          <cell r="D1072">
            <v>12</v>
          </cell>
          <cell r="F1072">
            <v>1.5321</v>
          </cell>
        </row>
        <row r="1073">
          <cell r="C1073">
            <v>2000</v>
          </cell>
          <cell r="D1073">
            <v>12</v>
          </cell>
          <cell r="F1073">
            <v>1.5224</v>
          </cell>
        </row>
        <row r="1074">
          <cell r="C1074">
            <v>2000</v>
          </cell>
          <cell r="D1074">
            <v>12</v>
          </cell>
          <cell r="F1074">
            <v>1.5193000000000001</v>
          </cell>
        </row>
        <row r="1075">
          <cell r="C1075">
            <v>2000</v>
          </cell>
          <cell r="D1075">
            <v>12</v>
          </cell>
          <cell r="F1075">
            <v>1.5193000000000001</v>
          </cell>
        </row>
        <row r="1076">
          <cell r="C1076">
            <v>2000</v>
          </cell>
          <cell r="D1076">
            <v>12</v>
          </cell>
          <cell r="F1076">
            <v>1.5193000000000001</v>
          </cell>
        </row>
        <row r="1077">
          <cell r="C1077">
            <v>2000</v>
          </cell>
          <cell r="D1077">
            <v>12</v>
          </cell>
          <cell r="F1077">
            <v>1.5222</v>
          </cell>
        </row>
        <row r="1078">
          <cell r="C1078">
            <v>2000</v>
          </cell>
          <cell r="D1078">
            <v>12</v>
          </cell>
          <cell r="F1078">
            <v>1.5246999999999999</v>
          </cell>
        </row>
        <row r="1079">
          <cell r="C1079">
            <v>2000</v>
          </cell>
          <cell r="D1079">
            <v>12</v>
          </cell>
          <cell r="F1079">
            <v>1.5206999999999999</v>
          </cell>
        </row>
        <row r="1080">
          <cell r="C1080">
            <v>2000</v>
          </cell>
          <cell r="D1080">
            <v>12</v>
          </cell>
          <cell r="F1080">
            <v>1.5168999999999999</v>
          </cell>
        </row>
        <row r="1081">
          <cell r="C1081">
            <v>2000</v>
          </cell>
          <cell r="D1081">
            <v>12</v>
          </cell>
          <cell r="F1081">
            <v>1.5176000000000001</v>
          </cell>
        </row>
        <row r="1082">
          <cell r="C1082">
            <v>2000</v>
          </cell>
          <cell r="D1082">
            <v>12</v>
          </cell>
          <cell r="F1082">
            <v>1.5176000000000001</v>
          </cell>
        </row>
        <row r="1083">
          <cell r="C1083">
            <v>2000</v>
          </cell>
          <cell r="D1083">
            <v>12</v>
          </cell>
          <cell r="F1083">
            <v>1.5176000000000001</v>
          </cell>
        </row>
        <row r="1084">
          <cell r="C1084">
            <v>2000</v>
          </cell>
          <cell r="D1084">
            <v>12</v>
          </cell>
          <cell r="F1084">
            <v>1.5254000000000001</v>
          </cell>
        </row>
        <row r="1085">
          <cell r="C1085">
            <v>2000</v>
          </cell>
          <cell r="D1085">
            <v>12</v>
          </cell>
          <cell r="F1085">
            <v>1.5217000000000001</v>
          </cell>
        </row>
        <row r="1086">
          <cell r="C1086">
            <v>2000</v>
          </cell>
          <cell r="D1086">
            <v>12</v>
          </cell>
          <cell r="F1086">
            <v>1.5219</v>
          </cell>
        </row>
        <row r="1087">
          <cell r="C1087">
            <v>2000</v>
          </cell>
          <cell r="D1087">
            <v>12</v>
          </cell>
          <cell r="F1087">
            <v>1.5185</v>
          </cell>
        </row>
        <row r="1088">
          <cell r="C1088">
            <v>2000</v>
          </cell>
          <cell r="D1088">
            <v>12</v>
          </cell>
          <cell r="F1088">
            <v>1.5166999999999999</v>
          </cell>
        </row>
        <row r="1089">
          <cell r="C1089">
            <v>2000</v>
          </cell>
          <cell r="D1089">
            <v>12</v>
          </cell>
          <cell r="F1089">
            <v>1.5166999999999999</v>
          </cell>
        </row>
        <row r="1090">
          <cell r="C1090">
            <v>2000</v>
          </cell>
          <cell r="D1090">
            <v>12</v>
          </cell>
          <cell r="F1090">
            <v>1.5166999999999999</v>
          </cell>
        </row>
        <row r="1091">
          <cell r="C1091">
            <v>2000</v>
          </cell>
          <cell r="D1091">
            <v>12</v>
          </cell>
          <cell r="F1091">
            <v>1.5166999999999999</v>
          </cell>
        </row>
        <row r="1092">
          <cell r="C1092">
            <v>2000</v>
          </cell>
          <cell r="D1092">
            <v>12</v>
          </cell>
          <cell r="F1092">
            <v>1.5166999999999999</v>
          </cell>
        </row>
        <row r="1093">
          <cell r="C1093">
            <v>2000</v>
          </cell>
          <cell r="D1093">
            <v>12</v>
          </cell>
          <cell r="F1093">
            <v>1.5108999999999999</v>
          </cell>
        </row>
        <row r="1094">
          <cell r="C1094">
            <v>2000</v>
          </cell>
          <cell r="D1094">
            <v>12</v>
          </cell>
          <cell r="F1094">
            <v>1.5071000000000001</v>
          </cell>
        </row>
        <row r="1095">
          <cell r="C1095">
            <v>2000</v>
          </cell>
          <cell r="D1095">
            <v>12</v>
          </cell>
          <cell r="F1095">
            <v>1.5002</v>
          </cell>
        </row>
        <row r="1096">
          <cell r="C1096">
            <v>2000</v>
          </cell>
          <cell r="D1096">
            <v>12</v>
          </cell>
          <cell r="F1096">
            <v>1.5002</v>
          </cell>
        </row>
        <row r="1097">
          <cell r="C1097">
            <v>2001</v>
          </cell>
          <cell r="D1097">
            <v>1</v>
          </cell>
          <cell r="F1097">
            <v>1.5002</v>
          </cell>
        </row>
        <row r="1098">
          <cell r="C1098">
            <v>2001</v>
          </cell>
          <cell r="D1098">
            <v>1</v>
          </cell>
          <cell r="F1098">
            <v>1.5002</v>
          </cell>
        </row>
        <row r="1099">
          <cell r="C1099">
            <v>2001</v>
          </cell>
          <cell r="D1099">
            <v>1</v>
          </cell>
          <cell r="F1099">
            <v>1.4963</v>
          </cell>
        </row>
        <row r="1100">
          <cell r="C1100">
            <v>2001</v>
          </cell>
          <cell r="D1100">
            <v>1</v>
          </cell>
          <cell r="F1100">
            <v>1.4978</v>
          </cell>
        </row>
        <row r="1101">
          <cell r="C1101">
            <v>2001</v>
          </cell>
          <cell r="D1101">
            <v>1</v>
          </cell>
          <cell r="F1101">
            <v>1.4983</v>
          </cell>
        </row>
        <row r="1102">
          <cell r="C1102">
            <v>2001</v>
          </cell>
          <cell r="D1102">
            <v>1</v>
          </cell>
          <cell r="F1102">
            <v>1.5002</v>
          </cell>
        </row>
        <row r="1103">
          <cell r="C1103">
            <v>2001</v>
          </cell>
          <cell r="D1103">
            <v>1</v>
          </cell>
          <cell r="F1103">
            <v>1.5002</v>
          </cell>
        </row>
        <row r="1104">
          <cell r="C1104">
            <v>2001</v>
          </cell>
          <cell r="D1104">
            <v>1</v>
          </cell>
          <cell r="F1104">
            <v>1.5002</v>
          </cell>
        </row>
        <row r="1105">
          <cell r="C1105">
            <v>2001</v>
          </cell>
          <cell r="D1105">
            <v>1</v>
          </cell>
          <cell r="F1105">
            <v>1.4947999999999999</v>
          </cell>
        </row>
        <row r="1106">
          <cell r="C1106">
            <v>2001</v>
          </cell>
          <cell r="D1106">
            <v>1</v>
          </cell>
          <cell r="F1106">
            <v>1.4974000000000001</v>
          </cell>
        </row>
        <row r="1107">
          <cell r="C1107">
            <v>2001</v>
          </cell>
          <cell r="D1107">
            <v>1</v>
          </cell>
          <cell r="F1107">
            <v>1.5001</v>
          </cell>
        </row>
        <row r="1108">
          <cell r="C1108">
            <v>2001</v>
          </cell>
          <cell r="D1108">
            <v>1</v>
          </cell>
          <cell r="F1108">
            <v>1.4976</v>
          </cell>
        </row>
        <row r="1109">
          <cell r="C1109">
            <v>2001</v>
          </cell>
          <cell r="D1109">
            <v>1</v>
          </cell>
          <cell r="F1109">
            <v>1.4965999999999999</v>
          </cell>
        </row>
        <row r="1110">
          <cell r="C1110">
            <v>2001</v>
          </cell>
          <cell r="D1110">
            <v>1</v>
          </cell>
          <cell r="F1110">
            <v>1.4965999999999999</v>
          </cell>
        </row>
        <row r="1111">
          <cell r="C1111">
            <v>2001</v>
          </cell>
          <cell r="D1111">
            <v>1</v>
          </cell>
          <cell r="F1111">
            <v>1.4965999999999999</v>
          </cell>
        </row>
        <row r="1112">
          <cell r="C1112">
            <v>2001</v>
          </cell>
          <cell r="D1112">
            <v>1</v>
          </cell>
          <cell r="F1112">
            <v>1.5044999999999999</v>
          </cell>
        </row>
        <row r="1113">
          <cell r="C1113">
            <v>2001</v>
          </cell>
          <cell r="D1113">
            <v>1</v>
          </cell>
          <cell r="F1113">
            <v>1.5044</v>
          </cell>
        </row>
        <row r="1114">
          <cell r="C1114">
            <v>2001</v>
          </cell>
          <cell r="D1114">
            <v>1</v>
          </cell>
          <cell r="F1114">
            <v>1.5121</v>
          </cell>
        </row>
        <row r="1115">
          <cell r="C1115">
            <v>2001</v>
          </cell>
          <cell r="D1115">
            <v>1</v>
          </cell>
          <cell r="F1115">
            <v>1.516</v>
          </cell>
        </row>
        <row r="1116">
          <cell r="C1116">
            <v>2001</v>
          </cell>
          <cell r="D1116">
            <v>1</v>
          </cell>
          <cell r="F1116">
            <v>1.5144</v>
          </cell>
        </row>
        <row r="1117">
          <cell r="C1117">
            <v>2001</v>
          </cell>
          <cell r="D1117">
            <v>1</v>
          </cell>
          <cell r="F1117">
            <v>1.5144</v>
          </cell>
        </row>
        <row r="1118">
          <cell r="C1118">
            <v>2001</v>
          </cell>
          <cell r="D1118">
            <v>1</v>
          </cell>
          <cell r="F1118">
            <v>1.5144</v>
          </cell>
        </row>
        <row r="1119">
          <cell r="C1119">
            <v>2001</v>
          </cell>
          <cell r="D1119">
            <v>1</v>
          </cell>
          <cell r="F1119">
            <v>1.5065999999999999</v>
          </cell>
        </row>
        <row r="1120">
          <cell r="C1120">
            <v>2001</v>
          </cell>
          <cell r="D1120">
            <v>1</v>
          </cell>
          <cell r="F1120">
            <v>1.5065999999999999</v>
          </cell>
        </row>
        <row r="1121">
          <cell r="C1121">
            <v>2001</v>
          </cell>
          <cell r="D1121">
            <v>1</v>
          </cell>
          <cell r="F1121">
            <v>1.5124</v>
          </cell>
        </row>
        <row r="1122">
          <cell r="C1122">
            <v>2001</v>
          </cell>
          <cell r="D1122">
            <v>1</v>
          </cell>
          <cell r="F1122">
            <v>1.5076000000000001</v>
          </cell>
        </row>
        <row r="1123">
          <cell r="C1123">
            <v>2001</v>
          </cell>
          <cell r="D1123">
            <v>1</v>
          </cell>
          <cell r="F1123">
            <v>1.5063</v>
          </cell>
        </row>
        <row r="1124">
          <cell r="C1124">
            <v>2001</v>
          </cell>
          <cell r="D1124">
            <v>1</v>
          </cell>
          <cell r="F1124">
            <v>1.5063</v>
          </cell>
        </row>
        <row r="1125">
          <cell r="C1125">
            <v>2001</v>
          </cell>
          <cell r="D1125">
            <v>1</v>
          </cell>
          <cell r="F1125">
            <v>1.5063</v>
          </cell>
        </row>
        <row r="1126">
          <cell r="C1126">
            <v>2001</v>
          </cell>
          <cell r="D1126">
            <v>1</v>
          </cell>
          <cell r="F1126">
            <v>1.5008999999999999</v>
          </cell>
        </row>
        <row r="1127">
          <cell r="C1127">
            <v>2001</v>
          </cell>
          <cell r="D1127">
            <v>1</v>
          </cell>
          <cell r="F1127">
            <v>1.4984999999999999</v>
          </cell>
        </row>
        <row r="1128">
          <cell r="C1128">
            <v>2001</v>
          </cell>
          <cell r="D1128">
            <v>2</v>
          </cell>
          <cell r="F1128">
            <v>1.5</v>
          </cell>
        </row>
        <row r="1129">
          <cell r="C1129">
            <v>2001</v>
          </cell>
          <cell r="D1129">
            <v>2</v>
          </cell>
          <cell r="F1129">
            <v>1.4948999999999999</v>
          </cell>
        </row>
        <row r="1130">
          <cell r="C1130">
            <v>2001</v>
          </cell>
          <cell r="D1130">
            <v>2</v>
          </cell>
          <cell r="F1130">
            <v>1.4936</v>
          </cell>
        </row>
        <row r="1131">
          <cell r="C1131">
            <v>2001</v>
          </cell>
          <cell r="D1131">
            <v>2</v>
          </cell>
          <cell r="F1131">
            <v>1.4936</v>
          </cell>
        </row>
        <row r="1132">
          <cell r="C1132">
            <v>2001</v>
          </cell>
          <cell r="D1132">
            <v>2</v>
          </cell>
          <cell r="F1132">
            <v>1.4936</v>
          </cell>
        </row>
        <row r="1133">
          <cell r="C1133">
            <v>2001</v>
          </cell>
          <cell r="D1133">
            <v>2</v>
          </cell>
          <cell r="F1133">
            <v>1.5045999999999999</v>
          </cell>
        </row>
        <row r="1134">
          <cell r="C1134">
            <v>2001</v>
          </cell>
          <cell r="D1134">
            <v>2</v>
          </cell>
          <cell r="F1134">
            <v>1.5079</v>
          </cell>
        </row>
        <row r="1135">
          <cell r="C1135">
            <v>2001</v>
          </cell>
          <cell r="D1135">
            <v>2</v>
          </cell>
          <cell r="F1135">
            <v>1.5096000000000001</v>
          </cell>
        </row>
        <row r="1136">
          <cell r="C1136">
            <v>2001</v>
          </cell>
          <cell r="D1136">
            <v>2</v>
          </cell>
          <cell r="F1136">
            <v>1.5112000000000001</v>
          </cell>
        </row>
        <row r="1137">
          <cell r="C1137">
            <v>2001</v>
          </cell>
          <cell r="D1137">
            <v>2</v>
          </cell>
          <cell r="F1137">
            <v>1.5083</v>
          </cell>
        </row>
        <row r="1138">
          <cell r="C1138">
            <v>2001</v>
          </cell>
          <cell r="D1138">
            <v>2</v>
          </cell>
          <cell r="F1138">
            <v>1.5083</v>
          </cell>
        </row>
        <row r="1139">
          <cell r="C1139">
            <v>2001</v>
          </cell>
          <cell r="D1139">
            <v>2</v>
          </cell>
          <cell r="F1139">
            <v>1.5083</v>
          </cell>
        </row>
        <row r="1140">
          <cell r="C1140">
            <v>2001</v>
          </cell>
          <cell r="D1140">
            <v>2</v>
          </cell>
          <cell r="F1140">
            <v>1.5193000000000001</v>
          </cell>
        </row>
        <row r="1141">
          <cell r="C1141">
            <v>2001</v>
          </cell>
          <cell r="D1141">
            <v>2</v>
          </cell>
          <cell r="F1141">
            <v>1.5212000000000001</v>
          </cell>
        </row>
        <row r="1142">
          <cell r="C1142">
            <v>2001</v>
          </cell>
          <cell r="D1142">
            <v>2</v>
          </cell>
          <cell r="F1142">
            <v>1.5254000000000001</v>
          </cell>
        </row>
        <row r="1143">
          <cell r="C1143">
            <v>2001</v>
          </cell>
          <cell r="D1143">
            <v>2</v>
          </cell>
          <cell r="F1143">
            <v>1.5276000000000001</v>
          </cell>
        </row>
        <row r="1144">
          <cell r="C1144">
            <v>2001</v>
          </cell>
          <cell r="D1144">
            <v>2</v>
          </cell>
          <cell r="F1144">
            <v>1.5367999999999999</v>
          </cell>
        </row>
        <row r="1145">
          <cell r="C1145">
            <v>2001</v>
          </cell>
          <cell r="D1145">
            <v>2</v>
          </cell>
          <cell r="F1145">
            <v>1.5367999999999999</v>
          </cell>
        </row>
        <row r="1146">
          <cell r="C1146">
            <v>2001</v>
          </cell>
          <cell r="D1146">
            <v>2</v>
          </cell>
          <cell r="F1146">
            <v>1.5367999999999999</v>
          </cell>
        </row>
        <row r="1147">
          <cell r="C1147">
            <v>2001</v>
          </cell>
          <cell r="D1147">
            <v>2</v>
          </cell>
          <cell r="F1147">
            <v>1.5359</v>
          </cell>
        </row>
        <row r="1148">
          <cell r="C1148">
            <v>2001</v>
          </cell>
          <cell r="D1148">
            <v>2</v>
          </cell>
          <cell r="F1148">
            <v>1.5391999999999999</v>
          </cell>
        </row>
        <row r="1149">
          <cell r="C1149">
            <v>2001</v>
          </cell>
          <cell r="D1149">
            <v>2</v>
          </cell>
          <cell r="F1149">
            <v>1.5366</v>
          </cell>
        </row>
        <row r="1150">
          <cell r="C1150">
            <v>2001</v>
          </cell>
          <cell r="D1150">
            <v>2</v>
          </cell>
          <cell r="F1150">
            <v>1.538</v>
          </cell>
        </row>
        <row r="1151">
          <cell r="C1151">
            <v>2001</v>
          </cell>
          <cell r="D1151">
            <v>2</v>
          </cell>
          <cell r="F1151">
            <v>1.5374000000000001</v>
          </cell>
        </row>
        <row r="1152">
          <cell r="C1152">
            <v>2001</v>
          </cell>
          <cell r="D1152">
            <v>2</v>
          </cell>
          <cell r="F1152">
            <v>1.5374000000000001</v>
          </cell>
        </row>
        <row r="1153">
          <cell r="C1153">
            <v>2001</v>
          </cell>
          <cell r="D1153">
            <v>2</v>
          </cell>
          <cell r="F1153">
            <v>1.5374000000000001</v>
          </cell>
        </row>
        <row r="1154">
          <cell r="C1154">
            <v>2001</v>
          </cell>
          <cell r="D1154">
            <v>2</v>
          </cell>
          <cell r="F1154">
            <v>1.5313000000000001</v>
          </cell>
        </row>
        <row r="1155">
          <cell r="C1155">
            <v>2001</v>
          </cell>
          <cell r="D1155">
            <v>2</v>
          </cell>
          <cell r="F1155">
            <v>1.5259</v>
          </cell>
        </row>
        <row r="1156">
          <cell r="C1156">
            <v>2001</v>
          </cell>
          <cell r="D1156">
            <v>3</v>
          </cell>
          <cell r="F1156">
            <v>1.5316000000000001</v>
          </cell>
        </row>
        <row r="1157">
          <cell r="C1157">
            <v>2001</v>
          </cell>
          <cell r="D1157">
            <v>3</v>
          </cell>
          <cell r="F1157">
            <v>1.5458000000000001</v>
          </cell>
        </row>
        <row r="1158">
          <cell r="C1158">
            <v>2001</v>
          </cell>
          <cell r="D1158">
            <v>3</v>
          </cell>
          <cell r="F1158">
            <v>1.5484</v>
          </cell>
        </row>
        <row r="1159">
          <cell r="C1159">
            <v>2001</v>
          </cell>
          <cell r="D1159">
            <v>3</v>
          </cell>
          <cell r="F1159">
            <v>1.5484</v>
          </cell>
        </row>
        <row r="1160">
          <cell r="C1160">
            <v>2001</v>
          </cell>
          <cell r="D1160">
            <v>3</v>
          </cell>
          <cell r="F1160">
            <v>1.5484</v>
          </cell>
        </row>
        <row r="1161">
          <cell r="C1161">
            <v>2001</v>
          </cell>
          <cell r="D1161">
            <v>3</v>
          </cell>
          <cell r="F1161">
            <v>1.5472999999999999</v>
          </cell>
        </row>
        <row r="1162">
          <cell r="C1162">
            <v>2001</v>
          </cell>
          <cell r="D1162">
            <v>3</v>
          </cell>
          <cell r="F1162">
            <v>1.538</v>
          </cell>
        </row>
        <row r="1163">
          <cell r="C1163">
            <v>2001</v>
          </cell>
          <cell r="D1163">
            <v>3</v>
          </cell>
          <cell r="F1163">
            <v>1.5489999999999999</v>
          </cell>
        </row>
        <row r="1164">
          <cell r="C1164">
            <v>2001</v>
          </cell>
          <cell r="D1164">
            <v>3</v>
          </cell>
          <cell r="F1164">
            <v>1.5491999999999999</v>
          </cell>
        </row>
        <row r="1165">
          <cell r="C1165">
            <v>2001</v>
          </cell>
          <cell r="D1165">
            <v>3</v>
          </cell>
          <cell r="F1165">
            <v>1.5483</v>
          </cell>
        </row>
        <row r="1166">
          <cell r="C1166">
            <v>2001</v>
          </cell>
          <cell r="D1166">
            <v>3</v>
          </cell>
          <cell r="F1166">
            <v>1.5483</v>
          </cell>
        </row>
        <row r="1167">
          <cell r="C1167">
            <v>2001</v>
          </cell>
          <cell r="D1167">
            <v>3</v>
          </cell>
          <cell r="F1167">
            <v>1.5483</v>
          </cell>
        </row>
        <row r="1168">
          <cell r="C1168">
            <v>2001</v>
          </cell>
          <cell r="D1168">
            <v>3</v>
          </cell>
          <cell r="F1168">
            <v>1.5508</v>
          </cell>
        </row>
        <row r="1169">
          <cell r="C1169">
            <v>2001</v>
          </cell>
          <cell r="D1169">
            <v>3</v>
          </cell>
          <cell r="F1169">
            <v>1.5470999999999999</v>
          </cell>
        </row>
        <row r="1170">
          <cell r="C1170">
            <v>2001</v>
          </cell>
          <cell r="D1170">
            <v>3</v>
          </cell>
          <cell r="F1170">
            <v>1.5532999999999999</v>
          </cell>
        </row>
        <row r="1171">
          <cell r="C1171">
            <v>2001</v>
          </cell>
          <cell r="D1171">
            <v>3</v>
          </cell>
          <cell r="F1171">
            <v>1.5596000000000001</v>
          </cell>
        </row>
        <row r="1172">
          <cell r="C1172">
            <v>2001</v>
          </cell>
          <cell r="D1172">
            <v>3</v>
          </cell>
          <cell r="F1172">
            <v>1.5669999999999999</v>
          </cell>
        </row>
        <row r="1173">
          <cell r="C1173">
            <v>2001</v>
          </cell>
          <cell r="D1173">
            <v>3</v>
          </cell>
          <cell r="F1173">
            <v>1.5669999999999999</v>
          </cell>
        </row>
        <row r="1174">
          <cell r="C1174">
            <v>2001</v>
          </cell>
          <cell r="D1174">
            <v>3</v>
          </cell>
          <cell r="F1174">
            <v>1.5669999999999999</v>
          </cell>
        </row>
        <row r="1175">
          <cell r="C1175">
            <v>2001</v>
          </cell>
          <cell r="D1175">
            <v>3</v>
          </cell>
          <cell r="F1175">
            <v>1.5697000000000001</v>
          </cell>
        </row>
        <row r="1176">
          <cell r="C1176">
            <v>2001</v>
          </cell>
          <cell r="D1176">
            <v>3</v>
          </cell>
          <cell r="F1176">
            <v>1.5607</v>
          </cell>
        </row>
        <row r="1177">
          <cell r="C1177">
            <v>2001</v>
          </cell>
          <cell r="D1177">
            <v>3</v>
          </cell>
          <cell r="F1177">
            <v>1.5726</v>
          </cell>
        </row>
        <row r="1178">
          <cell r="C1178">
            <v>2001</v>
          </cell>
          <cell r="D1178">
            <v>3</v>
          </cell>
          <cell r="F1178">
            <v>1.5731999999999999</v>
          </cell>
        </row>
        <row r="1179">
          <cell r="C1179">
            <v>2001</v>
          </cell>
          <cell r="D1179">
            <v>3</v>
          </cell>
          <cell r="F1179">
            <v>1.5664</v>
          </cell>
        </row>
        <row r="1180">
          <cell r="C1180">
            <v>2001</v>
          </cell>
          <cell r="D1180">
            <v>3</v>
          </cell>
          <cell r="F1180">
            <v>1.5664</v>
          </cell>
        </row>
        <row r="1181">
          <cell r="C1181">
            <v>2001</v>
          </cell>
          <cell r="D1181">
            <v>3</v>
          </cell>
          <cell r="F1181">
            <v>1.5664</v>
          </cell>
        </row>
        <row r="1182">
          <cell r="C1182">
            <v>2001</v>
          </cell>
          <cell r="D1182">
            <v>3</v>
          </cell>
          <cell r="F1182">
            <v>1.5547</v>
          </cell>
        </row>
        <row r="1183">
          <cell r="C1183">
            <v>2001</v>
          </cell>
          <cell r="D1183">
            <v>3</v>
          </cell>
          <cell r="F1183">
            <v>1.5692999999999999</v>
          </cell>
        </row>
        <row r="1184">
          <cell r="C1184">
            <v>2001</v>
          </cell>
          <cell r="D1184">
            <v>3</v>
          </cell>
          <cell r="F1184">
            <v>1.5669999999999999</v>
          </cell>
        </row>
        <row r="1185">
          <cell r="C1185">
            <v>2001</v>
          </cell>
          <cell r="D1185">
            <v>3</v>
          </cell>
          <cell r="F1185">
            <v>1.5722</v>
          </cell>
        </row>
        <row r="1186">
          <cell r="C1186">
            <v>2001</v>
          </cell>
          <cell r="D1186">
            <v>3</v>
          </cell>
          <cell r="F1186">
            <v>1.5773999999999999</v>
          </cell>
        </row>
        <row r="1187">
          <cell r="C1187">
            <v>2001</v>
          </cell>
          <cell r="D1187">
            <v>4</v>
          </cell>
          <cell r="F1187">
            <v>1.5773999999999999</v>
          </cell>
        </row>
        <row r="1188">
          <cell r="C1188">
            <v>2001</v>
          </cell>
          <cell r="D1188">
            <v>4</v>
          </cell>
          <cell r="F1188">
            <v>1.5773999999999999</v>
          </cell>
        </row>
        <row r="1189">
          <cell r="C1189">
            <v>2001</v>
          </cell>
          <cell r="D1189">
            <v>4</v>
          </cell>
          <cell r="F1189">
            <v>1.5749</v>
          </cell>
        </row>
        <row r="1190">
          <cell r="C1190">
            <v>2001</v>
          </cell>
          <cell r="D1190">
            <v>4</v>
          </cell>
          <cell r="F1190">
            <v>1.5789</v>
          </cell>
        </row>
        <row r="1191">
          <cell r="C1191">
            <v>2001</v>
          </cell>
          <cell r="D1191">
            <v>4</v>
          </cell>
          <cell r="F1191">
            <v>1.5693999999999999</v>
          </cell>
        </row>
        <row r="1192">
          <cell r="C1192">
            <v>2001</v>
          </cell>
          <cell r="D1192">
            <v>4</v>
          </cell>
          <cell r="F1192">
            <v>1.5787</v>
          </cell>
        </row>
        <row r="1193">
          <cell r="C1193">
            <v>2001</v>
          </cell>
          <cell r="D1193">
            <v>4</v>
          </cell>
          <cell r="F1193">
            <v>1.5612999999999999</v>
          </cell>
        </row>
        <row r="1194">
          <cell r="C1194">
            <v>2001</v>
          </cell>
          <cell r="D1194">
            <v>4</v>
          </cell>
          <cell r="F1194">
            <v>1.5612999999999999</v>
          </cell>
        </row>
        <row r="1195">
          <cell r="C1195">
            <v>2001</v>
          </cell>
          <cell r="D1195">
            <v>4</v>
          </cell>
          <cell r="F1195">
            <v>1.5612999999999999</v>
          </cell>
        </row>
        <row r="1196">
          <cell r="C1196">
            <v>2001</v>
          </cell>
          <cell r="D1196">
            <v>4</v>
          </cell>
          <cell r="F1196">
            <v>1.5642</v>
          </cell>
        </row>
        <row r="1197">
          <cell r="C1197">
            <v>2001</v>
          </cell>
          <cell r="D1197">
            <v>4</v>
          </cell>
          <cell r="F1197">
            <v>1.5562</v>
          </cell>
        </row>
        <row r="1198">
          <cell r="C1198">
            <v>2001</v>
          </cell>
          <cell r="D1198">
            <v>4</v>
          </cell>
          <cell r="F1198">
            <v>1.5620000000000001</v>
          </cell>
        </row>
        <row r="1199">
          <cell r="C1199">
            <v>2001</v>
          </cell>
          <cell r="D1199">
            <v>4</v>
          </cell>
          <cell r="F1199">
            <v>1.5599000000000001</v>
          </cell>
        </row>
        <row r="1200">
          <cell r="C1200">
            <v>2001</v>
          </cell>
          <cell r="D1200">
            <v>4</v>
          </cell>
          <cell r="F1200">
            <v>1.5599000000000001</v>
          </cell>
        </row>
        <row r="1201">
          <cell r="C1201">
            <v>2001</v>
          </cell>
          <cell r="D1201">
            <v>4</v>
          </cell>
          <cell r="F1201">
            <v>1.5599000000000001</v>
          </cell>
        </row>
        <row r="1202">
          <cell r="C1202">
            <v>2001</v>
          </cell>
          <cell r="D1202">
            <v>4</v>
          </cell>
          <cell r="F1202">
            <v>1.5599000000000001</v>
          </cell>
        </row>
        <row r="1203">
          <cell r="C1203">
            <v>2001</v>
          </cell>
          <cell r="D1203">
            <v>4</v>
          </cell>
          <cell r="F1203">
            <v>1.5621</v>
          </cell>
        </row>
        <row r="1204">
          <cell r="C1204">
            <v>2001</v>
          </cell>
          <cell r="D1204">
            <v>4</v>
          </cell>
          <cell r="F1204">
            <v>1.5579000000000001</v>
          </cell>
        </row>
        <row r="1205">
          <cell r="C1205">
            <v>2001</v>
          </cell>
          <cell r="D1205">
            <v>4</v>
          </cell>
          <cell r="F1205">
            <v>1.5692999999999999</v>
          </cell>
        </row>
        <row r="1206">
          <cell r="C1206">
            <v>2001</v>
          </cell>
          <cell r="D1206">
            <v>4</v>
          </cell>
          <cell r="F1206">
            <v>1.5471999999999999</v>
          </cell>
        </row>
        <row r="1207">
          <cell r="C1207">
            <v>2001</v>
          </cell>
          <cell r="D1207">
            <v>4</v>
          </cell>
          <cell r="F1207">
            <v>1.5434000000000001</v>
          </cell>
        </row>
        <row r="1208">
          <cell r="C1208">
            <v>2001</v>
          </cell>
          <cell r="D1208">
            <v>4</v>
          </cell>
          <cell r="F1208">
            <v>1.5434000000000001</v>
          </cell>
        </row>
        <row r="1209">
          <cell r="C1209">
            <v>2001</v>
          </cell>
          <cell r="D1209">
            <v>4</v>
          </cell>
          <cell r="F1209">
            <v>1.5434000000000001</v>
          </cell>
        </row>
        <row r="1210">
          <cell r="C1210">
            <v>2001</v>
          </cell>
          <cell r="D1210">
            <v>4</v>
          </cell>
          <cell r="F1210">
            <v>1.5464</v>
          </cell>
        </row>
        <row r="1211">
          <cell r="C1211">
            <v>2001</v>
          </cell>
          <cell r="D1211">
            <v>4</v>
          </cell>
          <cell r="F1211">
            <v>1.5482</v>
          </cell>
        </row>
        <row r="1212">
          <cell r="C1212">
            <v>2001</v>
          </cell>
          <cell r="D1212">
            <v>4</v>
          </cell>
          <cell r="F1212">
            <v>1.5472999999999999</v>
          </cell>
        </row>
        <row r="1213">
          <cell r="C1213">
            <v>2001</v>
          </cell>
          <cell r="D1213">
            <v>4</v>
          </cell>
          <cell r="F1213">
            <v>1.5450999999999999</v>
          </cell>
        </row>
        <row r="1214">
          <cell r="C1214">
            <v>2001</v>
          </cell>
          <cell r="D1214">
            <v>4</v>
          </cell>
          <cell r="F1214">
            <v>1.5417000000000001</v>
          </cell>
        </row>
        <row r="1215">
          <cell r="C1215">
            <v>2001</v>
          </cell>
          <cell r="D1215">
            <v>4</v>
          </cell>
          <cell r="F1215">
            <v>1.5417000000000001</v>
          </cell>
        </row>
        <row r="1216">
          <cell r="C1216">
            <v>2001</v>
          </cell>
          <cell r="D1216">
            <v>4</v>
          </cell>
          <cell r="F1216">
            <v>1.5417000000000001</v>
          </cell>
        </row>
        <row r="1217">
          <cell r="C1217">
            <v>2001</v>
          </cell>
          <cell r="D1217">
            <v>5</v>
          </cell>
          <cell r="F1217">
            <v>1.5356000000000001</v>
          </cell>
        </row>
        <row r="1218">
          <cell r="C1218">
            <v>2001</v>
          </cell>
          <cell r="D1218">
            <v>5</v>
          </cell>
          <cell r="F1218">
            <v>1.5338000000000001</v>
          </cell>
        </row>
        <row r="1219">
          <cell r="C1219">
            <v>2001</v>
          </cell>
          <cell r="D1219">
            <v>5</v>
          </cell>
          <cell r="F1219">
            <v>1.5308999999999999</v>
          </cell>
        </row>
        <row r="1220">
          <cell r="C1220">
            <v>2001</v>
          </cell>
          <cell r="D1220">
            <v>5</v>
          </cell>
          <cell r="F1220">
            <v>1.5328999999999999</v>
          </cell>
        </row>
        <row r="1221">
          <cell r="C1221">
            <v>2001</v>
          </cell>
          <cell r="D1221">
            <v>5</v>
          </cell>
          <cell r="F1221">
            <v>1.5348999999999999</v>
          </cell>
        </row>
        <row r="1222">
          <cell r="C1222">
            <v>2001</v>
          </cell>
          <cell r="D1222">
            <v>5</v>
          </cell>
          <cell r="F1222">
            <v>1.5348999999999999</v>
          </cell>
        </row>
        <row r="1223">
          <cell r="C1223">
            <v>2001</v>
          </cell>
          <cell r="D1223">
            <v>5</v>
          </cell>
          <cell r="F1223">
            <v>1.5348999999999999</v>
          </cell>
        </row>
        <row r="1224">
          <cell r="C1224">
            <v>2001</v>
          </cell>
          <cell r="D1224">
            <v>5</v>
          </cell>
          <cell r="F1224">
            <v>1.5403</v>
          </cell>
        </row>
        <row r="1225">
          <cell r="C1225">
            <v>2001</v>
          </cell>
          <cell r="D1225">
            <v>5</v>
          </cell>
          <cell r="F1225">
            <v>1.5444</v>
          </cell>
        </row>
        <row r="1226">
          <cell r="C1226">
            <v>2001</v>
          </cell>
          <cell r="D1226">
            <v>5</v>
          </cell>
          <cell r="F1226">
            <v>1.5404</v>
          </cell>
        </row>
        <row r="1227">
          <cell r="C1227">
            <v>2001</v>
          </cell>
          <cell r="D1227">
            <v>5</v>
          </cell>
          <cell r="F1227">
            <v>1.5389999999999999</v>
          </cell>
        </row>
        <row r="1228">
          <cell r="C1228">
            <v>2001</v>
          </cell>
          <cell r="D1228">
            <v>5</v>
          </cell>
          <cell r="F1228">
            <v>1.5503</v>
          </cell>
        </row>
        <row r="1229">
          <cell r="C1229">
            <v>2001</v>
          </cell>
          <cell r="D1229">
            <v>5</v>
          </cell>
          <cell r="F1229">
            <v>1.5503</v>
          </cell>
        </row>
        <row r="1230">
          <cell r="C1230">
            <v>2001</v>
          </cell>
          <cell r="D1230">
            <v>5</v>
          </cell>
          <cell r="F1230">
            <v>1.5503</v>
          </cell>
        </row>
        <row r="1231">
          <cell r="C1231">
            <v>2001</v>
          </cell>
          <cell r="D1231">
            <v>5</v>
          </cell>
          <cell r="F1231">
            <v>1.554</v>
          </cell>
        </row>
        <row r="1232">
          <cell r="C1232">
            <v>2001</v>
          </cell>
          <cell r="D1232">
            <v>5</v>
          </cell>
          <cell r="F1232">
            <v>1.5490999999999999</v>
          </cell>
        </row>
        <row r="1233">
          <cell r="C1233">
            <v>2001</v>
          </cell>
          <cell r="D1233">
            <v>5</v>
          </cell>
          <cell r="F1233">
            <v>1.5399</v>
          </cell>
        </row>
        <row r="1234">
          <cell r="C1234">
            <v>2001</v>
          </cell>
          <cell r="D1234">
            <v>5</v>
          </cell>
          <cell r="F1234">
            <v>1.5358000000000001</v>
          </cell>
        </row>
        <row r="1235">
          <cell r="C1235">
            <v>2001</v>
          </cell>
          <cell r="D1235">
            <v>5</v>
          </cell>
          <cell r="F1235">
            <v>1.5329999999999999</v>
          </cell>
        </row>
        <row r="1236">
          <cell r="C1236">
            <v>2001</v>
          </cell>
          <cell r="D1236">
            <v>5</v>
          </cell>
          <cell r="F1236">
            <v>1.5329999999999999</v>
          </cell>
        </row>
        <row r="1237">
          <cell r="C1237">
            <v>2001</v>
          </cell>
          <cell r="D1237">
            <v>5</v>
          </cell>
          <cell r="F1237">
            <v>1.5329999999999999</v>
          </cell>
        </row>
        <row r="1238">
          <cell r="C1238">
            <v>2001</v>
          </cell>
          <cell r="D1238">
            <v>5</v>
          </cell>
          <cell r="F1238">
            <v>1.5329999999999999</v>
          </cell>
        </row>
        <row r="1239">
          <cell r="C1239">
            <v>2001</v>
          </cell>
          <cell r="D1239">
            <v>5</v>
          </cell>
          <cell r="F1239">
            <v>1.5407</v>
          </cell>
        </row>
        <row r="1240">
          <cell r="C1240">
            <v>2001</v>
          </cell>
          <cell r="D1240">
            <v>5</v>
          </cell>
          <cell r="F1240">
            <v>1.5458000000000001</v>
          </cell>
        </row>
        <row r="1241">
          <cell r="C1241">
            <v>2001</v>
          </cell>
          <cell r="D1241">
            <v>5</v>
          </cell>
          <cell r="F1241">
            <v>1.5472999999999999</v>
          </cell>
        </row>
        <row r="1242">
          <cell r="C1242">
            <v>2001</v>
          </cell>
          <cell r="D1242">
            <v>5</v>
          </cell>
          <cell r="F1242">
            <v>1.5451999999999999</v>
          </cell>
        </row>
        <row r="1243">
          <cell r="C1243">
            <v>2001</v>
          </cell>
          <cell r="D1243">
            <v>5</v>
          </cell>
          <cell r="F1243">
            <v>1.5451999999999999</v>
          </cell>
        </row>
        <row r="1244">
          <cell r="C1244">
            <v>2001</v>
          </cell>
          <cell r="D1244">
            <v>5</v>
          </cell>
          <cell r="F1244">
            <v>1.5451999999999999</v>
          </cell>
        </row>
        <row r="1245">
          <cell r="C1245">
            <v>2001</v>
          </cell>
          <cell r="D1245">
            <v>5</v>
          </cell>
          <cell r="F1245">
            <v>1.5452999999999999</v>
          </cell>
        </row>
        <row r="1246">
          <cell r="C1246">
            <v>2001</v>
          </cell>
          <cell r="D1246">
            <v>5</v>
          </cell>
          <cell r="F1246">
            <v>1.5373000000000001</v>
          </cell>
        </row>
        <row r="1247">
          <cell r="C1247">
            <v>2001</v>
          </cell>
          <cell r="D1247">
            <v>5</v>
          </cell>
          <cell r="F1247">
            <v>1.546</v>
          </cell>
        </row>
        <row r="1248">
          <cell r="C1248">
            <v>2001</v>
          </cell>
          <cell r="D1248">
            <v>6</v>
          </cell>
          <cell r="F1248">
            <v>1.5457000000000001</v>
          </cell>
        </row>
        <row r="1249">
          <cell r="C1249">
            <v>2001</v>
          </cell>
          <cell r="D1249">
            <v>6</v>
          </cell>
          <cell r="F1249">
            <v>1.532</v>
          </cell>
        </row>
        <row r="1250">
          <cell r="C1250">
            <v>2001</v>
          </cell>
          <cell r="D1250">
            <v>6</v>
          </cell>
          <cell r="F1250">
            <v>1.532</v>
          </cell>
        </row>
        <row r="1251">
          <cell r="C1251">
            <v>2001</v>
          </cell>
          <cell r="D1251">
            <v>6</v>
          </cell>
          <cell r="F1251">
            <v>1.532</v>
          </cell>
        </row>
        <row r="1252">
          <cell r="C1252">
            <v>2001</v>
          </cell>
          <cell r="D1252">
            <v>6</v>
          </cell>
          <cell r="F1252">
            <v>1.5357000000000001</v>
          </cell>
        </row>
        <row r="1253">
          <cell r="C1253">
            <v>2001</v>
          </cell>
          <cell r="D1253">
            <v>6</v>
          </cell>
          <cell r="F1253">
            <v>1.5327</v>
          </cell>
        </row>
        <row r="1254">
          <cell r="C1254">
            <v>2001</v>
          </cell>
          <cell r="D1254">
            <v>6</v>
          </cell>
          <cell r="F1254">
            <v>1.5246</v>
          </cell>
        </row>
        <row r="1255">
          <cell r="C1255">
            <v>2001</v>
          </cell>
          <cell r="D1255">
            <v>6</v>
          </cell>
          <cell r="F1255">
            <v>1.5208999999999999</v>
          </cell>
        </row>
        <row r="1256">
          <cell r="C1256">
            <v>2001</v>
          </cell>
          <cell r="D1256">
            <v>6</v>
          </cell>
          <cell r="F1256">
            <v>1.5209999999999999</v>
          </cell>
        </row>
        <row r="1257">
          <cell r="C1257">
            <v>2001</v>
          </cell>
          <cell r="D1257">
            <v>6</v>
          </cell>
          <cell r="F1257">
            <v>1.5209999999999999</v>
          </cell>
        </row>
        <row r="1258">
          <cell r="C1258">
            <v>2001</v>
          </cell>
          <cell r="D1258">
            <v>6</v>
          </cell>
          <cell r="F1258">
            <v>1.5209999999999999</v>
          </cell>
        </row>
        <row r="1259">
          <cell r="C1259">
            <v>2001</v>
          </cell>
          <cell r="D1259">
            <v>6</v>
          </cell>
          <cell r="F1259">
            <v>1.5161</v>
          </cell>
        </row>
        <row r="1260">
          <cell r="C1260">
            <v>2001</v>
          </cell>
          <cell r="D1260">
            <v>6</v>
          </cell>
          <cell r="F1260">
            <v>1.5244</v>
          </cell>
        </row>
        <row r="1261">
          <cell r="C1261">
            <v>2001</v>
          </cell>
          <cell r="D1261">
            <v>6</v>
          </cell>
          <cell r="F1261">
            <v>1.5181</v>
          </cell>
        </row>
        <row r="1262">
          <cell r="C1262">
            <v>2001</v>
          </cell>
          <cell r="D1262">
            <v>6</v>
          </cell>
          <cell r="F1262">
            <v>1.5214000000000001</v>
          </cell>
        </row>
        <row r="1263">
          <cell r="C1263">
            <v>2001</v>
          </cell>
          <cell r="D1263">
            <v>6</v>
          </cell>
          <cell r="F1263">
            <v>1.5219</v>
          </cell>
        </row>
        <row r="1264">
          <cell r="C1264">
            <v>2001</v>
          </cell>
          <cell r="D1264">
            <v>6</v>
          </cell>
          <cell r="F1264">
            <v>1.5219</v>
          </cell>
        </row>
        <row r="1265">
          <cell r="C1265">
            <v>2001</v>
          </cell>
          <cell r="D1265">
            <v>6</v>
          </cell>
          <cell r="F1265">
            <v>1.5219</v>
          </cell>
        </row>
        <row r="1266">
          <cell r="C1266">
            <v>2001</v>
          </cell>
          <cell r="D1266">
            <v>6</v>
          </cell>
          <cell r="F1266">
            <v>1.5335000000000001</v>
          </cell>
        </row>
        <row r="1267">
          <cell r="C1267">
            <v>2001</v>
          </cell>
          <cell r="D1267">
            <v>6</v>
          </cell>
          <cell r="F1267">
            <v>1.5328999999999999</v>
          </cell>
        </row>
        <row r="1268">
          <cell r="C1268">
            <v>2001</v>
          </cell>
          <cell r="D1268">
            <v>6</v>
          </cell>
          <cell r="F1268">
            <v>1.5307999999999999</v>
          </cell>
        </row>
        <row r="1269">
          <cell r="C1269">
            <v>2001</v>
          </cell>
          <cell r="D1269">
            <v>6</v>
          </cell>
          <cell r="F1269">
            <v>1.5264</v>
          </cell>
        </row>
        <row r="1270">
          <cell r="C1270">
            <v>2001</v>
          </cell>
          <cell r="D1270">
            <v>6</v>
          </cell>
          <cell r="F1270">
            <v>1.5288999999999999</v>
          </cell>
        </row>
        <row r="1271">
          <cell r="C1271">
            <v>2001</v>
          </cell>
          <cell r="D1271">
            <v>6</v>
          </cell>
          <cell r="F1271">
            <v>1.5288999999999999</v>
          </cell>
        </row>
        <row r="1272">
          <cell r="C1272">
            <v>2001</v>
          </cell>
          <cell r="D1272">
            <v>6</v>
          </cell>
          <cell r="F1272">
            <v>1.5288999999999999</v>
          </cell>
        </row>
        <row r="1273">
          <cell r="C1273">
            <v>2001</v>
          </cell>
          <cell r="D1273">
            <v>6</v>
          </cell>
          <cell r="F1273">
            <v>1.5186999999999999</v>
          </cell>
        </row>
        <row r="1274">
          <cell r="C1274">
            <v>2001</v>
          </cell>
          <cell r="D1274">
            <v>6</v>
          </cell>
          <cell r="F1274">
            <v>1.5145</v>
          </cell>
        </row>
        <row r="1275">
          <cell r="C1275">
            <v>2001</v>
          </cell>
          <cell r="D1275">
            <v>6</v>
          </cell>
          <cell r="F1275">
            <v>1.5168999999999999</v>
          </cell>
        </row>
        <row r="1276">
          <cell r="C1276">
            <v>2001</v>
          </cell>
          <cell r="D1276">
            <v>6</v>
          </cell>
          <cell r="F1276">
            <v>1.5232000000000001</v>
          </cell>
        </row>
        <row r="1277">
          <cell r="C1277">
            <v>2001</v>
          </cell>
          <cell r="D1277">
            <v>6</v>
          </cell>
          <cell r="F1277">
            <v>1.5177</v>
          </cell>
        </row>
        <row r="1278">
          <cell r="C1278">
            <v>2001</v>
          </cell>
          <cell r="D1278">
            <v>7</v>
          </cell>
          <cell r="F1278">
            <v>1.5177</v>
          </cell>
        </row>
        <row r="1279">
          <cell r="C1279">
            <v>2001</v>
          </cell>
          <cell r="D1279">
            <v>7</v>
          </cell>
          <cell r="F1279">
            <v>1.5177</v>
          </cell>
        </row>
        <row r="1280">
          <cell r="C1280">
            <v>2001</v>
          </cell>
          <cell r="D1280">
            <v>7</v>
          </cell>
          <cell r="F1280">
            <v>1.5177</v>
          </cell>
        </row>
        <row r="1281">
          <cell r="C1281">
            <v>2001</v>
          </cell>
          <cell r="D1281">
            <v>7</v>
          </cell>
          <cell r="F1281">
            <v>1.5124</v>
          </cell>
        </row>
        <row r="1282">
          <cell r="C1282">
            <v>2001</v>
          </cell>
          <cell r="D1282">
            <v>7</v>
          </cell>
          <cell r="F1282">
            <v>1.5109999999999999</v>
          </cell>
        </row>
        <row r="1283">
          <cell r="C1283">
            <v>2001</v>
          </cell>
          <cell r="D1283">
            <v>7</v>
          </cell>
          <cell r="F1283">
            <v>1.5099</v>
          </cell>
        </row>
        <row r="1284">
          <cell r="C1284">
            <v>2001</v>
          </cell>
          <cell r="D1284">
            <v>7</v>
          </cell>
          <cell r="F1284">
            <v>1.5198</v>
          </cell>
        </row>
        <row r="1285">
          <cell r="C1285">
            <v>2001</v>
          </cell>
          <cell r="D1285">
            <v>7</v>
          </cell>
          <cell r="F1285">
            <v>1.5198</v>
          </cell>
        </row>
        <row r="1286">
          <cell r="C1286">
            <v>2001</v>
          </cell>
          <cell r="D1286">
            <v>7</v>
          </cell>
          <cell r="F1286">
            <v>1.5198</v>
          </cell>
        </row>
        <row r="1287">
          <cell r="C1287">
            <v>2001</v>
          </cell>
          <cell r="D1287">
            <v>7</v>
          </cell>
          <cell r="F1287">
            <v>1.5210999999999999</v>
          </cell>
        </row>
        <row r="1288">
          <cell r="C1288">
            <v>2001</v>
          </cell>
          <cell r="D1288">
            <v>7</v>
          </cell>
          <cell r="F1288">
            <v>1.5210999999999999</v>
          </cell>
        </row>
        <row r="1289">
          <cell r="C1289">
            <v>2001</v>
          </cell>
          <cell r="D1289">
            <v>7</v>
          </cell>
          <cell r="F1289">
            <v>1.5247999999999999</v>
          </cell>
        </row>
        <row r="1290">
          <cell r="C1290">
            <v>2001</v>
          </cell>
          <cell r="D1290">
            <v>7</v>
          </cell>
          <cell r="F1290">
            <v>1.528</v>
          </cell>
        </row>
        <row r="1291">
          <cell r="C1291">
            <v>2001</v>
          </cell>
          <cell r="D1291">
            <v>7</v>
          </cell>
          <cell r="F1291">
            <v>1.5392999999999999</v>
          </cell>
        </row>
        <row r="1292">
          <cell r="C1292">
            <v>2001</v>
          </cell>
          <cell r="D1292">
            <v>7</v>
          </cell>
          <cell r="F1292">
            <v>1.5392999999999999</v>
          </cell>
        </row>
        <row r="1293">
          <cell r="C1293">
            <v>2001</v>
          </cell>
          <cell r="D1293">
            <v>7</v>
          </cell>
          <cell r="F1293">
            <v>1.5392999999999999</v>
          </cell>
        </row>
        <row r="1294">
          <cell r="C1294">
            <v>2001</v>
          </cell>
          <cell r="D1294">
            <v>7</v>
          </cell>
          <cell r="F1294">
            <v>1.5397000000000001</v>
          </cell>
        </row>
        <row r="1295">
          <cell r="C1295">
            <v>2001</v>
          </cell>
          <cell r="D1295">
            <v>7</v>
          </cell>
          <cell r="F1295">
            <v>1.5403</v>
          </cell>
        </row>
        <row r="1296">
          <cell r="C1296">
            <v>2001</v>
          </cell>
          <cell r="D1296">
            <v>7</v>
          </cell>
          <cell r="F1296">
            <v>1.5349999999999999</v>
          </cell>
        </row>
        <row r="1297">
          <cell r="C1297">
            <v>2001</v>
          </cell>
          <cell r="D1297">
            <v>7</v>
          </cell>
          <cell r="F1297">
            <v>1.5417000000000001</v>
          </cell>
        </row>
        <row r="1298">
          <cell r="C1298">
            <v>2001</v>
          </cell>
          <cell r="D1298">
            <v>7</v>
          </cell>
          <cell r="F1298">
            <v>1.5448</v>
          </cell>
        </row>
        <row r="1299">
          <cell r="C1299">
            <v>2001</v>
          </cell>
          <cell r="D1299">
            <v>7</v>
          </cell>
          <cell r="F1299">
            <v>1.5448</v>
          </cell>
        </row>
        <row r="1300">
          <cell r="C1300">
            <v>2001</v>
          </cell>
          <cell r="D1300">
            <v>7</v>
          </cell>
          <cell r="F1300">
            <v>1.5448</v>
          </cell>
        </row>
        <row r="1301">
          <cell r="C1301">
            <v>2001</v>
          </cell>
          <cell r="D1301">
            <v>7</v>
          </cell>
          <cell r="F1301">
            <v>1.5446</v>
          </cell>
        </row>
        <row r="1302">
          <cell r="C1302">
            <v>2001</v>
          </cell>
          <cell r="D1302">
            <v>7</v>
          </cell>
          <cell r="F1302">
            <v>1.5381</v>
          </cell>
        </row>
        <row r="1303">
          <cell r="C1303">
            <v>2001</v>
          </cell>
          <cell r="D1303">
            <v>7</v>
          </cell>
          <cell r="F1303">
            <v>1.5375000000000001</v>
          </cell>
        </row>
        <row r="1304">
          <cell r="C1304">
            <v>2001</v>
          </cell>
          <cell r="D1304">
            <v>7</v>
          </cell>
          <cell r="F1304">
            <v>1.5335000000000001</v>
          </cell>
        </row>
        <row r="1305">
          <cell r="C1305">
            <v>2001</v>
          </cell>
          <cell r="D1305">
            <v>7</v>
          </cell>
          <cell r="F1305">
            <v>1.5346</v>
          </cell>
        </row>
        <row r="1306">
          <cell r="C1306">
            <v>2001</v>
          </cell>
          <cell r="D1306">
            <v>7</v>
          </cell>
          <cell r="F1306">
            <v>1.5346</v>
          </cell>
        </row>
        <row r="1307">
          <cell r="C1307">
            <v>2001</v>
          </cell>
          <cell r="D1307">
            <v>7</v>
          </cell>
          <cell r="F1307">
            <v>1.5346</v>
          </cell>
        </row>
        <row r="1308">
          <cell r="C1308">
            <v>2001</v>
          </cell>
          <cell r="D1308">
            <v>7</v>
          </cell>
          <cell r="F1308">
            <v>1.5302</v>
          </cell>
        </row>
        <row r="1309">
          <cell r="C1309">
            <v>2001</v>
          </cell>
          <cell r="D1309">
            <v>8</v>
          </cell>
          <cell r="F1309">
            <v>1.5303</v>
          </cell>
        </row>
        <row r="1310">
          <cell r="C1310">
            <v>2001</v>
          </cell>
          <cell r="D1310">
            <v>8</v>
          </cell>
          <cell r="F1310">
            <v>1.5358000000000001</v>
          </cell>
        </row>
        <row r="1311">
          <cell r="C1311">
            <v>2001</v>
          </cell>
          <cell r="D1311">
            <v>8</v>
          </cell>
          <cell r="F1311">
            <v>1.5411999999999999</v>
          </cell>
        </row>
        <row r="1312">
          <cell r="C1312">
            <v>2001</v>
          </cell>
          <cell r="D1312">
            <v>8</v>
          </cell>
          <cell r="F1312">
            <v>1.5347999999999999</v>
          </cell>
        </row>
        <row r="1313">
          <cell r="C1313">
            <v>2001</v>
          </cell>
          <cell r="D1313">
            <v>8</v>
          </cell>
          <cell r="F1313">
            <v>1.5347999999999999</v>
          </cell>
        </row>
        <row r="1314">
          <cell r="C1314">
            <v>2001</v>
          </cell>
          <cell r="D1314">
            <v>8</v>
          </cell>
          <cell r="F1314">
            <v>1.5347999999999999</v>
          </cell>
        </row>
        <row r="1315">
          <cell r="C1315">
            <v>2001</v>
          </cell>
          <cell r="D1315">
            <v>8</v>
          </cell>
          <cell r="F1315">
            <v>1.5347999999999999</v>
          </cell>
        </row>
        <row r="1316">
          <cell r="C1316">
            <v>2001</v>
          </cell>
          <cell r="D1316">
            <v>8</v>
          </cell>
          <cell r="F1316">
            <v>1.534</v>
          </cell>
        </row>
        <row r="1317">
          <cell r="C1317">
            <v>2001</v>
          </cell>
          <cell r="D1317">
            <v>8</v>
          </cell>
          <cell r="F1317">
            <v>1.5334000000000001</v>
          </cell>
        </row>
        <row r="1318">
          <cell r="C1318">
            <v>2001</v>
          </cell>
          <cell r="D1318">
            <v>8</v>
          </cell>
          <cell r="F1318">
            <v>1.5388999999999999</v>
          </cell>
        </row>
        <row r="1319">
          <cell r="C1319">
            <v>2001</v>
          </cell>
          <cell r="D1319">
            <v>8</v>
          </cell>
          <cell r="F1319">
            <v>1.5402</v>
          </cell>
        </row>
        <row r="1320">
          <cell r="C1320">
            <v>2001</v>
          </cell>
          <cell r="D1320">
            <v>8</v>
          </cell>
          <cell r="F1320">
            <v>1.5402</v>
          </cell>
        </row>
        <row r="1321">
          <cell r="C1321">
            <v>2001</v>
          </cell>
          <cell r="D1321">
            <v>8</v>
          </cell>
          <cell r="F1321">
            <v>1.5402</v>
          </cell>
        </row>
        <row r="1322">
          <cell r="C1322">
            <v>2001</v>
          </cell>
          <cell r="D1322">
            <v>8</v>
          </cell>
          <cell r="F1322">
            <v>1.5386</v>
          </cell>
        </row>
        <row r="1323">
          <cell r="C1323">
            <v>2001</v>
          </cell>
          <cell r="D1323">
            <v>8</v>
          </cell>
          <cell r="F1323">
            <v>1.5409999999999999</v>
          </cell>
        </row>
        <row r="1324">
          <cell r="C1324">
            <v>2001</v>
          </cell>
          <cell r="D1324">
            <v>8</v>
          </cell>
          <cell r="F1324">
            <v>1.5289999999999999</v>
          </cell>
        </row>
        <row r="1325">
          <cell r="C1325">
            <v>2001</v>
          </cell>
          <cell r="D1325">
            <v>8</v>
          </cell>
          <cell r="F1325">
            <v>1.5310999999999999</v>
          </cell>
        </row>
        <row r="1326">
          <cell r="C1326">
            <v>2001</v>
          </cell>
          <cell r="D1326">
            <v>8</v>
          </cell>
          <cell r="F1326">
            <v>1.5419</v>
          </cell>
        </row>
        <row r="1327">
          <cell r="C1327">
            <v>2001</v>
          </cell>
          <cell r="D1327">
            <v>8</v>
          </cell>
          <cell r="F1327">
            <v>1.5419</v>
          </cell>
        </row>
        <row r="1328">
          <cell r="C1328">
            <v>2001</v>
          </cell>
          <cell r="D1328">
            <v>8</v>
          </cell>
          <cell r="F1328">
            <v>1.5419</v>
          </cell>
        </row>
        <row r="1329">
          <cell r="C1329">
            <v>2001</v>
          </cell>
          <cell r="D1329">
            <v>8</v>
          </cell>
          <cell r="F1329">
            <v>1.5457000000000001</v>
          </cell>
        </row>
        <row r="1330">
          <cell r="C1330">
            <v>2001</v>
          </cell>
          <cell r="D1330">
            <v>8</v>
          </cell>
          <cell r="F1330">
            <v>1.5488</v>
          </cell>
        </row>
        <row r="1331">
          <cell r="C1331">
            <v>2001</v>
          </cell>
          <cell r="D1331">
            <v>8</v>
          </cell>
          <cell r="F1331">
            <v>1.5436000000000001</v>
          </cell>
        </row>
        <row r="1332">
          <cell r="C1332">
            <v>2001</v>
          </cell>
          <cell r="D1332">
            <v>8</v>
          </cell>
          <cell r="F1332">
            <v>1.5423</v>
          </cell>
        </row>
        <row r="1333">
          <cell r="C1333">
            <v>2001</v>
          </cell>
          <cell r="D1333">
            <v>8</v>
          </cell>
          <cell r="F1333">
            <v>1.5409999999999999</v>
          </cell>
        </row>
        <row r="1334">
          <cell r="C1334">
            <v>2001</v>
          </cell>
          <cell r="D1334">
            <v>8</v>
          </cell>
          <cell r="F1334">
            <v>1.5409999999999999</v>
          </cell>
        </row>
        <row r="1335">
          <cell r="C1335">
            <v>2001</v>
          </cell>
          <cell r="D1335">
            <v>8</v>
          </cell>
          <cell r="F1335">
            <v>1.5409999999999999</v>
          </cell>
        </row>
        <row r="1336">
          <cell r="C1336">
            <v>2001</v>
          </cell>
          <cell r="D1336">
            <v>8</v>
          </cell>
          <cell r="F1336">
            <v>1.5422</v>
          </cell>
        </row>
        <row r="1337">
          <cell r="C1337">
            <v>2001</v>
          </cell>
          <cell r="D1337">
            <v>8</v>
          </cell>
          <cell r="F1337">
            <v>1.5401</v>
          </cell>
        </row>
        <row r="1338">
          <cell r="C1338">
            <v>2001</v>
          </cell>
          <cell r="D1338">
            <v>8</v>
          </cell>
          <cell r="F1338">
            <v>1.546</v>
          </cell>
        </row>
        <row r="1339">
          <cell r="C1339">
            <v>2001</v>
          </cell>
          <cell r="D1339">
            <v>8</v>
          </cell>
          <cell r="F1339">
            <v>1.5462</v>
          </cell>
        </row>
        <row r="1340">
          <cell r="C1340">
            <v>2001</v>
          </cell>
          <cell r="D1340">
            <v>9</v>
          </cell>
          <cell r="F1340">
            <v>1.5477000000000001</v>
          </cell>
        </row>
        <row r="1341">
          <cell r="C1341">
            <v>2001</v>
          </cell>
          <cell r="D1341">
            <v>9</v>
          </cell>
          <cell r="F1341">
            <v>1.5477000000000001</v>
          </cell>
        </row>
        <row r="1342">
          <cell r="C1342">
            <v>2001</v>
          </cell>
          <cell r="D1342">
            <v>9</v>
          </cell>
          <cell r="F1342">
            <v>1.5477000000000001</v>
          </cell>
        </row>
        <row r="1343">
          <cell r="C1343">
            <v>2001</v>
          </cell>
          <cell r="D1343">
            <v>9</v>
          </cell>
          <cell r="F1343">
            <v>1.5477000000000001</v>
          </cell>
        </row>
        <row r="1344">
          <cell r="C1344">
            <v>2001</v>
          </cell>
          <cell r="D1344">
            <v>9</v>
          </cell>
          <cell r="F1344">
            <v>1.5528</v>
          </cell>
        </row>
        <row r="1345">
          <cell r="C1345">
            <v>2001</v>
          </cell>
          <cell r="D1345">
            <v>9</v>
          </cell>
          <cell r="F1345">
            <v>1.5601</v>
          </cell>
        </row>
        <row r="1346">
          <cell r="C1346">
            <v>2001</v>
          </cell>
          <cell r="D1346">
            <v>9</v>
          </cell>
          <cell r="F1346">
            <v>1.5584</v>
          </cell>
        </row>
        <row r="1347">
          <cell r="C1347">
            <v>2001</v>
          </cell>
          <cell r="D1347">
            <v>9</v>
          </cell>
          <cell r="F1347">
            <v>1.5677000000000001</v>
          </cell>
        </row>
        <row r="1348">
          <cell r="C1348">
            <v>2001</v>
          </cell>
          <cell r="D1348">
            <v>9</v>
          </cell>
          <cell r="F1348">
            <v>1.5677000000000001</v>
          </cell>
        </row>
        <row r="1349">
          <cell r="C1349">
            <v>2001</v>
          </cell>
          <cell r="D1349">
            <v>9</v>
          </cell>
          <cell r="F1349">
            <v>1.5677000000000001</v>
          </cell>
        </row>
        <row r="1350">
          <cell r="C1350">
            <v>2001</v>
          </cell>
          <cell r="D1350">
            <v>9</v>
          </cell>
          <cell r="F1350">
            <v>1.5653999999999999</v>
          </cell>
        </row>
        <row r="1351">
          <cell r="C1351">
            <v>2001</v>
          </cell>
          <cell r="D1351">
            <v>9</v>
          </cell>
          <cell r="F1351">
            <v>1.5660000000000001</v>
          </cell>
        </row>
        <row r="1352">
          <cell r="C1352">
            <v>2001</v>
          </cell>
          <cell r="D1352">
            <v>9</v>
          </cell>
          <cell r="F1352">
            <v>1.5591999999999999</v>
          </cell>
        </row>
        <row r="1353">
          <cell r="C1353">
            <v>2001</v>
          </cell>
          <cell r="D1353">
            <v>9</v>
          </cell>
          <cell r="F1353">
            <v>1.5686</v>
          </cell>
        </row>
        <row r="1354">
          <cell r="C1354">
            <v>2001</v>
          </cell>
          <cell r="D1354">
            <v>9</v>
          </cell>
          <cell r="F1354">
            <v>1.5643</v>
          </cell>
        </row>
        <row r="1355">
          <cell r="C1355">
            <v>2001</v>
          </cell>
          <cell r="D1355">
            <v>9</v>
          </cell>
          <cell r="F1355">
            <v>1.5643</v>
          </cell>
        </row>
        <row r="1356">
          <cell r="C1356">
            <v>2001</v>
          </cell>
          <cell r="D1356">
            <v>9</v>
          </cell>
          <cell r="F1356">
            <v>1.5643</v>
          </cell>
        </row>
        <row r="1357">
          <cell r="C1357">
            <v>2001</v>
          </cell>
          <cell r="D1357">
            <v>9</v>
          </cell>
          <cell r="F1357">
            <v>1.5689</v>
          </cell>
        </row>
        <row r="1358">
          <cell r="C1358">
            <v>2001</v>
          </cell>
          <cell r="D1358">
            <v>9</v>
          </cell>
          <cell r="F1358">
            <v>1.5708</v>
          </cell>
        </row>
        <row r="1359">
          <cell r="C1359">
            <v>2001</v>
          </cell>
          <cell r="D1359">
            <v>9</v>
          </cell>
          <cell r="F1359">
            <v>1.5712999999999999</v>
          </cell>
        </row>
        <row r="1360">
          <cell r="C1360">
            <v>2001</v>
          </cell>
          <cell r="D1360">
            <v>9</v>
          </cell>
          <cell r="F1360">
            <v>1.5703</v>
          </cell>
        </row>
        <row r="1361">
          <cell r="C1361">
            <v>2001</v>
          </cell>
          <cell r="D1361">
            <v>9</v>
          </cell>
          <cell r="F1361">
            <v>1.5705</v>
          </cell>
        </row>
        <row r="1362">
          <cell r="C1362">
            <v>2001</v>
          </cell>
          <cell r="D1362">
            <v>9</v>
          </cell>
          <cell r="F1362">
            <v>1.5705</v>
          </cell>
        </row>
        <row r="1363">
          <cell r="C1363">
            <v>2001</v>
          </cell>
          <cell r="D1363">
            <v>9</v>
          </cell>
          <cell r="F1363">
            <v>1.5705</v>
          </cell>
        </row>
        <row r="1364">
          <cell r="C1364">
            <v>2001</v>
          </cell>
          <cell r="D1364">
            <v>9</v>
          </cell>
          <cell r="F1364">
            <v>1.5691999999999999</v>
          </cell>
        </row>
        <row r="1365">
          <cell r="C1365">
            <v>2001</v>
          </cell>
          <cell r="D1365">
            <v>9</v>
          </cell>
          <cell r="F1365">
            <v>1.5711999999999999</v>
          </cell>
        </row>
        <row r="1366">
          <cell r="C1366">
            <v>2001</v>
          </cell>
          <cell r="D1366">
            <v>9</v>
          </cell>
          <cell r="F1366">
            <v>1.5729</v>
          </cell>
        </row>
        <row r="1367">
          <cell r="C1367">
            <v>2001</v>
          </cell>
          <cell r="D1367">
            <v>9</v>
          </cell>
          <cell r="F1367">
            <v>1.5792999999999999</v>
          </cell>
        </row>
        <row r="1368">
          <cell r="C1368">
            <v>2001</v>
          </cell>
          <cell r="D1368">
            <v>9</v>
          </cell>
          <cell r="F1368">
            <v>1.579</v>
          </cell>
        </row>
        <row r="1369">
          <cell r="C1369">
            <v>2001</v>
          </cell>
          <cell r="D1369">
            <v>9</v>
          </cell>
          <cell r="F1369">
            <v>1.579</v>
          </cell>
        </row>
        <row r="1370">
          <cell r="C1370">
            <v>2001</v>
          </cell>
          <cell r="D1370">
            <v>10</v>
          </cell>
          <cell r="F1370">
            <v>1.579</v>
          </cell>
        </row>
        <row r="1371">
          <cell r="C1371">
            <v>2001</v>
          </cell>
          <cell r="D1371">
            <v>10</v>
          </cell>
          <cell r="F1371">
            <v>1.5789</v>
          </cell>
        </row>
        <row r="1372">
          <cell r="C1372">
            <v>2001</v>
          </cell>
          <cell r="D1372">
            <v>10</v>
          </cell>
          <cell r="F1372">
            <v>1.5688</v>
          </cell>
        </row>
        <row r="1373">
          <cell r="C1373">
            <v>2001</v>
          </cell>
          <cell r="D1373">
            <v>10</v>
          </cell>
          <cell r="F1373">
            <v>1.5681</v>
          </cell>
        </row>
        <row r="1374">
          <cell r="C1374">
            <v>2001</v>
          </cell>
          <cell r="D1374">
            <v>10</v>
          </cell>
          <cell r="F1374">
            <v>1.5663</v>
          </cell>
        </row>
        <row r="1375">
          <cell r="C1375">
            <v>2001</v>
          </cell>
          <cell r="D1375">
            <v>10</v>
          </cell>
          <cell r="F1375">
            <v>1.5616000000000001</v>
          </cell>
        </row>
        <row r="1376">
          <cell r="C1376">
            <v>2001</v>
          </cell>
          <cell r="D1376">
            <v>10</v>
          </cell>
          <cell r="F1376">
            <v>1.5616000000000001</v>
          </cell>
        </row>
        <row r="1377">
          <cell r="C1377">
            <v>2001</v>
          </cell>
          <cell r="D1377">
            <v>10</v>
          </cell>
          <cell r="F1377">
            <v>1.5616000000000001</v>
          </cell>
        </row>
        <row r="1378">
          <cell r="C1378">
            <v>2001</v>
          </cell>
          <cell r="D1378">
            <v>10</v>
          </cell>
          <cell r="F1378">
            <v>1.5616000000000001</v>
          </cell>
        </row>
        <row r="1379">
          <cell r="C1379">
            <v>2001</v>
          </cell>
          <cell r="D1379">
            <v>10</v>
          </cell>
          <cell r="F1379">
            <v>1.5637000000000001</v>
          </cell>
        </row>
        <row r="1380">
          <cell r="C1380">
            <v>2001</v>
          </cell>
          <cell r="D1380">
            <v>10</v>
          </cell>
          <cell r="F1380">
            <v>1.5679000000000001</v>
          </cell>
        </row>
        <row r="1381">
          <cell r="C1381">
            <v>2001</v>
          </cell>
          <cell r="D1381">
            <v>10</v>
          </cell>
          <cell r="F1381">
            <v>1.5684</v>
          </cell>
        </row>
        <row r="1382">
          <cell r="C1382">
            <v>2001</v>
          </cell>
          <cell r="D1382">
            <v>10</v>
          </cell>
          <cell r="F1382">
            <v>1.5657000000000001</v>
          </cell>
        </row>
        <row r="1383">
          <cell r="C1383">
            <v>2001</v>
          </cell>
          <cell r="D1383">
            <v>10</v>
          </cell>
          <cell r="F1383">
            <v>1.5657000000000001</v>
          </cell>
        </row>
        <row r="1384">
          <cell r="C1384">
            <v>2001</v>
          </cell>
          <cell r="D1384">
            <v>10</v>
          </cell>
          <cell r="F1384">
            <v>1.5657000000000001</v>
          </cell>
        </row>
        <row r="1385">
          <cell r="C1385">
            <v>2001</v>
          </cell>
          <cell r="D1385">
            <v>10</v>
          </cell>
          <cell r="F1385">
            <v>1.5579000000000001</v>
          </cell>
        </row>
        <row r="1386">
          <cell r="C1386">
            <v>2001</v>
          </cell>
          <cell r="D1386">
            <v>10</v>
          </cell>
          <cell r="F1386">
            <v>1.5619000000000001</v>
          </cell>
        </row>
        <row r="1387">
          <cell r="C1387">
            <v>2001</v>
          </cell>
          <cell r="D1387">
            <v>10</v>
          </cell>
          <cell r="F1387">
            <v>1.5685</v>
          </cell>
        </row>
        <row r="1388">
          <cell r="C1388">
            <v>2001</v>
          </cell>
          <cell r="D1388">
            <v>10</v>
          </cell>
          <cell r="F1388">
            <v>1.5760000000000001</v>
          </cell>
        </row>
        <row r="1389">
          <cell r="C1389">
            <v>2001</v>
          </cell>
          <cell r="D1389">
            <v>10</v>
          </cell>
          <cell r="F1389">
            <v>1.5758000000000001</v>
          </cell>
        </row>
        <row r="1390">
          <cell r="C1390">
            <v>2001</v>
          </cell>
          <cell r="D1390">
            <v>10</v>
          </cell>
          <cell r="F1390">
            <v>1.5758000000000001</v>
          </cell>
        </row>
        <row r="1391">
          <cell r="C1391">
            <v>2001</v>
          </cell>
          <cell r="D1391">
            <v>10</v>
          </cell>
          <cell r="F1391">
            <v>1.5758000000000001</v>
          </cell>
        </row>
        <row r="1392">
          <cell r="C1392">
            <v>2001</v>
          </cell>
          <cell r="D1392">
            <v>10</v>
          </cell>
          <cell r="F1392">
            <v>1.5783</v>
          </cell>
        </row>
        <row r="1393">
          <cell r="C1393">
            <v>2001</v>
          </cell>
          <cell r="D1393">
            <v>10</v>
          </cell>
          <cell r="F1393">
            <v>1.5720000000000001</v>
          </cell>
        </row>
        <row r="1394">
          <cell r="C1394">
            <v>2001</v>
          </cell>
          <cell r="D1394">
            <v>10</v>
          </cell>
          <cell r="F1394">
            <v>1.5745</v>
          </cell>
        </row>
        <row r="1395">
          <cell r="C1395">
            <v>2001</v>
          </cell>
          <cell r="D1395">
            <v>10</v>
          </cell>
          <cell r="F1395">
            <v>1.5768</v>
          </cell>
        </row>
        <row r="1396">
          <cell r="C1396">
            <v>2001</v>
          </cell>
          <cell r="D1396">
            <v>10</v>
          </cell>
          <cell r="F1396">
            <v>1.5751999999999999</v>
          </cell>
        </row>
        <row r="1397">
          <cell r="C1397">
            <v>2001</v>
          </cell>
          <cell r="D1397">
            <v>10</v>
          </cell>
          <cell r="F1397">
            <v>1.5751999999999999</v>
          </cell>
        </row>
        <row r="1398">
          <cell r="C1398">
            <v>2001</v>
          </cell>
          <cell r="D1398">
            <v>10</v>
          </cell>
          <cell r="F1398">
            <v>1.5751999999999999</v>
          </cell>
        </row>
        <row r="1399">
          <cell r="C1399">
            <v>2001</v>
          </cell>
          <cell r="D1399">
            <v>10</v>
          </cell>
          <cell r="F1399">
            <v>1.5746</v>
          </cell>
        </row>
        <row r="1400">
          <cell r="C1400">
            <v>2001</v>
          </cell>
          <cell r="D1400">
            <v>10</v>
          </cell>
          <cell r="F1400">
            <v>1.5783</v>
          </cell>
        </row>
        <row r="1401">
          <cell r="C1401">
            <v>2001</v>
          </cell>
          <cell r="D1401">
            <v>11</v>
          </cell>
          <cell r="F1401">
            <v>1.5867</v>
          </cell>
        </row>
        <row r="1402">
          <cell r="C1402">
            <v>2001</v>
          </cell>
          <cell r="D1402">
            <v>11</v>
          </cell>
          <cell r="F1402">
            <v>1.591</v>
          </cell>
        </row>
        <row r="1403">
          <cell r="C1403">
            <v>2001</v>
          </cell>
          <cell r="D1403">
            <v>11</v>
          </cell>
          <cell r="F1403">
            <v>1.5922000000000001</v>
          </cell>
        </row>
        <row r="1404">
          <cell r="C1404">
            <v>2001</v>
          </cell>
          <cell r="D1404">
            <v>11</v>
          </cell>
          <cell r="F1404">
            <v>1.5922000000000001</v>
          </cell>
        </row>
        <row r="1405">
          <cell r="C1405">
            <v>2001</v>
          </cell>
          <cell r="D1405">
            <v>11</v>
          </cell>
          <cell r="F1405">
            <v>1.5922000000000001</v>
          </cell>
        </row>
        <row r="1406">
          <cell r="C1406">
            <v>2001</v>
          </cell>
          <cell r="D1406">
            <v>11</v>
          </cell>
          <cell r="F1406">
            <v>1.5955999999999999</v>
          </cell>
        </row>
        <row r="1407">
          <cell r="C1407">
            <v>2001</v>
          </cell>
          <cell r="D1407">
            <v>11</v>
          </cell>
          <cell r="F1407">
            <v>1.5935999999999999</v>
          </cell>
        </row>
        <row r="1408">
          <cell r="C1408">
            <v>2001</v>
          </cell>
          <cell r="D1408">
            <v>11</v>
          </cell>
          <cell r="F1408">
            <v>1.5935999999999999</v>
          </cell>
        </row>
        <row r="1409">
          <cell r="C1409">
            <v>2001</v>
          </cell>
          <cell r="D1409">
            <v>11</v>
          </cell>
          <cell r="F1409">
            <v>1.5981000000000001</v>
          </cell>
        </row>
        <row r="1410">
          <cell r="C1410">
            <v>2001</v>
          </cell>
          <cell r="D1410">
            <v>11</v>
          </cell>
          <cell r="F1410">
            <v>1.6021000000000001</v>
          </cell>
        </row>
        <row r="1411">
          <cell r="C1411">
            <v>2001</v>
          </cell>
          <cell r="D1411">
            <v>11</v>
          </cell>
          <cell r="F1411">
            <v>1.6021000000000001</v>
          </cell>
        </row>
        <row r="1412">
          <cell r="C1412">
            <v>2001</v>
          </cell>
          <cell r="D1412">
            <v>11</v>
          </cell>
          <cell r="F1412">
            <v>1.6021000000000001</v>
          </cell>
        </row>
        <row r="1413">
          <cell r="C1413">
            <v>2001</v>
          </cell>
          <cell r="D1413">
            <v>11</v>
          </cell>
          <cell r="F1413">
            <v>1.6021000000000001</v>
          </cell>
        </row>
        <row r="1414">
          <cell r="C1414">
            <v>2001</v>
          </cell>
          <cell r="D1414">
            <v>11</v>
          </cell>
          <cell r="F1414">
            <v>1.5981000000000001</v>
          </cell>
        </row>
        <row r="1415">
          <cell r="C1415">
            <v>2001</v>
          </cell>
          <cell r="D1415">
            <v>11</v>
          </cell>
          <cell r="F1415">
            <v>1.5915999999999999</v>
          </cell>
        </row>
        <row r="1416">
          <cell r="C1416">
            <v>2001</v>
          </cell>
          <cell r="D1416">
            <v>11</v>
          </cell>
          <cell r="F1416">
            <v>1.5868</v>
          </cell>
        </row>
        <row r="1417">
          <cell r="C1417">
            <v>2001</v>
          </cell>
          <cell r="D1417">
            <v>11</v>
          </cell>
          <cell r="F1417">
            <v>1.5874999999999999</v>
          </cell>
        </row>
        <row r="1418">
          <cell r="C1418">
            <v>2001</v>
          </cell>
          <cell r="D1418">
            <v>11</v>
          </cell>
          <cell r="F1418">
            <v>1.5874999999999999</v>
          </cell>
        </row>
        <row r="1419">
          <cell r="C1419">
            <v>2001</v>
          </cell>
          <cell r="D1419">
            <v>11</v>
          </cell>
          <cell r="F1419">
            <v>1.5874999999999999</v>
          </cell>
        </row>
        <row r="1420">
          <cell r="C1420">
            <v>2001</v>
          </cell>
          <cell r="D1420">
            <v>11</v>
          </cell>
          <cell r="F1420">
            <v>1.5845</v>
          </cell>
        </row>
        <row r="1421">
          <cell r="C1421">
            <v>2001</v>
          </cell>
          <cell r="D1421">
            <v>11</v>
          </cell>
          <cell r="F1421">
            <v>1.5932999999999999</v>
          </cell>
        </row>
        <row r="1422">
          <cell r="C1422">
            <v>2001</v>
          </cell>
          <cell r="D1422">
            <v>11</v>
          </cell>
          <cell r="F1422">
            <v>1.6013999999999999</v>
          </cell>
        </row>
        <row r="1423">
          <cell r="C1423">
            <v>2001</v>
          </cell>
          <cell r="D1423">
            <v>11</v>
          </cell>
          <cell r="F1423">
            <v>1.5994999999999999</v>
          </cell>
        </row>
        <row r="1424">
          <cell r="C1424">
            <v>2001</v>
          </cell>
          <cell r="D1424">
            <v>11</v>
          </cell>
          <cell r="F1424">
            <v>1.5981000000000001</v>
          </cell>
        </row>
        <row r="1425">
          <cell r="C1425">
            <v>2001</v>
          </cell>
          <cell r="D1425">
            <v>11</v>
          </cell>
          <cell r="F1425">
            <v>1.5981000000000001</v>
          </cell>
        </row>
        <row r="1426">
          <cell r="C1426">
            <v>2001</v>
          </cell>
          <cell r="D1426">
            <v>11</v>
          </cell>
          <cell r="F1426">
            <v>1.5981000000000001</v>
          </cell>
        </row>
        <row r="1427">
          <cell r="C1427">
            <v>2001</v>
          </cell>
          <cell r="D1427">
            <v>11</v>
          </cell>
          <cell r="F1427">
            <v>1.6</v>
          </cell>
        </row>
        <row r="1428">
          <cell r="C1428">
            <v>2001</v>
          </cell>
          <cell r="D1428">
            <v>11</v>
          </cell>
          <cell r="F1428">
            <v>1.5948</v>
          </cell>
        </row>
        <row r="1429">
          <cell r="C1429">
            <v>2001</v>
          </cell>
          <cell r="D1429">
            <v>11</v>
          </cell>
          <cell r="F1429">
            <v>1.5847</v>
          </cell>
        </row>
        <row r="1430">
          <cell r="C1430">
            <v>2001</v>
          </cell>
          <cell r="D1430">
            <v>11</v>
          </cell>
          <cell r="F1430">
            <v>1.5826</v>
          </cell>
        </row>
        <row r="1431">
          <cell r="C1431">
            <v>2001</v>
          </cell>
          <cell r="D1431">
            <v>12</v>
          </cell>
          <cell r="F1431">
            <v>1.5718000000000001</v>
          </cell>
        </row>
        <row r="1432">
          <cell r="C1432">
            <v>2001</v>
          </cell>
          <cell r="D1432">
            <v>12</v>
          </cell>
          <cell r="F1432">
            <v>1.5718000000000001</v>
          </cell>
        </row>
        <row r="1433">
          <cell r="C1433">
            <v>2001</v>
          </cell>
          <cell r="D1433">
            <v>12</v>
          </cell>
          <cell r="F1433">
            <v>1.5718000000000001</v>
          </cell>
        </row>
        <row r="1434">
          <cell r="C1434">
            <v>2001</v>
          </cell>
          <cell r="D1434">
            <v>12</v>
          </cell>
          <cell r="F1434">
            <v>1.5760000000000001</v>
          </cell>
        </row>
        <row r="1435">
          <cell r="C1435">
            <v>2001</v>
          </cell>
          <cell r="D1435">
            <v>12</v>
          </cell>
          <cell r="F1435">
            <v>1.5723</v>
          </cell>
        </row>
        <row r="1436">
          <cell r="C1436">
            <v>2001</v>
          </cell>
          <cell r="D1436">
            <v>12</v>
          </cell>
          <cell r="F1436">
            <v>1.5713999999999999</v>
          </cell>
        </row>
        <row r="1437">
          <cell r="C1437">
            <v>2001</v>
          </cell>
          <cell r="D1437">
            <v>12</v>
          </cell>
          <cell r="F1437">
            <v>1.5767</v>
          </cell>
        </row>
        <row r="1438">
          <cell r="C1438">
            <v>2001</v>
          </cell>
          <cell r="D1438">
            <v>12</v>
          </cell>
          <cell r="F1438">
            <v>1.5724</v>
          </cell>
        </row>
        <row r="1439">
          <cell r="C1439">
            <v>2001</v>
          </cell>
          <cell r="D1439">
            <v>12</v>
          </cell>
          <cell r="F1439">
            <v>1.5724</v>
          </cell>
        </row>
        <row r="1440">
          <cell r="C1440">
            <v>2001</v>
          </cell>
          <cell r="D1440">
            <v>12</v>
          </cell>
          <cell r="F1440">
            <v>1.5724</v>
          </cell>
        </row>
        <row r="1441">
          <cell r="C1441">
            <v>2001</v>
          </cell>
          <cell r="D1441">
            <v>12</v>
          </cell>
          <cell r="F1441">
            <v>1.5783</v>
          </cell>
        </row>
        <row r="1442">
          <cell r="C1442">
            <v>2001</v>
          </cell>
          <cell r="D1442">
            <v>12</v>
          </cell>
          <cell r="F1442">
            <v>1.5778000000000001</v>
          </cell>
        </row>
        <row r="1443">
          <cell r="C1443">
            <v>2001</v>
          </cell>
          <cell r="D1443">
            <v>12</v>
          </cell>
          <cell r="F1443">
            <v>1.5653999999999999</v>
          </cell>
        </row>
        <row r="1444">
          <cell r="C1444">
            <v>2001</v>
          </cell>
          <cell r="D1444">
            <v>12</v>
          </cell>
          <cell r="F1444">
            <v>1.5677000000000001</v>
          </cell>
        </row>
        <row r="1445">
          <cell r="C1445">
            <v>2001</v>
          </cell>
          <cell r="D1445">
            <v>12</v>
          </cell>
          <cell r="F1445">
            <v>1.5632999999999999</v>
          </cell>
        </row>
        <row r="1446">
          <cell r="C1446">
            <v>2001</v>
          </cell>
          <cell r="D1446">
            <v>12</v>
          </cell>
          <cell r="F1446">
            <v>1.5632999999999999</v>
          </cell>
        </row>
        <row r="1447">
          <cell r="C1447">
            <v>2001</v>
          </cell>
          <cell r="D1447">
            <v>12</v>
          </cell>
          <cell r="F1447">
            <v>1.5632999999999999</v>
          </cell>
        </row>
        <row r="1448">
          <cell r="C1448">
            <v>2001</v>
          </cell>
          <cell r="D1448">
            <v>12</v>
          </cell>
          <cell r="F1448">
            <v>1.5646</v>
          </cell>
        </row>
        <row r="1449">
          <cell r="C1449">
            <v>2001</v>
          </cell>
          <cell r="D1449">
            <v>12</v>
          </cell>
          <cell r="F1449">
            <v>1.573</v>
          </cell>
        </row>
        <row r="1450">
          <cell r="C1450">
            <v>2001</v>
          </cell>
          <cell r="D1450">
            <v>12</v>
          </cell>
          <cell r="F1450">
            <v>1.5742</v>
          </cell>
        </row>
        <row r="1451">
          <cell r="C1451">
            <v>2001</v>
          </cell>
          <cell r="D1451">
            <v>12</v>
          </cell>
          <cell r="F1451">
            <v>1.5774999999999999</v>
          </cell>
        </row>
        <row r="1452">
          <cell r="C1452">
            <v>2001</v>
          </cell>
          <cell r="D1452">
            <v>12</v>
          </cell>
          <cell r="F1452">
            <v>1.5846</v>
          </cell>
        </row>
        <row r="1453">
          <cell r="C1453">
            <v>2001</v>
          </cell>
          <cell r="D1453">
            <v>12</v>
          </cell>
          <cell r="F1453">
            <v>1.5846</v>
          </cell>
        </row>
        <row r="1454">
          <cell r="C1454">
            <v>2001</v>
          </cell>
          <cell r="D1454">
            <v>12</v>
          </cell>
          <cell r="F1454">
            <v>1.5846</v>
          </cell>
        </row>
        <row r="1455">
          <cell r="C1455">
            <v>2001</v>
          </cell>
          <cell r="D1455">
            <v>12</v>
          </cell>
          <cell r="F1455">
            <v>1.5934999999999999</v>
          </cell>
        </row>
        <row r="1456">
          <cell r="C1456">
            <v>2001</v>
          </cell>
          <cell r="D1456">
            <v>12</v>
          </cell>
          <cell r="F1456">
            <v>1.5934999999999999</v>
          </cell>
        </row>
        <row r="1457">
          <cell r="C1457">
            <v>2001</v>
          </cell>
          <cell r="D1457">
            <v>12</v>
          </cell>
          <cell r="F1457">
            <v>1.5934999999999999</v>
          </cell>
        </row>
        <row r="1458">
          <cell r="C1458">
            <v>2001</v>
          </cell>
          <cell r="D1458">
            <v>12</v>
          </cell>
          <cell r="F1458">
            <v>1.595</v>
          </cell>
        </row>
        <row r="1459">
          <cell r="C1459">
            <v>2001</v>
          </cell>
          <cell r="D1459">
            <v>12</v>
          </cell>
          <cell r="F1459">
            <v>1.5955999999999999</v>
          </cell>
        </row>
        <row r="1460">
          <cell r="C1460">
            <v>2001</v>
          </cell>
          <cell r="D1460">
            <v>12</v>
          </cell>
          <cell r="F1460">
            <v>1.5955999999999999</v>
          </cell>
        </row>
        <row r="1461">
          <cell r="C1461">
            <v>2001</v>
          </cell>
          <cell r="D1461">
            <v>12</v>
          </cell>
          <cell r="F1461">
            <v>1.5955999999999999</v>
          </cell>
        </row>
        <row r="1462">
          <cell r="C1462">
            <v>2002</v>
          </cell>
          <cell r="D1462">
            <v>1</v>
          </cell>
          <cell r="F1462">
            <v>1.5926</v>
          </cell>
        </row>
        <row r="1463">
          <cell r="C1463">
            <v>2002</v>
          </cell>
          <cell r="D1463">
            <v>1</v>
          </cell>
          <cell r="F1463">
            <v>1.5926</v>
          </cell>
        </row>
        <row r="1464">
          <cell r="C1464">
            <v>2002</v>
          </cell>
          <cell r="D1464">
            <v>1</v>
          </cell>
          <cell r="F1464">
            <v>1.5979000000000001</v>
          </cell>
        </row>
        <row r="1465">
          <cell r="C1465">
            <v>2002</v>
          </cell>
          <cell r="D1465">
            <v>1</v>
          </cell>
          <cell r="F1465">
            <v>1.5968</v>
          </cell>
        </row>
        <row r="1466">
          <cell r="C1466">
            <v>2002</v>
          </cell>
          <cell r="D1466">
            <v>1</v>
          </cell>
          <cell r="F1466">
            <v>1.5974999999999999</v>
          </cell>
        </row>
        <row r="1467">
          <cell r="C1467">
            <v>2002</v>
          </cell>
          <cell r="D1467">
            <v>1</v>
          </cell>
          <cell r="F1467">
            <v>1.5974999999999999</v>
          </cell>
        </row>
        <row r="1468">
          <cell r="C1468">
            <v>2002</v>
          </cell>
          <cell r="D1468">
            <v>1</v>
          </cell>
          <cell r="F1468">
            <v>1.5974999999999999</v>
          </cell>
        </row>
        <row r="1469">
          <cell r="C1469">
            <v>2002</v>
          </cell>
          <cell r="D1469">
            <v>1</v>
          </cell>
          <cell r="F1469">
            <v>1.5979000000000001</v>
          </cell>
        </row>
        <row r="1470">
          <cell r="C1470">
            <v>2002</v>
          </cell>
          <cell r="D1470">
            <v>1</v>
          </cell>
          <cell r="F1470">
            <v>1.595</v>
          </cell>
        </row>
        <row r="1471">
          <cell r="C1471">
            <v>2002</v>
          </cell>
          <cell r="D1471">
            <v>1</v>
          </cell>
          <cell r="F1471">
            <v>1.5962000000000001</v>
          </cell>
        </row>
        <row r="1472">
          <cell r="C1472">
            <v>2002</v>
          </cell>
          <cell r="D1472">
            <v>1</v>
          </cell>
          <cell r="F1472">
            <v>1.6011</v>
          </cell>
        </row>
        <row r="1473">
          <cell r="C1473">
            <v>2002</v>
          </cell>
          <cell r="D1473">
            <v>1</v>
          </cell>
          <cell r="F1473">
            <v>1.5972</v>
          </cell>
        </row>
        <row r="1474">
          <cell r="C1474">
            <v>2002</v>
          </cell>
          <cell r="D1474">
            <v>1</v>
          </cell>
          <cell r="F1474">
            <v>1.5972</v>
          </cell>
        </row>
        <row r="1475">
          <cell r="C1475">
            <v>2002</v>
          </cell>
          <cell r="D1475">
            <v>1</v>
          </cell>
          <cell r="F1475">
            <v>1.5972</v>
          </cell>
        </row>
        <row r="1476">
          <cell r="C1476">
            <v>2002</v>
          </cell>
          <cell r="D1476">
            <v>1</v>
          </cell>
          <cell r="F1476">
            <v>1.5971</v>
          </cell>
        </row>
        <row r="1477">
          <cell r="C1477">
            <v>2002</v>
          </cell>
          <cell r="D1477">
            <v>1</v>
          </cell>
          <cell r="F1477">
            <v>1.5896999999999999</v>
          </cell>
        </row>
        <row r="1478">
          <cell r="C1478">
            <v>2002</v>
          </cell>
          <cell r="D1478">
            <v>1</v>
          </cell>
          <cell r="F1478">
            <v>1.5947</v>
          </cell>
        </row>
        <row r="1479">
          <cell r="C1479">
            <v>2002</v>
          </cell>
          <cell r="D1479">
            <v>1</v>
          </cell>
          <cell r="F1479">
            <v>1.6107</v>
          </cell>
        </row>
        <row r="1480">
          <cell r="C1480">
            <v>2002</v>
          </cell>
          <cell r="D1480">
            <v>1</v>
          </cell>
          <cell r="F1480">
            <v>1.6132</v>
          </cell>
        </row>
        <row r="1481">
          <cell r="C1481">
            <v>2002</v>
          </cell>
          <cell r="D1481">
            <v>1</v>
          </cell>
          <cell r="F1481">
            <v>1.6132</v>
          </cell>
        </row>
        <row r="1482">
          <cell r="C1482">
            <v>2002</v>
          </cell>
          <cell r="D1482">
            <v>1</v>
          </cell>
          <cell r="F1482">
            <v>1.6132</v>
          </cell>
        </row>
        <row r="1483">
          <cell r="C1483">
            <v>2002</v>
          </cell>
          <cell r="D1483">
            <v>1</v>
          </cell>
          <cell r="F1483">
            <v>1.6128</v>
          </cell>
        </row>
        <row r="1484">
          <cell r="C1484">
            <v>2002</v>
          </cell>
          <cell r="D1484">
            <v>1</v>
          </cell>
          <cell r="F1484">
            <v>1.6083000000000001</v>
          </cell>
        </row>
        <row r="1485">
          <cell r="C1485">
            <v>2002</v>
          </cell>
          <cell r="D1485">
            <v>1</v>
          </cell>
          <cell r="F1485">
            <v>1.6039000000000001</v>
          </cell>
        </row>
        <row r="1486">
          <cell r="C1486">
            <v>2002</v>
          </cell>
          <cell r="D1486">
            <v>1</v>
          </cell>
          <cell r="F1486">
            <v>1.6020000000000001</v>
          </cell>
        </row>
        <row r="1487">
          <cell r="C1487">
            <v>2002</v>
          </cell>
          <cell r="D1487">
            <v>1</v>
          </cell>
          <cell r="F1487">
            <v>1.6079000000000001</v>
          </cell>
        </row>
        <row r="1488">
          <cell r="C1488">
            <v>2002</v>
          </cell>
          <cell r="D1488">
            <v>1</v>
          </cell>
          <cell r="F1488">
            <v>1.6079000000000001</v>
          </cell>
        </row>
        <row r="1489">
          <cell r="C1489">
            <v>2002</v>
          </cell>
          <cell r="D1489">
            <v>1</v>
          </cell>
          <cell r="F1489">
            <v>1.6079000000000001</v>
          </cell>
        </row>
        <row r="1490">
          <cell r="C1490">
            <v>2002</v>
          </cell>
          <cell r="D1490">
            <v>1</v>
          </cell>
          <cell r="F1490">
            <v>1.6125</v>
          </cell>
        </row>
        <row r="1491">
          <cell r="C1491">
            <v>2002</v>
          </cell>
          <cell r="D1491">
            <v>1</v>
          </cell>
          <cell r="F1491">
            <v>1.5904</v>
          </cell>
        </row>
        <row r="1492">
          <cell r="C1492">
            <v>2002</v>
          </cell>
          <cell r="D1492">
            <v>1</v>
          </cell>
          <cell r="F1492">
            <v>1.5911999999999999</v>
          </cell>
        </row>
        <row r="1493">
          <cell r="C1493">
            <v>2002</v>
          </cell>
          <cell r="D1493">
            <v>2</v>
          </cell>
          <cell r="F1493">
            <v>1.5923</v>
          </cell>
        </row>
        <row r="1494">
          <cell r="C1494">
            <v>2002</v>
          </cell>
          <cell r="D1494">
            <v>2</v>
          </cell>
          <cell r="F1494">
            <v>1.5907</v>
          </cell>
        </row>
        <row r="1495">
          <cell r="C1495">
            <v>2002</v>
          </cell>
          <cell r="D1495">
            <v>2</v>
          </cell>
          <cell r="F1495">
            <v>1.5907</v>
          </cell>
        </row>
        <row r="1496">
          <cell r="C1496">
            <v>2002</v>
          </cell>
          <cell r="D1496">
            <v>2</v>
          </cell>
          <cell r="F1496">
            <v>1.5907</v>
          </cell>
        </row>
        <row r="1497">
          <cell r="C1497">
            <v>2002</v>
          </cell>
          <cell r="D1497">
            <v>2</v>
          </cell>
          <cell r="F1497">
            <v>1.5914999999999999</v>
          </cell>
        </row>
        <row r="1498">
          <cell r="C1498">
            <v>2002</v>
          </cell>
          <cell r="D1498">
            <v>2</v>
          </cell>
          <cell r="F1498">
            <v>1.5978000000000001</v>
          </cell>
        </row>
        <row r="1499">
          <cell r="C1499">
            <v>2002</v>
          </cell>
          <cell r="D1499">
            <v>2</v>
          </cell>
          <cell r="F1499">
            <v>1.6040000000000001</v>
          </cell>
        </row>
        <row r="1500">
          <cell r="C1500">
            <v>2002</v>
          </cell>
          <cell r="D1500">
            <v>2</v>
          </cell>
          <cell r="F1500">
            <v>1.5988</v>
          </cell>
        </row>
        <row r="1501">
          <cell r="C1501">
            <v>2002</v>
          </cell>
          <cell r="D1501">
            <v>2</v>
          </cell>
          <cell r="F1501">
            <v>1.5973999999999999</v>
          </cell>
        </row>
        <row r="1502">
          <cell r="C1502">
            <v>2002</v>
          </cell>
          <cell r="D1502">
            <v>2</v>
          </cell>
          <cell r="F1502">
            <v>1.5973999999999999</v>
          </cell>
        </row>
        <row r="1503">
          <cell r="C1503">
            <v>2002</v>
          </cell>
          <cell r="D1503">
            <v>2</v>
          </cell>
          <cell r="F1503">
            <v>1.5973999999999999</v>
          </cell>
        </row>
        <row r="1504">
          <cell r="C1504">
            <v>2002</v>
          </cell>
          <cell r="D1504">
            <v>2</v>
          </cell>
          <cell r="F1504">
            <v>1.5898000000000001</v>
          </cell>
        </row>
        <row r="1505">
          <cell r="C1505">
            <v>2002</v>
          </cell>
          <cell r="D1505">
            <v>2</v>
          </cell>
          <cell r="F1505">
            <v>1.5918000000000001</v>
          </cell>
        </row>
        <row r="1506">
          <cell r="C1506">
            <v>2002</v>
          </cell>
          <cell r="D1506">
            <v>2</v>
          </cell>
          <cell r="F1506">
            <v>1.5906</v>
          </cell>
        </row>
        <row r="1507">
          <cell r="C1507">
            <v>2002</v>
          </cell>
          <cell r="D1507">
            <v>2</v>
          </cell>
          <cell r="F1507">
            <v>1.5920000000000001</v>
          </cell>
        </row>
        <row r="1508">
          <cell r="C1508">
            <v>2002</v>
          </cell>
          <cell r="D1508">
            <v>2</v>
          </cell>
          <cell r="F1508">
            <v>1.5911999999999999</v>
          </cell>
        </row>
        <row r="1509">
          <cell r="C1509">
            <v>2002</v>
          </cell>
          <cell r="D1509">
            <v>2</v>
          </cell>
          <cell r="F1509">
            <v>1.5911999999999999</v>
          </cell>
        </row>
        <row r="1510">
          <cell r="C1510">
            <v>2002</v>
          </cell>
          <cell r="D1510">
            <v>2</v>
          </cell>
          <cell r="F1510">
            <v>1.5911999999999999</v>
          </cell>
        </row>
        <row r="1511">
          <cell r="C1511">
            <v>2002</v>
          </cell>
          <cell r="D1511">
            <v>2</v>
          </cell>
          <cell r="F1511">
            <v>1.5911</v>
          </cell>
        </row>
        <row r="1512">
          <cell r="C1512">
            <v>2002</v>
          </cell>
          <cell r="D1512">
            <v>2</v>
          </cell>
          <cell r="F1512">
            <v>1.5885</v>
          </cell>
        </row>
        <row r="1513">
          <cell r="C1513">
            <v>2002</v>
          </cell>
          <cell r="D1513">
            <v>2</v>
          </cell>
          <cell r="F1513">
            <v>1.5905</v>
          </cell>
        </row>
        <row r="1514">
          <cell r="C1514">
            <v>2002</v>
          </cell>
          <cell r="D1514">
            <v>2</v>
          </cell>
          <cell r="F1514">
            <v>1.5912999999999999</v>
          </cell>
        </row>
        <row r="1515">
          <cell r="C1515">
            <v>2002</v>
          </cell>
          <cell r="D1515">
            <v>2</v>
          </cell>
          <cell r="F1515">
            <v>1.5943000000000001</v>
          </cell>
        </row>
        <row r="1516">
          <cell r="C1516">
            <v>2002</v>
          </cell>
          <cell r="D1516">
            <v>2</v>
          </cell>
          <cell r="F1516">
            <v>1.5943000000000001</v>
          </cell>
        </row>
        <row r="1517">
          <cell r="C1517">
            <v>2002</v>
          </cell>
          <cell r="D1517">
            <v>2</v>
          </cell>
          <cell r="F1517">
            <v>1.5943000000000001</v>
          </cell>
        </row>
        <row r="1518">
          <cell r="C1518">
            <v>2002</v>
          </cell>
          <cell r="D1518">
            <v>2</v>
          </cell>
          <cell r="F1518">
            <v>1.6015999999999999</v>
          </cell>
        </row>
        <row r="1519">
          <cell r="C1519">
            <v>2002</v>
          </cell>
          <cell r="D1519">
            <v>2</v>
          </cell>
          <cell r="F1519">
            <v>1.611</v>
          </cell>
        </row>
        <row r="1520">
          <cell r="C1520">
            <v>2002</v>
          </cell>
          <cell r="D1520">
            <v>2</v>
          </cell>
          <cell r="F1520">
            <v>1.6083000000000001</v>
          </cell>
        </row>
        <row r="1521">
          <cell r="C1521">
            <v>2002</v>
          </cell>
          <cell r="D1521">
            <v>3</v>
          </cell>
          <cell r="F1521">
            <v>1.6047</v>
          </cell>
        </row>
        <row r="1522">
          <cell r="C1522">
            <v>2002</v>
          </cell>
          <cell r="D1522">
            <v>3</v>
          </cell>
          <cell r="F1522">
            <v>1.5952</v>
          </cell>
        </row>
        <row r="1523">
          <cell r="C1523">
            <v>2002</v>
          </cell>
          <cell r="D1523">
            <v>3</v>
          </cell>
          <cell r="F1523">
            <v>1.5952</v>
          </cell>
        </row>
        <row r="1524">
          <cell r="C1524">
            <v>2002</v>
          </cell>
          <cell r="D1524">
            <v>3</v>
          </cell>
          <cell r="F1524">
            <v>1.5952</v>
          </cell>
        </row>
        <row r="1525">
          <cell r="C1525">
            <v>2002</v>
          </cell>
          <cell r="D1525">
            <v>3</v>
          </cell>
          <cell r="F1525">
            <v>1.5894999999999999</v>
          </cell>
        </row>
        <row r="1526">
          <cell r="C1526">
            <v>2002</v>
          </cell>
          <cell r="D1526">
            <v>3</v>
          </cell>
          <cell r="F1526">
            <v>1.5902000000000001</v>
          </cell>
        </row>
        <row r="1527">
          <cell r="C1527">
            <v>2002</v>
          </cell>
          <cell r="D1527">
            <v>3</v>
          </cell>
          <cell r="F1527">
            <v>1.5831999999999999</v>
          </cell>
        </row>
        <row r="1528">
          <cell r="C1528">
            <v>2002</v>
          </cell>
          <cell r="D1528">
            <v>3</v>
          </cell>
          <cell r="F1528">
            <v>1.5823</v>
          </cell>
        </row>
        <row r="1529">
          <cell r="C1529">
            <v>2002</v>
          </cell>
          <cell r="D1529">
            <v>3</v>
          </cell>
          <cell r="F1529">
            <v>1.5855999999999999</v>
          </cell>
        </row>
        <row r="1530">
          <cell r="C1530">
            <v>2002</v>
          </cell>
          <cell r="D1530">
            <v>3</v>
          </cell>
          <cell r="F1530">
            <v>1.5855999999999999</v>
          </cell>
        </row>
        <row r="1531">
          <cell r="C1531">
            <v>2002</v>
          </cell>
          <cell r="D1531">
            <v>3</v>
          </cell>
          <cell r="F1531">
            <v>1.5855999999999999</v>
          </cell>
        </row>
        <row r="1532">
          <cell r="C1532">
            <v>2002</v>
          </cell>
          <cell r="D1532">
            <v>3</v>
          </cell>
          <cell r="F1532">
            <v>1.5842000000000001</v>
          </cell>
        </row>
        <row r="1533">
          <cell r="C1533">
            <v>2002</v>
          </cell>
          <cell r="D1533">
            <v>3</v>
          </cell>
          <cell r="F1533">
            <v>1.5854999999999999</v>
          </cell>
        </row>
        <row r="1534">
          <cell r="C1534">
            <v>2002</v>
          </cell>
          <cell r="D1534">
            <v>3</v>
          </cell>
          <cell r="F1534">
            <v>1.5931999999999999</v>
          </cell>
        </row>
        <row r="1535">
          <cell r="C1535">
            <v>2002</v>
          </cell>
          <cell r="D1535">
            <v>3</v>
          </cell>
          <cell r="F1535">
            <v>1.5934999999999999</v>
          </cell>
        </row>
        <row r="1536">
          <cell r="C1536">
            <v>2002</v>
          </cell>
          <cell r="D1536">
            <v>3</v>
          </cell>
          <cell r="F1536">
            <v>1.5858000000000001</v>
          </cell>
        </row>
        <row r="1537">
          <cell r="C1537">
            <v>2002</v>
          </cell>
          <cell r="D1537">
            <v>3</v>
          </cell>
          <cell r="F1537">
            <v>1.5858000000000001</v>
          </cell>
        </row>
        <row r="1538">
          <cell r="C1538">
            <v>2002</v>
          </cell>
          <cell r="D1538">
            <v>3</v>
          </cell>
          <cell r="F1538">
            <v>1.5858000000000001</v>
          </cell>
        </row>
        <row r="1539">
          <cell r="C1539">
            <v>2002</v>
          </cell>
          <cell r="D1539">
            <v>3</v>
          </cell>
          <cell r="F1539">
            <v>1.5878000000000001</v>
          </cell>
        </row>
        <row r="1540">
          <cell r="C1540">
            <v>2002</v>
          </cell>
          <cell r="D1540">
            <v>3</v>
          </cell>
          <cell r="F1540">
            <v>1.5839000000000001</v>
          </cell>
        </row>
        <row r="1541">
          <cell r="C1541">
            <v>2002</v>
          </cell>
          <cell r="D1541">
            <v>3</v>
          </cell>
          <cell r="F1541">
            <v>1.5790999999999999</v>
          </cell>
        </row>
        <row r="1542">
          <cell r="C1542">
            <v>2002</v>
          </cell>
          <cell r="D1542">
            <v>3</v>
          </cell>
          <cell r="F1542">
            <v>1.5807</v>
          </cell>
        </row>
        <row r="1543">
          <cell r="C1543">
            <v>2002</v>
          </cell>
          <cell r="D1543">
            <v>3</v>
          </cell>
          <cell r="F1543">
            <v>1.5767</v>
          </cell>
        </row>
        <row r="1544">
          <cell r="C1544">
            <v>2002</v>
          </cell>
          <cell r="D1544">
            <v>3</v>
          </cell>
          <cell r="F1544">
            <v>1.5767</v>
          </cell>
        </row>
        <row r="1545">
          <cell r="C1545">
            <v>2002</v>
          </cell>
          <cell r="D1545">
            <v>3</v>
          </cell>
          <cell r="F1545">
            <v>1.5767</v>
          </cell>
        </row>
        <row r="1546">
          <cell r="C1546">
            <v>2002</v>
          </cell>
          <cell r="D1546">
            <v>3</v>
          </cell>
          <cell r="F1546">
            <v>1.5851999999999999</v>
          </cell>
        </row>
        <row r="1547">
          <cell r="C1547">
            <v>2002</v>
          </cell>
          <cell r="D1547">
            <v>3</v>
          </cell>
          <cell r="F1547">
            <v>1.5921000000000001</v>
          </cell>
        </row>
        <row r="1548">
          <cell r="C1548">
            <v>2002</v>
          </cell>
          <cell r="D1548">
            <v>3</v>
          </cell>
          <cell r="F1548">
            <v>1.5932999999999999</v>
          </cell>
        </row>
        <row r="1549">
          <cell r="C1549">
            <v>2002</v>
          </cell>
          <cell r="D1549">
            <v>3</v>
          </cell>
          <cell r="F1549">
            <v>1.5934999999999999</v>
          </cell>
        </row>
        <row r="1550">
          <cell r="C1550">
            <v>2002</v>
          </cell>
          <cell r="D1550">
            <v>3</v>
          </cell>
          <cell r="F1550">
            <v>1.5934999999999999</v>
          </cell>
        </row>
        <row r="1551">
          <cell r="C1551">
            <v>2002</v>
          </cell>
          <cell r="D1551">
            <v>3</v>
          </cell>
          <cell r="F1551">
            <v>1.5934999999999999</v>
          </cell>
        </row>
        <row r="1552">
          <cell r="C1552">
            <v>2002</v>
          </cell>
          <cell r="D1552">
            <v>4</v>
          </cell>
          <cell r="F1552">
            <v>1.5934999999999999</v>
          </cell>
        </row>
        <row r="1553">
          <cell r="C1553">
            <v>2002</v>
          </cell>
          <cell r="D1553">
            <v>4</v>
          </cell>
          <cell r="F1553">
            <v>1.5993999999999999</v>
          </cell>
        </row>
        <row r="1554">
          <cell r="C1554">
            <v>2002</v>
          </cell>
          <cell r="D1554">
            <v>4</v>
          </cell>
          <cell r="F1554">
            <v>1.5928</v>
          </cell>
        </row>
        <row r="1555">
          <cell r="C1555">
            <v>2002</v>
          </cell>
          <cell r="D1555">
            <v>4</v>
          </cell>
          <cell r="F1555">
            <v>1.5889</v>
          </cell>
        </row>
        <row r="1556">
          <cell r="C1556">
            <v>2002</v>
          </cell>
          <cell r="D1556">
            <v>4</v>
          </cell>
          <cell r="F1556">
            <v>1.5926</v>
          </cell>
        </row>
        <row r="1557">
          <cell r="C1557">
            <v>2002</v>
          </cell>
          <cell r="D1557">
            <v>4</v>
          </cell>
          <cell r="F1557">
            <v>1.5901000000000001</v>
          </cell>
        </row>
        <row r="1558">
          <cell r="C1558">
            <v>2002</v>
          </cell>
          <cell r="D1558">
            <v>4</v>
          </cell>
          <cell r="F1558">
            <v>1.5901000000000001</v>
          </cell>
        </row>
        <row r="1559">
          <cell r="C1559">
            <v>2002</v>
          </cell>
          <cell r="D1559">
            <v>4</v>
          </cell>
          <cell r="F1559">
            <v>1.5901000000000001</v>
          </cell>
        </row>
        <row r="1560">
          <cell r="C1560">
            <v>2002</v>
          </cell>
          <cell r="D1560">
            <v>4</v>
          </cell>
          <cell r="F1560">
            <v>1.5941000000000001</v>
          </cell>
        </row>
        <row r="1561">
          <cell r="C1561">
            <v>2002</v>
          </cell>
          <cell r="D1561">
            <v>4</v>
          </cell>
          <cell r="F1561">
            <v>1.5968</v>
          </cell>
        </row>
        <row r="1562">
          <cell r="C1562">
            <v>2002</v>
          </cell>
          <cell r="D1562">
            <v>4</v>
          </cell>
          <cell r="F1562">
            <v>1.5932999999999999</v>
          </cell>
        </row>
        <row r="1563">
          <cell r="C1563">
            <v>2002</v>
          </cell>
          <cell r="D1563">
            <v>4</v>
          </cell>
          <cell r="F1563">
            <v>1.5874999999999999</v>
          </cell>
        </row>
        <row r="1564">
          <cell r="C1564">
            <v>2002</v>
          </cell>
          <cell r="D1564">
            <v>4</v>
          </cell>
          <cell r="F1564">
            <v>1.5878000000000001</v>
          </cell>
        </row>
        <row r="1565">
          <cell r="C1565">
            <v>2002</v>
          </cell>
          <cell r="D1565">
            <v>4</v>
          </cell>
          <cell r="F1565">
            <v>1.5878000000000001</v>
          </cell>
        </row>
        <row r="1566">
          <cell r="C1566">
            <v>2002</v>
          </cell>
          <cell r="D1566">
            <v>4</v>
          </cell>
          <cell r="F1566">
            <v>1.5878000000000001</v>
          </cell>
        </row>
        <row r="1567">
          <cell r="C1567">
            <v>2002</v>
          </cell>
          <cell r="D1567">
            <v>4</v>
          </cell>
          <cell r="F1567">
            <v>1.5891999999999999</v>
          </cell>
        </row>
        <row r="1568">
          <cell r="C1568">
            <v>2002</v>
          </cell>
          <cell r="D1568">
            <v>4</v>
          </cell>
          <cell r="F1568">
            <v>1.5798000000000001</v>
          </cell>
        </row>
        <row r="1569">
          <cell r="C1569">
            <v>2002</v>
          </cell>
          <cell r="D1569">
            <v>4</v>
          </cell>
          <cell r="F1569">
            <v>1.5743</v>
          </cell>
        </row>
        <row r="1570">
          <cell r="C1570">
            <v>2002</v>
          </cell>
          <cell r="D1570">
            <v>4</v>
          </cell>
          <cell r="F1570">
            <v>1.5746</v>
          </cell>
        </row>
        <row r="1571">
          <cell r="C1571">
            <v>2002</v>
          </cell>
          <cell r="D1571">
            <v>4</v>
          </cell>
          <cell r="F1571">
            <v>1.5719000000000001</v>
          </cell>
        </row>
        <row r="1572">
          <cell r="C1572">
            <v>2002</v>
          </cell>
          <cell r="D1572">
            <v>4</v>
          </cell>
          <cell r="F1572">
            <v>1.5719000000000001</v>
          </cell>
        </row>
        <row r="1573">
          <cell r="C1573">
            <v>2002</v>
          </cell>
          <cell r="D1573">
            <v>4</v>
          </cell>
          <cell r="F1573">
            <v>1.5719000000000001</v>
          </cell>
        </row>
        <row r="1574">
          <cell r="C1574">
            <v>2002</v>
          </cell>
          <cell r="D1574">
            <v>4</v>
          </cell>
          <cell r="F1574">
            <v>1.5728</v>
          </cell>
        </row>
        <row r="1575">
          <cell r="C1575">
            <v>2002</v>
          </cell>
          <cell r="D1575">
            <v>4</v>
          </cell>
          <cell r="F1575">
            <v>1.5751999999999999</v>
          </cell>
        </row>
        <row r="1576">
          <cell r="C1576">
            <v>2002</v>
          </cell>
          <cell r="D1576">
            <v>4</v>
          </cell>
          <cell r="F1576">
            <v>1.5682</v>
          </cell>
        </row>
        <row r="1577">
          <cell r="C1577">
            <v>2002</v>
          </cell>
          <cell r="D1577">
            <v>4</v>
          </cell>
          <cell r="F1577">
            <v>1.5633999999999999</v>
          </cell>
        </row>
        <row r="1578">
          <cell r="C1578">
            <v>2002</v>
          </cell>
          <cell r="D1578">
            <v>4</v>
          </cell>
          <cell r="F1578">
            <v>1.5631999999999999</v>
          </cell>
        </row>
        <row r="1579">
          <cell r="C1579">
            <v>2002</v>
          </cell>
          <cell r="D1579">
            <v>4</v>
          </cell>
          <cell r="F1579">
            <v>1.5631999999999999</v>
          </cell>
        </row>
        <row r="1580">
          <cell r="C1580">
            <v>2002</v>
          </cell>
          <cell r="D1580">
            <v>4</v>
          </cell>
          <cell r="F1580">
            <v>1.5631999999999999</v>
          </cell>
        </row>
        <row r="1581">
          <cell r="C1581">
            <v>2002</v>
          </cell>
          <cell r="D1581">
            <v>4</v>
          </cell>
          <cell r="F1581">
            <v>1.5662</v>
          </cell>
        </row>
        <row r="1582">
          <cell r="C1582">
            <v>2002</v>
          </cell>
          <cell r="D1582">
            <v>5</v>
          </cell>
          <cell r="F1582">
            <v>1.5678000000000001</v>
          </cell>
        </row>
        <row r="1583">
          <cell r="C1583">
            <v>2002</v>
          </cell>
          <cell r="D1583">
            <v>5</v>
          </cell>
          <cell r="F1583">
            <v>1.5579000000000001</v>
          </cell>
        </row>
        <row r="1584">
          <cell r="C1584">
            <v>2002</v>
          </cell>
          <cell r="D1584">
            <v>5</v>
          </cell>
          <cell r="F1584">
            <v>1.5618000000000001</v>
          </cell>
        </row>
        <row r="1585">
          <cell r="C1585">
            <v>2002</v>
          </cell>
          <cell r="D1585">
            <v>5</v>
          </cell>
          <cell r="F1585">
            <v>1.5648</v>
          </cell>
        </row>
        <row r="1586">
          <cell r="C1586">
            <v>2002</v>
          </cell>
          <cell r="D1586">
            <v>5</v>
          </cell>
          <cell r="F1586">
            <v>1.5648</v>
          </cell>
        </row>
        <row r="1587">
          <cell r="C1587">
            <v>2002</v>
          </cell>
          <cell r="D1587">
            <v>5</v>
          </cell>
          <cell r="F1587">
            <v>1.5648</v>
          </cell>
        </row>
        <row r="1588">
          <cell r="C1588">
            <v>2002</v>
          </cell>
          <cell r="D1588">
            <v>5</v>
          </cell>
          <cell r="F1588">
            <v>1.5683</v>
          </cell>
        </row>
        <row r="1589">
          <cell r="C1589">
            <v>2002</v>
          </cell>
          <cell r="D1589">
            <v>5</v>
          </cell>
          <cell r="F1589">
            <v>1.57</v>
          </cell>
        </row>
        <row r="1590">
          <cell r="C1590">
            <v>2002</v>
          </cell>
          <cell r="D1590">
            <v>5</v>
          </cell>
          <cell r="F1590">
            <v>1.5705</v>
          </cell>
        </row>
        <row r="1591">
          <cell r="C1591">
            <v>2002</v>
          </cell>
          <cell r="D1591">
            <v>5</v>
          </cell>
          <cell r="F1591">
            <v>1.5685</v>
          </cell>
        </row>
        <row r="1592">
          <cell r="C1592">
            <v>2002</v>
          </cell>
          <cell r="D1592">
            <v>5</v>
          </cell>
          <cell r="F1592">
            <v>1.5576000000000001</v>
          </cell>
        </row>
        <row r="1593">
          <cell r="C1593">
            <v>2002</v>
          </cell>
          <cell r="D1593">
            <v>5</v>
          </cell>
          <cell r="F1593">
            <v>1.5576000000000001</v>
          </cell>
        </row>
        <row r="1594">
          <cell r="C1594">
            <v>2002</v>
          </cell>
          <cell r="D1594">
            <v>5</v>
          </cell>
          <cell r="F1594">
            <v>1.5576000000000001</v>
          </cell>
        </row>
        <row r="1595">
          <cell r="C1595">
            <v>2002</v>
          </cell>
          <cell r="D1595">
            <v>5</v>
          </cell>
          <cell r="F1595">
            <v>1.5583</v>
          </cell>
        </row>
        <row r="1596">
          <cell r="C1596">
            <v>2002</v>
          </cell>
          <cell r="D1596">
            <v>5</v>
          </cell>
          <cell r="F1596">
            <v>1.5586</v>
          </cell>
        </row>
        <row r="1597">
          <cell r="C1597">
            <v>2002</v>
          </cell>
          <cell r="D1597">
            <v>5</v>
          </cell>
          <cell r="F1597">
            <v>1.5559000000000001</v>
          </cell>
        </row>
        <row r="1598">
          <cell r="C1598">
            <v>2002</v>
          </cell>
          <cell r="D1598">
            <v>5</v>
          </cell>
          <cell r="F1598">
            <v>1.5546</v>
          </cell>
        </row>
        <row r="1599">
          <cell r="C1599">
            <v>2002</v>
          </cell>
          <cell r="D1599">
            <v>5</v>
          </cell>
          <cell r="F1599">
            <v>1.5424</v>
          </cell>
        </row>
        <row r="1600">
          <cell r="C1600">
            <v>2002</v>
          </cell>
          <cell r="D1600">
            <v>5</v>
          </cell>
          <cell r="F1600">
            <v>1.5424</v>
          </cell>
        </row>
        <row r="1601">
          <cell r="C1601">
            <v>2002</v>
          </cell>
          <cell r="D1601">
            <v>5</v>
          </cell>
          <cell r="F1601">
            <v>1.5424</v>
          </cell>
        </row>
        <row r="1602">
          <cell r="C1602">
            <v>2002</v>
          </cell>
          <cell r="D1602">
            <v>5</v>
          </cell>
          <cell r="F1602">
            <v>1.5424</v>
          </cell>
        </row>
        <row r="1603">
          <cell r="C1603">
            <v>2002</v>
          </cell>
          <cell r="D1603">
            <v>5</v>
          </cell>
          <cell r="F1603">
            <v>1.5382</v>
          </cell>
        </row>
        <row r="1604">
          <cell r="C1604">
            <v>2002</v>
          </cell>
          <cell r="D1604">
            <v>5</v>
          </cell>
          <cell r="F1604">
            <v>1.536</v>
          </cell>
        </row>
        <row r="1605">
          <cell r="C1605">
            <v>2002</v>
          </cell>
          <cell r="D1605">
            <v>5</v>
          </cell>
          <cell r="F1605">
            <v>1.5335000000000001</v>
          </cell>
        </row>
        <row r="1606">
          <cell r="C1606">
            <v>2002</v>
          </cell>
          <cell r="D1606">
            <v>5</v>
          </cell>
          <cell r="F1606">
            <v>1.5347999999999999</v>
          </cell>
        </row>
        <row r="1607">
          <cell r="C1607">
            <v>2002</v>
          </cell>
          <cell r="D1607">
            <v>5</v>
          </cell>
          <cell r="F1607">
            <v>1.5347999999999999</v>
          </cell>
        </row>
        <row r="1608">
          <cell r="C1608">
            <v>2002</v>
          </cell>
          <cell r="D1608">
            <v>5</v>
          </cell>
          <cell r="F1608">
            <v>1.5347999999999999</v>
          </cell>
        </row>
        <row r="1609">
          <cell r="C1609">
            <v>2002</v>
          </cell>
          <cell r="D1609">
            <v>5</v>
          </cell>
          <cell r="F1609">
            <v>1.5345</v>
          </cell>
        </row>
        <row r="1610">
          <cell r="C1610">
            <v>2002</v>
          </cell>
          <cell r="D1610">
            <v>5</v>
          </cell>
          <cell r="F1610">
            <v>1.5302</v>
          </cell>
        </row>
        <row r="1611">
          <cell r="C1611">
            <v>2002</v>
          </cell>
          <cell r="D1611">
            <v>5</v>
          </cell>
          <cell r="F1611">
            <v>1.5346</v>
          </cell>
        </row>
        <row r="1612">
          <cell r="C1612">
            <v>2002</v>
          </cell>
          <cell r="D1612">
            <v>5</v>
          </cell>
          <cell r="F1612">
            <v>1.5339</v>
          </cell>
        </row>
        <row r="1613">
          <cell r="C1613">
            <v>2002</v>
          </cell>
          <cell r="D1613">
            <v>6</v>
          </cell>
          <cell r="F1613">
            <v>1.5275000000000001</v>
          </cell>
        </row>
        <row r="1614">
          <cell r="C1614">
            <v>2002</v>
          </cell>
          <cell r="D1614">
            <v>6</v>
          </cell>
          <cell r="F1614">
            <v>1.5275000000000001</v>
          </cell>
        </row>
        <row r="1615">
          <cell r="C1615">
            <v>2002</v>
          </cell>
          <cell r="D1615">
            <v>6</v>
          </cell>
          <cell r="F1615">
            <v>1.5275000000000001</v>
          </cell>
        </row>
        <row r="1616">
          <cell r="C1616">
            <v>2002</v>
          </cell>
          <cell r="D1616">
            <v>6</v>
          </cell>
          <cell r="F1616">
            <v>1.528</v>
          </cell>
        </row>
        <row r="1617">
          <cell r="C1617">
            <v>2002</v>
          </cell>
          <cell r="D1617">
            <v>6</v>
          </cell>
          <cell r="F1617">
            <v>1.5279</v>
          </cell>
        </row>
        <row r="1618">
          <cell r="C1618">
            <v>2002</v>
          </cell>
          <cell r="D1618">
            <v>6</v>
          </cell>
          <cell r="F1618">
            <v>1.5350999999999999</v>
          </cell>
        </row>
        <row r="1619">
          <cell r="C1619">
            <v>2002</v>
          </cell>
          <cell r="D1619">
            <v>6</v>
          </cell>
          <cell r="F1619">
            <v>1.5325</v>
          </cell>
        </row>
        <row r="1620">
          <cell r="C1620">
            <v>2002</v>
          </cell>
          <cell r="D1620">
            <v>6</v>
          </cell>
          <cell r="F1620">
            <v>1.5323</v>
          </cell>
        </row>
        <row r="1621">
          <cell r="C1621">
            <v>2002</v>
          </cell>
          <cell r="D1621">
            <v>6</v>
          </cell>
          <cell r="F1621">
            <v>1.5323</v>
          </cell>
        </row>
        <row r="1622">
          <cell r="C1622">
            <v>2002</v>
          </cell>
          <cell r="D1622">
            <v>6</v>
          </cell>
          <cell r="F1622">
            <v>1.5323</v>
          </cell>
        </row>
        <row r="1623">
          <cell r="C1623">
            <v>2002</v>
          </cell>
          <cell r="D1623">
            <v>6</v>
          </cell>
          <cell r="F1623">
            <v>1.538</v>
          </cell>
        </row>
        <row r="1624">
          <cell r="C1624">
            <v>2002</v>
          </cell>
          <cell r="D1624">
            <v>6</v>
          </cell>
          <cell r="F1624">
            <v>1.5382</v>
          </cell>
        </row>
        <row r="1625">
          <cell r="C1625">
            <v>2002</v>
          </cell>
          <cell r="D1625">
            <v>6</v>
          </cell>
          <cell r="F1625">
            <v>1.5362</v>
          </cell>
        </row>
        <row r="1626">
          <cell r="C1626">
            <v>2002</v>
          </cell>
          <cell r="D1626">
            <v>6</v>
          </cell>
          <cell r="F1626">
            <v>1.5394000000000001</v>
          </cell>
        </row>
        <row r="1627">
          <cell r="C1627">
            <v>2002</v>
          </cell>
          <cell r="D1627">
            <v>6</v>
          </cell>
          <cell r="F1627">
            <v>1.55</v>
          </cell>
        </row>
        <row r="1628">
          <cell r="C1628">
            <v>2002</v>
          </cell>
          <cell r="D1628">
            <v>6</v>
          </cell>
          <cell r="F1628">
            <v>1.55</v>
          </cell>
        </row>
        <row r="1629">
          <cell r="C1629">
            <v>2002</v>
          </cell>
          <cell r="D1629">
            <v>6</v>
          </cell>
          <cell r="F1629">
            <v>1.55</v>
          </cell>
        </row>
        <row r="1630">
          <cell r="C1630">
            <v>2002</v>
          </cell>
          <cell r="D1630">
            <v>6</v>
          </cell>
          <cell r="F1630">
            <v>1.5472999999999999</v>
          </cell>
        </row>
        <row r="1631">
          <cell r="C1631">
            <v>2002</v>
          </cell>
          <cell r="D1631">
            <v>6</v>
          </cell>
          <cell r="F1631">
            <v>1.5441</v>
          </cell>
        </row>
        <row r="1632">
          <cell r="C1632">
            <v>2002</v>
          </cell>
          <cell r="D1632">
            <v>6</v>
          </cell>
          <cell r="F1632">
            <v>1.5414000000000001</v>
          </cell>
        </row>
        <row r="1633">
          <cell r="C1633">
            <v>2002</v>
          </cell>
          <cell r="D1633">
            <v>6</v>
          </cell>
          <cell r="F1633">
            <v>1.5314000000000001</v>
          </cell>
        </row>
        <row r="1634">
          <cell r="C1634">
            <v>2002</v>
          </cell>
          <cell r="D1634">
            <v>6</v>
          </cell>
          <cell r="F1634">
            <v>1.5229999999999999</v>
          </cell>
        </row>
        <row r="1635">
          <cell r="C1635">
            <v>2002</v>
          </cell>
          <cell r="D1635">
            <v>6</v>
          </cell>
          <cell r="F1635">
            <v>1.5229999999999999</v>
          </cell>
        </row>
        <row r="1636">
          <cell r="C1636">
            <v>2002</v>
          </cell>
          <cell r="D1636">
            <v>6</v>
          </cell>
          <cell r="F1636">
            <v>1.5229999999999999</v>
          </cell>
        </row>
        <row r="1637">
          <cell r="C1637">
            <v>2002</v>
          </cell>
          <cell r="D1637">
            <v>6</v>
          </cell>
          <cell r="F1637">
            <v>1.5167999999999999</v>
          </cell>
        </row>
        <row r="1638">
          <cell r="C1638">
            <v>2002</v>
          </cell>
          <cell r="D1638">
            <v>6</v>
          </cell>
          <cell r="F1638">
            <v>1.5217000000000001</v>
          </cell>
        </row>
        <row r="1639">
          <cell r="C1639">
            <v>2002</v>
          </cell>
          <cell r="D1639">
            <v>6</v>
          </cell>
          <cell r="F1639">
            <v>1.5206999999999999</v>
          </cell>
        </row>
        <row r="1640">
          <cell r="C1640">
            <v>2002</v>
          </cell>
          <cell r="D1640">
            <v>6</v>
          </cell>
          <cell r="F1640">
            <v>1.5109999999999999</v>
          </cell>
        </row>
        <row r="1641">
          <cell r="C1641">
            <v>2002</v>
          </cell>
          <cell r="D1641">
            <v>6</v>
          </cell>
          <cell r="F1641">
            <v>1.5186999999999999</v>
          </cell>
        </row>
        <row r="1642">
          <cell r="C1642">
            <v>2002</v>
          </cell>
          <cell r="D1642">
            <v>6</v>
          </cell>
          <cell r="F1642">
            <v>1.5186999999999999</v>
          </cell>
        </row>
        <row r="1643">
          <cell r="C1643">
            <v>2002</v>
          </cell>
          <cell r="D1643">
            <v>7</v>
          </cell>
          <cell r="F1643">
            <v>1.5186999999999999</v>
          </cell>
        </row>
        <row r="1644">
          <cell r="C1644">
            <v>2002</v>
          </cell>
          <cell r="D1644">
            <v>7</v>
          </cell>
          <cell r="F1644">
            <v>1.5186999999999999</v>
          </cell>
        </row>
        <row r="1645">
          <cell r="C1645">
            <v>2002</v>
          </cell>
          <cell r="D1645">
            <v>7</v>
          </cell>
          <cell r="F1645">
            <v>1.526</v>
          </cell>
        </row>
        <row r="1646">
          <cell r="C1646">
            <v>2002</v>
          </cell>
          <cell r="D1646">
            <v>7</v>
          </cell>
          <cell r="F1646">
            <v>1.5289999999999999</v>
          </cell>
        </row>
        <row r="1647">
          <cell r="C1647">
            <v>2002</v>
          </cell>
          <cell r="D1647">
            <v>7</v>
          </cell>
          <cell r="F1647">
            <v>1.5321</v>
          </cell>
        </row>
        <row r="1648">
          <cell r="C1648">
            <v>2002</v>
          </cell>
          <cell r="D1648">
            <v>7</v>
          </cell>
          <cell r="F1648">
            <v>1.5239</v>
          </cell>
        </row>
        <row r="1649">
          <cell r="C1649">
            <v>2002</v>
          </cell>
          <cell r="D1649">
            <v>7</v>
          </cell>
          <cell r="F1649">
            <v>1.5239</v>
          </cell>
        </row>
        <row r="1650">
          <cell r="C1650">
            <v>2002</v>
          </cell>
          <cell r="D1650">
            <v>7</v>
          </cell>
          <cell r="F1650">
            <v>1.5239</v>
          </cell>
        </row>
        <row r="1651">
          <cell r="C1651">
            <v>2002</v>
          </cell>
          <cell r="D1651">
            <v>7</v>
          </cell>
          <cell r="F1651">
            <v>1.5207999999999999</v>
          </cell>
        </row>
        <row r="1652">
          <cell r="C1652">
            <v>2002</v>
          </cell>
          <cell r="D1652">
            <v>7</v>
          </cell>
          <cell r="F1652">
            <v>1.5144</v>
          </cell>
        </row>
        <row r="1653">
          <cell r="C1653">
            <v>2002</v>
          </cell>
          <cell r="D1653">
            <v>7</v>
          </cell>
          <cell r="F1653">
            <v>1.5199</v>
          </cell>
        </row>
        <row r="1654">
          <cell r="C1654">
            <v>2002</v>
          </cell>
          <cell r="D1654">
            <v>7</v>
          </cell>
          <cell r="F1654">
            <v>1.522</v>
          </cell>
        </row>
        <row r="1655">
          <cell r="C1655">
            <v>2002</v>
          </cell>
          <cell r="D1655">
            <v>7</v>
          </cell>
          <cell r="F1655">
            <v>1.5302</v>
          </cell>
        </row>
        <row r="1656">
          <cell r="C1656">
            <v>2002</v>
          </cell>
          <cell r="D1656">
            <v>7</v>
          </cell>
          <cell r="F1656">
            <v>1.5302</v>
          </cell>
        </row>
        <row r="1657">
          <cell r="C1657">
            <v>2002</v>
          </cell>
          <cell r="D1657">
            <v>7</v>
          </cell>
          <cell r="F1657">
            <v>1.5302</v>
          </cell>
        </row>
        <row r="1658">
          <cell r="C1658">
            <v>2002</v>
          </cell>
          <cell r="D1658">
            <v>7</v>
          </cell>
          <cell r="F1658">
            <v>1.5366</v>
          </cell>
        </row>
        <row r="1659">
          <cell r="C1659">
            <v>2002</v>
          </cell>
          <cell r="D1659">
            <v>7</v>
          </cell>
          <cell r="F1659">
            <v>1.5347999999999999</v>
          </cell>
        </row>
        <row r="1660">
          <cell r="C1660">
            <v>2002</v>
          </cell>
          <cell r="D1660">
            <v>7</v>
          </cell>
          <cell r="F1660">
            <v>1.5390999999999999</v>
          </cell>
        </row>
        <row r="1661">
          <cell r="C1661">
            <v>2002</v>
          </cell>
          <cell r="D1661">
            <v>7</v>
          </cell>
          <cell r="F1661">
            <v>1.5441</v>
          </cell>
        </row>
        <row r="1662">
          <cell r="C1662">
            <v>2002</v>
          </cell>
          <cell r="D1662">
            <v>7</v>
          </cell>
          <cell r="F1662">
            <v>1.5385</v>
          </cell>
        </row>
        <row r="1663">
          <cell r="C1663">
            <v>2002</v>
          </cell>
          <cell r="D1663">
            <v>7</v>
          </cell>
          <cell r="F1663">
            <v>1.5385</v>
          </cell>
        </row>
        <row r="1664">
          <cell r="C1664">
            <v>2002</v>
          </cell>
          <cell r="D1664">
            <v>7</v>
          </cell>
          <cell r="F1664">
            <v>1.5385</v>
          </cell>
        </row>
        <row r="1665">
          <cell r="C1665">
            <v>2002</v>
          </cell>
          <cell r="D1665">
            <v>7</v>
          </cell>
          <cell r="F1665">
            <v>1.556</v>
          </cell>
        </row>
        <row r="1666">
          <cell r="C1666">
            <v>2002</v>
          </cell>
          <cell r="D1666">
            <v>7</v>
          </cell>
          <cell r="F1666">
            <v>1.5785</v>
          </cell>
        </row>
        <row r="1667">
          <cell r="C1667">
            <v>2002</v>
          </cell>
          <cell r="D1667">
            <v>7</v>
          </cell>
          <cell r="F1667">
            <v>1.5760000000000001</v>
          </cell>
        </row>
        <row r="1668">
          <cell r="C1668">
            <v>2002</v>
          </cell>
          <cell r="D1668">
            <v>7</v>
          </cell>
          <cell r="F1668">
            <v>1.5726</v>
          </cell>
        </row>
        <row r="1669">
          <cell r="C1669">
            <v>2002</v>
          </cell>
          <cell r="D1669">
            <v>7</v>
          </cell>
          <cell r="F1669">
            <v>1.5865</v>
          </cell>
        </row>
        <row r="1670">
          <cell r="C1670">
            <v>2002</v>
          </cell>
          <cell r="D1670">
            <v>7</v>
          </cell>
          <cell r="F1670">
            <v>1.5865</v>
          </cell>
        </row>
        <row r="1671">
          <cell r="C1671">
            <v>2002</v>
          </cell>
          <cell r="D1671">
            <v>7</v>
          </cell>
          <cell r="F1671">
            <v>1.5865</v>
          </cell>
        </row>
        <row r="1672">
          <cell r="C1672">
            <v>2002</v>
          </cell>
          <cell r="D1672">
            <v>7</v>
          </cell>
          <cell r="F1672">
            <v>1.5722</v>
          </cell>
        </row>
        <row r="1673">
          <cell r="C1673">
            <v>2002</v>
          </cell>
          <cell r="D1673">
            <v>7</v>
          </cell>
          <cell r="F1673">
            <v>1.5730999999999999</v>
          </cell>
        </row>
        <row r="1674">
          <cell r="C1674">
            <v>2002</v>
          </cell>
          <cell r="D1674">
            <v>8</v>
          </cell>
          <cell r="F1674">
            <v>1.5843</v>
          </cell>
        </row>
        <row r="1675">
          <cell r="C1675">
            <v>2002</v>
          </cell>
          <cell r="D1675">
            <v>8</v>
          </cell>
          <cell r="F1675">
            <v>1.5869</v>
          </cell>
        </row>
        <row r="1676">
          <cell r="C1676">
            <v>2002</v>
          </cell>
          <cell r="D1676">
            <v>8</v>
          </cell>
          <cell r="F1676">
            <v>1.5882000000000001</v>
          </cell>
        </row>
        <row r="1677">
          <cell r="C1677">
            <v>2002</v>
          </cell>
          <cell r="D1677">
            <v>8</v>
          </cell>
          <cell r="F1677">
            <v>1.5882000000000001</v>
          </cell>
        </row>
        <row r="1678">
          <cell r="C1678">
            <v>2002</v>
          </cell>
          <cell r="D1678">
            <v>8</v>
          </cell>
          <cell r="F1678">
            <v>1.5882000000000001</v>
          </cell>
        </row>
        <row r="1679">
          <cell r="C1679">
            <v>2002</v>
          </cell>
          <cell r="D1679">
            <v>8</v>
          </cell>
          <cell r="F1679">
            <v>1.5882000000000001</v>
          </cell>
        </row>
        <row r="1680">
          <cell r="C1680">
            <v>2002</v>
          </cell>
          <cell r="D1680">
            <v>8</v>
          </cell>
          <cell r="F1680">
            <v>1.5932999999999999</v>
          </cell>
        </row>
        <row r="1681">
          <cell r="C1681">
            <v>2002</v>
          </cell>
          <cell r="D1681">
            <v>8</v>
          </cell>
          <cell r="F1681">
            <v>1.5808</v>
          </cell>
        </row>
        <row r="1682">
          <cell r="C1682">
            <v>2002</v>
          </cell>
          <cell r="D1682">
            <v>8</v>
          </cell>
          <cell r="F1682">
            <v>1.5813999999999999</v>
          </cell>
        </row>
        <row r="1683">
          <cell r="C1683">
            <v>2002</v>
          </cell>
          <cell r="D1683">
            <v>8</v>
          </cell>
          <cell r="F1683">
            <v>1.5723</v>
          </cell>
        </row>
        <row r="1684">
          <cell r="C1684">
            <v>2002</v>
          </cell>
          <cell r="D1684">
            <v>8</v>
          </cell>
          <cell r="F1684">
            <v>1.5723</v>
          </cell>
        </row>
        <row r="1685">
          <cell r="C1685">
            <v>2002</v>
          </cell>
          <cell r="D1685">
            <v>8</v>
          </cell>
          <cell r="F1685">
            <v>1.5723</v>
          </cell>
        </row>
        <row r="1686">
          <cell r="C1686">
            <v>2002</v>
          </cell>
          <cell r="D1686">
            <v>8</v>
          </cell>
          <cell r="F1686">
            <v>1.5740000000000001</v>
          </cell>
        </row>
        <row r="1687">
          <cell r="C1687">
            <v>2002</v>
          </cell>
          <cell r="D1687">
            <v>8</v>
          </cell>
          <cell r="F1687">
            <v>1.5658000000000001</v>
          </cell>
        </row>
        <row r="1688">
          <cell r="C1688">
            <v>2002</v>
          </cell>
          <cell r="D1688">
            <v>8</v>
          </cell>
          <cell r="F1688">
            <v>1.5649</v>
          </cell>
        </row>
        <row r="1689">
          <cell r="C1689">
            <v>2002</v>
          </cell>
          <cell r="D1689">
            <v>8</v>
          </cell>
          <cell r="F1689">
            <v>1.5582</v>
          </cell>
        </row>
        <row r="1690">
          <cell r="C1690">
            <v>2002</v>
          </cell>
          <cell r="D1690">
            <v>8</v>
          </cell>
          <cell r="F1690">
            <v>1.5601</v>
          </cell>
        </row>
        <row r="1691">
          <cell r="C1691">
            <v>2002</v>
          </cell>
          <cell r="D1691">
            <v>8</v>
          </cell>
          <cell r="F1691">
            <v>1.5601</v>
          </cell>
        </row>
        <row r="1692">
          <cell r="C1692">
            <v>2002</v>
          </cell>
          <cell r="D1692">
            <v>8</v>
          </cell>
          <cell r="F1692">
            <v>1.5601</v>
          </cell>
        </row>
        <row r="1693">
          <cell r="C1693">
            <v>2002</v>
          </cell>
          <cell r="D1693">
            <v>8</v>
          </cell>
          <cell r="F1693">
            <v>1.571</v>
          </cell>
        </row>
        <row r="1694">
          <cell r="C1694">
            <v>2002</v>
          </cell>
          <cell r="D1694">
            <v>8</v>
          </cell>
          <cell r="F1694">
            <v>1.5714999999999999</v>
          </cell>
        </row>
        <row r="1695">
          <cell r="C1695">
            <v>2002</v>
          </cell>
          <cell r="D1695">
            <v>8</v>
          </cell>
          <cell r="F1695">
            <v>1.5587</v>
          </cell>
        </row>
        <row r="1696">
          <cell r="C1696">
            <v>2002</v>
          </cell>
          <cell r="D1696">
            <v>8</v>
          </cell>
          <cell r="F1696">
            <v>1.5566</v>
          </cell>
        </row>
        <row r="1697">
          <cell r="C1697">
            <v>2002</v>
          </cell>
          <cell r="D1697">
            <v>8</v>
          </cell>
          <cell r="F1697">
            <v>1.5558000000000001</v>
          </cell>
        </row>
        <row r="1698">
          <cell r="C1698">
            <v>2002</v>
          </cell>
          <cell r="D1698">
            <v>8</v>
          </cell>
          <cell r="F1698">
            <v>1.5558000000000001</v>
          </cell>
        </row>
        <row r="1699">
          <cell r="C1699">
            <v>2002</v>
          </cell>
          <cell r="D1699">
            <v>8</v>
          </cell>
          <cell r="F1699">
            <v>1.5558000000000001</v>
          </cell>
        </row>
        <row r="1700">
          <cell r="C1700">
            <v>2002</v>
          </cell>
          <cell r="D1700">
            <v>8</v>
          </cell>
          <cell r="F1700">
            <v>1.5570999999999999</v>
          </cell>
        </row>
        <row r="1701">
          <cell r="C1701">
            <v>2002</v>
          </cell>
          <cell r="D1701">
            <v>8</v>
          </cell>
          <cell r="F1701">
            <v>1.552</v>
          </cell>
        </row>
        <row r="1702">
          <cell r="C1702">
            <v>2002</v>
          </cell>
          <cell r="D1702">
            <v>8</v>
          </cell>
          <cell r="F1702">
            <v>1.5597000000000001</v>
          </cell>
        </row>
        <row r="1703">
          <cell r="C1703">
            <v>2002</v>
          </cell>
          <cell r="D1703">
            <v>8</v>
          </cell>
          <cell r="F1703">
            <v>1.5595000000000001</v>
          </cell>
        </row>
        <row r="1704">
          <cell r="C1704">
            <v>2002</v>
          </cell>
          <cell r="D1704">
            <v>8</v>
          </cell>
          <cell r="F1704">
            <v>1.5589</v>
          </cell>
        </row>
        <row r="1705">
          <cell r="C1705">
            <v>2002</v>
          </cell>
          <cell r="D1705">
            <v>9</v>
          </cell>
          <cell r="F1705">
            <v>1.5589</v>
          </cell>
        </row>
        <row r="1706">
          <cell r="C1706">
            <v>2002</v>
          </cell>
          <cell r="D1706">
            <v>9</v>
          </cell>
          <cell r="F1706">
            <v>1.5589</v>
          </cell>
        </row>
        <row r="1707">
          <cell r="C1707">
            <v>2002</v>
          </cell>
          <cell r="D1707">
            <v>9</v>
          </cell>
          <cell r="F1707">
            <v>1.5589</v>
          </cell>
        </row>
        <row r="1708">
          <cell r="C1708">
            <v>2002</v>
          </cell>
          <cell r="D1708">
            <v>9</v>
          </cell>
          <cell r="F1708">
            <v>1.5543</v>
          </cell>
        </row>
        <row r="1709">
          <cell r="C1709">
            <v>2002</v>
          </cell>
          <cell r="D1709">
            <v>9</v>
          </cell>
          <cell r="F1709">
            <v>1.5663</v>
          </cell>
        </row>
        <row r="1710">
          <cell r="C1710">
            <v>2002</v>
          </cell>
          <cell r="D1710">
            <v>9</v>
          </cell>
          <cell r="F1710">
            <v>1.5671999999999999</v>
          </cell>
        </row>
        <row r="1711">
          <cell r="C1711">
            <v>2002</v>
          </cell>
          <cell r="D1711">
            <v>9</v>
          </cell>
          <cell r="F1711">
            <v>1.5633999999999999</v>
          </cell>
        </row>
        <row r="1712">
          <cell r="C1712">
            <v>2002</v>
          </cell>
          <cell r="D1712">
            <v>9</v>
          </cell>
          <cell r="F1712">
            <v>1.5633999999999999</v>
          </cell>
        </row>
        <row r="1713">
          <cell r="C1713">
            <v>2002</v>
          </cell>
          <cell r="D1713">
            <v>9</v>
          </cell>
          <cell r="F1713">
            <v>1.5633999999999999</v>
          </cell>
        </row>
        <row r="1714">
          <cell r="C1714">
            <v>2002</v>
          </cell>
          <cell r="D1714">
            <v>9</v>
          </cell>
          <cell r="F1714">
            <v>1.5656000000000001</v>
          </cell>
        </row>
        <row r="1715">
          <cell r="C1715">
            <v>2002</v>
          </cell>
          <cell r="D1715">
            <v>9</v>
          </cell>
          <cell r="F1715">
            <v>1.5720000000000001</v>
          </cell>
        </row>
        <row r="1716">
          <cell r="C1716">
            <v>2002</v>
          </cell>
          <cell r="D1716">
            <v>9</v>
          </cell>
          <cell r="F1716">
            <v>1.5754999999999999</v>
          </cell>
        </row>
        <row r="1717">
          <cell r="C1717">
            <v>2002</v>
          </cell>
          <cell r="D1717">
            <v>9</v>
          </cell>
          <cell r="F1717">
            <v>1.5849</v>
          </cell>
        </row>
        <row r="1718">
          <cell r="C1718">
            <v>2002</v>
          </cell>
          <cell r="D1718">
            <v>9</v>
          </cell>
          <cell r="F1718">
            <v>1.5857000000000001</v>
          </cell>
        </row>
        <row r="1719">
          <cell r="C1719">
            <v>2002</v>
          </cell>
          <cell r="D1719">
            <v>9</v>
          </cell>
          <cell r="F1719">
            <v>1.5857000000000001</v>
          </cell>
        </row>
        <row r="1720">
          <cell r="C1720">
            <v>2002</v>
          </cell>
          <cell r="D1720">
            <v>9</v>
          </cell>
          <cell r="F1720">
            <v>1.5857000000000001</v>
          </cell>
        </row>
        <row r="1721">
          <cell r="C1721">
            <v>2002</v>
          </cell>
          <cell r="D1721">
            <v>9</v>
          </cell>
          <cell r="F1721">
            <v>1.5825</v>
          </cell>
        </row>
        <row r="1722">
          <cell r="C1722">
            <v>2002</v>
          </cell>
          <cell r="D1722">
            <v>9</v>
          </cell>
          <cell r="F1722">
            <v>1.5791999999999999</v>
          </cell>
        </row>
        <row r="1723">
          <cell r="C1723">
            <v>2002</v>
          </cell>
          <cell r="D1723">
            <v>9</v>
          </cell>
          <cell r="F1723">
            <v>1.5832999999999999</v>
          </cell>
        </row>
        <row r="1724">
          <cell r="C1724">
            <v>2002</v>
          </cell>
          <cell r="D1724">
            <v>9</v>
          </cell>
          <cell r="F1724">
            <v>1.5725</v>
          </cell>
        </row>
        <row r="1725">
          <cell r="C1725">
            <v>2002</v>
          </cell>
          <cell r="D1725">
            <v>9</v>
          </cell>
          <cell r="F1725">
            <v>1.573</v>
          </cell>
        </row>
        <row r="1726">
          <cell r="C1726">
            <v>2002</v>
          </cell>
          <cell r="D1726">
            <v>9</v>
          </cell>
          <cell r="F1726">
            <v>1.573</v>
          </cell>
        </row>
        <row r="1727">
          <cell r="C1727">
            <v>2002</v>
          </cell>
          <cell r="D1727">
            <v>9</v>
          </cell>
          <cell r="F1727">
            <v>1.573</v>
          </cell>
        </row>
        <row r="1728">
          <cell r="C1728">
            <v>2002</v>
          </cell>
          <cell r="D1728">
            <v>9</v>
          </cell>
          <cell r="F1728">
            <v>1.5845</v>
          </cell>
        </row>
        <row r="1729">
          <cell r="C1729">
            <v>2002</v>
          </cell>
          <cell r="D1729">
            <v>9</v>
          </cell>
          <cell r="F1729">
            <v>1.5854999999999999</v>
          </cell>
        </row>
        <row r="1730">
          <cell r="C1730">
            <v>2002</v>
          </cell>
          <cell r="D1730">
            <v>9</v>
          </cell>
          <cell r="F1730">
            <v>1.581</v>
          </cell>
        </row>
        <row r="1731">
          <cell r="C1731">
            <v>2002</v>
          </cell>
          <cell r="D1731">
            <v>9</v>
          </cell>
          <cell r="F1731">
            <v>1.577</v>
          </cell>
        </row>
        <row r="1732">
          <cell r="C1732">
            <v>2002</v>
          </cell>
          <cell r="D1732">
            <v>9</v>
          </cell>
          <cell r="F1732">
            <v>1.5777000000000001</v>
          </cell>
        </row>
        <row r="1733">
          <cell r="C1733">
            <v>2002</v>
          </cell>
          <cell r="D1733">
            <v>9</v>
          </cell>
          <cell r="F1733">
            <v>1.5777000000000001</v>
          </cell>
        </row>
        <row r="1734">
          <cell r="C1734">
            <v>2002</v>
          </cell>
          <cell r="D1734">
            <v>9</v>
          </cell>
          <cell r="F1734">
            <v>1.5777000000000001</v>
          </cell>
        </row>
        <row r="1735">
          <cell r="C1735">
            <v>2002</v>
          </cell>
          <cell r="D1735">
            <v>10</v>
          </cell>
          <cell r="F1735">
            <v>1.5858000000000001</v>
          </cell>
        </row>
        <row r="1736">
          <cell r="C1736">
            <v>2002</v>
          </cell>
          <cell r="D1736">
            <v>10</v>
          </cell>
          <cell r="F1736">
            <v>1.5860000000000001</v>
          </cell>
        </row>
        <row r="1737">
          <cell r="C1737">
            <v>2002</v>
          </cell>
          <cell r="D1737">
            <v>10</v>
          </cell>
          <cell r="F1737">
            <v>1.5854999999999999</v>
          </cell>
        </row>
        <row r="1738">
          <cell r="C1738">
            <v>2002</v>
          </cell>
          <cell r="D1738">
            <v>10</v>
          </cell>
          <cell r="F1738">
            <v>1.5902000000000001</v>
          </cell>
        </row>
        <row r="1739">
          <cell r="C1739">
            <v>2002</v>
          </cell>
          <cell r="D1739">
            <v>10</v>
          </cell>
          <cell r="F1739">
            <v>1.5942000000000001</v>
          </cell>
        </row>
        <row r="1740">
          <cell r="C1740">
            <v>2002</v>
          </cell>
          <cell r="D1740">
            <v>10</v>
          </cell>
          <cell r="F1740">
            <v>1.5942000000000001</v>
          </cell>
        </row>
        <row r="1741">
          <cell r="C1741">
            <v>2002</v>
          </cell>
          <cell r="D1741">
            <v>10</v>
          </cell>
          <cell r="F1741">
            <v>1.5942000000000001</v>
          </cell>
        </row>
        <row r="1742">
          <cell r="C1742">
            <v>2002</v>
          </cell>
          <cell r="D1742">
            <v>10</v>
          </cell>
          <cell r="F1742">
            <v>1.5920000000000001</v>
          </cell>
        </row>
        <row r="1743">
          <cell r="C1743">
            <v>2002</v>
          </cell>
          <cell r="D1743">
            <v>10</v>
          </cell>
          <cell r="F1743">
            <v>1.5929</v>
          </cell>
        </row>
        <row r="1744">
          <cell r="C1744">
            <v>2002</v>
          </cell>
          <cell r="D1744">
            <v>10</v>
          </cell>
          <cell r="F1744">
            <v>1.5931</v>
          </cell>
        </row>
        <row r="1745">
          <cell r="C1745">
            <v>2002</v>
          </cell>
          <cell r="D1745">
            <v>10</v>
          </cell>
          <cell r="F1745">
            <v>1.5914999999999999</v>
          </cell>
        </row>
        <row r="1746">
          <cell r="C1746">
            <v>2002</v>
          </cell>
          <cell r="D1746">
            <v>10</v>
          </cell>
          <cell r="F1746">
            <v>1.5888</v>
          </cell>
        </row>
        <row r="1747">
          <cell r="C1747">
            <v>2002</v>
          </cell>
          <cell r="D1747">
            <v>10</v>
          </cell>
          <cell r="F1747">
            <v>1.5888</v>
          </cell>
        </row>
        <row r="1748">
          <cell r="C1748">
            <v>2002</v>
          </cell>
          <cell r="D1748">
            <v>10</v>
          </cell>
          <cell r="F1748">
            <v>1.5888</v>
          </cell>
        </row>
        <row r="1749">
          <cell r="C1749">
            <v>2002</v>
          </cell>
          <cell r="D1749">
            <v>10</v>
          </cell>
          <cell r="F1749">
            <v>1.5888</v>
          </cell>
        </row>
        <row r="1750">
          <cell r="C1750">
            <v>2002</v>
          </cell>
          <cell r="D1750">
            <v>10</v>
          </cell>
          <cell r="F1750">
            <v>1.5854999999999999</v>
          </cell>
        </row>
        <row r="1751">
          <cell r="C1751">
            <v>2002</v>
          </cell>
          <cell r="D1751">
            <v>10</v>
          </cell>
          <cell r="F1751">
            <v>1.5840000000000001</v>
          </cell>
        </row>
        <row r="1752">
          <cell r="C1752">
            <v>2002</v>
          </cell>
          <cell r="D1752">
            <v>10</v>
          </cell>
          <cell r="F1752">
            <v>1.5723</v>
          </cell>
        </row>
        <row r="1753">
          <cell r="C1753">
            <v>2002</v>
          </cell>
          <cell r="D1753">
            <v>10</v>
          </cell>
          <cell r="F1753">
            <v>1.5721000000000001</v>
          </cell>
        </row>
        <row r="1754">
          <cell r="C1754">
            <v>2002</v>
          </cell>
          <cell r="D1754">
            <v>10</v>
          </cell>
          <cell r="F1754">
            <v>1.5721000000000001</v>
          </cell>
        </row>
        <row r="1755">
          <cell r="C1755">
            <v>2002</v>
          </cell>
          <cell r="D1755">
            <v>10</v>
          </cell>
          <cell r="F1755">
            <v>1.5721000000000001</v>
          </cell>
        </row>
        <row r="1756">
          <cell r="C1756">
            <v>2002</v>
          </cell>
          <cell r="D1756">
            <v>10</v>
          </cell>
          <cell r="F1756">
            <v>1.5673999999999999</v>
          </cell>
        </row>
        <row r="1757">
          <cell r="C1757">
            <v>2002</v>
          </cell>
          <cell r="D1757">
            <v>10</v>
          </cell>
          <cell r="F1757">
            <v>1.5679000000000001</v>
          </cell>
        </row>
        <row r="1758">
          <cell r="C1758">
            <v>2002</v>
          </cell>
          <cell r="D1758">
            <v>10</v>
          </cell>
          <cell r="F1758">
            <v>1.5687</v>
          </cell>
        </row>
        <row r="1759">
          <cell r="C1759">
            <v>2002</v>
          </cell>
          <cell r="D1759">
            <v>10</v>
          </cell>
          <cell r="F1759">
            <v>1.5609999999999999</v>
          </cell>
        </row>
        <row r="1760">
          <cell r="C1760">
            <v>2002</v>
          </cell>
          <cell r="D1760">
            <v>10</v>
          </cell>
          <cell r="F1760">
            <v>1.5672999999999999</v>
          </cell>
        </row>
        <row r="1761">
          <cell r="C1761">
            <v>2002</v>
          </cell>
          <cell r="D1761">
            <v>10</v>
          </cell>
          <cell r="F1761">
            <v>1.5672999999999999</v>
          </cell>
        </row>
        <row r="1762">
          <cell r="C1762">
            <v>2002</v>
          </cell>
          <cell r="D1762">
            <v>10</v>
          </cell>
          <cell r="F1762">
            <v>1.5672999999999999</v>
          </cell>
        </row>
        <row r="1763">
          <cell r="C1763">
            <v>2002</v>
          </cell>
          <cell r="D1763">
            <v>10</v>
          </cell>
          <cell r="F1763">
            <v>1.5605</v>
          </cell>
        </row>
        <row r="1764">
          <cell r="C1764">
            <v>2002</v>
          </cell>
          <cell r="D1764">
            <v>10</v>
          </cell>
          <cell r="F1764">
            <v>1.5630999999999999</v>
          </cell>
        </row>
        <row r="1765">
          <cell r="C1765">
            <v>2002</v>
          </cell>
          <cell r="D1765">
            <v>10</v>
          </cell>
          <cell r="F1765">
            <v>1.5676000000000001</v>
          </cell>
        </row>
        <row r="1766">
          <cell r="C1766">
            <v>2002</v>
          </cell>
          <cell r="D1766">
            <v>11</v>
          </cell>
          <cell r="F1766">
            <v>1.5603</v>
          </cell>
        </row>
        <row r="1767">
          <cell r="C1767">
            <v>2002</v>
          </cell>
          <cell r="D1767">
            <v>11</v>
          </cell>
          <cell r="F1767">
            <v>1.5576000000000001</v>
          </cell>
        </row>
        <row r="1768">
          <cell r="C1768">
            <v>2002</v>
          </cell>
          <cell r="D1768">
            <v>11</v>
          </cell>
          <cell r="F1768">
            <v>1.5576000000000001</v>
          </cell>
        </row>
        <row r="1769">
          <cell r="C1769">
            <v>2002</v>
          </cell>
          <cell r="D1769">
            <v>11</v>
          </cell>
          <cell r="F1769">
            <v>1.5576000000000001</v>
          </cell>
        </row>
        <row r="1770">
          <cell r="C1770">
            <v>2002</v>
          </cell>
          <cell r="D1770">
            <v>11</v>
          </cell>
          <cell r="F1770">
            <v>1.5549999999999999</v>
          </cell>
        </row>
        <row r="1771">
          <cell r="C1771">
            <v>2002</v>
          </cell>
          <cell r="D1771">
            <v>11</v>
          </cell>
          <cell r="F1771">
            <v>1.5562</v>
          </cell>
        </row>
        <row r="1772">
          <cell r="C1772">
            <v>2002</v>
          </cell>
          <cell r="D1772">
            <v>11</v>
          </cell>
          <cell r="F1772">
            <v>1.5582</v>
          </cell>
        </row>
        <row r="1773">
          <cell r="C1773">
            <v>2002</v>
          </cell>
          <cell r="D1773">
            <v>11</v>
          </cell>
          <cell r="F1773">
            <v>1.5529999999999999</v>
          </cell>
        </row>
        <row r="1774">
          <cell r="C1774">
            <v>2002</v>
          </cell>
          <cell r="D1774">
            <v>11</v>
          </cell>
          <cell r="F1774">
            <v>1.5644</v>
          </cell>
        </row>
        <row r="1775">
          <cell r="C1775">
            <v>2002</v>
          </cell>
          <cell r="D1775">
            <v>11</v>
          </cell>
          <cell r="F1775">
            <v>1.5644</v>
          </cell>
        </row>
        <row r="1776">
          <cell r="C1776">
            <v>2002</v>
          </cell>
          <cell r="D1776">
            <v>11</v>
          </cell>
          <cell r="F1776">
            <v>1.5644</v>
          </cell>
        </row>
        <row r="1777">
          <cell r="C1777">
            <v>2002</v>
          </cell>
          <cell r="D1777">
            <v>11</v>
          </cell>
          <cell r="F1777">
            <v>1.5644</v>
          </cell>
        </row>
        <row r="1778">
          <cell r="C1778">
            <v>2002</v>
          </cell>
          <cell r="D1778">
            <v>11</v>
          </cell>
          <cell r="F1778">
            <v>1.5742</v>
          </cell>
        </row>
        <row r="1779">
          <cell r="C1779">
            <v>2002</v>
          </cell>
          <cell r="D1779">
            <v>11</v>
          </cell>
          <cell r="F1779">
            <v>1.5764</v>
          </cell>
        </row>
        <row r="1780">
          <cell r="C1780">
            <v>2002</v>
          </cell>
          <cell r="D1780">
            <v>11</v>
          </cell>
          <cell r="F1780">
            <v>1.5747</v>
          </cell>
        </row>
        <row r="1781">
          <cell r="C1781">
            <v>2002</v>
          </cell>
          <cell r="D1781">
            <v>11</v>
          </cell>
          <cell r="F1781">
            <v>1.5812999999999999</v>
          </cell>
        </row>
        <row r="1782">
          <cell r="C1782">
            <v>2002</v>
          </cell>
          <cell r="D1782">
            <v>11</v>
          </cell>
          <cell r="F1782">
            <v>1.5812999999999999</v>
          </cell>
        </row>
        <row r="1783">
          <cell r="C1783">
            <v>2002</v>
          </cell>
          <cell r="D1783">
            <v>11</v>
          </cell>
          <cell r="F1783">
            <v>1.5812999999999999</v>
          </cell>
        </row>
        <row r="1784">
          <cell r="C1784">
            <v>2002</v>
          </cell>
          <cell r="D1784">
            <v>11</v>
          </cell>
          <cell r="F1784">
            <v>1.5902000000000001</v>
          </cell>
        </row>
        <row r="1785">
          <cell r="C1785">
            <v>2002</v>
          </cell>
          <cell r="D1785">
            <v>11</v>
          </cell>
          <cell r="F1785">
            <v>1.5851999999999999</v>
          </cell>
        </row>
        <row r="1786">
          <cell r="C1786">
            <v>2002</v>
          </cell>
          <cell r="D1786">
            <v>11</v>
          </cell>
          <cell r="F1786">
            <v>1.5839000000000001</v>
          </cell>
        </row>
        <row r="1787">
          <cell r="C1787">
            <v>2002</v>
          </cell>
          <cell r="D1787">
            <v>11</v>
          </cell>
          <cell r="F1787">
            <v>1.5786</v>
          </cell>
        </row>
        <row r="1788">
          <cell r="C1788">
            <v>2002</v>
          </cell>
          <cell r="D1788">
            <v>11</v>
          </cell>
          <cell r="F1788">
            <v>1.5802</v>
          </cell>
        </row>
        <row r="1789">
          <cell r="C1789">
            <v>2002</v>
          </cell>
          <cell r="D1789">
            <v>11</v>
          </cell>
          <cell r="F1789">
            <v>1.5802</v>
          </cell>
        </row>
        <row r="1790">
          <cell r="C1790">
            <v>2002</v>
          </cell>
          <cell r="D1790">
            <v>11</v>
          </cell>
          <cell r="F1790">
            <v>1.5802</v>
          </cell>
        </row>
        <row r="1791">
          <cell r="C1791">
            <v>2002</v>
          </cell>
          <cell r="D1791">
            <v>11</v>
          </cell>
          <cell r="F1791">
            <v>1.5732999999999999</v>
          </cell>
        </row>
        <row r="1792">
          <cell r="C1792">
            <v>2002</v>
          </cell>
          <cell r="D1792">
            <v>11</v>
          </cell>
          <cell r="F1792">
            <v>1.5718000000000001</v>
          </cell>
        </row>
        <row r="1793">
          <cell r="C1793">
            <v>2002</v>
          </cell>
          <cell r="D1793">
            <v>11</v>
          </cell>
          <cell r="F1793">
            <v>1.5747</v>
          </cell>
        </row>
        <row r="1794">
          <cell r="C1794">
            <v>2002</v>
          </cell>
          <cell r="D1794">
            <v>11</v>
          </cell>
          <cell r="F1794">
            <v>1.5739000000000001</v>
          </cell>
        </row>
        <row r="1795">
          <cell r="C1795">
            <v>2002</v>
          </cell>
          <cell r="D1795">
            <v>11</v>
          </cell>
          <cell r="F1795">
            <v>1.5653999999999999</v>
          </cell>
        </row>
        <row r="1796">
          <cell r="C1796">
            <v>2002</v>
          </cell>
          <cell r="D1796">
            <v>12</v>
          </cell>
          <cell r="F1796">
            <v>1.5653999999999999</v>
          </cell>
        </row>
        <row r="1797">
          <cell r="C1797">
            <v>2002</v>
          </cell>
          <cell r="D1797">
            <v>12</v>
          </cell>
          <cell r="F1797">
            <v>1.5653999999999999</v>
          </cell>
        </row>
        <row r="1798">
          <cell r="C1798">
            <v>2002</v>
          </cell>
          <cell r="D1798">
            <v>12</v>
          </cell>
          <cell r="F1798">
            <v>1.5593999999999999</v>
          </cell>
        </row>
        <row r="1799">
          <cell r="C1799">
            <v>2002</v>
          </cell>
          <cell r="D1799">
            <v>12</v>
          </cell>
          <cell r="F1799">
            <v>1.5569999999999999</v>
          </cell>
        </row>
        <row r="1800">
          <cell r="C1800">
            <v>2002</v>
          </cell>
          <cell r="D1800">
            <v>12</v>
          </cell>
          <cell r="F1800">
            <v>1.5573999999999999</v>
          </cell>
        </row>
        <row r="1801">
          <cell r="C1801">
            <v>2002</v>
          </cell>
          <cell r="D1801">
            <v>12</v>
          </cell>
          <cell r="F1801">
            <v>1.5610999999999999</v>
          </cell>
        </row>
        <row r="1802">
          <cell r="C1802">
            <v>2002</v>
          </cell>
          <cell r="D1802">
            <v>12</v>
          </cell>
          <cell r="F1802">
            <v>1.5657000000000001</v>
          </cell>
        </row>
        <row r="1803">
          <cell r="C1803">
            <v>2002</v>
          </cell>
          <cell r="D1803">
            <v>12</v>
          </cell>
          <cell r="F1803">
            <v>1.5657000000000001</v>
          </cell>
        </row>
        <row r="1804">
          <cell r="C1804">
            <v>2002</v>
          </cell>
          <cell r="D1804">
            <v>12</v>
          </cell>
          <cell r="F1804">
            <v>1.5657000000000001</v>
          </cell>
        </row>
        <row r="1805">
          <cell r="C1805">
            <v>2002</v>
          </cell>
          <cell r="D1805">
            <v>12</v>
          </cell>
          <cell r="F1805">
            <v>1.5615000000000001</v>
          </cell>
        </row>
        <row r="1806">
          <cell r="C1806">
            <v>2002</v>
          </cell>
          <cell r="D1806">
            <v>12</v>
          </cell>
          <cell r="F1806">
            <v>1.5610999999999999</v>
          </cell>
        </row>
        <row r="1807">
          <cell r="C1807">
            <v>2002</v>
          </cell>
          <cell r="D1807">
            <v>12</v>
          </cell>
          <cell r="F1807">
            <v>1.5558000000000001</v>
          </cell>
        </row>
        <row r="1808">
          <cell r="C1808">
            <v>2002</v>
          </cell>
          <cell r="D1808">
            <v>12</v>
          </cell>
          <cell r="F1808">
            <v>1.5548</v>
          </cell>
        </row>
        <row r="1809">
          <cell r="C1809">
            <v>2002</v>
          </cell>
          <cell r="D1809">
            <v>12</v>
          </cell>
          <cell r="F1809">
            <v>1.5602</v>
          </cell>
        </row>
        <row r="1810">
          <cell r="C1810">
            <v>2002</v>
          </cell>
          <cell r="D1810">
            <v>12</v>
          </cell>
          <cell r="F1810">
            <v>1.5602</v>
          </cell>
        </row>
        <row r="1811">
          <cell r="C1811">
            <v>2002</v>
          </cell>
          <cell r="D1811">
            <v>12</v>
          </cell>
          <cell r="F1811">
            <v>1.5602</v>
          </cell>
        </row>
        <row r="1812">
          <cell r="C1812">
            <v>2002</v>
          </cell>
          <cell r="D1812">
            <v>12</v>
          </cell>
          <cell r="F1812">
            <v>1.5625</v>
          </cell>
        </row>
        <row r="1813">
          <cell r="C1813">
            <v>2002</v>
          </cell>
          <cell r="D1813">
            <v>12</v>
          </cell>
          <cell r="F1813">
            <v>1.5508999999999999</v>
          </cell>
        </row>
        <row r="1814">
          <cell r="C1814">
            <v>2002</v>
          </cell>
          <cell r="D1814">
            <v>12</v>
          </cell>
          <cell r="F1814">
            <v>1.5537000000000001</v>
          </cell>
        </row>
        <row r="1815">
          <cell r="C1815">
            <v>2002</v>
          </cell>
          <cell r="D1815">
            <v>12</v>
          </cell>
          <cell r="F1815">
            <v>1.5475000000000001</v>
          </cell>
        </row>
        <row r="1816">
          <cell r="C1816">
            <v>2002</v>
          </cell>
          <cell r="D1816">
            <v>12</v>
          </cell>
          <cell r="F1816">
            <v>1.5524</v>
          </cell>
        </row>
        <row r="1817">
          <cell r="C1817">
            <v>2002</v>
          </cell>
          <cell r="D1817">
            <v>12</v>
          </cell>
          <cell r="F1817">
            <v>1.5524</v>
          </cell>
        </row>
        <row r="1818">
          <cell r="C1818">
            <v>2002</v>
          </cell>
          <cell r="D1818">
            <v>12</v>
          </cell>
          <cell r="F1818">
            <v>1.5524</v>
          </cell>
        </row>
        <row r="1819">
          <cell r="C1819">
            <v>2002</v>
          </cell>
          <cell r="D1819">
            <v>12</v>
          </cell>
          <cell r="F1819">
            <v>1.5504</v>
          </cell>
        </row>
        <row r="1820">
          <cell r="C1820">
            <v>2002</v>
          </cell>
          <cell r="D1820">
            <v>12</v>
          </cell>
          <cell r="F1820">
            <v>1.548</v>
          </cell>
        </row>
        <row r="1821">
          <cell r="C1821">
            <v>2002</v>
          </cell>
          <cell r="D1821">
            <v>12</v>
          </cell>
          <cell r="F1821">
            <v>1.548</v>
          </cell>
        </row>
        <row r="1822">
          <cell r="C1822">
            <v>2002</v>
          </cell>
          <cell r="D1822">
            <v>12</v>
          </cell>
          <cell r="F1822">
            <v>1.548</v>
          </cell>
        </row>
        <row r="1823">
          <cell r="C1823">
            <v>2002</v>
          </cell>
          <cell r="D1823">
            <v>12</v>
          </cell>
          <cell r="F1823">
            <v>1.5684</v>
          </cell>
        </row>
        <row r="1824">
          <cell r="C1824">
            <v>2002</v>
          </cell>
          <cell r="D1824">
            <v>12</v>
          </cell>
          <cell r="F1824">
            <v>1.5684</v>
          </cell>
        </row>
        <row r="1825">
          <cell r="C1825">
            <v>2002</v>
          </cell>
          <cell r="D1825">
            <v>12</v>
          </cell>
          <cell r="F1825">
            <v>1.5684</v>
          </cell>
        </row>
        <row r="1826">
          <cell r="C1826">
            <v>2002</v>
          </cell>
          <cell r="D1826">
            <v>12</v>
          </cell>
          <cell r="F1826">
            <v>1.5789</v>
          </cell>
        </row>
        <row r="1827">
          <cell r="C1827">
            <v>2003</v>
          </cell>
          <cell r="D1827">
            <v>1</v>
          </cell>
          <cell r="F1827">
            <v>1.5795999999999999</v>
          </cell>
        </row>
        <row r="1828">
          <cell r="C1828">
            <v>2003</v>
          </cell>
          <cell r="D1828">
            <v>1</v>
          </cell>
          <cell r="F1828">
            <v>1.5795999999999999</v>
          </cell>
        </row>
        <row r="1829">
          <cell r="C1829">
            <v>2003</v>
          </cell>
          <cell r="D1829">
            <v>1</v>
          </cell>
          <cell r="F1829">
            <v>1.5747</v>
          </cell>
        </row>
        <row r="1830">
          <cell r="C1830">
            <v>2003</v>
          </cell>
          <cell r="D1830">
            <v>1</v>
          </cell>
          <cell r="F1830">
            <v>1.5665</v>
          </cell>
        </row>
        <row r="1831">
          <cell r="C1831">
            <v>2003</v>
          </cell>
          <cell r="D1831">
            <v>1</v>
          </cell>
          <cell r="F1831">
            <v>1.5665</v>
          </cell>
        </row>
        <row r="1832">
          <cell r="C1832">
            <v>2003</v>
          </cell>
          <cell r="D1832">
            <v>1</v>
          </cell>
          <cell r="F1832">
            <v>1.5665</v>
          </cell>
        </row>
        <row r="1833">
          <cell r="C1833">
            <v>2003</v>
          </cell>
          <cell r="D1833">
            <v>1</v>
          </cell>
          <cell r="F1833">
            <v>1.5596000000000001</v>
          </cell>
        </row>
        <row r="1834">
          <cell r="C1834">
            <v>2003</v>
          </cell>
          <cell r="D1834">
            <v>1</v>
          </cell>
          <cell r="F1834">
            <v>1.5591999999999999</v>
          </cell>
        </row>
        <row r="1835">
          <cell r="C1835">
            <v>2003</v>
          </cell>
          <cell r="D1835">
            <v>1</v>
          </cell>
          <cell r="F1835">
            <v>1.5612999999999999</v>
          </cell>
        </row>
        <row r="1836">
          <cell r="C1836">
            <v>2003</v>
          </cell>
          <cell r="D1836">
            <v>1</v>
          </cell>
          <cell r="F1836">
            <v>1.5537000000000001</v>
          </cell>
        </row>
        <row r="1837">
          <cell r="C1837">
            <v>2003</v>
          </cell>
          <cell r="D1837">
            <v>1</v>
          </cell>
          <cell r="F1837">
            <v>1.55</v>
          </cell>
        </row>
        <row r="1838">
          <cell r="C1838">
            <v>2003</v>
          </cell>
          <cell r="D1838">
            <v>1</v>
          </cell>
          <cell r="F1838">
            <v>1.55</v>
          </cell>
        </row>
        <row r="1839">
          <cell r="C1839">
            <v>2003</v>
          </cell>
          <cell r="D1839">
            <v>1</v>
          </cell>
          <cell r="F1839">
            <v>1.55</v>
          </cell>
        </row>
        <row r="1840">
          <cell r="C1840">
            <v>2003</v>
          </cell>
          <cell r="D1840">
            <v>1</v>
          </cell>
          <cell r="F1840">
            <v>1.5418000000000001</v>
          </cell>
        </row>
        <row r="1841">
          <cell r="C1841">
            <v>2003</v>
          </cell>
          <cell r="D1841">
            <v>1</v>
          </cell>
          <cell r="F1841">
            <v>1.5397000000000001</v>
          </cell>
        </row>
        <row r="1842">
          <cell r="C1842">
            <v>2003</v>
          </cell>
          <cell r="D1842">
            <v>1</v>
          </cell>
          <cell r="F1842">
            <v>1.5351999999999999</v>
          </cell>
        </row>
        <row r="1843">
          <cell r="C1843">
            <v>2003</v>
          </cell>
          <cell r="D1843">
            <v>1</v>
          </cell>
          <cell r="F1843">
            <v>1.5363</v>
          </cell>
        </row>
        <row r="1844">
          <cell r="C1844">
            <v>2003</v>
          </cell>
          <cell r="D1844">
            <v>1</v>
          </cell>
          <cell r="F1844">
            <v>1.5354000000000001</v>
          </cell>
        </row>
        <row r="1845">
          <cell r="C1845">
            <v>2003</v>
          </cell>
          <cell r="D1845">
            <v>1</v>
          </cell>
          <cell r="F1845">
            <v>1.5354000000000001</v>
          </cell>
        </row>
        <row r="1846">
          <cell r="C1846">
            <v>2003</v>
          </cell>
          <cell r="D1846">
            <v>1</v>
          </cell>
          <cell r="F1846">
            <v>1.5354000000000001</v>
          </cell>
        </row>
        <row r="1847">
          <cell r="C1847">
            <v>2003</v>
          </cell>
          <cell r="D1847">
            <v>1</v>
          </cell>
          <cell r="F1847">
            <v>1.5347</v>
          </cell>
        </row>
        <row r="1848">
          <cell r="C1848">
            <v>2003</v>
          </cell>
          <cell r="D1848">
            <v>1</v>
          </cell>
          <cell r="F1848">
            <v>1.5329999999999999</v>
          </cell>
        </row>
        <row r="1849">
          <cell r="C1849">
            <v>2003</v>
          </cell>
          <cell r="D1849">
            <v>1</v>
          </cell>
          <cell r="F1849">
            <v>1.532</v>
          </cell>
        </row>
        <row r="1850">
          <cell r="C1850">
            <v>2003</v>
          </cell>
          <cell r="D1850">
            <v>1</v>
          </cell>
          <cell r="F1850">
            <v>1.5238</v>
          </cell>
        </row>
        <row r="1851">
          <cell r="C1851">
            <v>2003</v>
          </cell>
          <cell r="D1851">
            <v>1</v>
          </cell>
          <cell r="F1851">
            <v>1.5221</v>
          </cell>
        </row>
        <row r="1852">
          <cell r="C1852">
            <v>2003</v>
          </cell>
          <cell r="D1852">
            <v>1</v>
          </cell>
          <cell r="F1852">
            <v>1.5221</v>
          </cell>
        </row>
        <row r="1853">
          <cell r="C1853">
            <v>2003</v>
          </cell>
          <cell r="D1853">
            <v>1</v>
          </cell>
          <cell r="F1853">
            <v>1.5221</v>
          </cell>
        </row>
        <row r="1854">
          <cell r="C1854">
            <v>2003</v>
          </cell>
          <cell r="D1854">
            <v>1</v>
          </cell>
          <cell r="F1854">
            <v>1.5247999999999999</v>
          </cell>
        </row>
        <row r="1855">
          <cell r="C1855">
            <v>2003</v>
          </cell>
          <cell r="D1855">
            <v>1</v>
          </cell>
          <cell r="F1855">
            <v>1.536</v>
          </cell>
        </row>
        <row r="1856">
          <cell r="C1856">
            <v>2003</v>
          </cell>
          <cell r="D1856">
            <v>1</v>
          </cell>
          <cell r="F1856">
            <v>1.5226999999999999</v>
          </cell>
        </row>
        <row r="1857">
          <cell r="C1857">
            <v>2003</v>
          </cell>
          <cell r="D1857">
            <v>1</v>
          </cell>
          <cell r="F1857">
            <v>1.5308999999999999</v>
          </cell>
        </row>
        <row r="1858">
          <cell r="C1858">
            <v>2003</v>
          </cell>
          <cell r="D1858">
            <v>2</v>
          </cell>
          <cell r="F1858">
            <v>1.5289999999999999</v>
          </cell>
        </row>
        <row r="1859">
          <cell r="C1859">
            <v>2003</v>
          </cell>
          <cell r="D1859">
            <v>2</v>
          </cell>
          <cell r="F1859">
            <v>1.5289999999999999</v>
          </cell>
        </row>
        <row r="1860">
          <cell r="C1860">
            <v>2003</v>
          </cell>
          <cell r="D1860">
            <v>2</v>
          </cell>
          <cell r="F1860">
            <v>1.5289999999999999</v>
          </cell>
        </row>
        <row r="1861">
          <cell r="C1861">
            <v>2003</v>
          </cell>
          <cell r="D1861">
            <v>2</v>
          </cell>
          <cell r="F1861">
            <v>1.5201</v>
          </cell>
        </row>
        <row r="1862">
          <cell r="C1862">
            <v>2003</v>
          </cell>
          <cell r="D1862">
            <v>2</v>
          </cell>
          <cell r="F1862">
            <v>1.5143</v>
          </cell>
        </row>
        <row r="1863">
          <cell r="C1863">
            <v>2003</v>
          </cell>
          <cell r="D1863">
            <v>2</v>
          </cell>
          <cell r="F1863">
            <v>1.5195000000000001</v>
          </cell>
        </row>
        <row r="1864">
          <cell r="C1864">
            <v>2003</v>
          </cell>
          <cell r="D1864">
            <v>2</v>
          </cell>
          <cell r="F1864">
            <v>1.5215000000000001</v>
          </cell>
        </row>
        <row r="1865">
          <cell r="C1865">
            <v>2003</v>
          </cell>
          <cell r="D1865">
            <v>2</v>
          </cell>
          <cell r="F1865">
            <v>1.5210999999999999</v>
          </cell>
        </row>
        <row r="1866">
          <cell r="C1866">
            <v>2003</v>
          </cell>
          <cell r="D1866">
            <v>2</v>
          </cell>
          <cell r="F1866">
            <v>1.5210999999999999</v>
          </cell>
        </row>
        <row r="1867">
          <cell r="C1867">
            <v>2003</v>
          </cell>
          <cell r="D1867">
            <v>2</v>
          </cell>
          <cell r="F1867">
            <v>1.5210999999999999</v>
          </cell>
        </row>
        <row r="1868">
          <cell r="C1868">
            <v>2003</v>
          </cell>
          <cell r="D1868">
            <v>2</v>
          </cell>
          <cell r="F1868">
            <v>1.5310999999999999</v>
          </cell>
        </row>
        <row r="1869">
          <cell r="C1869">
            <v>2003</v>
          </cell>
          <cell r="D1869">
            <v>2</v>
          </cell>
          <cell r="F1869">
            <v>1.5301</v>
          </cell>
        </row>
        <row r="1870">
          <cell r="C1870">
            <v>2003</v>
          </cell>
          <cell r="D1870">
            <v>2</v>
          </cell>
          <cell r="F1870">
            <v>1.5286999999999999</v>
          </cell>
        </row>
        <row r="1871">
          <cell r="C1871">
            <v>2003</v>
          </cell>
          <cell r="D1871">
            <v>2</v>
          </cell>
          <cell r="F1871">
            <v>1.5195000000000001</v>
          </cell>
        </row>
        <row r="1872">
          <cell r="C1872">
            <v>2003</v>
          </cell>
          <cell r="D1872">
            <v>2</v>
          </cell>
          <cell r="F1872">
            <v>1.5187999999999999</v>
          </cell>
        </row>
        <row r="1873">
          <cell r="C1873">
            <v>2003</v>
          </cell>
          <cell r="D1873">
            <v>2</v>
          </cell>
          <cell r="F1873">
            <v>1.5187999999999999</v>
          </cell>
        </row>
        <row r="1874">
          <cell r="C1874">
            <v>2003</v>
          </cell>
          <cell r="D1874">
            <v>2</v>
          </cell>
          <cell r="F1874">
            <v>1.5187999999999999</v>
          </cell>
        </row>
        <row r="1875">
          <cell r="C1875">
            <v>2003</v>
          </cell>
          <cell r="D1875">
            <v>2</v>
          </cell>
          <cell r="F1875">
            <v>1.5208999999999999</v>
          </cell>
        </row>
        <row r="1876">
          <cell r="C1876">
            <v>2003</v>
          </cell>
          <cell r="D1876">
            <v>2</v>
          </cell>
          <cell r="F1876">
            <v>1.5147999999999999</v>
          </cell>
        </row>
        <row r="1877">
          <cell r="C1877">
            <v>2003</v>
          </cell>
          <cell r="D1877">
            <v>2</v>
          </cell>
          <cell r="F1877">
            <v>1.5142</v>
          </cell>
        </row>
        <row r="1878">
          <cell r="C1878">
            <v>2003</v>
          </cell>
          <cell r="D1878">
            <v>2</v>
          </cell>
          <cell r="F1878">
            <v>1.5043</v>
          </cell>
        </row>
        <row r="1879">
          <cell r="C1879">
            <v>2003</v>
          </cell>
          <cell r="D1879">
            <v>2</v>
          </cell>
          <cell r="F1879">
            <v>1.5054000000000001</v>
          </cell>
        </row>
        <row r="1880">
          <cell r="C1880">
            <v>2003</v>
          </cell>
          <cell r="D1880">
            <v>2</v>
          </cell>
          <cell r="F1880">
            <v>1.5054000000000001</v>
          </cell>
        </row>
        <row r="1881">
          <cell r="C1881">
            <v>2003</v>
          </cell>
          <cell r="D1881">
            <v>2</v>
          </cell>
          <cell r="F1881">
            <v>1.5054000000000001</v>
          </cell>
        </row>
        <row r="1882">
          <cell r="C1882">
            <v>2003</v>
          </cell>
          <cell r="D1882">
            <v>2</v>
          </cell>
          <cell r="F1882">
            <v>1.4943</v>
          </cell>
        </row>
        <row r="1883">
          <cell r="C1883">
            <v>2003</v>
          </cell>
          <cell r="D1883">
            <v>2</v>
          </cell>
          <cell r="F1883">
            <v>1.4925999999999999</v>
          </cell>
        </row>
        <row r="1884">
          <cell r="C1884">
            <v>2003</v>
          </cell>
          <cell r="D1884">
            <v>2</v>
          </cell>
          <cell r="F1884">
            <v>1.4935</v>
          </cell>
        </row>
        <row r="1885">
          <cell r="C1885">
            <v>2003</v>
          </cell>
          <cell r="D1885">
            <v>2</v>
          </cell>
          <cell r="F1885">
            <v>1.4952000000000001</v>
          </cell>
        </row>
        <row r="1886">
          <cell r="C1886">
            <v>2003</v>
          </cell>
          <cell r="D1886">
            <v>3</v>
          </cell>
          <cell r="F1886">
            <v>1.4871000000000001</v>
          </cell>
        </row>
        <row r="1887">
          <cell r="C1887">
            <v>2003</v>
          </cell>
          <cell r="D1887">
            <v>3</v>
          </cell>
          <cell r="F1887">
            <v>1.4871000000000001</v>
          </cell>
        </row>
        <row r="1888">
          <cell r="C1888">
            <v>2003</v>
          </cell>
          <cell r="D1888">
            <v>3</v>
          </cell>
          <cell r="F1888">
            <v>1.4871000000000001</v>
          </cell>
        </row>
        <row r="1889">
          <cell r="C1889">
            <v>2003</v>
          </cell>
          <cell r="D1889">
            <v>3</v>
          </cell>
          <cell r="F1889">
            <v>1.4845999999999999</v>
          </cell>
        </row>
        <row r="1890">
          <cell r="C1890">
            <v>2003</v>
          </cell>
          <cell r="D1890">
            <v>3</v>
          </cell>
          <cell r="F1890">
            <v>1.4772000000000001</v>
          </cell>
        </row>
        <row r="1891">
          <cell r="C1891">
            <v>2003</v>
          </cell>
          <cell r="D1891">
            <v>3</v>
          </cell>
          <cell r="F1891">
            <v>1.4722999999999999</v>
          </cell>
        </row>
        <row r="1892">
          <cell r="C1892">
            <v>2003</v>
          </cell>
          <cell r="D1892">
            <v>3</v>
          </cell>
          <cell r="F1892">
            <v>1.4711000000000001</v>
          </cell>
        </row>
        <row r="1893">
          <cell r="C1893">
            <v>2003</v>
          </cell>
          <cell r="D1893">
            <v>3</v>
          </cell>
          <cell r="F1893">
            <v>1.4661999999999999</v>
          </cell>
        </row>
        <row r="1894">
          <cell r="C1894">
            <v>2003</v>
          </cell>
          <cell r="D1894">
            <v>3</v>
          </cell>
          <cell r="F1894">
            <v>1.4661999999999999</v>
          </cell>
        </row>
        <row r="1895">
          <cell r="C1895">
            <v>2003</v>
          </cell>
          <cell r="D1895">
            <v>3</v>
          </cell>
          <cell r="F1895">
            <v>1.4661999999999999</v>
          </cell>
        </row>
        <row r="1896">
          <cell r="C1896">
            <v>2003</v>
          </cell>
          <cell r="D1896">
            <v>3</v>
          </cell>
          <cell r="F1896">
            <v>1.4656</v>
          </cell>
        </row>
        <row r="1897">
          <cell r="C1897">
            <v>2003</v>
          </cell>
          <cell r="D1897">
            <v>3</v>
          </cell>
          <cell r="F1897">
            <v>1.4721</v>
          </cell>
        </row>
        <row r="1898">
          <cell r="C1898">
            <v>2003</v>
          </cell>
          <cell r="D1898">
            <v>3</v>
          </cell>
          <cell r="F1898">
            <v>1.4722999999999999</v>
          </cell>
        </row>
        <row r="1899">
          <cell r="C1899">
            <v>2003</v>
          </cell>
          <cell r="D1899">
            <v>3</v>
          </cell>
          <cell r="F1899">
            <v>1.4850000000000001</v>
          </cell>
        </row>
        <row r="1900">
          <cell r="C1900">
            <v>2003</v>
          </cell>
          <cell r="D1900">
            <v>3</v>
          </cell>
          <cell r="F1900">
            <v>1.4822</v>
          </cell>
        </row>
        <row r="1901">
          <cell r="C1901">
            <v>2003</v>
          </cell>
          <cell r="D1901">
            <v>3</v>
          </cell>
          <cell r="F1901">
            <v>1.4822</v>
          </cell>
        </row>
        <row r="1902">
          <cell r="C1902">
            <v>2003</v>
          </cell>
          <cell r="D1902">
            <v>3</v>
          </cell>
          <cell r="F1902">
            <v>1.4822</v>
          </cell>
        </row>
        <row r="1903">
          <cell r="C1903">
            <v>2003</v>
          </cell>
          <cell r="D1903">
            <v>3</v>
          </cell>
          <cell r="F1903">
            <v>1.4835</v>
          </cell>
        </row>
        <row r="1904">
          <cell r="C1904">
            <v>2003</v>
          </cell>
          <cell r="D1904">
            <v>3</v>
          </cell>
          <cell r="F1904">
            <v>1.4785999999999999</v>
          </cell>
        </row>
        <row r="1905">
          <cell r="C1905">
            <v>2003</v>
          </cell>
          <cell r="D1905">
            <v>3</v>
          </cell>
          <cell r="F1905">
            <v>1.4803999999999999</v>
          </cell>
        </row>
        <row r="1906">
          <cell r="C1906">
            <v>2003</v>
          </cell>
          <cell r="D1906">
            <v>3</v>
          </cell>
          <cell r="F1906">
            <v>1.4783999999999999</v>
          </cell>
        </row>
        <row r="1907">
          <cell r="C1907">
            <v>2003</v>
          </cell>
          <cell r="D1907">
            <v>3</v>
          </cell>
          <cell r="F1907">
            <v>1.4906999999999999</v>
          </cell>
        </row>
        <row r="1908">
          <cell r="C1908">
            <v>2003</v>
          </cell>
          <cell r="D1908">
            <v>3</v>
          </cell>
          <cell r="F1908">
            <v>1.4906999999999999</v>
          </cell>
        </row>
        <row r="1909">
          <cell r="C1909">
            <v>2003</v>
          </cell>
          <cell r="D1909">
            <v>3</v>
          </cell>
          <cell r="F1909">
            <v>1.4906999999999999</v>
          </cell>
        </row>
        <row r="1910">
          <cell r="C1910">
            <v>2003</v>
          </cell>
          <cell r="D1910">
            <v>3</v>
          </cell>
          <cell r="F1910">
            <v>1.4801</v>
          </cell>
        </row>
        <row r="1911">
          <cell r="C1911">
            <v>2003</v>
          </cell>
          <cell r="D1911">
            <v>3</v>
          </cell>
          <cell r="F1911">
            <v>1.4775</v>
          </cell>
        </row>
        <row r="1912">
          <cell r="C1912">
            <v>2003</v>
          </cell>
          <cell r="D1912">
            <v>3</v>
          </cell>
          <cell r="F1912">
            <v>1.4710000000000001</v>
          </cell>
        </row>
        <row r="1913">
          <cell r="C1913">
            <v>2003</v>
          </cell>
          <cell r="D1913">
            <v>3</v>
          </cell>
          <cell r="F1913">
            <v>1.4681999999999999</v>
          </cell>
        </row>
        <row r="1914">
          <cell r="C1914">
            <v>2003</v>
          </cell>
          <cell r="D1914">
            <v>3</v>
          </cell>
          <cell r="F1914">
            <v>1.4678</v>
          </cell>
        </row>
        <row r="1915">
          <cell r="C1915">
            <v>2003</v>
          </cell>
          <cell r="D1915">
            <v>3</v>
          </cell>
          <cell r="F1915">
            <v>1.4678</v>
          </cell>
        </row>
        <row r="1916">
          <cell r="C1916">
            <v>2003</v>
          </cell>
          <cell r="D1916">
            <v>3</v>
          </cell>
          <cell r="F1916">
            <v>1.4678</v>
          </cell>
        </row>
        <row r="1917">
          <cell r="C1917">
            <v>2003</v>
          </cell>
          <cell r="D1917">
            <v>4</v>
          </cell>
          <cell r="F1917">
            <v>1.4693000000000001</v>
          </cell>
        </row>
        <row r="1918">
          <cell r="C1918">
            <v>2003</v>
          </cell>
          <cell r="D1918">
            <v>4</v>
          </cell>
          <cell r="F1918">
            <v>1.4725999999999999</v>
          </cell>
        </row>
        <row r="1919">
          <cell r="C1919">
            <v>2003</v>
          </cell>
          <cell r="D1919">
            <v>4</v>
          </cell>
          <cell r="F1919">
            <v>1.4761</v>
          </cell>
        </row>
        <row r="1920">
          <cell r="C1920">
            <v>2003</v>
          </cell>
          <cell r="D1920">
            <v>4</v>
          </cell>
          <cell r="F1920">
            <v>1.4752000000000001</v>
          </cell>
        </row>
        <row r="1921">
          <cell r="C1921">
            <v>2003</v>
          </cell>
          <cell r="D1921">
            <v>4</v>
          </cell>
          <cell r="F1921">
            <v>1.4719</v>
          </cell>
        </row>
        <row r="1922">
          <cell r="C1922">
            <v>2003</v>
          </cell>
          <cell r="D1922">
            <v>4</v>
          </cell>
          <cell r="F1922">
            <v>1.4719</v>
          </cell>
        </row>
        <row r="1923">
          <cell r="C1923">
            <v>2003</v>
          </cell>
          <cell r="D1923">
            <v>4</v>
          </cell>
          <cell r="F1923">
            <v>1.4719</v>
          </cell>
        </row>
        <row r="1924">
          <cell r="C1924">
            <v>2003</v>
          </cell>
          <cell r="D1924">
            <v>4</v>
          </cell>
          <cell r="F1924">
            <v>1.4845999999999999</v>
          </cell>
        </row>
        <row r="1925">
          <cell r="C1925">
            <v>2003</v>
          </cell>
          <cell r="D1925">
            <v>4</v>
          </cell>
          <cell r="F1925">
            <v>1.4679</v>
          </cell>
        </row>
        <row r="1926">
          <cell r="C1926">
            <v>2003</v>
          </cell>
          <cell r="D1926">
            <v>4</v>
          </cell>
          <cell r="F1926">
            <v>1.4678</v>
          </cell>
        </row>
        <row r="1927">
          <cell r="C1927">
            <v>2003</v>
          </cell>
          <cell r="D1927">
            <v>4</v>
          </cell>
          <cell r="F1927">
            <v>1.4570000000000001</v>
          </cell>
        </row>
        <row r="1928">
          <cell r="C1928">
            <v>2003</v>
          </cell>
          <cell r="D1928">
            <v>4</v>
          </cell>
          <cell r="F1928">
            <v>1.4516</v>
          </cell>
        </row>
        <row r="1929">
          <cell r="C1929">
            <v>2003</v>
          </cell>
          <cell r="D1929">
            <v>4</v>
          </cell>
          <cell r="F1929">
            <v>1.4516</v>
          </cell>
        </row>
        <row r="1930">
          <cell r="C1930">
            <v>2003</v>
          </cell>
          <cell r="D1930">
            <v>4</v>
          </cell>
          <cell r="F1930">
            <v>1.4516</v>
          </cell>
        </row>
        <row r="1931">
          <cell r="C1931">
            <v>2003</v>
          </cell>
          <cell r="D1931">
            <v>4</v>
          </cell>
          <cell r="F1931">
            <v>1.4532</v>
          </cell>
        </row>
        <row r="1932">
          <cell r="C1932">
            <v>2003</v>
          </cell>
          <cell r="D1932">
            <v>4</v>
          </cell>
          <cell r="F1932">
            <v>1.4515</v>
          </cell>
        </row>
        <row r="1933">
          <cell r="C1933">
            <v>2003</v>
          </cell>
          <cell r="D1933">
            <v>4</v>
          </cell>
          <cell r="F1933">
            <v>1.4561999999999999</v>
          </cell>
        </row>
        <row r="1934">
          <cell r="C1934">
            <v>2003</v>
          </cell>
          <cell r="D1934">
            <v>4</v>
          </cell>
          <cell r="F1934">
            <v>1.4496</v>
          </cell>
        </row>
        <row r="1935">
          <cell r="C1935">
            <v>2003</v>
          </cell>
          <cell r="D1935">
            <v>4</v>
          </cell>
          <cell r="F1935">
            <v>1.4496</v>
          </cell>
        </row>
        <row r="1936">
          <cell r="C1936">
            <v>2003</v>
          </cell>
          <cell r="D1936">
            <v>4</v>
          </cell>
          <cell r="F1936">
            <v>1.4496</v>
          </cell>
        </row>
        <row r="1937">
          <cell r="C1937">
            <v>2003</v>
          </cell>
          <cell r="D1937">
            <v>4</v>
          </cell>
          <cell r="F1937">
            <v>1.4496</v>
          </cell>
        </row>
        <row r="1938">
          <cell r="C1938">
            <v>2003</v>
          </cell>
          <cell r="D1938">
            <v>4</v>
          </cell>
          <cell r="F1938">
            <v>1.4543999999999999</v>
          </cell>
        </row>
        <row r="1939">
          <cell r="C1939">
            <v>2003</v>
          </cell>
          <cell r="D1939">
            <v>4</v>
          </cell>
          <cell r="F1939">
            <v>1.4471000000000001</v>
          </cell>
        </row>
        <row r="1940">
          <cell r="C1940">
            <v>2003</v>
          </cell>
          <cell r="D1940">
            <v>4</v>
          </cell>
          <cell r="F1940">
            <v>1.4510000000000001</v>
          </cell>
        </row>
        <row r="1941">
          <cell r="C1941">
            <v>2003</v>
          </cell>
          <cell r="D1941">
            <v>4</v>
          </cell>
          <cell r="F1941">
            <v>1.4579</v>
          </cell>
        </row>
        <row r="1942">
          <cell r="C1942">
            <v>2003</v>
          </cell>
          <cell r="D1942">
            <v>4</v>
          </cell>
          <cell r="F1942">
            <v>1.4532</v>
          </cell>
        </row>
        <row r="1943">
          <cell r="C1943">
            <v>2003</v>
          </cell>
          <cell r="D1943">
            <v>4</v>
          </cell>
          <cell r="F1943">
            <v>1.4532</v>
          </cell>
        </row>
        <row r="1944">
          <cell r="C1944">
            <v>2003</v>
          </cell>
          <cell r="D1944">
            <v>4</v>
          </cell>
          <cell r="F1944">
            <v>1.4532</v>
          </cell>
        </row>
        <row r="1945">
          <cell r="C1945">
            <v>2003</v>
          </cell>
          <cell r="D1945">
            <v>4</v>
          </cell>
          <cell r="F1945">
            <v>1.4500999999999999</v>
          </cell>
        </row>
        <row r="1946">
          <cell r="C1946">
            <v>2003</v>
          </cell>
          <cell r="D1946">
            <v>4</v>
          </cell>
          <cell r="F1946">
            <v>1.4457</v>
          </cell>
        </row>
        <row r="1947">
          <cell r="C1947">
            <v>2003</v>
          </cell>
          <cell r="D1947">
            <v>5</v>
          </cell>
          <cell r="F1947">
            <v>1.4335</v>
          </cell>
        </row>
        <row r="1948">
          <cell r="C1948">
            <v>2003</v>
          </cell>
          <cell r="D1948">
            <v>5</v>
          </cell>
          <cell r="F1948">
            <v>1.4188000000000001</v>
          </cell>
        </row>
        <row r="1949">
          <cell r="C1949">
            <v>2003</v>
          </cell>
          <cell r="D1949">
            <v>5</v>
          </cell>
          <cell r="F1949">
            <v>1.4222999999999999</v>
          </cell>
        </row>
        <row r="1950">
          <cell r="C1950">
            <v>2003</v>
          </cell>
          <cell r="D1950">
            <v>5</v>
          </cell>
          <cell r="F1950">
            <v>1.4222999999999999</v>
          </cell>
        </row>
        <row r="1951">
          <cell r="C1951">
            <v>2003</v>
          </cell>
          <cell r="D1951">
            <v>5</v>
          </cell>
          <cell r="F1951">
            <v>1.4222999999999999</v>
          </cell>
        </row>
        <row r="1952">
          <cell r="C1952">
            <v>2003</v>
          </cell>
          <cell r="D1952">
            <v>5</v>
          </cell>
          <cell r="F1952">
            <v>1.4132</v>
          </cell>
        </row>
        <row r="1953">
          <cell r="C1953">
            <v>2003</v>
          </cell>
          <cell r="D1953">
            <v>5</v>
          </cell>
          <cell r="F1953">
            <v>1.4081999999999999</v>
          </cell>
        </row>
        <row r="1954">
          <cell r="C1954">
            <v>2003</v>
          </cell>
          <cell r="D1954">
            <v>5</v>
          </cell>
          <cell r="F1954">
            <v>1.4009</v>
          </cell>
        </row>
        <row r="1955">
          <cell r="C1955">
            <v>2003</v>
          </cell>
          <cell r="D1955">
            <v>5</v>
          </cell>
          <cell r="F1955">
            <v>1.3952</v>
          </cell>
        </row>
        <row r="1956">
          <cell r="C1956">
            <v>2003</v>
          </cell>
          <cell r="D1956">
            <v>5</v>
          </cell>
          <cell r="F1956">
            <v>1.3927</v>
          </cell>
        </row>
        <row r="1957">
          <cell r="C1957">
            <v>2003</v>
          </cell>
          <cell r="D1957">
            <v>5</v>
          </cell>
          <cell r="F1957">
            <v>1.3927</v>
          </cell>
        </row>
        <row r="1958">
          <cell r="C1958">
            <v>2003</v>
          </cell>
          <cell r="D1958">
            <v>5</v>
          </cell>
          <cell r="F1958">
            <v>1.3927</v>
          </cell>
        </row>
        <row r="1959">
          <cell r="C1959">
            <v>2003</v>
          </cell>
          <cell r="D1959">
            <v>5</v>
          </cell>
          <cell r="F1959">
            <v>1.3887</v>
          </cell>
        </row>
        <row r="1960">
          <cell r="C1960">
            <v>2003</v>
          </cell>
          <cell r="D1960">
            <v>5</v>
          </cell>
          <cell r="F1960">
            <v>1.3897999999999999</v>
          </cell>
        </row>
        <row r="1961">
          <cell r="C1961">
            <v>2003</v>
          </cell>
          <cell r="D1961">
            <v>5</v>
          </cell>
          <cell r="F1961">
            <v>1.3787</v>
          </cell>
        </row>
        <row r="1962">
          <cell r="C1962">
            <v>2003</v>
          </cell>
          <cell r="D1962">
            <v>5</v>
          </cell>
          <cell r="F1962">
            <v>1.3761000000000001</v>
          </cell>
        </row>
        <row r="1963">
          <cell r="C1963">
            <v>2003</v>
          </cell>
          <cell r="D1963">
            <v>5</v>
          </cell>
          <cell r="F1963">
            <v>1.3667</v>
          </cell>
        </row>
        <row r="1964">
          <cell r="C1964">
            <v>2003</v>
          </cell>
          <cell r="D1964">
            <v>5</v>
          </cell>
          <cell r="F1964">
            <v>1.3667</v>
          </cell>
        </row>
        <row r="1965">
          <cell r="C1965">
            <v>2003</v>
          </cell>
          <cell r="D1965">
            <v>5</v>
          </cell>
          <cell r="F1965">
            <v>1.3667</v>
          </cell>
        </row>
        <row r="1966">
          <cell r="C1966">
            <v>2003</v>
          </cell>
          <cell r="D1966">
            <v>5</v>
          </cell>
          <cell r="F1966">
            <v>1.3667</v>
          </cell>
        </row>
        <row r="1967">
          <cell r="C1967">
            <v>2003</v>
          </cell>
          <cell r="D1967">
            <v>5</v>
          </cell>
          <cell r="F1967">
            <v>1.3446</v>
          </cell>
        </row>
        <row r="1968">
          <cell r="C1968">
            <v>2003</v>
          </cell>
          <cell r="D1968">
            <v>5</v>
          </cell>
          <cell r="F1968">
            <v>1.3494999999999999</v>
          </cell>
        </row>
        <row r="1969">
          <cell r="C1969">
            <v>2003</v>
          </cell>
          <cell r="D1969">
            <v>5</v>
          </cell>
          <cell r="F1969">
            <v>1.3682000000000001</v>
          </cell>
        </row>
        <row r="1970">
          <cell r="C1970">
            <v>2003</v>
          </cell>
          <cell r="D1970">
            <v>5</v>
          </cell>
          <cell r="F1970">
            <v>1.3774999999999999</v>
          </cell>
        </row>
        <row r="1971">
          <cell r="C1971">
            <v>2003</v>
          </cell>
          <cell r="D1971">
            <v>5</v>
          </cell>
          <cell r="F1971">
            <v>1.3774999999999999</v>
          </cell>
        </row>
        <row r="1972">
          <cell r="C1972">
            <v>2003</v>
          </cell>
          <cell r="D1972">
            <v>5</v>
          </cell>
          <cell r="F1972">
            <v>1.3774999999999999</v>
          </cell>
        </row>
        <row r="1973">
          <cell r="C1973">
            <v>2003</v>
          </cell>
          <cell r="D1973">
            <v>5</v>
          </cell>
          <cell r="F1973">
            <v>1.3744000000000001</v>
          </cell>
        </row>
        <row r="1974">
          <cell r="C1974">
            <v>2003</v>
          </cell>
          <cell r="D1974">
            <v>5</v>
          </cell>
          <cell r="F1974">
            <v>1.3746</v>
          </cell>
        </row>
        <row r="1975">
          <cell r="C1975">
            <v>2003</v>
          </cell>
          <cell r="D1975">
            <v>5</v>
          </cell>
          <cell r="F1975">
            <v>1.3866000000000001</v>
          </cell>
        </row>
        <row r="1976">
          <cell r="C1976">
            <v>2003</v>
          </cell>
          <cell r="D1976">
            <v>5</v>
          </cell>
          <cell r="F1976">
            <v>1.3769</v>
          </cell>
        </row>
        <row r="1977">
          <cell r="C1977">
            <v>2003</v>
          </cell>
          <cell r="D1977">
            <v>5</v>
          </cell>
          <cell r="F1977">
            <v>1.3708</v>
          </cell>
        </row>
        <row r="1978">
          <cell r="C1978">
            <v>2003</v>
          </cell>
          <cell r="D1978">
            <v>6</v>
          </cell>
          <cell r="F1978">
            <v>1.3708</v>
          </cell>
        </row>
        <row r="1979">
          <cell r="C1979">
            <v>2003</v>
          </cell>
          <cell r="D1979">
            <v>6</v>
          </cell>
          <cell r="F1979">
            <v>1.3708</v>
          </cell>
        </row>
        <row r="1980">
          <cell r="C1980">
            <v>2003</v>
          </cell>
          <cell r="D1980">
            <v>6</v>
          </cell>
          <cell r="F1980">
            <v>1.3694999999999999</v>
          </cell>
        </row>
        <row r="1981">
          <cell r="C1981">
            <v>2003</v>
          </cell>
          <cell r="D1981">
            <v>6</v>
          </cell>
          <cell r="F1981">
            <v>1.3757999999999999</v>
          </cell>
        </row>
        <row r="1982">
          <cell r="C1982">
            <v>2003</v>
          </cell>
          <cell r="D1982">
            <v>6</v>
          </cell>
          <cell r="F1982">
            <v>1.3573999999999999</v>
          </cell>
        </row>
        <row r="1983">
          <cell r="C1983">
            <v>2003</v>
          </cell>
          <cell r="D1983">
            <v>6</v>
          </cell>
          <cell r="F1983">
            <v>1.3401000000000001</v>
          </cell>
        </row>
        <row r="1984">
          <cell r="C1984">
            <v>2003</v>
          </cell>
          <cell r="D1984">
            <v>6</v>
          </cell>
          <cell r="F1984">
            <v>1.35</v>
          </cell>
        </row>
        <row r="1985">
          <cell r="C1985">
            <v>2003</v>
          </cell>
          <cell r="D1985">
            <v>6</v>
          </cell>
          <cell r="F1985">
            <v>1.35</v>
          </cell>
        </row>
        <row r="1986">
          <cell r="C1986">
            <v>2003</v>
          </cell>
          <cell r="D1986">
            <v>6</v>
          </cell>
          <cell r="F1986">
            <v>1.35</v>
          </cell>
        </row>
        <row r="1987">
          <cell r="C1987">
            <v>2003</v>
          </cell>
          <cell r="D1987">
            <v>6</v>
          </cell>
          <cell r="F1987">
            <v>1.3584000000000001</v>
          </cell>
        </row>
        <row r="1988">
          <cell r="C1988">
            <v>2003</v>
          </cell>
          <cell r="D1988">
            <v>6</v>
          </cell>
          <cell r="F1988">
            <v>1.3648</v>
          </cell>
        </row>
        <row r="1989">
          <cell r="C1989">
            <v>2003</v>
          </cell>
          <cell r="D1989">
            <v>6</v>
          </cell>
          <cell r="F1989">
            <v>1.3529</v>
          </cell>
        </row>
        <row r="1990">
          <cell r="C1990">
            <v>2003</v>
          </cell>
          <cell r="D1990">
            <v>6</v>
          </cell>
          <cell r="F1990">
            <v>1.3489</v>
          </cell>
        </row>
        <row r="1991">
          <cell r="C1991">
            <v>2003</v>
          </cell>
          <cell r="D1991">
            <v>6</v>
          </cell>
          <cell r="F1991">
            <v>1.3361000000000001</v>
          </cell>
        </row>
        <row r="1992">
          <cell r="C1992">
            <v>2003</v>
          </cell>
          <cell r="D1992">
            <v>6</v>
          </cell>
          <cell r="F1992">
            <v>1.3361000000000001</v>
          </cell>
        </row>
        <row r="1993">
          <cell r="C1993">
            <v>2003</v>
          </cell>
          <cell r="D1993">
            <v>6</v>
          </cell>
          <cell r="F1993">
            <v>1.3361000000000001</v>
          </cell>
        </row>
        <row r="1994">
          <cell r="C1994">
            <v>2003</v>
          </cell>
          <cell r="D1994">
            <v>6</v>
          </cell>
          <cell r="F1994">
            <v>1.3391999999999999</v>
          </cell>
        </row>
        <row r="1995">
          <cell r="C1995">
            <v>2003</v>
          </cell>
          <cell r="D1995">
            <v>6</v>
          </cell>
          <cell r="F1995">
            <v>1.3395999999999999</v>
          </cell>
        </row>
        <row r="1996">
          <cell r="C1996">
            <v>2003</v>
          </cell>
          <cell r="D1996">
            <v>6</v>
          </cell>
          <cell r="F1996">
            <v>1.3342000000000001</v>
          </cell>
        </row>
        <row r="1997">
          <cell r="C1997">
            <v>2003</v>
          </cell>
          <cell r="D1997">
            <v>6</v>
          </cell>
          <cell r="F1997">
            <v>1.3495999999999999</v>
          </cell>
        </row>
        <row r="1998">
          <cell r="C1998">
            <v>2003</v>
          </cell>
          <cell r="D1998">
            <v>6</v>
          </cell>
          <cell r="F1998">
            <v>1.3592</v>
          </cell>
        </row>
        <row r="1999">
          <cell r="C1999">
            <v>2003</v>
          </cell>
          <cell r="D1999">
            <v>6</v>
          </cell>
          <cell r="F1999">
            <v>1.3592</v>
          </cell>
        </row>
        <row r="2000">
          <cell r="C2000">
            <v>2003</v>
          </cell>
          <cell r="D2000">
            <v>6</v>
          </cell>
          <cell r="F2000">
            <v>1.3592</v>
          </cell>
        </row>
        <row r="2001">
          <cell r="C2001">
            <v>2003</v>
          </cell>
          <cell r="D2001">
            <v>6</v>
          </cell>
          <cell r="F2001">
            <v>1.3562000000000001</v>
          </cell>
        </row>
        <row r="2002">
          <cell r="C2002">
            <v>2003</v>
          </cell>
          <cell r="D2002">
            <v>6</v>
          </cell>
          <cell r="F2002">
            <v>1.361</v>
          </cell>
        </row>
        <row r="2003">
          <cell r="C2003">
            <v>2003</v>
          </cell>
          <cell r="D2003">
            <v>6</v>
          </cell>
          <cell r="F2003">
            <v>1.3427</v>
          </cell>
        </row>
        <row r="2004">
          <cell r="C2004">
            <v>2003</v>
          </cell>
          <cell r="D2004">
            <v>6</v>
          </cell>
          <cell r="F2004">
            <v>1.3539000000000001</v>
          </cell>
        </row>
        <row r="2005">
          <cell r="C2005">
            <v>2003</v>
          </cell>
          <cell r="D2005">
            <v>6</v>
          </cell>
          <cell r="F2005">
            <v>1.3489</v>
          </cell>
        </row>
        <row r="2006">
          <cell r="C2006">
            <v>2003</v>
          </cell>
          <cell r="D2006">
            <v>6</v>
          </cell>
          <cell r="F2006">
            <v>1.3489</v>
          </cell>
        </row>
        <row r="2007">
          <cell r="C2007">
            <v>2003</v>
          </cell>
          <cell r="D2007">
            <v>6</v>
          </cell>
          <cell r="F2007">
            <v>1.3489</v>
          </cell>
        </row>
        <row r="2008">
          <cell r="C2008">
            <v>2003</v>
          </cell>
          <cell r="D2008">
            <v>7</v>
          </cell>
          <cell r="F2008">
            <v>1.3552999999999999</v>
          </cell>
        </row>
        <row r="2009">
          <cell r="C2009">
            <v>2003</v>
          </cell>
          <cell r="D2009">
            <v>7</v>
          </cell>
          <cell r="F2009">
            <v>1.3552999999999999</v>
          </cell>
        </row>
        <row r="2010">
          <cell r="C2010">
            <v>2003</v>
          </cell>
          <cell r="D2010">
            <v>7</v>
          </cell>
          <cell r="F2010">
            <v>1.3363</v>
          </cell>
        </row>
        <row r="2011">
          <cell r="C2011">
            <v>2003</v>
          </cell>
          <cell r="D2011">
            <v>7</v>
          </cell>
          <cell r="F2011">
            <v>1.3409</v>
          </cell>
        </row>
        <row r="2012">
          <cell r="C2012">
            <v>2003</v>
          </cell>
          <cell r="D2012">
            <v>7</v>
          </cell>
          <cell r="F2012">
            <v>1.3409</v>
          </cell>
        </row>
        <row r="2013">
          <cell r="C2013">
            <v>2003</v>
          </cell>
          <cell r="D2013">
            <v>7</v>
          </cell>
          <cell r="F2013">
            <v>1.3409</v>
          </cell>
        </row>
        <row r="2014">
          <cell r="C2014">
            <v>2003</v>
          </cell>
          <cell r="D2014">
            <v>7</v>
          </cell>
          <cell r="F2014">
            <v>1.3409</v>
          </cell>
        </row>
        <row r="2015">
          <cell r="C2015">
            <v>2003</v>
          </cell>
          <cell r="D2015">
            <v>7</v>
          </cell>
          <cell r="F2015">
            <v>1.3484</v>
          </cell>
        </row>
        <row r="2016">
          <cell r="C2016">
            <v>2003</v>
          </cell>
          <cell r="D2016">
            <v>7</v>
          </cell>
          <cell r="F2016">
            <v>1.3691</v>
          </cell>
        </row>
        <row r="2017">
          <cell r="C2017">
            <v>2003</v>
          </cell>
          <cell r="D2017">
            <v>7</v>
          </cell>
          <cell r="F2017">
            <v>1.3749</v>
          </cell>
        </row>
        <row r="2018">
          <cell r="C2018">
            <v>2003</v>
          </cell>
          <cell r="D2018">
            <v>7</v>
          </cell>
          <cell r="F2018">
            <v>1.3821000000000001</v>
          </cell>
        </row>
        <row r="2019">
          <cell r="C2019">
            <v>2003</v>
          </cell>
          <cell r="D2019">
            <v>7</v>
          </cell>
          <cell r="F2019">
            <v>1.3761000000000001</v>
          </cell>
        </row>
        <row r="2020">
          <cell r="C2020">
            <v>2003</v>
          </cell>
          <cell r="D2020">
            <v>7</v>
          </cell>
          <cell r="F2020">
            <v>1.3761000000000001</v>
          </cell>
        </row>
        <row r="2021">
          <cell r="C2021">
            <v>2003</v>
          </cell>
          <cell r="D2021">
            <v>7</v>
          </cell>
          <cell r="F2021">
            <v>1.3761000000000001</v>
          </cell>
        </row>
        <row r="2022">
          <cell r="C2022">
            <v>2003</v>
          </cell>
          <cell r="D2022">
            <v>7</v>
          </cell>
          <cell r="F2022">
            <v>1.3738999999999999</v>
          </cell>
        </row>
        <row r="2023">
          <cell r="C2023">
            <v>2003</v>
          </cell>
          <cell r="D2023">
            <v>7</v>
          </cell>
          <cell r="F2023">
            <v>1.3929</v>
          </cell>
        </row>
        <row r="2024">
          <cell r="C2024">
            <v>2003</v>
          </cell>
          <cell r="D2024">
            <v>7</v>
          </cell>
          <cell r="F2024">
            <v>1.3861000000000001</v>
          </cell>
        </row>
        <row r="2025">
          <cell r="C2025">
            <v>2003</v>
          </cell>
          <cell r="D2025">
            <v>7</v>
          </cell>
          <cell r="F2025">
            <v>1.3971</v>
          </cell>
        </row>
        <row r="2026">
          <cell r="C2026">
            <v>2003</v>
          </cell>
          <cell r="D2026">
            <v>7</v>
          </cell>
          <cell r="F2026">
            <v>1.4114</v>
          </cell>
        </row>
        <row r="2027">
          <cell r="C2027">
            <v>2003</v>
          </cell>
          <cell r="D2027">
            <v>7</v>
          </cell>
          <cell r="F2027">
            <v>1.4114</v>
          </cell>
        </row>
        <row r="2028">
          <cell r="C2028">
            <v>2003</v>
          </cell>
          <cell r="D2028">
            <v>7</v>
          </cell>
          <cell r="F2028">
            <v>1.4114</v>
          </cell>
        </row>
        <row r="2029">
          <cell r="C2029">
            <v>2003</v>
          </cell>
          <cell r="D2029">
            <v>7</v>
          </cell>
          <cell r="F2029">
            <v>1.4052</v>
          </cell>
        </row>
        <row r="2030">
          <cell r="C2030">
            <v>2003</v>
          </cell>
          <cell r="D2030">
            <v>7</v>
          </cell>
          <cell r="F2030">
            <v>1.4116</v>
          </cell>
        </row>
        <row r="2031">
          <cell r="C2031">
            <v>2003</v>
          </cell>
          <cell r="D2031">
            <v>7</v>
          </cell>
          <cell r="F2031">
            <v>1.3991</v>
          </cell>
        </row>
        <row r="2032">
          <cell r="C2032">
            <v>2003</v>
          </cell>
          <cell r="D2032">
            <v>7</v>
          </cell>
          <cell r="F2032">
            <v>1.3962000000000001</v>
          </cell>
        </row>
        <row r="2033">
          <cell r="C2033">
            <v>2003</v>
          </cell>
          <cell r="D2033">
            <v>7</v>
          </cell>
          <cell r="F2033">
            <v>1.3812</v>
          </cell>
        </row>
        <row r="2034">
          <cell r="C2034">
            <v>2003</v>
          </cell>
          <cell r="D2034">
            <v>7</v>
          </cell>
          <cell r="F2034">
            <v>1.3812</v>
          </cell>
        </row>
        <row r="2035">
          <cell r="C2035">
            <v>2003</v>
          </cell>
          <cell r="D2035">
            <v>7</v>
          </cell>
          <cell r="F2035">
            <v>1.3812</v>
          </cell>
        </row>
        <row r="2036">
          <cell r="C2036">
            <v>2003</v>
          </cell>
          <cell r="D2036">
            <v>7</v>
          </cell>
          <cell r="F2036">
            <v>1.3818999999999999</v>
          </cell>
        </row>
        <row r="2037">
          <cell r="C2037">
            <v>2003</v>
          </cell>
          <cell r="D2037">
            <v>7</v>
          </cell>
          <cell r="F2037">
            <v>1.3855</v>
          </cell>
        </row>
        <row r="2038">
          <cell r="C2038">
            <v>2003</v>
          </cell>
          <cell r="D2038">
            <v>7</v>
          </cell>
          <cell r="F2038">
            <v>1.3996999999999999</v>
          </cell>
        </row>
        <row r="2039">
          <cell r="C2039">
            <v>2003</v>
          </cell>
          <cell r="D2039">
            <v>8</v>
          </cell>
          <cell r="F2039">
            <v>1.4073</v>
          </cell>
        </row>
        <row r="2040">
          <cell r="C2040">
            <v>2003</v>
          </cell>
          <cell r="D2040">
            <v>8</v>
          </cell>
          <cell r="F2040">
            <v>1.3964000000000001</v>
          </cell>
        </row>
        <row r="2041">
          <cell r="C2041">
            <v>2003</v>
          </cell>
          <cell r="D2041">
            <v>8</v>
          </cell>
          <cell r="F2041">
            <v>1.3964000000000001</v>
          </cell>
        </row>
        <row r="2042">
          <cell r="C2042">
            <v>2003</v>
          </cell>
          <cell r="D2042">
            <v>8</v>
          </cell>
          <cell r="F2042">
            <v>1.3964000000000001</v>
          </cell>
        </row>
        <row r="2043">
          <cell r="C2043">
            <v>2003</v>
          </cell>
          <cell r="D2043">
            <v>8</v>
          </cell>
          <cell r="F2043">
            <v>1.3964000000000001</v>
          </cell>
        </row>
        <row r="2044">
          <cell r="C2044">
            <v>2003</v>
          </cell>
          <cell r="D2044">
            <v>8</v>
          </cell>
          <cell r="F2044">
            <v>1.4043000000000001</v>
          </cell>
        </row>
        <row r="2045">
          <cell r="C2045">
            <v>2003</v>
          </cell>
          <cell r="D2045">
            <v>8</v>
          </cell>
          <cell r="F2045">
            <v>1.4057999999999999</v>
          </cell>
        </row>
        <row r="2046">
          <cell r="C2046">
            <v>2003</v>
          </cell>
          <cell r="D2046">
            <v>8</v>
          </cell>
          <cell r="F2046">
            <v>1.3932</v>
          </cell>
        </row>
        <row r="2047">
          <cell r="C2047">
            <v>2003</v>
          </cell>
          <cell r="D2047">
            <v>8</v>
          </cell>
          <cell r="F2047">
            <v>1.3935</v>
          </cell>
        </row>
        <row r="2048">
          <cell r="C2048">
            <v>2003</v>
          </cell>
          <cell r="D2048">
            <v>8</v>
          </cell>
          <cell r="F2048">
            <v>1.3935</v>
          </cell>
        </row>
        <row r="2049">
          <cell r="C2049">
            <v>2003</v>
          </cell>
          <cell r="D2049">
            <v>8</v>
          </cell>
          <cell r="F2049">
            <v>1.3935</v>
          </cell>
        </row>
        <row r="2050">
          <cell r="C2050">
            <v>2003</v>
          </cell>
          <cell r="D2050">
            <v>8</v>
          </cell>
          <cell r="F2050">
            <v>1.3835</v>
          </cell>
        </row>
        <row r="2051">
          <cell r="C2051">
            <v>2003</v>
          </cell>
          <cell r="D2051">
            <v>8</v>
          </cell>
          <cell r="F2051">
            <v>1.3835</v>
          </cell>
        </row>
        <row r="2052">
          <cell r="C2052">
            <v>2003</v>
          </cell>
          <cell r="D2052">
            <v>8</v>
          </cell>
          <cell r="F2052">
            <v>1.3852</v>
          </cell>
        </row>
        <row r="2053">
          <cell r="C2053">
            <v>2003</v>
          </cell>
          <cell r="D2053">
            <v>8</v>
          </cell>
          <cell r="F2053">
            <v>1.3836999999999999</v>
          </cell>
        </row>
        <row r="2054">
          <cell r="C2054">
            <v>2003</v>
          </cell>
          <cell r="D2054">
            <v>8</v>
          </cell>
          <cell r="F2054">
            <v>1.3872</v>
          </cell>
        </row>
        <row r="2055">
          <cell r="C2055">
            <v>2003</v>
          </cell>
          <cell r="D2055">
            <v>8</v>
          </cell>
          <cell r="F2055">
            <v>1.3872</v>
          </cell>
        </row>
        <row r="2056">
          <cell r="C2056">
            <v>2003</v>
          </cell>
          <cell r="D2056">
            <v>8</v>
          </cell>
          <cell r="F2056">
            <v>1.3872</v>
          </cell>
        </row>
        <row r="2057">
          <cell r="C2057">
            <v>2003</v>
          </cell>
          <cell r="D2057">
            <v>8</v>
          </cell>
          <cell r="F2057">
            <v>1.3909</v>
          </cell>
        </row>
        <row r="2058">
          <cell r="C2058">
            <v>2003</v>
          </cell>
          <cell r="D2058">
            <v>8</v>
          </cell>
          <cell r="F2058">
            <v>1.4009</v>
          </cell>
        </row>
        <row r="2059">
          <cell r="C2059">
            <v>2003</v>
          </cell>
          <cell r="D2059">
            <v>8</v>
          </cell>
          <cell r="F2059">
            <v>1.4024000000000001</v>
          </cell>
        </row>
        <row r="2060">
          <cell r="C2060">
            <v>2003</v>
          </cell>
          <cell r="D2060">
            <v>8</v>
          </cell>
          <cell r="F2060">
            <v>1.4074</v>
          </cell>
        </row>
        <row r="2061">
          <cell r="C2061">
            <v>2003</v>
          </cell>
          <cell r="D2061">
            <v>8</v>
          </cell>
          <cell r="F2061">
            <v>1.4098999999999999</v>
          </cell>
        </row>
        <row r="2062">
          <cell r="C2062">
            <v>2003</v>
          </cell>
          <cell r="D2062">
            <v>8</v>
          </cell>
          <cell r="F2062">
            <v>1.4098999999999999</v>
          </cell>
        </row>
        <row r="2063">
          <cell r="C2063">
            <v>2003</v>
          </cell>
          <cell r="D2063">
            <v>8</v>
          </cell>
          <cell r="F2063">
            <v>1.4098999999999999</v>
          </cell>
        </row>
        <row r="2064">
          <cell r="C2064">
            <v>2003</v>
          </cell>
          <cell r="D2064">
            <v>8</v>
          </cell>
          <cell r="F2064">
            <v>1.3978999999999999</v>
          </cell>
        </row>
        <row r="2065">
          <cell r="C2065">
            <v>2003</v>
          </cell>
          <cell r="D2065">
            <v>8</v>
          </cell>
          <cell r="F2065">
            <v>1.3932</v>
          </cell>
        </row>
        <row r="2066">
          <cell r="C2066">
            <v>2003</v>
          </cell>
          <cell r="D2066">
            <v>8</v>
          </cell>
          <cell r="F2066">
            <v>1.4020999999999999</v>
          </cell>
        </row>
        <row r="2067">
          <cell r="C2067">
            <v>2003</v>
          </cell>
          <cell r="D2067">
            <v>8</v>
          </cell>
          <cell r="F2067">
            <v>1.397</v>
          </cell>
        </row>
        <row r="2068">
          <cell r="C2068">
            <v>2003</v>
          </cell>
          <cell r="D2068">
            <v>8</v>
          </cell>
          <cell r="F2068">
            <v>1.3851</v>
          </cell>
        </row>
        <row r="2069">
          <cell r="C2069">
            <v>2003</v>
          </cell>
          <cell r="D2069">
            <v>8</v>
          </cell>
          <cell r="F2069">
            <v>1.3851</v>
          </cell>
        </row>
        <row r="2070">
          <cell r="C2070">
            <v>2003</v>
          </cell>
          <cell r="D2070">
            <v>9</v>
          </cell>
          <cell r="F2070">
            <v>1.3851</v>
          </cell>
        </row>
        <row r="2071">
          <cell r="C2071">
            <v>2003</v>
          </cell>
          <cell r="D2071">
            <v>9</v>
          </cell>
          <cell r="F2071">
            <v>1.3851</v>
          </cell>
        </row>
        <row r="2072">
          <cell r="C2072">
            <v>2003</v>
          </cell>
          <cell r="D2072">
            <v>9</v>
          </cell>
          <cell r="F2072">
            <v>1.3876999999999999</v>
          </cell>
        </row>
        <row r="2073">
          <cell r="C2073">
            <v>2003</v>
          </cell>
          <cell r="D2073">
            <v>9</v>
          </cell>
          <cell r="F2073">
            <v>1.3812</v>
          </cell>
        </row>
        <row r="2074">
          <cell r="C2074">
            <v>2003</v>
          </cell>
          <cell r="D2074">
            <v>9</v>
          </cell>
          <cell r="F2074">
            <v>1.3731</v>
          </cell>
        </row>
        <row r="2075">
          <cell r="C2075">
            <v>2003</v>
          </cell>
          <cell r="D2075">
            <v>9</v>
          </cell>
          <cell r="F2075">
            <v>1.3711</v>
          </cell>
        </row>
        <row r="2076">
          <cell r="C2076">
            <v>2003</v>
          </cell>
          <cell r="D2076">
            <v>9</v>
          </cell>
          <cell r="F2076">
            <v>1.3711</v>
          </cell>
        </row>
        <row r="2077">
          <cell r="C2077">
            <v>2003</v>
          </cell>
          <cell r="D2077">
            <v>9</v>
          </cell>
          <cell r="F2077">
            <v>1.3711</v>
          </cell>
        </row>
        <row r="2078">
          <cell r="C2078">
            <v>2003</v>
          </cell>
          <cell r="D2078">
            <v>9</v>
          </cell>
          <cell r="F2078">
            <v>1.3707</v>
          </cell>
        </row>
        <row r="2079">
          <cell r="C2079">
            <v>2003</v>
          </cell>
          <cell r="D2079">
            <v>9</v>
          </cell>
          <cell r="F2079">
            <v>1.3671</v>
          </cell>
        </row>
        <row r="2080">
          <cell r="C2080">
            <v>2003</v>
          </cell>
          <cell r="D2080">
            <v>9</v>
          </cell>
          <cell r="F2080">
            <v>1.3658999999999999</v>
          </cell>
        </row>
        <row r="2081">
          <cell r="C2081">
            <v>2003</v>
          </cell>
          <cell r="D2081">
            <v>9</v>
          </cell>
          <cell r="F2081">
            <v>1.371</v>
          </cell>
        </row>
        <row r="2082">
          <cell r="C2082">
            <v>2003</v>
          </cell>
          <cell r="D2082">
            <v>9</v>
          </cell>
          <cell r="F2082">
            <v>1.363</v>
          </cell>
        </row>
        <row r="2083">
          <cell r="C2083">
            <v>2003</v>
          </cell>
          <cell r="D2083">
            <v>9</v>
          </cell>
          <cell r="F2083">
            <v>1.363</v>
          </cell>
        </row>
        <row r="2084">
          <cell r="C2084">
            <v>2003</v>
          </cell>
          <cell r="D2084">
            <v>9</v>
          </cell>
          <cell r="F2084">
            <v>1.363</v>
          </cell>
        </row>
        <row r="2085">
          <cell r="C2085">
            <v>2003</v>
          </cell>
          <cell r="D2085">
            <v>9</v>
          </cell>
          <cell r="F2085">
            <v>1.3658999999999999</v>
          </cell>
        </row>
        <row r="2086">
          <cell r="C2086">
            <v>2003</v>
          </cell>
          <cell r="D2086">
            <v>9</v>
          </cell>
          <cell r="F2086">
            <v>1.369</v>
          </cell>
        </row>
        <row r="2087">
          <cell r="C2087">
            <v>2003</v>
          </cell>
          <cell r="D2087">
            <v>9</v>
          </cell>
          <cell r="F2087">
            <v>1.3661000000000001</v>
          </cell>
        </row>
        <row r="2088">
          <cell r="C2088">
            <v>2003</v>
          </cell>
          <cell r="D2088">
            <v>9</v>
          </cell>
          <cell r="F2088">
            <v>1.3641000000000001</v>
          </cell>
        </row>
        <row r="2089">
          <cell r="C2089">
            <v>2003</v>
          </cell>
          <cell r="D2089">
            <v>9</v>
          </cell>
          <cell r="F2089">
            <v>1.3472</v>
          </cell>
        </row>
        <row r="2090">
          <cell r="C2090">
            <v>2003</v>
          </cell>
          <cell r="D2090">
            <v>9</v>
          </cell>
          <cell r="F2090">
            <v>1.3472</v>
          </cell>
        </row>
        <row r="2091">
          <cell r="C2091">
            <v>2003</v>
          </cell>
          <cell r="D2091">
            <v>9</v>
          </cell>
          <cell r="F2091">
            <v>1.3472</v>
          </cell>
        </row>
        <row r="2092">
          <cell r="C2092">
            <v>2003</v>
          </cell>
          <cell r="D2092">
            <v>9</v>
          </cell>
          <cell r="F2092">
            <v>1.3471</v>
          </cell>
        </row>
        <row r="2093">
          <cell r="C2093">
            <v>2003</v>
          </cell>
          <cell r="D2093">
            <v>9</v>
          </cell>
          <cell r="F2093">
            <v>1.3564000000000001</v>
          </cell>
        </row>
        <row r="2094">
          <cell r="C2094">
            <v>2003</v>
          </cell>
          <cell r="D2094">
            <v>9</v>
          </cell>
          <cell r="F2094">
            <v>1.3543000000000001</v>
          </cell>
        </row>
        <row r="2095">
          <cell r="C2095">
            <v>2003</v>
          </cell>
          <cell r="D2095">
            <v>9</v>
          </cell>
          <cell r="F2095">
            <v>1.3472</v>
          </cell>
        </row>
        <row r="2096">
          <cell r="C2096">
            <v>2003</v>
          </cell>
          <cell r="D2096">
            <v>9</v>
          </cell>
          <cell r="F2096">
            <v>1.3546</v>
          </cell>
        </row>
        <row r="2097">
          <cell r="C2097">
            <v>2003</v>
          </cell>
          <cell r="D2097">
            <v>9</v>
          </cell>
          <cell r="F2097">
            <v>1.3546</v>
          </cell>
        </row>
        <row r="2098">
          <cell r="C2098">
            <v>2003</v>
          </cell>
          <cell r="D2098">
            <v>9</v>
          </cell>
          <cell r="F2098">
            <v>1.3546</v>
          </cell>
        </row>
        <row r="2099">
          <cell r="C2099">
            <v>2003</v>
          </cell>
          <cell r="D2099">
            <v>9</v>
          </cell>
          <cell r="F2099">
            <v>1.3546</v>
          </cell>
        </row>
        <row r="2100">
          <cell r="C2100">
            <v>2003</v>
          </cell>
          <cell r="D2100">
            <v>10</v>
          </cell>
          <cell r="F2100">
            <v>1.3504</v>
          </cell>
        </row>
        <row r="2101">
          <cell r="C2101">
            <v>2003</v>
          </cell>
          <cell r="D2101">
            <v>10</v>
          </cell>
          <cell r="F2101">
            <v>1.3480000000000001</v>
          </cell>
        </row>
        <row r="2102">
          <cell r="C2102">
            <v>2003</v>
          </cell>
          <cell r="D2102">
            <v>10</v>
          </cell>
          <cell r="F2102">
            <v>1.3382000000000001</v>
          </cell>
        </row>
        <row r="2103">
          <cell r="C2103">
            <v>2003</v>
          </cell>
          <cell r="D2103">
            <v>10</v>
          </cell>
          <cell r="F2103">
            <v>1.3418000000000001</v>
          </cell>
        </row>
        <row r="2104">
          <cell r="C2104">
            <v>2003</v>
          </cell>
          <cell r="D2104">
            <v>10</v>
          </cell>
          <cell r="F2104">
            <v>1.3418000000000001</v>
          </cell>
        </row>
        <row r="2105">
          <cell r="C2105">
            <v>2003</v>
          </cell>
          <cell r="D2105">
            <v>10</v>
          </cell>
          <cell r="F2105">
            <v>1.3418000000000001</v>
          </cell>
        </row>
        <row r="2106">
          <cell r="C2106">
            <v>2003</v>
          </cell>
          <cell r="D2106">
            <v>10</v>
          </cell>
          <cell r="F2106">
            <v>1.3411</v>
          </cell>
        </row>
        <row r="2107">
          <cell r="C2107">
            <v>2003</v>
          </cell>
          <cell r="D2107">
            <v>10</v>
          </cell>
          <cell r="F2107">
            <v>1.3293999999999999</v>
          </cell>
        </row>
        <row r="2108">
          <cell r="C2108">
            <v>2003</v>
          </cell>
          <cell r="D2108">
            <v>10</v>
          </cell>
          <cell r="F2108">
            <v>1.3335999999999999</v>
          </cell>
        </row>
        <row r="2109">
          <cell r="C2109">
            <v>2003</v>
          </cell>
          <cell r="D2109">
            <v>10</v>
          </cell>
          <cell r="F2109">
            <v>1.3399000000000001</v>
          </cell>
        </row>
        <row r="2110">
          <cell r="C2110">
            <v>2003</v>
          </cell>
          <cell r="D2110">
            <v>10</v>
          </cell>
          <cell r="F2110">
            <v>1.3205</v>
          </cell>
        </row>
        <row r="2111">
          <cell r="C2111">
            <v>2003</v>
          </cell>
          <cell r="D2111">
            <v>10</v>
          </cell>
          <cell r="F2111">
            <v>1.3205</v>
          </cell>
        </row>
        <row r="2112">
          <cell r="C2112">
            <v>2003</v>
          </cell>
          <cell r="D2112">
            <v>10</v>
          </cell>
          <cell r="F2112">
            <v>1.3205</v>
          </cell>
        </row>
        <row r="2113">
          <cell r="C2113">
            <v>2003</v>
          </cell>
          <cell r="D2113">
            <v>10</v>
          </cell>
          <cell r="F2113">
            <v>1.3205</v>
          </cell>
        </row>
        <row r="2114">
          <cell r="C2114">
            <v>2003</v>
          </cell>
          <cell r="D2114">
            <v>10</v>
          </cell>
          <cell r="F2114">
            <v>1.3232999999999999</v>
          </cell>
        </row>
        <row r="2115">
          <cell r="C2115">
            <v>2003</v>
          </cell>
          <cell r="D2115">
            <v>10</v>
          </cell>
          <cell r="F2115">
            <v>1.3242</v>
          </cell>
        </row>
        <row r="2116">
          <cell r="C2116">
            <v>2003</v>
          </cell>
          <cell r="D2116">
            <v>10</v>
          </cell>
          <cell r="F2116">
            <v>1.3131999999999999</v>
          </cell>
        </row>
        <row r="2117">
          <cell r="C2117">
            <v>2003</v>
          </cell>
          <cell r="D2117">
            <v>10</v>
          </cell>
          <cell r="F2117">
            <v>1.3131999999999999</v>
          </cell>
        </row>
        <row r="2118">
          <cell r="C2118">
            <v>2003</v>
          </cell>
          <cell r="D2118">
            <v>10</v>
          </cell>
          <cell r="F2118">
            <v>1.3131999999999999</v>
          </cell>
        </row>
        <row r="2119">
          <cell r="C2119">
            <v>2003</v>
          </cell>
          <cell r="D2119">
            <v>10</v>
          </cell>
          <cell r="F2119">
            <v>1.3131999999999999</v>
          </cell>
        </row>
        <row r="2120">
          <cell r="C2120">
            <v>2003</v>
          </cell>
          <cell r="D2120">
            <v>10</v>
          </cell>
          <cell r="F2120">
            <v>1.3197000000000001</v>
          </cell>
        </row>
        <row r="2121">
          <cell r="C2121">
            <v>2003</v>
          </cell>
          <cell r="D2121">
            <v>10</v>
          </cell>
          <cell r="F2121">
            <v>1.3156000000000001</v>
          </cell>
        </row>
        <row r="2122">
          <cell r="C2122">
            <v>2003</v>
          </cell>
          <cell r="D2122">
            <v>10</v>
          </cell>
          <cell r="F2122">
            <v>1.3038000000000001</v>
          </cell>
        </row>
        <row r="2123">
          <cell r="C2123">
            <v>2003</v>
          </cell>
          <cell r="D2123">
            <v>10</v>
          </cell>
          <cell r="F2123">
            <v>1.3086</v>
          </cell>
        </row>
        <row r="2124">
          <cell r="C2124">
            <v>2003</v>
          </cell>
          <cell r="D2124">
            <v>10</v>
          </cell>
          <cell r="F2124">
            <v>1.3069</v>
          </cell>
        </row>
        <row r="2125">
          <cell r="C2125">
            <v>2003</v>
          </cell>
          <cell r="D2125">
            <v>10</v>
          </cell>
          <cell r="F2125">
            <v>1.3069</v>
          </cell>
        </row>
        <row r="2126">
          <cell r="C2126">
            <v>2003</v>
          </cell>
          <cell r="D2126">
            <v>10</v>
          </cell>
          <cell r="F2126">
            <v>1.3069</v>
          </cell>
        </row>
        <row r="2127">
          <cell r="C2127">
            <v>2003</v>
          </cell>
          <cell r="D2127">
            <v>10</v>
          </cell>
          <cell r="F2127">
            <v>1.3102</v>
          </cell>
        </row>
        <row r="2128">
          <cell r="C2128">
            <v>2003</v>
          </cell>
          <cell r="D2128">
            <v>10</v>
          </cell>
          <cell r="F2128">
            <v>1.3107</v>
          </cell>
        </row>
        <row r="2129">
          <cell r="C2129">
            <v>2003</v>
          </cell>
          <cell r="D2129">
            <v>10</v>
          </cell>
          <cell r="F2129">
            <v>1.3097000000000001</v>
          </cell>
        </row>
        <row r="2130">
          <cell r="C2130">
            <v>2003</v>
          </cell>
          <cell r="D2130">
            <v>10</v>
          </cell>
          <cell r="F2130">
            <v>1.3071999999999999</v>
          </cell>
        </row>
        <row r="2131">
          <cell r="C2131">
            <v>2003</v>
          </cell>
          <cell r="D2131">
            <v>11</v>
          </cell>
          <cell r="F2131">
            <v>1.3197000000000001</v>
          </cell>
        </row>
        <row r="2132">
          <cell r="C2132">
            <v>2003</v>
          </cell>
          <cell r="D2132">
            <v>11</v>
          </cell>
          <cell r="F2132">
            <v>1.3197000000000001</v>
          </cell>
        </row>
        <row r="2133">
          <cell r="C2133">
            <v>2003</v>
          </cell>
          <cell r="D2133">
            <v>11</v>
          </cell>
          <cell r="F2133">
            <v>1.3197000000000001</v>
          </cell>
        </row>
        <row r="2134">
          <cell r="C2134">
            <v>2003</v>
          </cell>
          <cell r="D2134">
            <v>11</v>
          </cell>
          <cell r="F2134">
            <v>1.3323</v>
          </cell>
        </row>
        <row r="2135">
          <cell r="C2135">
            <v>2003</v>
          </cell>
          <cell r="D2135">
            <v>11</v>
          </cell>
          <cell r="F2135">
            <v>1.3320000000000001</v>
          </cell>
        </row>
        <row r="2136">
          <cell r="C2136">
            <v>2003</v>
          </cell>
          <cell r="D2136">
            <v>11</v>
          </cell>
          <cell r="F2136">
            <v>1.3312999999999999</v>
          </cell>
        </row>
        <row r="2137">
          <cell r="C2137">
            <v>2003</v>
          </cell>
          <cell r="D2137">
            <v>11</v>
          </cell>
          <cell r="F2137">
            <v>1.3359000000000001</v>
          </cell>
        </row>
        <row r="2138">
          <cell r="C2138">
            <v>2003</v>
          </cell>
          <cell r="D2138">
            <v>11</v>
          </cell>
          <cell r="F2138">
            <v>1.3237000000000001</v>
          </cell>
        </row>
        <row r="2139">
          <cell r="C2139">
            <v>2003</v>
          </cell>
          <cell r="D2139">
            <v>11</v>
          </cell>
          <cell r="F2139">
            <v>1.3237000000000001</v>
          </cell>
        </row>
        <row r="2140">
          <cell r="C2140">
            <v>2003</v>
          </cell>
          <cell r="D2140">
            <v>11</v>
          </cell>
          <cell r="F2140">
            <v>1.3237000000000001</v>
          </cell>
        </row>
        <row r="2141">
          <cell r="C2141">
            <v>2003</v>
          </cell>
          <cell r="D2141">
            <v>11</v>
          </cell>
          <cell r="F2141">
            <v>1.3106</v>
          </cell>
        </row>
        <row r="2142">
          <cell r="C2142">
            <v>2003</v>
          </cell>
          <cell r="D2142">
            <v>11</v>
          </cell>
          <cell r="F2142">
            <v>1.3106</v>
          </cell>
        </row>
        <row r="2143">
          <cell r="C2143">
            <v>2003</v>
          </cell>
          <cell r="D2143">
            <v>11</v>
          </cell>
          <cell r="F2143">
            <v>1.3004</v>
          </cell>
        </row>
        <row r="2144">
          <cell r="C2144">
            <v>2003</v>
          </cell>
          <cell r="D2144">
            <v>11</v>
          </cell>
          <cell r="F2144">
            <v>1.2996000000000001</v>
          </cell>
        </row>
        <row r="2145">
          <cell r="C2145">
            <v>2003</v>
          </cell>
          <cell r="D2145">
            <v>11</v>
          </cell>
          <cell r="F2145">
            <v>1.3038000000000001</v>
          </cell>
        </row>
        <row r="2146">
          <cell r="C2146">
            <v>2003</v>
          </cell>
          <cell r="D2146">
            <v>11</v>
          </cell>
          <cell r="F2146">
            <v>1.3038000000000001</v>
          </cell>
        </row>
        <row r="2147">
          <cell r="C2147">
            <v>2003</v>
          </cell>
          <cell r="D2147">
            <v>11</v>
          </cell>
          <cell r="F2147">
            <v>1.3038000000000001</v>
          </cell>
        </row>
        <row r="2148">
          <cell r="C2148">
            <v>2003</v>
          </cell>
          <cell r="D2148">
            <v>11</v>
          </cell>
          <cell r="F2148">
            <v>1.3137000000000001</v>
          </cell>
        </row>
        <row r="2149">
          <cell r="C2149">
            <v>2003</v>
          </cell>
          <cell r="D2149">
            <v>11</v>
          </cell>
          <cell r="F2149">
            <v>1.3024</v>
          </cell>
        </row>
        <row r="2150">
          <cell r="C2150">
            <v>2003</v>
          </cell>
          <cell r="D2150">
            <v>11</v>
          </cell>
          <cell r="F2150">
            <v>1.3035000000000001</v>
          </cell>
        </row>
        <row r="2151">
          <cell r="C2151">
            <v>2003</v>
          </cell>
          <cell r="D2151">
            <v>11</v>
          </cell>
          <cell r="F2151">
            <v>1.3023</v>
          </cell>
        </row>
        <row r="2152">
          <cell r="C2152">
            <v>2003</v>
          </cell>
          <cell r="D2152">
            <v>11</v>
          </cell>
          <cell r="F2152">
            <v>1.3039000000000001</v>
          </cell>
        </row>
        <row r="2153">
          <cell r="C2153">
            <v>2003</v>
          </cell>
          <cell r="D2153">
            <v>11</v>
          </cell>
          <cell r="F2153">
            <v>1.3039000000000001</v>
          </cell>
        </row>
        <row r="2154">
          <cell r="C2154">
            <v>2003</v>
          </cell>
          <cell r="D2154">
            <v>11</v>
          </cell>
          <cell r="F2154">
            <v>1.3039000000000001</v>
          </cell>
        </row>
        <row r="2155">
          <cell r="C2155">
            <v>2003</v>
          </cell>
          <cell r="D2155">
            <v>11</v>
          </cell>
          <cell r="F2155">
            <v>1.3206</v>
          </cell>
        </row>
        <row r="2156">
          <cell r="C2156">
            <v>2003</v>
          </cell>
          <cell r="D2156">
            <v>11</v>
          </cell>
          <cell r="F2156">
            <v>1.3130999999999999</v>
          </cell>
        </row>
        <row r="2157">
          <cell r="C2157">
            <v>2003</v>
          </cell>
          <cell r="D2157">
            <v>11</v>
          </cell>
          <cell r="F2157">
            <v>1.3043</v>
          </cell>
        </row>
        <row r="2158">
          <cell r="C2158">
            <v>2003</v>
          </cell>
          <cell r="D2158">
            <v>11</v>
          </cell>
          <cell r="F2158">
            <v>1.3043</v>
          </cell>
        </row>
        <row r="2159">
          <cell r="C2159">
            <v>2003</v>
          </cell>
          <cell r="D2159">
            <v>11</v>
          </cell>
          <cell r="F2159">
            <v>1.3043</v>
          </cell>
        </row>
        <row r="2160">
          <cell r="C2160">
            <v>2003</v>
          </cell>
          <cell r="D2160">
            <v>11</v>
          </cell>
          <cell r="F2160">
            <v>1.3043</v>
          </cell>
        </row>
        <row r="2161">
          <cell r="C2161">
            <v>2003</v>
          </cell>
          <cell r="D2161">
            <v>12</v>
          </cell>
          <cell r="F2161">
            <v>1.3043</v>
          </cell>
        </row>
        <row r="2162">
          <cell r="C2162">
            <v>2003</v>
          </cell>
          <cell r="D2162">
            <v>12</v>
          </cell>
          <cell r="F2162">
            <v>1.3023</v>
          </cell>
        </row>
        <row r="2163">
          <cell r="C2163">
            <v>2003</v>
          </cell>
          <cell r="D2163">
            <v>12</v>
          </cell>
          <cell r="F2163">
            <v>1.2982</v>
          </cell>
        </row>
        <row r="2164">
          <cell r="C2164">
            <v>2003</v>
          </cell>
          <cell r="D2164">
            <v>12</v>
          </cell>
          <cell r="F2164">
            <v>1.2996000000000001</v>
          </cell>
        </row>
        <row r="2165">
          <cell r="C2165">
            <v>2003</v>
          </cell>
          <cell r="D2165">
            <v>12</v>
          </cell>
          <cell r="F2165">
            <v>1.3122</v>
          </cell>
        </row>
        <row r="2166">
          <cell r="C2166">
            <v>2003</v>
          </cell>
          <cell r="D2166">
            <v>12</v>
          </cell>
          <cell r="F2166">
            <v>1.3045</v>
          </cell>
        </row>
        <row r="2167">
          <cell r="C2167">
            <v>2003</v>
          </cell>
          <cell r="D2167">
            <v>12</v>
          </cell>
          <cell r="F2167">
            <v>1.3045</v>
          </cell>
        </row>
        <row r="2168">
          <cell r="C2168">
            <v>2003</v>
          </cell>
          <cell r="D2168">
            <v>12</v>
          </cell>
          <cell r="F2168">
            <v>1.3045</v>
          </cell>
        </row>
        <row r="2169">
          <cell r="C2169">
            <v>2003</v>
          </cell>
          <cell r="D2169">
            <v>12</v>
          </cell>
          <cell r="F2169">
            <v>1.2963</v>
          </cell>
        </row>
        <row r="2170">
          <cell r="C2170">
            <v>2003</v>
          </cell>
          <cell r="D2170">
            <v>12</v>
          </cell>
          <cell r="F2170">
            <v>1.3091999999999999</v>
          </cell>
        </row>
        <row r="2171">
          <cell r="C2171">
            <v>2003</v>
          </cell>
          <cell r="D2171">
            <v>12</v>
          </cell>
          <cell r="F2171">
            <v>1.3079000000000001</v>
          </cell>
        </row>
        <row r="2172">
          <cell r="C2172">
            <v>2003</v>
          </cell>
          <cell r="D2172">
            <v>12</v>
          </cell>
          <cell r="F2172">
            <v>1.3263</v>
          </cell>
        </row>
        <row r="2173">
          <cell r="C2173">
            <v>2003</v>
          </cell>
          <cell r="D2173">
            <v>12</v>
          </cell>
          <cell r="F2173">
            <v>1.3149999999999999</v>
          </cell>
        </row>
        <row r="2174">
          <cell r="C2174">
            <v>2003</v>
          </cell>
          <cell r="D2174">
            <v>12</v>
          </cell>
          <cell r="F2174">
            <v>1.3149999999999999</v>
          </cell>
        </row>
        <row r="2175">
          <cell r="C2175">
            <v>2003</v>
          </cell>
          <cell r="D2175">
            <v>12</v>
          </cell>
          <cell r="F2175">
            <v>1.3149999999999999</v>
          </cell>
        </row>
        <row r="2176">
          <cell r="C2176">
            <v>2003</v>
          </cell>
          <cell r="D2176">
            <v>12</v>
          </cell>
          <cell r="F2176">
            <v>1.3133999999999999</v>
          </cell>
        </row>
        <row r="2177">
          <cell r="C2177">
            <v>2003</v>
          </cell>
          <cell r="D2177">
            <v>12</v>
          </cell>
          <cell r="F2177">
            <v>1.3183</v>
          </cell>
        </row>
        <row r="2178">
          <cell r="C2178">
            <v>2003</v>
          </cell>
          <cell r="D2178">
            <v>12</v>
          </cell>
          <cell r="F2178">
            <v>1.3250999999999999</v>
          </cell>
        </row>
        <row r="2179">
          <cell r="C2179">
            <v>2003</v>
          </cell>
          <cell r="D2179">
            <v>12</v>
          </cell>
          <cell r="F2179">
            <v>1.3291999999999999</v>
          </cell>
        </row>
        <row r="2180">
          <cell r="C2180">
            <v>2003</v>
          </cell>
          <cell r="D2180">
            <v>12</v>
          </cell>
          <cell r="F2180">
            <v>1.3396999999999999</v>
          </cell>
        </row>
        <row r="2181">
          <cell r="C2181">
            <v>2003</v>
          </cell>
          <cell r="D2181">
            <v>12</v>
          </cell>
          <cell r="F2181">
            <v>1.3396999999999999</v>
          </cell>
        </row>
        <row r="2182">
          <cell r="C2182">
            <v>2003</v>
          </cell>
          <cell r="D2182">
            <v>12</v>
          </cell>
          <cell r="F2182">
            <v>1.3396999999999999</v>
          </cell>
        </row>
        <row r="2183">
          <cell r="C2183">
            <v>2003</v>
          </cell>
          <cell r="D2183">
            <v>12</v>
          </cell>
          <cell r="F2183">
            <v>1.3314999999999999</v>
          </cell>
        </row>
        <row r="2184">
          <cell r="C2184">
            <v>2003</v>
          </cell>
          <cell r="D2184">
            <v>12</v>
          </cell>
          <cell r="F2184">
            <v>1.3240000000000001</v>
          </cell>
        </row>
        <row r="2185">
          <cell r="C2185">
            <v>2003</v>
          </cell>
          <cell r="D2185">
            <v>12</v>
          </cell>
          <cell r="F2185">
            <v>1.3107</v>
          </cell>
        </row>
        <row r="2186">
          <cell r="C2186">
            <v>2003</v>
          </cell>
          <cell r="D2186">
            <v>12</v>
          </cell>
          <cell r="F2186">
            <v>1.3107</v>
          </cell>
        </row>
        <row r="2187">
          <cell r="C2187">
            <v>2003</v>
          </cell>
          <cell r="D2187">
            <v>12</v>
          </cell>
          <cell r="F2187">
            <v>1.3107</v>
          </cell>
        </row>
        <row r="2188">
          <cell r="C2188">
            <v>2003</v>
          </cell>
          <cell r="D2188">
            <v>12</v>
          </cell>
          <cell r="F2188">
            <v>1.3107</v>
          </cell>
        </row>
        <row r="2189">
          <cell r="C2189">
            <v>2003</v>
          </cell>
          <cell r="D2189">
            <v>12</v>
          </cell>
          <cell r="F2189">
            <v>1.3104</v>
          </cell>
        </row>
        <row r="2190">
          <cell r="C2190">
            <v>2003</v>
          </cell>
          <cell r="D2190">
            <v>12</v>
          </cell>
          <cell r="F2190">
            <v>1.3032999999999999</v>
          </cell>
        </row>
        <row r="2191">
          <cell r="C2191">
            <v>2003</v>
          </cell>
          <cell r="D2191">
            <v>12</v>
          </cell>
          <cell r="F2191">
            <v>1.2924</v>
          </cell>
        </row>
        <row r="2192">
          <cell r="C2192">
            <v>2004</v>
          </cell>
          <cell r="D2192">
            <v>1</v>
          </cell>
          <cell r="F2192">
            <v>1.29</v>
          </cell>
        </row>
        <row r="2193">
          <cell r="C2193">
            <v>2004</v>
          </cell>
          <cell r="D2193">
            <v>1</v>
          </cell>
          <cell r="F2193">
            <v>1.29</v>
          </cell>
        </row>
        <row r="2194">
          <cell r="C2194">
            <v>2004</v>
          </cell>
          <cell r="D2194">
            <v>1</v>
          </cell>
          <cell r="F2194">
            <v>1.29</v>
          </cell>
        </row>
        <row r="2195">
          <cell r="C2195">
            <v>2004</v>
          </cell>
          <cell r="D2195">
            <v>1</v>
          </cell>
          <cell r="F2195">
            <v>1.29</v>
          </cell>
        </row>
        <row r="2196">
          <cell r="C2196">
            <v>2004</v>
          </cell>
          <cell r="D2196">
            <v>1</v>
          </cell>
          <cell r="F2196">
            <v>1.2803</v>
          </cell>
        </row>
        <row r="2197">
          <cell r="C2197">
            <v>2004</v>
          </cell>
          <cell r="D2197">
            <v>1</v>
          </cell>
          <cell r="F2197">
            <v>1.2803</v>
          </cell>
        </row>
        <row r="2198">
          <cell r="C2198">
            <v>2004</v>
          </cell>
          <cell r="D2198">
            <v>1</v>
          </cell>
          <cell r="F2198">
            <v>1.2819</v>
          </cell>
        </row>
        <row r="2199">
          <cell r="C2199">
            <v>2004</v>
          </cell>
          <cell r="D2199">
            <v>1</v>
          </cell>
          <cell r="F2199">
            <v>1.2882</v>
          </cell>
        </row>
        <row r="2200">
          <cell r="C2200">
            <v>2004</v>
          </cell>
          <cell r="D2200">
            <v>1</v>
          </cell>
          <cell r="F2200">
            <v>1.2787999999999999</v>
          </cell>
        </row>
        <row r="2201">
          <cell r="C2201">
            <v>2004</v>
          </cell>
          <cell r="D2201">
            <v>1</v>
          </cell>
          <cell r="F2201">
            <v>1.2692000000000001</v>
          </cell>
        </row>
        <row r="2202">
          <cell r="C2202">
            <v>2004</v>
          </cell>
          <cell r="D2202">
            <v>1</v>
          </cell>
          <cell r="F2202">
            <v>1.2692000000000001</v>
          </cell>
        </row>
        <row r="2203">
          <cell r="C2203">
            <v>2004</v>
          </cell>
          <cell r="D2203">
            <v>1</v>
          </cell>
          <cell r="F2203">
            <v>1.2692000000000001</v>
          </cell>
        </row>
        <row r="2204">
          <cell r="C2204">
            <v>2004</v>
          </cell>
          <cell r="D2204">
            <v>1</v>
          </cell>
          <cell r="F2204">
            <v>1.2736000000000001</v>
          </cell>
        </row>
        <row r="2205">
          <cell r="C2205">
            <v>2004</v>
          </cell>
          <cell r="D2205">
            <v>1</v>
          </cell>
          <cell r="F2205">
            <v>1.2728999999999999</v>
          </cell>
        </row>
        <row r="2206">
          <cell r="C2206">
            <v>2004</v>
          </cell>
          <cell r="D2206">
            <v>1</v>
          </cell>
          <cell r="F2206">
            <v>1.2868999999999999</v>
          </cell>
        </row>
        <row r="2207">
          <cell r="C2207">
            <v>2004</v>
          </cell>
          <cell r="D2207">
            <v>1</v>
          </cell>
          <cell r="F2207">
            <v>1.2979000000000001</v>
          </cell>
        </row>
        <row r="2208">
          <cell r="C2208">
            <v>2004</v>
          </cell>
          <cell r="D2208">
            <v>1</v>
          </cell>
          <cell r="F2208">
            <v>1.2978000000000001</v>
          </cell>
        </row>
        <row r="2209">
          <cell r="C2209">
            <v>2004</v>
          </cell>
          <cell r="D2209">
            <v>1</v>
          </cell>
          <cell r="F2209">
            <v>1.2978000000000001</v>
          </cell>
        </row>
        <row r="2210">
          <cell r="C2210">
            <v>2004</v>
          </cell>
          <cell r="D2210">
            <v>1</v>
          </cell>
          <cell r="F2210">
            <v>1.2978000000000001</v>
          </cell>
        </row>
        <row r="2211">
          <cell r="C2211">
            <v>2004</v>
          </cell>
          <cell r="D2211">
            <v>1</v>
          </cell>
          <cell r="F2211">
            <v>1.2978000000000001</v>
          </cell>
        </row>
        <row r="2212">
          <cell r="C2212">
            <v>2004</v>
          </cell>
          <cell r="D2212">
            <v>1</v>
          </cell>
          <cell r="F2212">
            <v>1.2862</v>
          </cell>
        </row>
        <row r="2213">
          <cell r="C2213">
            <v>2004</v>
          </cell>
          <cell r="D2213">
            <v>1</v>
          </cell>
          <cell r="F2213">
            <v>1.3008999999999999</v>
          </cell>
        </row>
        <row r="2214">
          <cell r="C2214">
            <v>2004</v>
          </cell>
          <cell r="D2214">
            <v>1</v>
          </cell>
          <cell r="F2214">
            <v>1.2967</v>
          </cell>
        </row>
        <row r="2215">
          <cell r="C2215">
            <v>2004</v>
          </cell>
          <cell r="D2215">
            <v>1</v>
          </cell>
          <cell r="F2215">
            <v>1.3119000000000001</v>
          </cell>
        </row>
        <row r="2216">
          <cell r="C2216">
            <v>2004</v>
          </cell>
          <cell r="D2216">
            <v>1</v>
          </cell>
          <cell r="F2216">
            <v>1.3119000000000001</v>
          </cell>
        </row>
        <row r="2217">
          <cell r="C2217">
            <v>2004</v>
          </cell>
          <cell r="D2217">
            <v>1</v>
          </cell>
          <cell r="F2217">
            <v>1.3119000000000001</v>
          </cell>
        </row>
        <row r="2218">
          <cell r="C2218">
            <v>2004</v>
          </cell>
          <cell r="D2218">
            <v>1</v>
          </cell>
          <cell r="F2218">
            <v>1.3136000000000001</v>
          </cell>
        </row>
        <row r="2219">
          <cell r="C2219">
            <v>2004</v>
          </cell>
          <cell r="D2219">
            <v>1</v>
          </cell>
          <cell r="F2219">
            <v>1.3048999999999999</v>
          </cell>
        </row>
        <row r="2220">
          <cell r="C2220">
            <v>2004</v>
          </cell>
          <cell r="D2220">
            <v>1</v>
          </cell>
          <cell r="F2220">
            <v>1.3217000000000001</v>
          </cell>
        </row>
        <row r="2221">
          <cell r="C2221">
            <v>2004</v>
          </cell>
          <cell r="D2221">
            <v>1</v>
          </cell>
          <cell r="F2221">
            <v>1.3339000000000001</v>
          </cell>
        </row>
        <row r="2222">
          <cell r="C2222">
            <v>2004</v>
          </cell>
          <cell r="D2222">
            <v>1</v>
          </cell>
          <cell r="F2222">
            <v>1.3264</v>
          </cell>
        </row>
        <row r="2223">
          <cell r="C2223">
            <v>2004</v>
          </cell>
          <cell r="D2223">
            <v>2</v>
          </cell>
          <cell r="F2223">
            <v>1.3264</v>
          </cell>
        </row>
        <row r="2224">
          <cell r="C2224">
            <v>2004</v>
          </cell>
          <cell r="D2224">
            <v>2</v>
          </cell>
          <cell r="F2224">
            <v>1.3264</v>
          </cell>
        </row>
        <row r="2225">
          <cell r="C2225">
            <v>2004</v>
          </cell>
          <cell r="D2225">
            <v>2</v>
          </cell>
          <cell r="F2225">
            <v>1.3384</v>
          </cell>
        </row>
        <row r="2226">
          <cell r="C2226">
            <v>2004</v>
          </cell>
          <cell r="D2226">
            <v>2</v>
          </cell>
          <cell r="F2226">
            <v>1.3373999999999999</v>
          </cell>
        </row>
        <row r="2227">
          <cell r="C2227">
            <v>2004</v>
          </cell>
          <cell r="D2227">
            <v>2</v>
          </cell>
          <cell r="F2227">
            <v>1.3327</v>
          </cell>
        </row>
        <row r="2228">
          <cell r="C2228">
            <v>2004</v>
          </cell>
          <cell r="D2228">
            <v>2</v>
          </cell>
          <cell r="F2228">
            <v>1.3319000000000001</v>
          </cell>
        </row>
        <row r="2229">
          <cell r="C2229">
            <v>2004</v>
          </cell>
          <cell r="D2229">
            <v>2</v>
          </cell>
          <cell r="F2229">
            <v>1.3290999999999999</v>
          </cell>
        </row>
        <row r="2230">
          <cell r="C2230">
            <v>2004</v>
          </cell>
          <cell r="D2230">
            <v>2</v>
          </cell>
          <cell r="F2230">
            <v>1.3290999999999999</v>
          </cell>
        </row>
        <row r="2231">
          <cell r="C2231">
            <v>2004</v>
          </cell>
          <cell r="D2231">
            <v>2</v>
          </cell>
          <cell r="F2231">
            <v>1.3290999999999999</v>
          </cell>
        </row>
        <row r="2232">
          <cell r="C2232">
            <v>2004</v>
          </cell>
          <cell r="D2232">
            <v>2</v>
          </cell>
          <cell r="F2232">
            <v>1.3304</v>
          </cell>
        </row>
        <row r="2233">
          <cell r="C2233">
            <v>2004</v>
          </cell>
          <cell r="D2233">
            <v>2</v>
          </cell>
          <cell r="F2233">
            <v>1.3289</v>
          </cell>
        </row>
        <row r="2234">
          <cell r="C2234">
            <v>2004</v>
          </cell>
          <cell r="D2234">
            <v>2</v>
          </cell>
          <cell r="F2234">
            <v>1.3179000000000001</v>
          </cell>
        </row>
        <row r="2235">
          <cell r="C2235">
            <v>2004</v>
          </cell>
          <cell r="D2235">
            <v>2</v>
          </cell>
          <cell r="F2235">
            <v>1.3190999999999999</v>
          </cell>
        </row>
        <row r="2236">
          <cell r="C2236">
            <v>2004</v>
          </cell>
          <cell r="D2236">
            <v>2</v>
          </cell>
          <cell r="F2236">
            <v>1.3149999999999999</v>
          </cell>
        </row>
        <row r="2237">
          <cell r="C2237">
            <v>2004</v>
          </cell>
          <cell r="D2237">
            <v>2</v>
          </cell>
          <cell r="F2237">
            <v>1.3149999999999999</v>
          </cell>
        </row>
        <row r="2238">
          <cell r="C2238">
            <v>2004</v>
          </cell>
          <cell r="D2238">
            <v>2</v>
          </cell>
          <cell r="F2238">
            <v>1.3149999999999999</v>
          </cell>
        </row>
        <row r="2239">
          <cell r="C2239">
            <v>2004</v>
          </cell>
          <cell r="D2239">
            <v>2</v>
          </cell>
          <cell r="F2239">
            <v>1.3149999999999999</v>
          </cell>
        </row>
        <row r="2240">
          <cell r="C2240">
            <v>2004</v>
          </cell>
          <cell r="D2240">
            <v>2</v>
          </cell>
          <cell r="F2240">
            <v>1.3102</v>
          </cell>
        </row>
        <row r="2241">
          <cell r="C2241">
            <v>2004</v>
          </cell>
          <cell r="D2241">
            <v>2</v>
          </cell>
          <cell r="F2241">
            <v>1.3180000000000001</v>
          </cell>
        </row>
        <row r="2242">
          <cell r="C2242">
            <v>2004</v>
          </cell>
          <cell r="D2242">
            <v>2</v>
          </cell>
          <cell r="F2242">
            <v>1.3274999999999999</v>
          </cell>
        </row>
        <row r="2243">
          <cell r="C2243">
            <v>2004</v>
          </cell>
          <cell r="D2243">
            <v>2</v>
          </cell>
          <cell r="F2243">
            <v>1.3440000000000001</v>
          </cell>
        </row>
        <row r="2244">
          <cell r="C2244">
            <v>2004</v>
          </cell>
          <cell r="D2244">
            <v>2</v>
          </cell>
          <cell r="F2244">
            <v>1.3440000000000001</v>
          </cell>
        </row>
        <row r="2245">
          <cell r="C2245">
            <v>2004</v>
          </cell>
          <cell r="D2245">
            <v>2</v>
          </cell>
          <cell r="F2245">
            <v>1.3440000000000001</v>
          </cell>
        </row>
        <row r="2246">
          <cell r="C2246">
            <v>2004</v>
          </cell>
          <cell r="D2246">
            <v>2</v>
          </cell>
          <cell r="F2246">
            <v>1.3357000000000001</v>
          </cell>
        </row>
        <row r="2247">
          <cell r="C2247">
            <v>2004</v>
          </cell>
          <cell r="D2247">
            <v>2</v>
          </cell>
          <cell r="F2247">
            <v>1.3280000000000001</v>
          </cell>
        </row>
        <row r="2248">
          <cell r="C2248">
            <v>2004</v>
          </cell>
          <cell r="D2248">
            <v>2</v>
          </cell>
          <cell r="F2248">
            <v>1.337</v>
          </cell>
        </row>
        <row r="2249">
          <cell r="C2249">
            <v>2004</v>
          </cell>
          <cell r="D2249">
            <v>2</v>
          </cell>
          <cell r="F2249">
            <v>1.3431999999999999</v>
          </cell>
        </row>
        <row r="2250">
          <cell r="C2250">
            <v>2004</v>
          </cell>
          <cell r="D2250">
            <v>2</v>
          </cell>
          <cell r="F2250">
            <v>1.3401000000000001</v>
          </cell>
        </row>
        <row r="2251">
          <cell r="C2251">
            <v>2004</v>
          </cell>
          <cell r="D2251">
            <v>2</v>
          </cell>
          <cell r="F2251">
            <v>1.3401000000000001</v>
          </cell>
        </row>
        <row r="2252">
          <cell r="C2252">
            <v>2004</v>
          </cell>
          <cell r="D2252">
            <v>3</v>
          </cell>
          <cell r="F2252">
            <v>1.3401000000000001</v>
          </cell>
        </row>
        <row r="2253">
          <cell r="C2253">
            <v>2004</v>
          </cell>
          <cell r="D2253">
            <v>3</v>
          </cell>
          <cell r="F2253">
            <v>1.3391</v>
          </cell>
        </row>
        <row r="2254">
          <cell r="C2254">
            <v>2004</v>
          </cell>
          <cell r="D2254">
            <v>3</v>
          </cell>
          <cell r="F2254">
            <v>1.3431</v>
          </cell>
        </row>
        <row r="2255">
          <cell r="C2255">
            <v>2004</v>
          </cell>
          <cell r="D2255">
            <v>3</v>
          </cell>
          <cell r="F2255">
            <v>1.3475999999999999</v>
          </cell>
        </row>
        <row r="2256">
          <cell r="C2256">
            <v>2004</v>
          </cell>
          <cell r="D2256">
            <v>3</v>
          </cell>
          <cell r="F2256">
            <v>1.3324</v>
          </cell>
        </row>
        <row r="2257">
          <cell r="C2257">
            <v>2004</v>
          </cell>
          <cell r="D2257">
            <v>3</v>
          </cell>
          <cell r="F2257">
            <v>1.3186</v>
          </cell>
        </row>
        <row r="2258">
          <cell r="C2258">
            <v>2004</v>
          </cell>
          <cell r="D2258">
            <v>3</v>
          </cell>
          <cell r="F2258">
            <v>1.3186</v>
          </cell>
        </row>
        <row r="2259">
          <cell r="C2259">
            <v>2004</v>
          </cell>
          <cell r="D2259">
            <v>3</v>
          </cell>
          <cell r="F2259">
            <v>1.3186</v>
          </cell>
        </row>
        <row r="2260">
          <cell r="C2260">
            <v>2004</v>
          </cell>
          <cell r="D2260">
            <v>3</v>
          </cell>
          <cell r="F2260">
            <v>1.3229</v>
          </cell>
        </row>
        <row r="2261">
          <cell r="C2261">
            <v>2004</v>
          </cell>
          <cell r="D2261">
            <v>3</v>
          </cell>
          <cell r="F2261">
            <v>1.319</v>
          </cell>
        </row>
        <row r="2262">
          <cell r="C2262">
            <v>2004</v>
          </cell>
          <cell r="D2262">
            <v>3</v>
          </cell>
          <cell r="F2262">
            <v>1.327</v>
          </cell>
        </row>
        <row r="2263">
          <cell r="C2263">
            <v>2004</v>
          </cell>
          <cell r="D2263">
            <v>3</v>
          </cell>
          <cell r="F2263">
            <v>1.3227</v>
          </cell>
        </row>
        <row r="2264">
          <cell r="C2264">
            <v>2004</v>
          </cell>
          <cell r="D2264">
            <v>3</v>
          </cell>
          <cell r="F2264">
            <v>1.3374999999999999</v>
          </cell>
        </row>
        <row r="2265">
          <cell r="C2265">
            <v>2004</v>
          </cell>
          <cell r="D2265">
            <v>3</v>
          </cell>
          <cell r="F2265">
            <v>1.3374999999999999</v>
          </cell>
        </row>
        <row r="2266">
          <cell r="C2266">
            <v>2004</v>
          </cell>
          <cell r="D2266">
            <v>3</v>
          </cell>
          <cell r="F2266">
            <v>1.3374999999999999</v>
          </cell>
        </row>
        <row r="2267">
          <cell r="C2267">
            <v>2004</v>
          </cell>
          <cell r="D2267">
            <v>3</v>
          </cell>
          <cell r="F2267">
            <v>1.3324</v>
          </cell>
        </row>
        <row r="2268">
          <cell r="C2268">
            <v>2004</v>
          </cell>
          <cell r="D2268">
            <v>3</v>
          </cell>
          <cell r="F2268">
            <v>1.3333999999999999</v>
          </cell>
        </row>
        <row r="2269">
          <cell r="C2269">
            <v>2004</v>
          </cell>
          <cell r="D2269">
            <v>3</v>
          </cell>
          <cell r="F2269">
            <v>1.3411</v>
          </cell>
        </row>
        <row r="2270">
          <cell r="C2270">
            <v>2004</v>
          </cell>
          <cell r="D2270">
            <v>3</v>
          </cell>
          <cell r="F2270">
            <v>1.3291999999999999</v>
          </cell>
        </row>
        <row r="2271">
          <cell r="C2271">
            <v>2004</v>
          </cell>
          <cell r="D2271">
            <v>3</v>
          </cell>
          <cell r="F2271">
            <v>1.331</v>
          </cell>
        </row>
        <row r="2272">
          <cell r="C2272">
            <v>2004</v>
          </cell>
          <cell r="D2272">
            <v>3</v>
          </cell>
          <cell r="F2272">
            <v>1.331</v>
          </cell>
        </row>
        <row r="2273">
          <cell r="C2273">
            <v>2004</v>
          </cell>
          <cell r="D2273">
            <v>3</v>
          </cell>
          <cell r="F2273">
            <v>1.331</v>
          </cell>
        </row>
        <row r="2274">
          <cell r="C2274">
            <v>2004</v>
          </cell>
          <cell r="D2274">
            <v>3</v>
          </cell>
          <cell r="F2274">
            <v>1.3275999999999999</v>
          </cell>
        </row>
        <row r="2275">
          <cell r="C2275">
            <v>2004</v>
          </cell>
          <cell r="D2275">
            <v>3</v>
          </cell>
          <cell r="F2275">
            <v>1.3314999999999999</v>
          </cell>
        </row>
        <row r="2276">
          <cell r="C2276">
            <v>2004</v>
          </cell>
          <cell r="D2276">
            <v>3</v>
          </cell>
          <cell r="F2276">
            <v>1.3387</v>
          </cell>
        </row>
        <row r="2277">
          <cell r="C2277">
            <v>2004</v>
          </cell>
          <cell r="D2277">
            <v>3</v>
          </cell>
          <cell r="F2277">
            <v>1.3299000000000001</v>
          </cell>
        </row>
        <row r="2278">
          <cell r="C2278">
            <v>2004</v>
          </cell>
          <cell r="D2278">
            <v>3</v>
          </cell>
          <cell r="F2278">
            <v>1.32</v>
          </cell>
        </row>
        <row r="2279">
          <cell r="C2279">
            <v>2004</v>
          </cell>
          <cell r="D2279">
            <v>3</v>
          </cell>
          <cell r="F2279">
            <v>1.32</v>
          </cell>
        </row>
        <row r="2280">
          <cell r="C2280">
            <v>2004</v>
          </cell>
          <cell r="D2280">
            <v>3</v>
          </cell>
          <cell r="F2280">
            <v>1.32</v>
          </cell>
        </row>
        <row r="2281">
          <cell r="C2281">
            <v>2004</v>
          </cell>
          <cell r="D2281">
            <v>3</v>
          </cell>
          <cell r="F2281">
            <v>1.3090999999999999</v>
          </cell>
        </row>
        <row r="2282">
          <cell r="C2282">
            <v>2004</v>
          </cell>
          <cell r="D2282">
            <v>3</v>
          </cell>
          <cell r="F2282">
            <v>1.3079000000000001</v>
          </cell>
        </row>
        <row r="2283">
          <cell r="C2283">
            <v>2004</v>
          </cell>
          <cell r="D2283">
            <v>4</v>
          </cell>
          <cell r="F2283">
            <v>1.3105</v>
          </cell>
        </row>
        <row r="2284">
          <cell r="C2284">
            <v>2004</v>
          </cell>
          <cell r="D2284">
            <v>4</v>
          </cell>
          <cell r="F2284">
            <v>1.3101</v>
          </cell>
        </row>
        <row r="2285">
          <cell r="C2285">
            <v>2004</v>
          </cell>
          <cell r="D2285">
            <v>4</v>
          </cell>
          <cell r="F2285">
            <v>1.3156000000000001</v>
          </cell>
        </row>
        <row r="2286">
          <cell r="C2286">
            <v>2004</v>
          </cell>
          <cell r="D2286">
            <v>4</v>
          </cell>
          <cell r="F2286">
            <v>1.3156000000000001</v>
          </cell>
        </row>
        <row r="2287">
          <cell r="C2287">
            <v>2004</v>
          </cell>
          <cell r="D2287">
            <v>4</v>
          </cell>
          <cell r="F2287">
            <v>1.3156000000000001</v>
          </cell>
        </row>
        <row r="2288">
          <cell r="C2288">
            <v>2004</v>
          </cell>
          <cell r="D2288">
            <v>4</v>
          </cell>
          <cell r="F2288">
            <v>1.3147</v>
          </cell>
        </row>
        <row r="2289">
          <cell r="C2289">
            <v>2004</v>
          </cell>
          <cell r="D2289">
            <v>4</v>
          </cell>
          <cell r="F2289">
            <v>1.3092999999999999</v>
          </cell>
        </row>
        <row r="2290">
          <cell r="C2290">
            <v>2004</v>
          </cell>
          <cell r="D2290">
            <v>4</v>
          </cell>
          <cell r="F2290">
            <v>1.3129999999999999</v>
          </cell>
        </row>
        <row r="2291">
          <cell r="C2291">
            <v>2004</v>
          </cell>
          <cell r="D2291">
            <v>4</v>
          </cell>
          <cell r="F2291">
            <v>1.3260000000000001</v>
          </cell>
        </row>
        <row r="2292">
          <cell r="C2292">
            <v>2004</v>
          </cell>
          <cell r="D2292">
            <v>4</v>
          </cell>
          <cell r="F2292">
            <v>1.3260000000000001</v>
          </cell>
        </row>
        <row r="2293">
          <cell r="C2293">
            <v>2004</v>
          </cell>
          <cell r="D2293">
            <v>4</v>
          </cell>
          <cell r="F2293">
            <v>1.3260000000000001</v>
          </cell>
        </row>
        <row r="2294">
          <cell r="C2294">
            <v>2004</v>
          </cell>
          <cell r="D2294">
            <v>4</v>
          </cell>
          <cell r="F2294">
            <v>1.3260000000000001</v>
          </cell>
        </row>
        <row r="2295">
          <cell r="C2295">
            <v>2004</v>
          </cell>
          <cell r="D2295">
            <v>4</v>
          </cell>
          <cell r="F2295">
            <v>1.3374999999999999</v>
          </cell>
        </row>
        <row r="2296">
          <cell r="C2296">
            <v>2004</v>
          </cell>
          <cell r="D2296">
            <v>4</v>
          </cell>
          <cell r="F2296">
            <v>1.3359000000000001</v>
          </cell>
        </row>
        <row r="2297">
          <cell r="C2297">
            <v>2004</v>
          </cell>
          <cell r="D2297">
            <v>4</v>
          </cell>
          <cell r="F2297">
            <v>1.3440000000000001</v>
          </cell>
        </row>
        <row r="2298">
          <cell r="C2298">
            <v>2004</v>
          </cell>
          <cell r="D2298">
            <v>4</v>
          </cell>
          <cell r="F2298">
            <v>1.3472</v>
          </cell>
        </row>
        <row r="2299">
          <cell r="C2299">
            <v>2004</v>
          </cell>
          <cell r="D2299">
            <v>4</v>
          </cell>
          <cell r="F2299">
            <v>1.3445</v>
          </cell>
        </row>
        <row r="2300">
          <cell r="C2300">
            <v>2004</v>
          </cell>
          <cell r="D2300">
            <v>4</v>
          </cell>
          <cell r="F2300">
            <v>1.3445</v>
          </cell>
        </row>
        <row r="2301">
          <cell r="C2301">
            <v>2004</v>
          </cell>
          <cell r="D2301">
            <v>4</v>
          </cell>
          <cell r="F2301">
            <v>1.3445</v>
          </cell>
        </row>
        <row r="2302">
          <cell r="C2302">
            <v>2004</v>
          </cell>
          <cell r="D2302">
            <v>4</v>
          </cell>
          <cell r="F2302">
            <v>1.3466</v>
          </cell>
        </row>
        <row r="2303">
          <cell r="C2303">
            <v>2004</v>
          </cell>
          <cell r="D2303">
            <v>4</v>
          </cell>
          <cell r="F2303">
            <v>1.3534999999999999</v>
          </cell>
        </row>
        <row r="2304">
          <cell r="C2304">
            <v>2004</v>
          </cell>
          <cell r="D2304">
            <v>4</v>
          </cell>
          <cell r="F2304">
            <v>1.3589</v>
          </cell>
        </row>
        <row r="2305">
          <cell r="C2305">
            <v>2004</v>
          </cell>
          <cell r="D2305">
            <v>4</v>
          </cell>
          <cell r="F2305">
            <v>1.3585</v>
          </cell>
        </row>
        <row r="2306">
          <cell r="C2306">
            <v>2004</v>
          </cell>
          <cell r="D2306">
            <v>4</v>
          </cell>
          <cell r="F2306">
            <v>1.3611</v>
          </cell>
        </row>
        <row r="2307">
          <cell r="C2307">
            <v>2004</v>
          </cell>
          <cell r="D2307">
            <v>4</v>
          </cell>
          <cell r="F2307">
            <v>1.3611</v>
          </cell>
        </row>
        <row r="2308">
          <cell r="C2308">
            <v>2004</v>
          </cell>
          <cell r="D2308">
            <v>4</v>
          </cell>
          <cell r="F2308">
            <v>1.3611</v>
          </cell>
        </row>
        <row r="2309">
          <cell r="C2309">
            <v>2004</v>
          </cell>
          <cell r="D2309">
            <v>4</v>
          </cell>
          <cell r="F2309">
            <v>1.3555999999999999</v>
          </cell>
        </row>
        <row r="2310">
          <cell r="C2310">
            <v>2004</v>
          </cell>
          <cell r="D2310">
            <v>4</v>
          </cell>
          <cell r="F2310">
            <v>1.3517999999999999</v>
          </cell>
        </row>
        <row r="2311">
          <cell r="C2311">
            <v>2004</v>
          </cell>
          <cell r="D2311">
            <v>4</v>
          </cell>
          <cell r="F2311">
            <v>1.3673999999999999</v>
          </cell>
        </row>
        <row r="2312">
          <cell r="C2312">
            <v>2004</v>
          </cell>
          <cell r="D2312">
            <v>4</v>
          </cell>
          <cell r="F2312">
            <v>1.3695999999999999</v>
          </cell>
        </row>
        <row r="2313">
          <cell r="C2313">
            <v>2004</v>
          </cell>
          <cell r="D2313">
            <v>5</v>
          </cell>
          <cell r="F2313">
            <v>1.3707</v>
          </cell>
        </row>
        <row r="2314">
          <cell r="C2314">
            <v>2004</v>
          </cell>
          <cell r="D2314">
            <v>5</v>
          </cell>
          <cell r="F2314">
            <v>1.3707</v>
          </cell>
        </row>
        <row r="2315">
          <cell r="C2315">
            <v>2004</v>
          </cell>
          <cell r="D2315">
            <v>5</v>
          </cell>
          <cell r="F2315">
            <v>1.3707</v>
          </cell>
        </row>
        <row r="2316">
          <cell r="C2316">
            <v>2004</v>
          </cell>
          <cell r="D2316">
            <v>5</v>
          </cell>
          <cell r="F2316">
            <v>1.3738999999999999</v>
          </cell>
        </row>
        <row r="2317">
          <cell r="C2317">
            <v>2004</v>
          </cell>
          <cell r="D2317">
            <v>5</v>
          </cell>
          <cell r="F2317">
            <v>1.3696999999999999</v>
          </cell>
        </row>
        <row r="2318">
          <cell r="C2318">
            <v>2004</v>
          </cell>
          <cell r="D2318">
            <v>5</v>
          </cell>
          <cell r="F2318">
            <v>1.3728</v>
          </cell>
        </row>
        <row r="2319">
          <cell r="C2319">
            <v>2004</v>
          </cell>
          <cell r="D2319">
            <v>5</v>
          </cell>
          <cell r="F2319">
            <v>1.3779999999999999</v>
          </cell>
        </row>
        <row r="2320">
          <cell r="C2320">
            <v>2004</v>
          </cell>
          <cell r="D2320">
            <v>5</v>
          </cell>
          <cell r="F2320">
            <v>1.3855999999999999</v>
          </cell>
        </row>
        <row r="2321">
          <cell r="C2321">
            <v>2004</v>
          </cell>
          <cell r="D2321">
            <v>5</v>
          </cell>
          <cell r="F2321">
            <v>1.3855999999999999</v>
          </cell>
        </row>
        <row r="2322">
          <cell r="C2322">
            <v>2004</v>
          </cell>
          <cell r="D2322">
            <v>5</v>
          </cell>
          <cell r="F2322">
            <v>1.3855999999999999</v>
          </cell>
        </row>
        <row r="2323">
          <cell r="C2323">
            <v>2004</v>
          </cell>
          <cell r="D2323">
            <v>5</v>
          </cell>
          <cell r="F2323">
            <v>1.3931</v>
          </cell>
        </row>
        <row r="2324">
          <cell r="C2324">
            <v>2004</v>
          </cell>
          <cell r="D2324">
            <v>5</v>
          </cell>
          <cell r="F2324">
            <v>1.3866000000000001</v>
          </cell>
        </row>
        <row r="2325">
          <cell r="C2325">
            <v>2004</v>
          </cell>
          <cell r="D2325">
            <v>5</v>
          </cell>
          <cell r="F2325">
            <v>1.3877999999999999</v>
          </cell>
        </row>
        <row r="2326">
          <cell r="C2326">
            <v>2004</v>
          </cell>
          <cell r="D2326">
            <v>5</v>
          </cell>
          <cell r="F2326">
            <v>1.3968</v>
          </cell>
        </row>
        <row r="2327">
          <cell r="C2327">
            <v>2004</v>
          </cell>
          <cell r="D2327">
            <v>5</v>
          </cell>
          <cell r="F2327">
            <v>1.3925000000000001</v>
          </cell>
        </row>
        <row r="2328">
          <cell r="C2328">
            <v>2004</v>
          </cell>
          <cell r="D2328">
            <v>5</v>
          </cell>
          <cell r="F2328">
            <v>1.3925000000000001</v>
          </cell>
        </row>
        <row r="2329">
          <cell r="C2329">
            <v>2004</v>
          </cell>
          <cell r="D2329">
            <v>5</v>
          </cell>
          <cell r="F2329">
            <v>1.3925000000000001</v>
          </cell>
        </row>
        <row r="2330">
          <cell r="C2330">
            <v>2004</v>
          </cell>
          <cell r="D2330">
            <v>5</v>
          </cell>
          <cell r="F2330">
            <v>1.3851</v>
          </cell>
        </row>
        <row r="2331">
          <cell r="C2331">
            <v>2004</v>
          </cell>
          <cell r="D2331">
            <v>5</v>
          </cell>
          <cell r="F2331">
            <v>1.3912</v>
          </cell>
        </row>
        <row r="2332">
          <cell r="C2332">
            <v>2004</v>
          </cell>
          <cell r="D2332">
            <v>5</v>
          </cell>
          <cell r="F2332">
            <v>1.3766</v>
          </cell>
        </row>
        <row r="2333">
          <cell r="C2333">
            <v>2004</v>
          </cell>
          <cell r="D2333">
            <v>5</v>
          </cell>
          <cell r="F2333">
            <v>1.3704000000000001</v>
          </cell>
        </row>
        <row r="2334">
          <cell r="C2334">
            <v>2004</v>
          </cell>
          <cell r="D2334">
            <v>5</v>
          </cell>
          <cell r="F2334">
            <v>1.3731</v>
          </cell>
        </row>
        <row r="2335">
          <cell r="C2335">
            <v>2004</v>
          </cell>
          <cell r="D2335">
            <v>5</v>
          </cell>
          <cell r="F2335">
            <v>1.3731</v>
          </cell>
        </row>
        <row r="2336">
          <cell r="C2336">
            <v>2004</v>
          </cell>
          <cell r="D2336">
            <v>5</v>
          </cell>
          <cell r="F2336">
            <v>1.3731</v>
          </cell>
        </row>
        <row r="2337">
          <cell r="C2337">
            <v>2004</v>
          </cell>
          <cell r="D2337">
            <v>5</v>
          </cell>
          <cell r="F2337">
            <v>1.3731</v>
          </cell>
        </row>
        <row r="2338">
          <cell r="C2338">
            <v>2004</v>
          </cell>
          <cell r="D2338">
            <v>5</v>
          </cell>
          <cell r="F2338">
            <v>1.3759999999999999</v>
          </cell>
        </row>
        <row r="2339">
          <cell r="C2339">
            <v>2004</v>
          </cell>
          <cell r="D2339">
            <v>5</v>
          </cell>
          <cell r="F2339">
            <v>1.3704000000000001</v>
          </cell>
        </row>
        <row r="2340">
          <cell r="C2340">
            <v>2004</v>
          </cell>
          <cell r="D2340">
            <v>5</v>
          </cell>
          <cell r="F2340">
            <v>1.3576999999999999</v>
          </cell>
        </row>
        <row r="2341">
          <cell r="C2341">
            <v>2004</v>
          </cell>
          <cell r="D2341">
            <v>5</v>
          </cell>
          <cell r="F2341">
            <v>1.3657999999999999</v>
          </cell>
        </row>
        <row r="2342">
          <cell r="C2342">
            <v>2004</v>
          </cell>
          <cell r="D2342">
            <v>5</v>
          </cell>
          <cell r="F2342">
            <v>1.3657999999999999</v>
          </cell>
        </row>
        <row r="2343">
          <cell r="C2343">
            <v>2004</v>
          </cell>
          <cell r="D2343">
            <v>5</v>
          </cell>
          <cell r="F2343">
            <v>1.3657999999999999</v>
          </cell>
        </row>
        <row r="2344">
          <cell r="C2344">
            <v>2004</v>
          </cell>
          <cell r="D2344">
            <v>6</v>
          </cell>
          <cell r="F2344">
            <v>1.3657999999999999</v>
          </cell>
        </row>
        <row r="2345">
          <cell r="C2345">
            <v>2004</v>
          </cell>
          <cell r="D2345">
            <v>6</v>
          </cell>
          <cell r="F2345">
            <v>1.3685</v>
          </cell>
        </row>
        <row r="2346">
          <cell r="C2346">
            <v>2004</v>
          </cell>
          <cell r="D2346">
            <v>6</v>
          </cell>
          <cell r="F2346">
            <v>1.3615999999999999</v>
          </cell>
        </row>
        <row r="2347">
          <cell r="C2347">
            <v>2004</v>
          </cell>
          <cell r="D2347">
            <v>6</v>
          </cell>
          <cell r="F2347">
            <v>1.3607</v>
          </cell>
        </row>
        <row r="2348">
          <cell r="C2348">
            <v>2004</v>
          </cell>
          <cell r="D2348">
            <v>6</v>
          </cell>
          <cell r="F2348">
            <v>1.3502000000000001</v>
          </cell>
        </row>
        <row r="2349">
          <cell r="C2349">
            <v>2004</v>
          </cell>
          <cell r="D2349">
            <v>6</v>
          </cell>
          <cell r="F2349">
            <v>1.3502000000000001</v>
          </cell>
        </row>
        <row r="2350">
          <cell r="C2350">
            <v>2004</v>
          </cell>
          <cell r="D2350">
            <v>6</v>
          </cell>
          <cell r="F2350">
            <v>1.3502000000000001</v>
          </cell>
        </row>
        <row r="2351">
          <cell r="C2351">
            <v>2004</v>
          </cell>
          <cell r="D2351">
            <v>6</v>
          </cell>
          <cell r="F2351">
            <v>1.3448</v>
          </cell>
        </row>
        <row r="2352">
          <cell r="C2352">
            <v>2004</v>
          </cell>
          <cell r="D2352">
            <v>6</v>
          </cell>
          <cell r="F2352">
            <v>1.3468</v>
          </cell>
        </row>
        <row r="2353">
          <cell r="C2353">
            <v>2004</v>
          </cell>
          <cell r="D2353">
            <v>6</v>
          </cell>
          <cell r="F2353">
            <v>1.3541000000000001</v>
          </cell>
        </row>
        <row r="2354">
          <cell r="C2354">
            <v>2004</v>
          </cell>
          <cell r="D2354">
            <v>6</v>
          </cell>
          <cell r="F2354">
            <v>1.3568</v>
          </cell>
        </row>
        <row r="2355">
          <cell r="C2355">
            <v>2004</v>
          </cell>
          <cell r="D2355">
            <v>6</v>
          </cell>
          <cell r="F2355">
            <v>1.3647</v>
          </cell>
        </row>
        <row r="2356">
          <cell r="C2356">
            <v>2004</v>
          </cell>
          <cell r="D2356">
            <v>6</v>
          </cell>
          <cell r="F2356">
            <v>1.3647</v>
          </cell>
        </row>
        <row r="2357">
          <cell r="C2357">
            <v>2004</v>
          </cell>
          <cell r="D2357">
            <v>6</v>
          </cell>
          <cell r="F2357">
            <v>1.3647</v>
          </cell>
        </row>
        <row r="2358">
          <cell r="C2358">
            <v>2004</v>
          </cell>
          <cell r="D2358">
            <v>6</v>
          </cell>
          <cell r="F2358">
            <v>1.3683000000000001</v>
          </cell>
        </row>
        <row r="2359">
          <cell r="C2359">
            <v>2004</v>
          </cell>
          <cell r="D2359">
            <v>6</v>
          </cell>
          <cell r="F2359">
            <v>1.369</v>
          </cell>
        </row>
        <row r="2360">
          <cell r="C2360">
            <v>2004</v>
          </cell>
          <cell r="D2360">
            <v>6</v>
          </cell>
          <cell r="F2360">
            <v>1.3773</v>
          </cell>
        </row>
        <row r="2361">
          <cell r="C2361">
            <v>2004</v>
          </cell>
          <cell r="D2361">
            <v>6</v>
          </cell>
          <cell r="F2361">
            <v>1.3753</v>
          </cell>
        </row>
        <row r="2362">
          <cell r="C2362">
            <v>2004</v>
          </cell>
          <cell r="D2362">
            <v>6</v>
          </cell>
          <cell r="F2362">
            <v>1.3644000000000001</v>
          </cell>
        </row>
        <row r="2363">
          <cell r="C2363">
            <v>2004</v>
          </cell>
          <cell r="D2363">
            <v>6</v>
          </cell>
          <cell r="F2363">
            <v>1.3644000000000001</v>
          </cell>
        </row>
        <row r="2364">
          <cell r="C2364">
            <v>2004</v>
          </cell>
          <cell r="D2364">
            <v>6</v>
          </cell>
          <cell r="F2364">
            <v>1.3644000000000001</v>
          </cell>
        </row>
        <row r="2365">
          <cell r="C2365">
            <v>2004</v>
          </cell>
          <cell r="D2365">
            <v>6</v>
          </cell>
          <cell r="F2365">
            <v>1.3640000000000001</v>
          </cell>
        </row>
        <row r="2366">
          <cell r="C2366">
            <v>2004</v>
          </cell>
          <cell r="D2366">
            <v>6</v>
          </cell>
          <cell r="F2366">
            <v>1.359</v>
          </cell>
        </row>
        <row r="2367">
          <cell r="C2367">
            <v>2004</v>
          </cell>
          <cell r="D2367">
            <v>6</v>
          </cell>
          <cell r="F2367">
            <v>1.3615999999999999</v>
          </cell>
        </row>
        <row r="2368">
          <cell r="C2368">
            <v>2004</v>
          </cell>
          <cell r="D2368">
            <v>6</v>
          </cell>
          <cell r="F2368">
            <v>1.343</v>
          </cell>
        </row>
        <row r="2369">
          <cell r="C2369">
            <v>2004</v>
          </cell>
          <cell r="D2369">
            <v>6</v>
          </cell>
          <cell r="F2369">
            <v>1.3487</v>
          </cell>
        </row>
        <row r="2370">
          <cell r="C2370">
            <v>2004</v>
          </cell>
          <cell r="D2370">
            <v>6</v>
          </cell>
          <cell r="F2370">
            <v>1.3487</v>
          </cell>
        </row>
        <row r="2371">
          <cell r="C2371">
            <v>2004</v>
          </cell>
          <cell r="D2371">
            <v>6</v>
          </cell>
          <cell r="F2371">
            <v>1.3487</v>
          </cell>
        </row>
        <row r="2372">
          <cell r="C2372">
            <v>2004</v>
          </cell>
          <cell r="D2372">
            <v>6</v>
          </cell>
          <cell r="F2372">
            <v>1.3432999999999999</v>
          </cell>
        </row>
        <row r="2373">
          <cell r="C2373">
            <v>2004</v>
          </cell>
          <cell r="D2373">
            <v>6</v>
          </cell>
          <cell r="F2373">
            <v>1.3460000000000001</v>
          </cell>
        </row>
        <row r="2374">
          <cell r="C2374">
            <v>2004</v>
          </cell>
          <cell r="D2374">
            <v>7</v>
          </cell>
          <cell r="F2374">
            <v>1.3404</v>
          </cell>
        </row>
        <row r="2375">
          <cell r="C2375">
            <v>2004</v>
          </cell>
          <cell r="D2375">
            <v>7</v>
          </cell>
          <cell r="F2375">
            <v>1.3404</v>
          </cell>
        </row>
        <row r="2376">
          <cell r="C2376">
            <v>2004</v>
          </cell>
          <cell r="D2376">
            <v>7</v>
          </cell>
          <cell r="F2376">
            <v>1.3251999999999999</v>
          </cell>
        </row>
        <row r="2377">
          <cell r="C2377">
            <v>2004</v>
          </cell>
          <cell r="D2377">
            <v>7</v>
          </cell>
          <cell r="F2377">
            <v>1.3251999999999999</v>
          </cell>
        </row>
        <row r="2378">
          <cell r="C2378">
            <v>2004</v>
          </cell>
          <cell r="D2378">
            <v>7</v>
          </cell>
          <cell r="F2378">
            <v>1.3251999999999999</v>
          </cell>
        </row>
        <row r="2379">
          <cell r="C2379">
            <v>2004</v>
          </cell>
          <cell r="D2379">
            <v>7</v>
          </cell>
          <cell r="F2379">
            <v>1.3251999999999999</v>
          </cell>
        </row>
        <row r="2380">
          <cell r="C2380">
            <v>2004</v>
          </cell>
          <cell r="D2380">
            <v>7</v>
          </cell>
          <cell r="F2380">
            <v>1.3264</v>
          </cell>
        </row>
        <row r="2381">
          <cell r="C2381">
            <v>2004</v>
          </cell>
          <cell r="D2381">
            <v>7</v>
          </cell>
          <cell r="F2381">
            <v>1.3196000000000001</v>
          </cell>
        </row>
        <row r="2382">
          <cell r="C2382">
            <v>2004</v>
          </cell>
          <cell r="D2382">
            <v>7</v>
          </cell>
          <cell r="F2382">
            <v>1.3163</v>
          </cell>
        </row>
        <row r="2383">
          <cell r="C2383">
            <v>2004</v>
          </cell>
          <cell r="D2383">
            <v>7</v>
          </cell>
          <cell r="F2383">
            <v>1.3209</v>
          </cell>
        </row>
        <row r="2384">
          <cell r="C2384">
            <v>2004</v>
          </cell>
          <cell r="D2384">
            <v>7</v>
          </cell>
          <cell r="F2384">
            <v>1.3209</v>
          </cell>
        </row>
        <row r="2385">
          <cell r="C2385">
            <v>2004</v>
          </cell>
          <cell r="D2385">
            <v>7</v>
          </cell>
          <cell r="F2385">
            <v>1.3209</v>
          </cell>
        </row>
        <row r="2386">
          <cell r="C2386">
            <v>2004</v>
          </cell>
          <cell r="D2386">
            <v>7</v>
          </cell>
          <cell r="F2386">
            <v>1.3187</v>
          </cell>
        </row>
        <row r="2387">
          <cell r="C2387">
            <v>2004</v>
          </cell>
          <cell r="D2387">
            <v>7</v>
          </cell>
          <cell r="F2387">
            <v>1.3259000000000001</v>
          </cell>
        </row>
        <row r="2388">
          <cell r="C2388">
            <v>2004</v>
          </cell>
          <cell r="D2388">
            <v>7</v>
          </cell>
          <cell r="F2388">
            <v>1.3221000000000001</v>
          </cell>
        </row>
        <row r="2389">
          <cell r="C2389">
            <v>2004</v>
          </cell>
          <cell r="D2389">
            <v>7</v>
          </cell>
          <cell r="F2389">
            <v>1.3234999999999999</v>
          </cell>
        </row>
        <row r="2390">
          <cell r="C2390">
            <v>2004</v>
          </cell>
          <cell r="D2390">
            <v>7</v>
          </cell>
          <cell r="F2390">
            <v>1.3086</v>
          </cell>
        </row>
        <row r="2391">
          <cell r="C2391">
            <v>2004</v>
          </cell>
          <cell r="D2391">
            <v>7</v>
          </cell>
          <cell r="F2391">
            <v>1.3086</v>
          </cell>
        </row>
        <row r="2392">
          <cell r="C2392">
            <v>2004</v>
          </cell>
          <cell r="D2392">
            <v>7</v>
          </cell>
          <cell r="F2392">
            <v>1.3086</v>
          </cell>
        </row>
        <row r="2393">
          <cell r="C2393">
            <v>2004</v>
          </cell>
          <cell r="D2393">
            <v>7</v>
          </cell>
          <cell r="F2393">
            <v>1.3079000000000001</v>
          </cell>
        </row>
        <row r="2394">
          <cell r="C2394">
            <v>2004</v>
          </cell>
          <cell r="D2394">
            <v>7</v>
          </cell>
          <cell r="F2394">
            <v>1.3098000000000001</v>
          </cell>
        </row>
        <row r="2395">
          <cell r="C2395">
            <v>2004</v>
          </cell>
          <cell r="D2395">
            <v>7</v>
          </cell>
          <cell r="F2395">
            <v>1.3242</v>
          </cell>
        </row>
        <row r="2396">
          <cell r="C2396">
            <v>2004</v>
          </cell>
          <cell r="D2396">
            <v>7</v>
          </cell>
          <cell r="F2396">
            <v>1.3130999999999999</v>
          </cell>
        </row>
        <row r="2397">
          <cell r="C2397">
            <v>2004</v>
          </cell>
          <cell r="D2397">
            <v>7</v>
          </cell>
          <cell r="F2397">
            <v>1.3217000000000001</v>
          </cell>
        </row>
        <row r="2398">
          <cell r="C2398">
            <v>2004</v>
          </cell>
          <cell r="D2398">
            <v>7</v>
          </cell>
          <cell r="F2398">
            <v>1.3217000000000001</v>
          </cell>
        </row>
        <row r="2399">
          <cell r="C2399">
            <v>2004</v>
          </cell>
          <cell r="D2399">
            <v>7</v>
          </cell>
          <cell r="F2399">
            <v>1.3217000000000001</v>
          </cell>
        </row>
        <row r="2400">
          <cell r="C2400">
            <v>2004</v>
          </cell>
          <cell r="D2400">
            <v>7</v>
          </cell>
          <cell r="F2400">
            <v>1.3320000000000001</v>
          </cell>
        </row>
        <row r="2401">
          <cell r="C2401">
            <v>2004</v>
          </cell>
          <cell r="D2401">
            <v>7</v>
          </cell>
          <cell r="F2401">
            <v>1.3348</v>
          </cell>
        </row>
        <row r="2402">
          <cell r="C2402">
            <v>2004</v>
          </cell>
          <cell r="D2402">
            <v>7</v>
          </cell>
          <cell r="F2402">
            <v>1.3305</v>
          </cell>
        </row>
        <row r="2403">
          <cell r="C2403">
            <v>2004</v>
          </cell>
          <cell r="D2403">
            <v>7</v>
          </cell>
          <cell r="F2403">
            <v>1.3248</v>
          </cell>
        </row>
        <row r="2404">
          <cell r="C2404">
            <v>2004</v>
          </cell>
          <cell r="D2404">
            <v>7</v>
          </cell>
          <cell r="F2404">
            <v>1.3291999999999999</v>
          </cell>
        </row>
        <row r="2405">
          <cell r="C2405">
            <v>2004</v>
          </cell>
          <cell r="D2405">
            <v>8</v>
          </cell>
          <cell r="F2405">
            <v>1.3291999999999999</v>
          </cell>
        </row>
        <row r="2406">
          <cell r="C2406">
            <v>2004</v>
          </cell>
          <cell r="D2406">
            <v>8</v>
          </cell>
          <cell r="F2406">
            <v>1.3291999999999999</v>
          </cell>
        </row>
        <row r="2407">
          <cell r="C2407">
            <v>2004</v>
          </cell>
          <cell r="D2407">
            <v>8</v>
          </cell>
          <cell r="F2407">
            <v>1.3291999999999999</v>
          </cell>
        </row>
        <row r="2408">
          <cell r="C2408">
            <v>2004</v>
          </cell>
          <cell r="D2408">
            <v>8</v>
          </cell>
          <cell r="F2408">
            <v>1.3190999999999999</v>
          </cell>
        </row>
        <row r="2409">
          <cell r="C2409">
            <v>2004</v>
          </cell>
          <cell r="D2409">
            <v>8</v>
          </cell>
          <cell r="F2409">
            <v>1.3154999999999999</v>
          </cell>
        </row>
        <row r="2410">
          <cell r="C2410">
            <v>2004</v>
          </cell>
          <cell r="D2410">
            <v>8</v>
          </cell>
          <cell r="F2410">
            <v>1.3178000000000001</v>
          </cell>
        </row>
        <row r="2411">
          <cell r="C2411">
            <v>2004</v>
          </cell>
          <cell r="D2411">
            <v>8</v>
          </cell>
          <cell r="F2411">
            <v>1.3098000000000001</v>
          </cell>
        </row>
        <row r="2412">
          <cell r="C2412">
            <v>2004</v>
          </cell>
          <cell r="D2412">
            <v>8</v>
          </cell>
          <cell r="F2412">
            <v>1.3098000000000001</v>
          </cell>
        </row>
        <row r="2413">
          <cell r="C2413">
            <v>2004</v>
          </cell>
          <cell r="D2413">
            <v>8</v>
          </cell>
          <cell r="F2413">
            <v>1.3098000000000001</v>
          </cell>
        </row>
        <row r="2414">
          <cell r="C2414">
            <v>2004</v>
          </cell>
          <cell r="D2414">
            <v>8</v>
          </cell>
          <cell r="F2414">
            <v>1.3165</v>
          </cell>
        </row>
        <row r="2415">
          <cell r="C2415">
            <v>2004</v>
          </cell>
          <cell r="D2415">
            <v>8</v>
          </cell>
          <cell r="F2415">
            <v>1.3139000000000001</v>
          </cell>
        </row>
        <row r="2416">
          <cell r="C2416">
            <v>2004</v>
          </cell>
          <cell r="D2416">
            <v>8</v>
          </cell>
          <cell r="F2416">
            <v>1.3239000000000001</v>
          </cell>
        </row>
        <row r="2417">
          <cell r="C2417">
            <v>2004</v>
          </cell>
          <cell r="D2417">
            <v>8</v>
          </cell>
          <cell r="F2417">
            <v>1.3326</v>
          </cell>
        </row>
        <row r="2418">
          <cell r="C2418">
            <v>2004</v>
          </cell>
          <cell r="D2418">
            <v>8</v>
          </cell>
          <cell r="F2418">
            <v>1.3098000000000001</v>
          </cell>
        </row>
        <row r="2419">
          <cell r="C2419">
            <v>2004</v>
          </cell>
          <cell r="D2419">
            <v>8</v>
          </cell>
          <cell r="F2419">
            <v>1.3098000000000001</v>
          </cell>
        </row>
        <row r="2420">
          <cell r="C2420">
            <v>2004</v>
          </cell>
          <cell r="D2420">
            <v>8</v>
          </cell>
          <cell r="F2420">
            <v>1.3098000000000001</v>
          </cell>
        </row>
        <row r="2421">
          <cell r="C2421">
            <v>2004</v>
          </cell>
          <cell r="D2421">
            <v>8</v>
          </cell>
          <cell r="F2421">
            <v>1.3076000000000001</v>
          </cell>
        </row>
        <row r="2422">
          <cell r="C2422">
            <v>2004</v>
          </cell>
          <cell r="D2422">
            <v>8</v>
          </cell>
          <cell r="F2422">
            <v>1.3078000000000001</v>
          </cell>
        </row>
        <row r="2423">
          <cell r="C2423">
            <v>2004</v>
          </cell>
          <cell r="D2423">
            <v>8</v>
          </cell>
          <cell r="F2423">
            <v>1.3072999999999999</v>
          </cell>
        </row>
        <row r="2424">
          <cell r="C2424">
            <v>2004</v>
          </cell>
          <cell r="D2424">
            <v>8</v>
          </cell>
          <cell r="F2424">
            <v>1.2963</v>
          </cell>
        </row>
        <row r="2425">
          <cell r="C2425">
            <v>2004</v>
          </cell>
          <cell r="D2425">
            <v>8</v>
          </cell>
          <cell r="F2425">
            <v>1.2977000000000001</v>
          </cell>
        </row>
        <row r="2426">
          <cell r="C2426">
            <v>2004</v>
          </cell>
          <cell r="D2426">
            <v>8</v>
          </cell>
          <cell r="F2426">
            <v>1.2977000000000001</v>
          </cell>
        </row>
        <row r="2427">
          <cell r="C2427">
            <v>2004</v>
          </cell>
          <cell r="D2427">
            <v>8</v>
          </cell>
          <cell r="F2427">
            <v>1.2977000000000001</v>
          </cell>
        </row>
        <row r="2428">
          <cell r="C2428">
            <v>2004</v>
          </cell>
          <cell r="D2428">
            <v>8</v>
          </cell>
          <cell r="F2428">
            <v>1.3063</v>
          </cell>
        </row>
        <row r="2429">
          <cell r="C2429">
            <v>2004</v>
          </cell>
          <cell r="D2429">
            <v>8</v>
          </cell>
          <cell r="F2429">
            <v>1.3049999999999999</v>
          </cell>
        </row>
        <row r="2430">
          <cell r="C2430">
            <v>2004</v>
          </cell>
          <cell r="D2430">
            <v>8</v>
          </cell>
          <cell r="F2430">
            <v>1.3041</v>
          </cell>
        </row>
        <row r="2431">
          <cell r="C2431">
            <v>2004</v>
          </cell>
          <cell r="D2431">
            <v>8</v>
          </cell>
          <cell r="F2431">
            <v>1.3119000000000001</v>
          </cell>
        </row>
        <row r="2432">
          <cell r="C2432">
            <v>2004</v>
          </cell>
          <cell r="D2432">
            <v>8</v>
          </cell>
          <cell r="F2432">
            <v>1.3103</v>
          </cell>
        </row>
        <row r="2433">
          <cell r="C2433">
            <v>2004</v>
          </cell>
          <cell r="D2433">
            <v>8</v>
          </cell>
          <cell r="F2433">
            <v>1.3103</v>
          </cell>
        </row>
        <row r="2434">
          <cell r="C2434">
            <v>2004</v>
          </cell>
          <cell r="D2434">
            <v>8</v>
          </cell>
          <cell r="F2434">
            <v>1.3103</v>
          </cell>
        </row>
        <row r="2435">
          <cell r="C2435">
            <v>2004</v>
          </cell>
          <cell r="D2435">
            <v>8</v>
          </cell>
          <cell r="F2435">
            <v>1.3172999999999999</v>
          </cell>
        </row>
        <row r="2436">
          <cell r="C2436">
            <v>2004</v>
          </cell>
          <cell r="D2436">
            <v>9</v>
          </cell>
          <cell r="F2436">
            <v>1.3167</v>
          </cell>
        </row>
        <row r="2437">
          <cell r="C2437">
            <v>2004</v>
          </cell>
          <cell r="D2437">
            <v>9</v>
          </cell>
          <cell r="F2437">
            <v>1.3068</v>
          </cell>
        </row>
        <row r="2438">
          <cell r="C2438">
            <v>2004</v>
          </cell>
          <cell r="D2438">
            <v>9</v>
          </cell>
          <cell r="F2438">
            <v>1.2996000000000001</v>
          </cell>
        </row>
        <row r="2439">
          <cell r="C2439">
            <v>2004</v>
          </cell>
          <cell r="D2439">
            <v>9</v>
          </cell>
          <cell r="F2439">
            <v>1.3006</v>
          </cell>
        </row>
        <row r="2440">
          <cell r="C2440">
            <v>2004</v>
          </cell>
          <cell r="D2440">
            <v>9</v>
          </cell>
          <cell r="F2440">
            <v>1.3006</v>
          </cell>
        </row>
        <row r="2441">
          <cell r="C2441">
            <v>2004</v>
          </cell>
          <cell r="D2441">
            <v>9</v>
          </cell>
          <cell r="F2441">
            <v>1.3006</v>
          </cell>
        </row>
        <row r="2442">
          <cell r="C2442">
            <v>2004</v>
          </cell>
          <cell r="D2442">
            <v>9</v>
          </cell>
          <cell r="F2442">
            <v>1.3006</v>
          </cell>
        </row>
        <row r="2443">
          <cell r="C2443">
            <v>2004</v>
          </cell>
          <cell r="D2443">
            <v>9</v>
          </cell>
          <cell r="F2443">
            <v>1.2876000000000001</v>
          </cell>
        </row>
        <row r="2444">
          <cell r="C2444">
            <v>2004</v>
          </cell>
          <cell r="D2444">
            <v>9</v>
          </cell>
          <cell r="F2444">
            <v>1.2902</v>
          </cell>
        </row>
        <row r="2445">
          <cell r="C2445">
            <v>2004</v>
          </cell>
          <cell r="D2445">
            <v>9</v>
          </cell>
          <cell r="F2445">
            <v>1.2875000000000001</v>
          </cell>
        </row>
        <row r="2446">
          <cell r="C2446">
            <v>2004</v>
          </cell>
          <cell r="D2446">
            <v>9</v>
          </cell>
          <cell r="F2446">
            <v>1.2877000000000001</v>
          </cell>
        </row>
        <row r="2447">
          <cell r="C2447">
            <v>2004</v>
          </cell>
          <cell r="D2447">
            <v>9</v>
          </cell>
          <cell r="F2447">
            <v>1.2877000000000001</v>
          </cell>
        </row>
        <row r="2448">
          <cell r="C2448">
            <v>2004</v>
          </cell>
          <cell r="D2448">
            <v>9</v>
          </cell>
          <cell r="F2448">
            <v>1.2877000000000001</v>
          </cell>
        </row>
        <row r="2449">
          <cell r="C2449">
            <v>2004</v>
          </cell>
          <cell r="D2449">
            <v>9</v>
          </cell>
          <cell r="F2449">
            <v>1.3003</v>
          </cell>
        </row>
        <row r="2450">
          <cell r="C2450">
            <v>2004</v>
          </cell>
          <cell r="D2450">
            <v>9</v>
          </cell>
          <cell r="F2450">
            <v>1.2917000000000001</v>
          </cell>
        </row>
        <row r="2451">
          <cell r="C2451">
            <v>2004</v>
          </cell>
          <cell r="D2451">
            <v>9</v>
          </cell>
          <cell r="F2451">
            <v>1.2988</v>
          </cell>
        </row>
        <row r="2452">
          <cell r="C2452">
            <v>2004</v>
          </cell>
          <cell r="D2452">
            <v>9</v>
          </cell>
          <cell r="F2452">
            <v>1.2894000000000001</v>
          </cell>
        </row>
        <row r="2453">
          <cell r="C2453">
            <v>2004</v>
          </cell>
          <cell r="D2453">
            <v>9</v>
          </cell>
          <cell r="F2453">
            <v>1.2997000000000001</v>
          </cell>
        </row>
        <row r="2454">
          <cell r="C2454">
            <v>2004</v>
          </cell>
          <cell r="D2454">
            <v>9</v>
          </cell>
          <cell r="F2454">
            <v>1.2997000000000001</v>
          </cell>
        </row>
        <row r="2455">
          <cell r="C2455">
            <v>2004</v>
          </cell>
          <cell r="D2455">
            <v>9</v>
          </cell>
          <cell r="F2455">
            <v>1.2997000000000001</v>
          </cell>
        </row>
        <row r="2456">
          <cell r="C2456">
            <v>2004</v>
          </cell>
          <cell r="D2456">
            <v>9</v>
          </cell>
          <cell r="F2456">
            <v>1.2941</v>
          </cell>
        </row>
        <row r="2457">
          <cell r="C2457">
            <v>2004</v>
          </cell>
          <cell r="D2457">
            <v>9</v>
          </cell>
          <cell r="F2457">
            <v>1.2884</v>
          </cell>
        </row>
        <row r="2458">
          <cell r="C2458">
            <v>2004</v>
          </cell>
          <cell r="D2458">
            <v>9</v>
          </cell>
          <cell r="F2458">
            <v>1.2817000000000001</v>
          </cell>
        </row>
        <row r="2459">
          <cell r="C2459">
            <v>2004</v>
          </cell>
          <cell r="D2459">
            <v>9</v>
          </cell>
          <cell r="F2459">
            <v>1.2782</v>
          </cell>
        </row>
        <row r="2460">
          <cell r="C2460">
            <v>2004</v>
          </cell>
          <cell r="D2460">
            <v>9</v>
          </cell>
          <cell r="F2460">
            <v>1.2758</v>
          </cell>
        </row>
        <row r="2461">
          <cell r="C2461">
            <v>2004</v>
          </cell>
          <cell r="D2461">
            <v>9</v>
          </cell>
          <cell r="F2461">
            <v>1.2758</v>
          </cell>
        </row>
        <row r="2462">
          <cell r="C2462">
            <v>2004</v>
          </cell>
          <cell r="D2462">
            <v>9</v>
          </cell>
          <cell r="F2462">
            <v>1.2758</v>
          </cell>
        </row>
        <row r="2463">
          <cell r="C2463">
            <v>2004</v>
          </cell>
          <cell r="D2463">
            <v>9</v>
          </cell>
          <cell r="F2463">
            <v>1.2737000000000001</v>
          </cell>
        </row>
        <row r="2464">
          <cell r="C2464">
            <v>2004</v>
          </cell>
          <cell r="D2464">
            <v>9</v>
          </cell>
          <cell r="F2464">
            <v>1.2755000000000001</v>
          </cell>
        </row>
        <row r="2465">
          <cell r="C2465">
            <v>2004</v>
          </cell>
          <cell r="D2465">
            <v>9</v>
          </cell>
          <cell r="F2465">
            <v>1.2725</v>
          </cell>
        </row>
        <row r="2466">
          <cell r="C2466">
            <v>2004</v>
          </cell>
          <cell r="D2466">
            <v>10</v>
          </cell>
          <cell r="F2466">
            <v>1.2639</v>
          </cell>
        </row>
        <row r="2467">
          <cell r="C2467">
            <v>2004</v>
          </cell>
          <cell r="D2467">
            <v>10</v>
          </cell>
          <cell r="F2467">
            <v>1.2629999999999999</v>
          </cell>
        </row>
        <row r="2468">
          <cell r="C2468">
            <v>2004</v>
          </cell>
          <cell r="D2468">
            <v>10</v>
          </cell>
          <cell r="F2468">
            <v>1.2629999999999999</v>
          </cell>
        </row>
        <row r="2469">
          <cell r="C2469">
            <v>2004</v>
          </cell>
          <cell r="D2469">
            <v>10</v>
          </cell>
          <cell r="F2469">
            <v>1.2629999999999999</v>
          </cell>
        </row>
        <row r="2470">
          <cell r="C2470">
            <v>2004</v>
          </cell>
          <cell r="D2470">
            <v>10</v>
          </cell>
          <cell r="F2470">
            <v>1.2725</v>
          </cell>
        </row>
        <row r="2471">
          <cell r="C2471">
            <v>2004</v>
          </cell>
          <cell r="D2471">
            <v>10</v>
          </cell>
          <cell r="F2471">
            <v>1.2623</v>
          </cell>
        </row>
        <row r="2472">
          <cell r="C2472">
            <v>2004</v>
          </cell>
          <cell r="D2472">
            <v>10</v>
          </cell>
          <cell r="F2472">
            <v>1.2593000000000001</v>
          </cell>
        </row>
        <row r="2473">
          <cell r="C2473">
            <v>2004</v>
          </cell>
          <cell r="D2473">
            <v>10</v>
          </cell>
          <cell r="F2473">
            <v>1.2575000000000001</v>
          </cell>
        </row>
        <row r="2474">
          <cell r="C2474">
            <v>2004</v>
          </cell>
          <cell r="D2474">
            <v>10</v>
          </cell>
          <cell r="F2474">
            <v>1.2513000000000001</v>
          </cell>
        </row>
        <row r="2475">
          <cell r="C2475">
            <v>2004</v>
          </cell>
          <cell r="D2475">
            <v>10</v>
          </cell>
          <cell r="F2475">
            <v>1.2513000000000001</v>
          </cell>
        </row>
        <row r="2476">
          <cell r="C2476">
            <v>2004</v>
          </cell>
          <cell r="D2476">
            <v>10</v>
          </cell>
          <cell r="F2476">
            <v>1.2513000000000001</v>
          </cell>
        </row>
        <row r="2477">
          <cell r="C2477">
            <v>2004</v>
          </cell>
          <cell r="D2477">
            <v>10</v>
          </cell>
          <cell r="F2477">
            <v>1.2513000000000001</v>
          </cell>
        </row>
        <row r="2478">
          <cell r="C2478">
            <v>2004</v>
          </cell>
          <cell r="D2478">
            <v>10</v>
          </cell>
          <cell r="F2478">
            <v>1.2573000000000001</v>
          </cell>
        </row>
        <row r="2479">
          <cell r="C2479">
            <v>2004</v>
          </cell>
          <cell r="D2479">
            <v>10</v>
          </cell>
          <cell r="F2479">
            <v>1.2636000000000001</v>
          </cell>
        </row>
        <row r="2480">
          <cell r="C2480">
            <v>2004</v>
          </cell>
          <cell r="D2480">
            <v>10</v>
          </cell>
          <cell r="F2480">
            <v>1.2524999999999999</v>
          </cell>
        </row>
        <row r="2481">
          <cell r="C2481">
            <v>2004</v>
          </cell>
          <cell r="D2481">
            <v>10</v>
          </cell>
          <cell r="F2481">
            <v>1.2519</v>
          </cell>
        </row>
        <row r="2482">
          <cell r="C2482">
            <v>2004</v>
          </cell>
          <cell r="D2482">
            <v>10</v>
          </cell>
          <cell r="F2482">
            <v>1.2519</v>
          </cell>
        </row>
        <row r="2483">
          <cell r="C2483">
            <v>2004</v>
          </cell>
          <cell r="D2483">
            <v>10</v>
          </cell>
          <cell r="F2483">
            <v>1.2519</v>
          </cell>
        </row>
        <row r="2484">
          <cell r="C2484">
            <v>2004</v>
          </cell>
          <cell r="D2484">
            <v>10</v>
          </cell>
          <cell r="F2484">
            <v>1.2547999999999999</v>
          </cell>
        </row>
        <row r="2485">
          <cell r="C2485">
            <v>2004</v>
          </cell>
          <cell r="D2485">
            <v>10</v>
          </cell>
          <cell r="F2485">
            <v>1.2544</v>
          </cell>
        </row>
        <row r="2486">
          <cell r="C2486">
            <v>2004</v>
          </cell>
          <cell r="D2486">
            <v>10</v>
          </cell>
          <cell r="F2486">
            <v>1.2432000000000001</v>
          </cell>
        </row>
        <row r="2487">
          <cell r="C2487">
            <v>2004</v>
          </cell>
          <cell r="D2487">
            <v>10</v>
          </cell>
          <cell r="F2487">
            <v>1.2427999999999999</v>
          </cell>
        </row>
        <row r="2488">
          <cell r="C2488">
            <v>2004</v>
          </cell>
          <cell r="D2488">
            <v>10</v>
          </cell>
          <cell r="F2488">
            <v>1.2379</v>
          </cell>
        </row>
        <row r="2489">
          <cell r="C2489">
            <v>2004</v>
          </cell>
          <cell r="D2489">
            <v>10</v>
          </cell>
          <cell r="F2489">
            <v>1.2379</v>
          </cell>
        </row>
        <row r="2490">
          <cell r="C2490">
            <v>2004</v>
          </cell>
          <cell r="D2490">
            <v>10</v>
          </cell>
          <cell r="F2490">
            <v>1.2379</v>
          </cell>
        </row>
        <row r="2491">
          <cell r="C2491">
            <v>2004</v>
          </cell>
          <cell r="D2491">
            <v>10</v>
          </cell>
          <cell r="F2491">
            <v>1.2233000000000001</v>
          </cell>
        </row>
        <row r="2492">
          <cell r="C2492">
            <v>2004</v>
          </cell>
          <cell r="D2492">
            <v>10</v>
          </cell>
          <cell r="F2492">
            <v>1.2251000000000001</v>
          </cell>
        </row>
        <row r="2493">
          <cell r="C2493">
            <v>2004</v>
          </cell>
          <cell r="D2493">
            <v>10</v>
          </cell>
          <cell r="F2493">
            <v>1.2257</v>
          </cell>
        </row>
        <row r="2494">
          <cell r="C2494">
            <v>2004</v>
          </cell>
          <cell r="D2494">
            <v>10</v>
          </cell>
          <cell r="F2494">
            <v>1.2197</v>
          </cell>
        </row>
        <row r="2495">
          <cell r="C2495">
            <v>2004</v>
          </cell>
          <cell r="D2495">
            <v>10</v>
          </cell>
          <cell r="F2495">
            <v>1.2206999999999999</v>
          </cell>
        </row>
        <row r="2496">
          <cell r="C2496">
            <v>2004</v>
          </cell>
          <cell r="D2496">
            <v>10</v>
          </cell>
          <cell r="F2496">
            <v>1.2206999999999999</v>
          </cell>
        </row>
        <row r="2497">
          <cell r="C2497">
            <v>2004</v>
          </cell>
          <cell r="D2497">
            <v>11</v>
          </cell>
          <cell r="F2497">
            <v>1.2206999999999999</v>
          </cell>
        </row>
        <row r="2498">
          <cell r="C2498">
            <v>2004</v>
          </cell>
          <cell r="D2498">
            <v>11</v>
          </cell>
          <cell r="F2498">
            <v>1.2230000000000001</v>
          </cell>
        </row>
        <row r="2499">
          <cell r="C2499">
            <v>2004</v>
          </cell>
          <cell r="D2499">
            <v>11</v>
          </cell>
          <cell r="F2499">
            <v>1.2270000000000001</v>
          </cell>
        </row>
        <row r="2500">
          <cell r="C2500">
            <v>2004</v>
          </cell>
          <cell r="D2500">
            <v>11</v>
          </cell>
          <cell r="F2500">
            <v>1.2117</v>
          </cell>
        </row>
        <row r="2501">
          <cell r="C2501">
            <v>2004</v>
          </cell>
          <cell r="D2501">
            <v>11</v>
          </cell>
          <cell r="F2501">
            <v>1.2052</v>
          </cell>
        </row>
        <row r="2502">
          <cell r="C2502">
            <v>2004</v>
          </cell>
          <cell r="D2502">
            <v>11</v>
          </cell>
          <cell r="F2502">
            <v>1.1982999999999999</v>
          </cell>
        </row>
        <row r="2503">
          <cell r="C2503">
            <v>2004</v>
          </cell>
          <cell r="D2503">
            <v>11</v>
          </cell>
          <cell r="F2503">
            <v>1.1982999999999999</v>
          </cell>
        </row>
        <row r="2504">
          <cell r="C2504">
            <v>2004</v>
          </cell>
          <cell r="D2504">
            <v>11</v>
          </cell>
          <cell r="F2504">
            <v>1.1982999999999999</v>
          </cell>
        </row>
        <row r="2505">
          <cell r="C2505">
            <v>2004</v>
          </cell>
          <cell r="D2505">
            <v>11</v>
          </cell>
          <cell r="F2505">
            <v>1.1926000000000001</v>
          </cell>
        </row>
        <row r="2506">
          <cell r="C2506">
            <v>2004</v>
          </cell>
          <cell r="D2506">
            <v>11</v>
          </cell>
          <cell r="F2506">
            <v>1.1959</v>
          </cell>
        </row>
        <row r="2507">
          <cell r="C2507">
            <v>2004</v>
          </cell>
          <cell r="D2507">
            <v>11</v>
          </cell>
          <cell r="F2507">
            <v>1.198</v>
          </cell>
        </row>
        <row r="2508">
          <cell r="C2508">
            <v>2004</v>
          </cell>
          <cell r="D2508">
            <v>11</v>
          </cell>
          <cell r="F2508">
            <v>1.198</v>
          </cell>
        </row>
        <row r="2509">
          <cell r="C2509">
            <v>2004</v>
          </cell>
          <cell r="D2509">
            <v>11</v>
          </cell>
          <cell r="F2509">
            <v>1.1924999999999999</v>
          </cell>
        </row>
        <row r="2510">
          <cell r="C2510">
            <v>2004</v>
          </cell>
          <cell r="D2510">
            <v>11</v>
          </cell>
          <cell r="F2510">
            <v>1.1924999999999999</v>
          </cell>
        </row>
        <row r="2511">
          <cell r="C2511">
            <v>2004</v>
          </cell>
          <cell r="D2511">
            <v>11</v>
          </cell>
          <cell r="F2511">
            <v>1.1924999999999999</v>
          </cell>
        </row>
        <row r="2512">
          <cell r="C2512">
            <v>2004</v>
          </cell>
          <cell r="D2512">
            <v>11</v>
          </cell>
          <cell r="F2512">
            <v>1.2031000000000001</v>
          </cell>
        </row>
        <row r="2513">
          <cell r="C2513">
            <v>2004</v>
          </cell>
          <cell r="D2513">
            <v>11</v>
          </cell>
          <cell r="F2513">
            <v>1.1934</v>
          </cell>
        </row>
        <row r="2514">
          <cell r="C2514">
            <v>2004</v>
          </cell>
          <cell r="D2514">
            <v>11</v>
          </cell>
          <cell r="F2514">
            <v>1.1923999999999999</v>
          </cell>
        </row>
        <row r="2515">
          <cell r="C2515">
            <v>2004</v>
          </cell>
          <cell r="D2515">
            <v>11</v>
          </cell>
          <cell r="F2515">
            <v>1.2074</v>
          </cell>
        </row>
        <row r="2516">
          <cell r="C2516">
            <v>2004</v>
          </cell>
          <cell r="D2516">
            <v>11</v>
          </cell>
          <cell r="F2516">
            <v>1.2074</v>
          </cell>
        </row>
        <row r="2517">
          <cell r="C2517">
            <v>2004</v>
          </cell>
          <cell r="D2517">
            <v>11</v>
          </cell>
          <cell r="F2517">
            <v>1.1916</v>
          </cell>
        </row>
        <row r="2518">
          <cell r="C2518">
            <v>2004</v>
          </cell>
          <cell r="D2518">
            <v>11</v>
          </cell>
          <cell r="F2518">
            <v>1.1916</v>
          </cell>
        </row>
        <row r="2519">
          <cell r="C2519">
            <v>2004</v>
          </cell>
          <cell r="D2519">
            <v>11</v>
          </cell>
          <cell r="F2519">
            <v>1.1843999999999999</v>
          </cell>
        </row>
        <row r="2520">
          <cell r="C2520">
            <v>2004</v>
          </cell>
          <cell r="D2520">
            <v>11</v>
          </cell>
          <cell r="F2520">
            <v>1.1865000000000001</v>
          </cell>
        </row>
        <row r="2521">
          <cell r="C2521">
            <v>2004</v>
          </cell>
          <cell r="D2521">
            <v>11</v>
          </cell>
          <cell r="F2521">
            <v>1.1814</v>
          </cell>
        </row>
        <row r="2522">
          <cell r="C2522">
            <v>2004</v>
          </cell>
          <cell r="D2522">
            <v>11</v>
          </cell>
          <cell r="F2522">
            <v>1.1814</v>
          </cell>
        </row>
        <row r="2523">
          <cell r="C2523">
            <v>2004</v>
          </cell>
          <cell r="D2523">
            <v>11</v>
          </cell>
          <cell r="F2523">
            <v>1.1814</v>
          </cell>
        </row>
        <row r="2524">
          <cell r="C2524">
            <v>2004</v>
          </cell>
          <cell r="D2524">
            <v>11</v>
          </cell>
          <cell r="F2524">
            <v>1.1814</v>
          </cell>
        </row>
        <row r="2525">
          <cell r="C2525">
            <v>2004</v>
          </cell>
          <cell r="D2525">
            <v>11</v>
          </cell>
          <cell r="F2525">
            <v>1.1814</v>
          </cell>
        </row>
        <row r="2526">
          <cell r="C2526">
            <v>2004</v>
          </cell>
          <cell r="D2526">
            <v>11</v>
          </cell>
          <cell r="F2526">
            <v>1.1850000000000001</v>
          </cell>
        </row>
        <row r="2527">
          <cell r="C2527">
            <v>2004</v>
          </cell>
          <cell r="D2527">
            <v>12</v>
          </cell>
          <cell r="F2527">
            <v>1.1903999999999999</v>
          </cell>
        </row>
        <row r="2528">
          <cell r="C2528">
            <v>2004</v>
          </cell>
          <cell r="D2528">
            <v>12</v>
          </cell>
          <cell r="F2528">
            <v>1.1858</v>
          </cell>
        </row>
        <row r="2529">
          <cell r="C2529">
            <v>2004</v>
          </cell>
          <cell r="D2529">
            <v>12</v>
          </cell>
          <cell r="F2529">
            <v>1.1899</v>
          </cell>
        </row>
        <row r="2530">
          <cell r="C2530">
            <v>2004</v>
          </cell>
          <cell r="D2530">
            <v>12</v>
          </cell>
          <cell r="F2530">
            <v>1.1983999999999999</v>
          </cell>
        </row>
        <row r="2531">
          <cell r="C2531">
            <v>2004</v>
          </cell>
          <cell r="D2531">
            <v>12</v>
          </cell>
          <cell r="F2531">
            <v>1.1983999999999999</v>
          </cell>
        </row>
        <row r="2532">
          <cell r="C2532">
            <v>2004</v>
          </cell>
          <cell r="D2532">
            <v>12</v>
          </cell>
          <cell r="F2532">
            <v>1.1983999999999999</v>
          </cell>
        </row>
        <row r="2533">
          <cell r="C2533">
            <v>2004</v>
          </cell>
          <cell r="D2533">
            <v>12</v>
          </cell>
          <cell r="F2533">
            <v>1.2014</v>
          </cell>
        </row>
        <row r="2534">
          <cell r="C2534">
            <v>2004</v>
          </cell>
          <cell r="D2534">
            <v>12</v>
          </cell>
          <cell r="F2534">
            <v>1.2084999999999999</v>
          </cell>
        </row>
        <row r="2535">
          <cell r="C2535">
            <v>2004</v>
          </cell>
          <cell r="D2535">
            <v>12</v>
          </cell>
          <cell r="F2535">
            <v>1.2251000000000001</v>
          </cell>
        </row>
        <row r="2536">
          <cell r="C2536">
            <v>2004</v>
          </cell>
          <cell r="D2536">
            <v>12</v>
          </cell>
          <cell r="F2536">
            <v>1.2256</v>
          </cell>
        </row>
        <row r="2537">
          <cell r="C2537">
            <v>2004</v>
          </cell>
          <cell r="D2537">
            <v>12</v>
          </cell>
          <cell r="F2537">
            <v>1.2262999999999999</v>
          </cell>
        </row>
        <row r="2538">
          <cell r="C2538">
            <v>2004</v>
          </cell>
          <cell r="D2538">
            <v>12</v>
          </cell>
          <cell r="F2538">
            <v>1.2262999999999999</v>
          </cell>
        </row>
        <row r="2539">
          <cell r="C2539">
            <v>2004</v>
          </cell>
          <cell r="D2539">
            <v>12</v>
          </cell>
          <cell r="F2539">
            <v>1.2262999999999999</v>
          </cell>
        </row>
        <row r="2540">
          <cell r="C2540">
            <v>2004</v>
          </cell>
          <cell r="D2540">
            <v>12</v>
          </cell>
          <cell r="F2540">
            <v>1.2262999999999999</v>
          </cell>
        </row>
        <row r="2541">
          <cell r="C2541">
            <v>2004</v>
          </cell>
          <cell r="D2541">
            <v>12</v>
          </cell>
          <cell r="F2541">
            <v>1.2376</v>
          </cell>
        </row>
        <row r="2542">
          <cell r="C2542">
            <v>2004</v>
          </cell>
          <cell r="D2542">
            <v>12</v>
          </cell>
          <cell r="F2542">
            <v>1.2230000000000001</v>
          </cell>
        </row>
        <row r="2543">
          <cell r="C2543">
            <v>2004</v>
          </cell>
          <cell r="D2543">
            <v>12</v>
          </cell>
          <cell r="F2543">
            <v>1.2355</v>
          </cell>
        </row>
        <row r="2544">
          <cell r="C2544">
            <v>2004</v>
          </cell>
          <cell r="D2544">
            <v>12</v>
          </cell>
          <cell r="F2544">
            <v>1.2262</v>
          </cell>
        </row>
        <row r="2545">
          <cell r="C2545">
            <v>2004</v>
          </cell>
          <cell r="D2545">
            <v>12</v>
          </cell>
          <cell r="F2545">
            <v>1.2262</v>
          </cell>
        </row>
        <row r="2546">
          <cell r="C2546">
            <v>2004</v>
          </cell>
          <cell r="D2546">
            <v>12</v>
          </cell>
          <cell r="F2546">
            <v>1.2262</v>
          </cell>
        </row>
        <row r="2547">
          <cell r="C2547">
            <v>2004</v>
          </cell>
          <cell r="D2547">
            <v>12</v>
          </cell>
          <cell r="F2547">
            <v>1.2294</v>
          </cell>
        </row>
        <row r="2548">
          <cell r="C2548">
            <v>2004</v>
          </cell>
          <cell r="D2548">
            <v>12</v>
          </cell>
          <cell r="F2548">
            <v>1.2271000000000001</v>
          </cell>
        </row>
        <row r="2549">
          <cell r="C2549">
            <v>2004</v>
          </cell>
          <cell r="D2549">
            <v>12</v>
          </cell>
          <cell r="F2549">
            <v>1.2413000000000001</v>
          </cell>
        </row>
        <row r="2550">
          <cell r="C2550">
            <v>2004</v>
          </cell>
          <cell r="D2550">
            <v>12</v>
          </cell>
          <cell r="F2550">
            <v>1.2357</v>
          </cell>
        </row>
        <row r="2551">
          <cell r="C2551">
            <v>2004</v>
          </cell>
          <cell r="D2551">
            <v>12</v>
          </cell>
          <cell r="F2551">
            <v>1.2357</v>
          </cell>
        </row>
        <row r="2552">
          <cell r="C2552">
            <v>2004</v>
          </cell>
          <cell r="D2552">
            <v>12</v>
          </cell>
          <cell r="F2552">
            <v>1.2357</v>
          </cell>
        </row>
        <row r="2553">
          <cell r="C2553">
            <v>2004</v>
          </cell>
          <cell r="D2553">
            <v>12</v>
          </cell>
          <cell r="F2553">
            <v>1.2357</v>
          </cell>
        </row>
        <row r="2554">
          <cell r="C2554">
            <v>2004</v>
          </cell>
          <cell r="D2554">
            <v>12</v>
          </cell>
          <cell r="F2554">
            <v>1.2295</v>
          </cell>
        </row>
        <row r="2555">
          <cell r="C2555">
            <v>2004</v>
          </cell>
          <cell r="D2555">
            <v>12</v>
          </cell>
          <cell r="F2555">
            <v>1.2295</v>
          </cell>
        </row>
        <row r="2556">
          <cell r="C2556">
            <v>2004</v>
          </cell>
          <cell r="D2556">
            <v>12</v>
          </cell>
          <cell r="F2556">
            <v>1.2295</v>
          </cell>
        </row>
        <row r="2557">
          <cell r="C2557">
            <v>2004</v>
          </cell>
          <cell r="D2557">
            <v>12</v>
          </cell>
          <cell r="F2557">
            <v>1.2061999999999999</v>
          </cell>
        </row>
        <row r="2558">
          <cell r="C2558">
            <v>2005</v>
          </cell>
          <cell r="D2558">
            <v>1</v>
          </cell>
          <cell r="F2558">
            <v>1.2036</v>
          </cell>
        </row>
        <row r="2559">
          <cell r="C2559">
            <v>2005</v>
          </cell>
          <cell r="D2559">
            <v>1</v>
          </cell>
          <cell r="F2559">
            <v>1.2036</v>
          </cell>
        </row>
        <row r="2560">
          <cell r="C2560">
            <v>2005</v>
          </cell>
          <cell r="D2560">
            <v>1</v>
          </cell>
          <cell r="F2560">
            <v>1.2036</v>
          </cell>
        </row>
        <row r="2561">
          <cell r="C2561">
            <v>2005</v>
          </cell>
          <cell r="D2561">
            <v>1</v>
          </cell>
          <cell r="F2561">
            <v>1.2036</v>
          </cell>
        </row>
        <row r="2562">
          <cell r="C2562">
            <v>2005</v>
          </cell>
          <cell r="D2562">
            <v>1</v>
          </cell>
          <cell r="F2562">
            <v>1.2252000000000001</v>
          </cell>
        </row>
        <row r="2563">
          <cell r="C2563">
            <v>2005</v>
          </cell>
          <cell r="D2563">
            <v>1</v>
          </cell>
          <cell r="F2563">
            <v>1.2238</v>
          </cell>
        </row>
        <row r="2564">
          <cell r="C2564">
            <v>2005</v>
          </cell>
          <cell r="D2564">
            <v>1</v>
          </cell>
          <cell r="F2564">
            <v>1.2373000000000001</v>
          </cell>
        </row>
        <row r="2565">
          <cell r="C2565">
            <v>2005</v>
          </cell>
          <cell r="D2565">
            <v>1</v>
          </cell>
          <cell r="F2565">
            <v>1.2341</v>
          </cell>
        </row>
        <row r="2566">
          <cell r="C2566">
            <v>2005</v>
          </cell>
          <cell r="D2566">
            <v>1</v>
          </cell>
          <cell r="F2566">
            <v>1.2341</v>
          </cell>
        </row>
        <row r="2567">
          <cell r="C2567">
            <v>2005</v>
          </cell>
          <cell r="D2567">
            <v>1</v>
          </cell>
          <cell r="F2567">
            <v>1.2341</v>
          </cell>
        </row>
        <row r="2568">
          <cell r="C2568">
            <v>2005</v>
          </cell>
          <cell r="D2568">
            <v>1</v>
          </cell>
          <cell r="F2568">
            <v>1.2198</v>
          </cell>
        </row>
        <row r="2569">
          <cell r="C2569">
            <v>2005</v>
          </cell>
          <cell r="D2569">
            <v>1</v>
          </cell>
          <cell r="F2569">
            <v>1.2150000000000001</v>
          </cell>
        </row>
        <row r="2570">
          <cell r="C2570">
            <v>2005</v>
          </cell>
          <cell r="D2570">
            <v>1</v>
          </cell>
          <cell r="F2570">
            <v>1.1987000000000001</v>
          </cell>
        </row>
        <row r="2571">
          <cell r="C2571">
            <v>2005</v>
          </cell>
          <cell r="D2571">
            <v>1</v>
          </cell>
          <cell r="F2571">
            <v>1.2002999999999999</v>
          </cell>
        </row>
        <row r="2572">
          <cell r="C2572">
            <v>2005</v>
          </cell>
          <cell r="D2572">
            <v>1</v>
          </cell>
          <cell r="F2572">
            <v>1.2205999999999999</v>
          </cell>
        </row>
        <row r="2573">
          <cell r="C2573">
            <v>2005</v>
          </cell>
          <cell r="D2573">
            <v>1</v>
          </cell>
          <cell r="F2573">
            <v>1.2205999999999999</v>
          </cell>
        </row>
        <row r="2574">
          <cell r="C2574">
            <v>2005</v>
          </cell>
          <cell r="D2574">
            <v>1</v>
          </cell>
          <cell r="F2574">
            <v>1.2205999999999999</v>
          </cell>
        </row>
        <row r="2575">
          <cell r="C2575">
            <v>2005</v>
          </cell>
          <cell r="D2575">
            <v>1</v>
          </cell>
          <cell r="F2575">
            <v>1.2205999999999999</v>
          </cell>
        </row>
        <row r="2576">
          <cell r="C2576">
            <v>2005</v>
          </cell>
          <cell r="D2576">
            <v>1</v>
          </cell>
          <cell r="F2576">
            <v>1.2223999999999999</v>
          </cell>
        </row>
        <row r="2577">
          <cell r="C2577">
            <v>2005</v>
          </cell>
          <cell r="D2577">
            <v>1</v>
          </cell>
          <cell r="F2577">
            <v>1.2273000000000001</v>
          </cell>
        </row>
        <row r="2578">
          <cell r="C2578">
            <v>2005</v>
          </cell>
          <cell r="D2578">
            <v>1</v>
          </cell>
          <cell r="F2578">
            <v>1.2326999999999999</v>
          </cell>
        </row>
        <row r="2579">
          <cell r="C2579">
            <v>2005</v>
          </cell>
          <cell r="D2579">
            <v>1</v>
          </cell>
          <cell r="F2579">
            <v>1.2212000000000001</v>
          </cell>
        </row>
        <row r="2580">
          <cell r="C2580">
            <v>2005</v>
          </cell>
          <cell r="D2580">
            <v>1</v>
          </cell>
          <cell r="F2580">
            <v>1.2212000000000001</v>
          </cell>
        </row>
        <row r="2581">
          <cell r="C2581">
            <v>2005</v>
          </cell>
          <cell r="D2581">
            <v>1</v>
          </cell>
          <cell r="F2581">
            <v>1.2212000000000001</v>
          </cell>
        </row>
        <row r="2582">
          <cell r="C2582">
            <v>2005</v>
          </cell>
          <cell r="D2582">
            <v>1</v>
          </cell>
          <cell r="F2582">
            <v>1.226</v>
          </cell>
        </row>
        <row r="2583">
          <cell r="C2583">
            <v>2005</v>
          </cell>
          <cell r="D2583">
            <v>1</v>
          </cell>
          <cell r="F2583">
            <v>1.2383</v>
          </cell>
        </row>
        <row r="2584">
          <cell r="C2584">
            <v>2005</v>
          </cell>
          <cell r="D2584">
            <v>1</v>
          </cell>
          <cell r="F2584">
            <v>1.2306999999999999</v>
          </cell>
        </row>
        <row r="2585">
          <cell r="C2585">
            <v>2005</v>
          </cell>
          <cell r="D2585">
            <v>1</v>
          </cell>
          <cell r="F2585">
            <v>1.2366999999999999</v>
          </cell>
        </row>
        <row r="2586">
          <cell r="C2586">
            <v>2005</v>
          </cell>
          <cell r="D2586">
            <v>1</v>
          </cell>
          <cell r="F2586">
            <v>1.2421</v>
          </cell>
        </row>
        <row r="2587">
          <cell r="C2587">
            <v>2005</v>
          </cell>
          <cell r="D2587">
            <v>1</v>
          </cell>
          <cell r="F2587">
            <v>1.2421</v>
          </cell>
        </row>
        <row r="2588">
          <cell r="C2588">
            <v>2005</v>
          </cell>
          <cell r="D2588">
            <v>1</v>
          </cell>
          <cell r="F2588">
            <v>1.2421</v>
          </cell>
        </row>
        <row r="2589">
          <cell r="C2589">
            <v>2005</v>
          </cell>
          <cell r="D2589">
            <v>2</v>
          </cell>
          <cell r="F2589">
            <v>1.238</v>
          </cell>
        </row>
        <row r="2590">
          <cell r="C2590">
            <v>2005</v>
          </cell>
          <cell r="D2590">
            <v>2</v>
          </cell>
          <cell r="F2590">
            <v>1.2397</v>
          </cell>
        </row>
        <row r="2591">
          <cell r="C2591">
            <v>2005</v>
          </cell>
          <cell r="D2591">
            <v>2</v>
          </cell>
          <cell r="F2591">
            <v>1.2404999999999999</v>
          </cell>
        </row>
        <row r="2592">
          <cell r="C2592">
            <v>2005</v>
          </cell>
          <cell r="D2592">
            <v>2</v>
          </cell>
          <cell r="F2592">
            <v>1.2427999999999999</v>
          </cell>
        </row>
        <row r="2593">
          <cell r="C2593">
            <v>2005</v>
          </cell>
          <cell r="D2593">
            <v>2</v>
          </cell>
          <cell r="F2593">
            <v>1.2498</v>
          </cell>
        </row>
        <row r="2594">
          <cell r="C2594">
            <v>2005</v>
          </cell>
          <cell r="D2594">
            <v>2</v>
          </cell>
          <cell r="F2594">
            <v>1.2498</v>
          </cell>
        </row>
        <row r="2595">
          <cell r="C2595">
            <v>2005</v>
          </cell>
          <cell r="D2595">
            <v>2</v>
          </cell>
          <cell r="F2595">
            <v>1.2498</v>
          </cell>
        </row>
        <row r="2596">
          <cell r="C2596">
            <v>2005</v>
          </cell>
          <cell r="D2596">
            <v>2</v>
          </cell>
          <cell r="F2596">
            <v>1.2565999999999999</v>
          </cell>
        </row>
        <row r="2597">
          <cell r="C2597">
            <v>2005</v>
          </cell>
          <cell r="D2597">
            <v>2</v>
          </cell>
          <cell r="F2597">
            <v>1.248</v>
          </cell>
        </row>
        <row r="2598">
          <cell r="C2598">
            <v>2005</v>
          </cell>
          <cell r="D2598">
            <v>2</v>
          </cell>
          <cell r="F2598">
            <v>1.2509999999999999</v>
          </cell>
        </row>
        <row r="2599">
          <cell r="C2599">
            <v>2005</v>
          </cell>
          <cell r="D2599">
            <v>2</v>
          </cell>
          <cell r="F2599">
            <v>1.2408999999999999</v>
          </cell>
        </row>
        <row r="2600">
          <cell r="C2600">
            <v>2005</v>
          </cell>
          <cell r="D2600">
            <v>2</v>
          </cell>
          <cell r="F2600">
            <v>1.2379</v>
          </cell>
        </row>
        <row r="2601">
          <cell r="C2601">
            <v>2005</v>
          </cell>
          <cell r="D2601">
            <v>2</v>
          </cell>
          <cell r="F2601">
            <v>1.2379</v>
          </cell>
        </row>
        <row r="2602">
          <cell r="C2602">
            <v>2005</v>
          </cell>
          <cell r="D2602">
            <v>2</v>
          </cell>
          <cell r="F2602">
            <v>1.2379</v>
          </cell>
        </row>
        <row r="2603">
          <cell r="C2603">
            <v>2005</v>
          </cell>
          <cell r="D2603">
            <v>2</v>
          </cell>
          <cell r="F2603">
            <v>1.2344999999999999</v>
          </cell>
        </row>
        <row r="2604">
          <cell r="C2604">
            <v>2005</v>
          </cell>
          <cell r="D2604">
            <v>2</v>
          </cell>
          <cell r="F2604">
            <v>1.2336</v>
          </cell>
        </row>
        <row r="2605">
          <cell r="C2605">
            <v>2005</v>
          </cell>
          <cell r="D2605">
            <v>2</v>
          </cell>
          <cell r="F2605">
            <v>1.2423999999999999</v>
          </cell>
        </row>
        <row r="2606">
          <cell r="C2606">
            <v>2005</v>
          </cell>
          <cell r="D2606">
            <v>2</v>
          </cell>
          <cell r="F2606">
            <v>1.23</v>
          </cell>
        </row>
        <row r="2607">
          <cell r="C2607">
            <v>2005</v>
          </cell>
          <cell r="D2607">
            <v>2</v>
          </cell>
          <cell r="F2607">
            <v>1.2299</v>
          </cell>
        </row>
        <row r="2608">
          <cell r="C2608">
            <v>2005</v>
          </cell>
          <cell r="D2608">
            <v>2</v>
          </cell>
          <cell r="F2608">
            <v>1.2299</v>
          </cell>
        </row>
        <row r="2609">
          <cell r="C2609">
            <v>2005</v>
          </cell>
          <cell r="D2609">
            <v>2</v>
          </cell>
          <cell r="F2609">
            <v>1.2299</v>
          </cell>
        </row>
        <row r="2610">
          <cell r="C2610">
            <v>2005</v>
          </cell>
          <cell r="D2610">
            <v>2</v>
          </cell>
          <cell r="F2610">
            <v>1.2299</v>
          </cell>
        </row>
        <row r="2611">
          <cell r="C2611">
            <v>2005</v>
          </cell>
          <cell r="D2611">
            <v>2</v>
          </cell>
          <cell r="F2611">
            <v>1.2299</v>
          </cell>
        </row>
        <row r="2612">
          <cell r="C2612">
            <v>2005</v>
          </cell>
          <cell r="D2612">
            <v>2</v>
          </cell>
          <cell r="F2612">
            <v>1.2383</v>
          </cell>
        </row>
        <row r="2613">
          <cell r="C2613">
            <v>2005</v>
          </cell>
          <cell r="D2613">
            <v>2</v>
          </cell>
          <cell r="F2613">
            <v>1.2416</v>
          </cell>
        </row>
        <row r="2614">
          <cell r="C2614">
            <v>2005</v>
          </cell>
          <cell r="D2614">
            <v>2</v>
          </cell>
          <cell r="F2614">
            <v>1.2407999999999999</v>
          </cell>
        </row>
        <row r="2615">
          <cell r="C2615">
            <v>2005</v>
          </cell>
          <cell r="D2615">
            <v>2</v>
          </cell>
          <cell r="F2615">
            <v>1.2407999999999999</v>
          </cell>
        </row>
        <row r="2616">
          <cell r="C2616">
            <v>2005</v>
          </cell>
          <cell r="D2616">
            <v>2</v>
          </cell>
          <cell r="F2616">
            <v>1.2407999999999999</v>
          </cell>
        </row>
        <row r="2617">
          <cell r="C2617">
            <v>2005</v>
          </cell>
          <cell r="D2617">
            <v>3</v>
          </cell>
          <cell r="F2617">
            <v>1.2314000000000001</v>
          </cell>
        </row>
        <row r="2618">
          <cell r="C2618">
            <v>2005</v>
          </cell>
          <cell r="D2618">
            <v>3</v>
          </cell>
          <cell r="F2618">
            <v>1.2428999999999999</v>
          </cell>
        </row>
        <row r="2619">
          <cell r="C2619">
            <v>2005</v>
          </cell>
          <cell r="D2619">
            <v>3</v>
          </cell>
          <cell r="F2619">
            <v>1.2401</v>
          </cell>
        </row>
        <row r="2620">
          <cell r="C2620">
            <v>2005</v>
          </cell>
          <cell r="D2620">
            <v>3</v>
          </cell>
          <cell r="F2620">
            <v>1.2462</v>
          </cell>
        </row>
        <row r="2621">
          <cell r="C2621">
            <v>2005</v>
          </cell>
          <cell r="D2621">
            <v>3</v>
          </cell>
          <cell r="F2621">
            <v>1.2325999999999999</v>
          </cell>
        </row>
        <row r="2622">
          <cell r="C2622">
            <v>2005</v>
          </cell>
          <cell r="D2622">
            <v>3</v>
          </cell>
          <cell r="F2622">
            <v>1.2325999999999999</v>
          </cell>
        </row>
        <row r="2623">
          <cell r="C2623">
            <v>2005</v>
          </cell>
          <cell r="D2623">
            <v>3</v>
          </cell>
          <cell r="F2623">
            <v>1.2325999999999999</v>
          </cell>
        </row>
        <row r="2624">
          <cell r="C2624">
            <v>2005</v>
          </cell>
          <cell r="D2624">
            <v>3</v>
          </cell>
          <cell r="F2624">
            <v>1.2293000000000001</v>
          </cell>
        </row>
        <row r="2625">
          <cell r="C2625">
            <v>2005</v>
          </cell>
          <cell r="D2625">
            <v>3</v>
          </cell>
          <cell r="F2625">
            <v>1.2169000000000001</v>
          </cell>
        </row>
        <row r="2626">
          <cell r="C2626">
            <v>2005</v>
          </cell>
          <cell r="D2626">
            <v>3</v>
          </cell>
          <cell r="F2626">
            <v>1.2064999999999999</v>
          </cell>
        </row>
        <row r="2627">
          <cell r="C2627">
            <v>2005</v>
          </cell>
          <cell r="D2627">
            <v>3</v>
          </cell>
          <cell r="F2627">
            <v>1.2048000000000001</v>
          </cell>
        </row>
        <row r="2628">
          <cell r="C2628">
            <v>2005</v>
          </cell>
          <cell r="D2628">
            <v>3</v>
          </cell>
          <cell r="F2628">
            <v>1.204</v>
          </cell>
        </row>
        <row r="2629">
          <cell r="C2629">
            <v>2005</v>
          </cell>
          <cell r="D2629">
            <v>3</v>
          </cell>
          <cell r="F2629">
            <v>1.204</v>
          </cell>
        </row>
        <row r="2630">
          <cell r="C2630">
            <v>2005</v>
          </cell>
          <cell r="D2630">
            <v>3</v>
          </cell>
          <cell r="F2630">
            <v>1.204</v>
          </cell>
        </row>
        <row r="2631">
          <cell r="C2631">
            <v>2005</v>
          </cell>
          <cell r="D2631">
            <v>3</v>
          </cell>
          <cell r="F2631">
            <v>1.2087000000000001</v>
          </cell>
        </row>
        <row r="2632">
          <cell r="C2632">
            <v>2005</v>
          </cell>
          <cell r="D2632">
            <v>3</v>
          </cell>
          <cell r="F2632">
            <v>1.2078</v>
          </cell>
        </row>
        <row r="2633">
          <cell r="C2633">
            <v>2005</v>
          </cell>
          <cell r="D2633">
            <v>3</v>
          </cell>
          <cell r="F2633">
            <v>1.2036</v>
          </cell>
        </row>
        <row r="2634">
          <cell r="C2634">
            <v>2005</v>
          </cell>
          <cell r="D2634">
            <v>3</v>
          </cell>
          <cell r="F2634">
            <v>1.2021999999999999</v>
          </cell>
        </row>
        <row r="2635">
          <cell r="C2635">
            <v>2005</v>
          </cell>
          <cell r="D2635">
            <v>3</v>
          </cell>
          <cell r="F2635">
            <v>1.2028000000000001</v>
          </cell>
        </row>
        <row r="2636">
          <cell r="C2636">
            <v>2005</v>
          </cell>
          <cell r="D2636">
            <v>3</v>
          </cell>
          <cell r="F2636">
            <v>1.2028000000000001</v>
          </cell>
        </row>
        <row r="2637">
          <cell r="C2637">
            <v>2005</v>
          </cell>
          <cell r="D2637">
            <v>3</v>
          </cell>
          <cell r="F2637">
            <v>1.2028000000000001</v>
          </cell>
        </row>
        <row r="2638">
          <cell r="C2638">
            <v>2005</v>
          </cell>
          <cell r="D2638">
            <v>3</v>
          </cell>
          <cell r="F2638">
            <v>1.2117</v>
          </cell>
        </row>
        <row r="2639">
          <cell r="C2639">
            <v>2005</v>
          </cell>
          <cell r="D2639">
            <v>3</v>
          </cell>
          <cell r="F2639">
            <v>1.2019</v>
          </cell>
        </row>
        <row r="2640">
          <cell r="C2640">
            <v>2005</v>
          </cell>
          <cell r="D2640">
            <v>3</v>
          </cell>
          <cell r="F2640">
            <v>1.2136</v>
          </cell>
        </row>
        <row r="2641">
          <cell r="C2641">
            <v>2005</v>
          </cell>
          <cell r="D2641">
            <v>3</v>
          </cell>
          <cell r="F2641">
            <v>1.2153</v>
          </cell>
        </row>
        <row r="2642">
          <cell r="C2642">
            <v>2005</v>
          </cell>
          <cell r="D2642">
            <v>3</v>
          </cell>
          <cell r="F2642">
            <v>1.2153</v>
          </cell>
        </row>
        <row r="2643">
          <cell r="C2643">
            <v>2005</v>
          </cell>
          <cell r="D2643">
            <v>3</v>
          </cell>
          <cell r="F2643">
            <v>1.2153</v>
          </cell>
        </row>
        <row r="2644">
          <cell r="C2644">
            <v>2005</v>
          </cell>
          <cell r="D2644">
            <v>3</v>
          </cell>
          <cell r="F2644">
            <v>1.2153</v>
          </cell>
        </row>
        <row r="2645">
          <cell r="C2645">
            <v>2005</v>
          </cell>
          <cell r="D2645">
            <v>3</v>
          </cell>
          <cell r="F2645">
            <v>1.2236</v>
          </cell>
        </row>
        <row r="2646">
          <cell r="C2646">
            <v>2005</v>
          </cell>
          <cell r="D2646">
            <v>3</v>
          </cell>
          <cell r="F2646">
            <v>1.2136</v>
          </cell>
        </row>
        <row r="2647">
          <cell r="C2647">
            <v>2005</v>
          </cell>
          <cell r="D2647">
            <v>3</v>
          </cell>
          <cell r="F2647">
            <v>1.2164999999999999</v>
          </cell>
        </row>
        <row r="2648">
          <cell r="C2648">
            <v>2005</v>
          </cell>
          <cell r="D2648">
            <v>4</v>
          </cell>
          <cell r="F2648">
            <v>1.2096</v>
          </cell>
        </row>
        <row r="2649">
          <cell r="C2649">
            <v>2005</v>
          </cell>
          <cell r="D2649">
            <v>4</v>
          </cell>
          <cell r="F2649">
            <v>1.2146999999999999</v>
          </cell>
        </row>
        <row r="2650">
          <cell r="C2650">
            <v>2005</v>
          </cell>
          <cell r="D2650">
            <v>4</v>
          </cell>
          <cell r="F2650">
            <v>1.2146999999999999</v>
          </cell>
        </row>
        <row r="2651">
          <cell r="C2651">
            <v>2005</v>
          </cell>
          <cell r="D2651">
            <v>4</v>
          </cell>
          <cell r="F2651">
            <v>1.2146999999999999</v>
          </cell>
        </row>
        <row r="2652">
          <cell r="C2652">
            <v>2005</v>
          </cell>
          <cell r="D2652">
            <v>4</v>
          </cell>
          <cell r="F2652">
            <v>1.2202999999999999</v>
          </cell>
        </row>
        <row r="2653">
          <cell r="C2653">
            <v>2005</v>
          </cell>
          <cell r="D2653">
            <v>4</v>
          </cell>
          <cell r="F2653">
            <v>1.2201</v>
          </cell>
        </row>
        <row r="2654">
          <cell r="C2654">
            <v>2005</v>
          </cell>
          <cell r="D2654">
            <v>4</v>
          </cell>
          <cell r="F2654">
            <v>1.2219</v>
          </cell>
        </row>
        <row r="2655">
          <cell r="C2655">
            <v>2005</v>
          </cell>
          <cell r="D2655">
            <v>4</v>
          </cell>
          <cell r="F2655">
            <v>1.2208000000000001</v>
          </cell>
        </row>
        <row r="2656">
          <cell r="C2656">
            <v>2005</v>
          </cell>
          <cell r="D2656">
            <v>4</v>
          </cell>
          <cell r="F2656">
            <v>1.2245999999999999</v>
          </cell>
        </row>
        <row r="2657">
          <cell r="C2657">
            <v>2005</v>
          </cell>
          <cell r="D2657">
            <v>4</v>
          </cell>
          <cell r="F2657">
            <v>1.2245999999999999</v>
          </cell>
        </row>
        <row r="2658">
          <cell r="C2658">
            <v>2005</v>
          </cell>
          <cell r="D2658">
            <v>4</v>
          </cell>
          <cell r="F2658">
            <v>1.2245999999999999</v>
          </cell>
        </row>
        <row r="2659">
          <cell r="C2659">
            <v>2005</v>
          </cell>
          <cell r="D2659">
            <v>4</v>
          </cell>
          <cell r="F2659">
            <v>1.2331000000000001</v>
          </cell>
        </row>
        <row r="2660">
          <cell r="C2660">
            <v>2005</v>
          </cell>
          <cell r="D2660">
            <v>4</v>
          </cell>
          <cell r="F2660">
            <v>1.2405999999999999</v>
          </cell>
        </row>
        <row r="2661">
          <cell r="C2661">
            <v>2005</v>
          </cell>
          <cell r="D2661">
            <v>4</v>
          </cell>
          <cell r="F2661">
            <v>1.2367999999999999</v>
          </cell>
        </row>
        <row r="2662">
          <cell r="C2662">
            <v>2005</v>
          </cell>
          <cell r="D2662">
            <v>4</v>
          </cell>
          <cell r="F2662">
            <v>1.2417</v>
          </cell>
        </row>
        <row r="2663">
          <cell r="C2663">
            <v>2005</v>
          </cell>
          <cell r="D2663">
            <v>4</v>
          </cell>
          <cell r="F2663">
            <v>1.2419</v>
          </cell>
        </row>
        <row r="2664">
          <cell r="C2664">
            <v>2005</v>
          </cell>
          <cell r="D2664">
            <v>4</v>
          </cell>
          <cell r="F2664">
            <v>1.2419</v>
          </cell>
        </row>
        <row r="2665">
          <cell r="C2665">
            <v>2005</v>
          </cell>
          <cell r="D2665">
            <v>4</v>
          </cell>
          <cell r="F2665">
            <v>1.2419</v>
          </cell>
        </row>
        <row r="2666">
          <cell r="C2666">
            <v>2005</v>
          </cell>
          <cell r="D2666">
            <v>4</v>
          </cell>
          <cell r="F2666">
            <v>1.2481</v>
          </cell>
        </row>
        <row r="2667">
          <cell r="C2667">
            <v>2005</v>
          </cell>
          <cell r="D2667">
            <v>4</v>
          </cell>
          <cell r="F2667">
            <v>1.2410000000000001</v>
          </cell>
        </row>
        <row r="2668">
          <cell r="C2668">
            <v>2005</v>
          </cell>
          <cell r="D2668">
            <v>4</v>
          </cell>
          <cell r="F2668">
            <v>1.2393000000000001</v>
          </cell>
        </row>
        <row r="2669">
          <cell r="C2669">
            <v>2005</v>
          </cell>
          <cell r="D2669">
            <v>4</v>
          </cell>
          <cell r="F2669">
            <v>1.2391000000000001</v>
          </cell>
        </row>
        <row r="2670">
          <cell r="C2670">
            <v>2005</v>
          </cell>
          <cell r="D2670">
            <v>4</v>
          </cell>
          <cell r="F2670">
            <v>1.2342</v>
          </cell>
        </row>
        <row r="2671">
          <cell r="C2671">
            <v>2005</v>
          </cell>
          <cell r="D2671">
            <v>4</v>
          </cell>
          <cell r="F2671">
            <v>1.2342</v>
          </cell>
        </row>
        <row r="2672">
          <cell r="C2672">
            <v>2005</v>
          </cell>
          <cell r="D2672">
            <v>4</v>
          </cell>
          <cell r="F2672">
            <v>1.2342</v>
          </cell>
        </row>
        <row r="2673">
          <cell r="C2673">
            <v>2005</v>
          </cell>
          <cell r="D2673">
            <v>4</v>
          </cell>
          <cell r="F2673">
            <v>1.2375</v>
          </cell>
        </row>
        <row r="2674">
          <cell r="C2674">
            <v>2005</v>
          </cell>
          <cell r="D2674">
            <v>4</v>
          </cell>
          <cell r="F2674">
            <v>1.2464</v>
          </cell>
        </row>
        <row r="2675">
          <cell r="C2675">
            <v>2005</v>
          </cell>
          <cell r="D2675">
            <v>4</v>
          </cell>
          <cell r="F2675">
            <v>1.2465999999999999</v>
          </cell>
        </row>
        <row r="2676">
          <cell r="C2676">
            <v>2005</v>
          </cell>
          <cell r="D2676">
            <v>4</v>
          </cell>
          <cell r="F2676">
            <v>1.2507999999999999</v>
          </cell>
        </row>
        <row r="2677">
          <cell r="C2677">
            <v>2005</v>
          </cell>
          <cell r="D2677">
            <v>4</v>
          </cell>
          <cell r="F2677">
            <v>1.2568999999999999</v>
          </cell>
        </row>
        <row r="2678">
          <cell r="C2678">
            <v>2005</v>
          </cell>
          <cell r="D2678">
            <v>5</v>
          </cell>
          <cell r="F2678">
            <v>1.2568999999999999</v>
          </cell>
        </row>
        <row r="2679">
          <cell r="C2679">
            <v>2005</v>
          </cell>
          <cell r="D2679">
            <v>5</v>
          </cell>
          <cell r="F2679">
            <v>1.2568999999999999</v>
          </cell>
        </row>
        <row r="2680">
          <cell r="C2680">
            <v>2005</v>
          </cell>
          <cell r="D2680">
            <v>5</v>
          </cell>
          <cell r="F2680">
            <v>1.2555000000000001</v>
          </cell>
        </row>
        <row r="2681">
          <cell r="C2681">
            <v>2005</v>
          </cell>
          <cell r="D2681">
            <v>5</v>
          </cell>
          <cell r="F2681">
            <v>1.2546999999999999</v>
          </cell>
        </row>
        <row r="2682">
          <cell r="C2682">
            <v>2005</v>
          </cell>
          <cell r="D2682">
            <v>5</v>
          </cell>
          <cell r="F2682">
            <v>1.2505999999999999</v>
          </cell>
        </row>
        <row r="2683">
          <cell r="C2683">
            <v>2005</v>
          </cell>
          <cell r="D2683">
            <v>5</v>
          </cell>
          <cell r="F2683">
            <v>1.2448999999999999</v>
          </cell>
        </row>
        <row r="2684">
          <cell r="C2684">
            <v>2005</v>
          </cell>
          <cell r="D2684">
            <v>5</v>
          </cell>
          <cell r="F2684">
            <v>1.2432000000000001</v>
          </cell>
        </row>
        <row r="2685">
          <cell r="C2685">
            <v>2005</v>
          </cell>
          <cell r="D2685">
            <v>5</v>
          </cell>
          <cell r="F2685">
            <v>1.2432000000000001</v>
          </cell>
        </row>
        <row r="2686">
          <cell r="C2686">
            <v>2005</v>
          </cell>
          <cell r="D2686">
            <v>5</v>
          </cell>
          <cell r="F2686">
            <v>1.2432000000000001</v>
          </cell>
        </row>
        <row r="2687">
          <cell r="C2687">
            <v>2005</v>
          </cell>
          <cell r="D2687">
            <v>5</v>
          </cell>
          <cell r="F2687">
            <v>1.2378</v>
          </cell>
        </row>
        <row r="2688">
          <cell r="C2688">
            <v>2005</v>
          </cell>
          <cell r="D2688">
            <v>5</v>
          </cell>
          <cell r="F2688">
            <v>1.2372000000000001</v>
          </cell>
        </row>
        <row r="2689">
          <cell r="C2689">
            <v>2005</v>
          </cell>
          <cell r="D2689">
            <v>5</v>
          </cell>
          <cell r="F2689">
            <v>1.2475000000000001</v>
          </cell>
        </row>
        <row r="2690">
          <cell r="C2690">
            <v>2005</v>
          </cell>
          <cell r="D2690">
            <v>5</v>
          </cell>
          <cell r="F2690">
            <v>1.2494000000000001</v>
          </cell>
        </row>
        <row r="2691">
          <cell r="C2691">
            <v>2005</v>
          </cell>
          <cell r="D2691">
            <v>5</v>
          </cell>
          <cell r="F2691">
            <v>1.2624</v>
          </cell>
        </row>
        <row r="2692">
          <cell r="C2692">
            <v>2005</v>
          </cell>
          <cell r="D2692">
            <v>5</v>
          </cell>
          <cell r="F2692">
            <v>1.2624</v>
          </cell>
        </row>
        <row r="2693">
          <cell r="C2693">
            <v>2005</v>
          </cell>
          <cell r="D2693">
            <v>5</v>
          </cell>
          <cell r="F2693">
            <v>1.2624</v>
          </cell>
        </row>
        <row r="2694">
          <cell r="C2694">
            <v>2005</v>
          </cell>
          <cell r="D2694">
            <v>5</v>
          </cell>
          <cell r="F2694">
            <v>1.2704</v>
          </cell>
        </row>
        <row r="2695">
          <cell r="C2695">
            <v>2005</v>
          </cell>
          <cell r="D2695">
            <v>5</v>
          </cell>
          <cell r="F2695">
            <v>1.2665</v>
          </cell>
        </row>
        <row r="2696">
          <cell r="C2696">
            <v>2005</v>
          </cell>
          <cell r="D2696">
            <v>5</v>
          </cell>
          <cell r="F2696">
            <v>1.2618</v>
          </cell>
        </row>
        <row r="2697">
          <cell r="C2697">
            <v>2005</v>
          </cell>
          <cell r="D2697">
            <v>5</v>
          </cell>
          <cell r="F2697">
            <v>1.2623</v>
          </cell>
        </row>
        <row r="2698">
          <cell r="C2698">
            <v>2005</v>
          </cell>
          <cell r="D2698">
            <v>5</v>
          </cell>
          <cell r="F2698">
            <v>1.2630999999999999</v>
          </cell>
        </row>
        <row r="2699">
          <cell r="C2699">
            <v>2005</v>
          </cell>
          <cell r="D2699">
            <v>5</v>
          </cell>
          <cell r="F2699">
            <v>1.2630999999999999</v>
          </cell>
        </row>
        <row r="2700">
          <cell r="C2700">
            <v>2005</v>
          </cell>
          <cell r="D2700">
            <v>5</v>
          </cell>
          <cell r="F2700">
            <v>1.2630999999999999</v>
          </cell>
        </row>
        <row r="2701">
          <cell r="C2701">
            <v>2005</v>
          </cell>
          <cell r="D2701">
            <v>5</v>
          </cell>
          <cell r="F2701">
            <v>1.2630999999999999</v>
          </cell>
        </row>
        <row r="2702">
          <cell r="C2702">
            <v>2005</v>
          </cell>
          <cell r="D2702">
            <v>5</v>
          </cell>
          <cell r="F2702">
            <v>1.2611000000000001</v>
          </cell>
        </row>
        <row r="2703">
          <cell r="C2703">
            <v>2005</v>
          </cell>
          <cell r="D2703">
            <v>5</v>
          </cell>
          <cell r="F2703">
            <v>1.264</v>
          </cell>
        </row>
        <row r="2704">
          <cell r="C2704">
            <v>2005</v>
          </cell>
          <cell r="D2704">
            <v>5</v>
          </cell>
          <cell r="F2704">
            <v>1.2681</v>
          </cell>
        </row>
        <row r="2705">
          <cell r="C2705">
            <v>2005</v>
          </cell>
          <cell r="D2705">
            <v>5</v>
          </cell>
          <cell r="F2705">
            <v>1.2584</v>
          </cell>
        </row>
        <row r="2706">
          <cell r="C2706">
            <v>2005</v>
          </cell>
          <cell r="D2706">
            <v>5</v>
          </cell>
          <cell r="F2706">
            <v>1.2584</v>
          </cell>
        </row>
        <row r="2707">
          <cell r="C2707">
            <v>2005</v>
          </cell>
          <cell r="D2707">
            <v>5</v>
          </cell>
          <cell r="F2707">
            <v>1.2584</v>
          </cell>
        </row>
        <row r="2708">
          <cell r="C2708">
            <v>2005</v>
          </cell>
          <cell r="D2708">
            <v>5</v>
          </cell>
          <cell r="F2708">
            <v>1.2584</v>
          </cell>
        </row>
        <row r="2709">
          <cell r="C2709">
            <v>2005</v>
          </cell>
          <cell r="D2709">
            <v>6</v>
          </cell>
          <cell r="F2709">
            <v>1.2509999999999999</v>
          </cell>
        </row>
        <row r="2710">
          <cell r="C2710">
            <v>2005</v>
          </cell>
          <cell r="D2710">
            <v>6</v>
          </cell>
          <cell r="F2710">
            <v>1.2471000000000001</v>
          </cell>
        </row>
        <row r="2711">
          <cell r="C2711">
            <v>2005</v>
          </cell>
          <cell r="D2711">
            <v>6</v>
          </cell>
          <cell r="F2711">
            <v>1.2476</v>
          </cell>
        </row>
        <row r="2712">
          <cell r="C2712">
            <v>2005</v>
          </cell>
          <cell r="D2712">
            <v>6</v>
          </cell>
          <cell r="F2712">
            <v>1.2485999999999999</v>
          </cell>
        </row>
        <row r="2713">
          <cell r="C2713">
            <v>2005</v>
          </cell>
          <cell r="D2713">
            <v>6</v>
          </cell>
          <cell r="F2713">
            <v>1.2485999999999999</v>
          </cell>
        </row>
        <row r="2714">
          <cell r="C2714">
            <v>2005</v>
          </cell>
          <cell r="D2714">
            <v>6</v>
          </cell>
          <cell r="F2714">
            <v>1.2485999999999999</v>
          </cell>
        </row>
        <row r="2715">
          <cell r="C2715">
            <v>2005</v>
          </cell>
          <cell r="D2715">
            <v>6</v>
          </cell>
          <cell r="F2715">
            <v>1.2447999999999999</v>
          </cell>
        </row>
        <row r="2716">
          <cell r="C2716">
            <v>2005</v>
          </cell>
          <cell r="D2716">
            <v>6</v>
          </cell>
          <cell r="F2716">
            <v>1.2472000000000001</v>
          </cell>
        </row>
        <row r="2717">
          <cell r="C2717">
            <v>2005</v>
          </cell>
          <cell r="D2717">
            <v>6</v>
          </cell>
          <cell r="F2717">
            <v>1.244</v>
          </cell>
        </row>
        <row r="2718">
          <cell r="C2718">
            <v>2005</v>
          </cell>
          <cell r="D2718">
            <v>6</v>
          </cell>
          <cell r="F2718">
            <v>1.2549999999999999</v>
          </cell>
        </row>
        <row r="2719">
          <cell r="C2719">
            <v>2005</v>
          </cell>
          <cell r="D2719">
            <v>6</v>
          </cell>
          <cell r="F2719">
            <v>1.2493000000000001</v>
          </cell>
        </row>
        <row r="2720">
          <cell r="C2720">
            <v>2005</v>
          </cell>
          <cell r="D2720">
            <v>6</v>
          </cell>
          <cell r="F2720">
            <v>1.2493000000000001</v>
          </cell>
        </row>
        <row r="2721">
          <cell r="C2721">
            <v>2005</v>
          </cell>
          <cell r="D2721">
            <v>6</v>
          </cell>
          <cell r="F2721">
            <v>1.2493000000000001</v>
          </cell>
        </row>
        <row r="2722">
          <cell r="C2722">
            <v>2005</v>
          </cell>
          <cell r="D2722">
            <v>6</v>
          </cell>
          <cell r="F2722">
            <v>1.2577</v>
          </cell>
        </row>
        <row r="2723">
          <cell r="C2723">
            <v>2005</v>
          </cell>
          <cell r="D2723">
            <v>6</v>
          </cell>
          <cell r="F2723">
            <v>1.2554000000000001</v>
          </cell>
        </row>
        <row r="2724">
          <cell r="C2724">
            <v>2005</v>
          </cell>
          <cell r="D2724">
            <v>6</v>
          </cell>
          <cell r="F2724">
            <v>1.24</v>
          </cell>
        </row>
        <row r="2725">
          <cell r="C2725">
            <v>2005</v>
          </cell>
          <cell r="D2725">
            <v>6</v>
          </cell>
          <cell r="F2725">
            <v>1.2376</v>
          </cell>
        </row>
        <row r="2726">
          <cell r="C2726">
            <v>2005</v>
          </cell>
          <cell r="D2726">
            <v>6</v>
          </cell>
          <cell r="F2726">
            <v>1.2344999999999999</v>
          </cell>
        </row>
        <row r="2727">
          <cell r="C2727">
            <v>2005</v>
          </cell>
          <cell r="D2727">
            <v>6</v>
          </cell>
          <cell r="F2727">
            <v>1.2344999999999999</v>
          </cell>
        </row>
        <row r="2728">
          <cell r="C2728">
            <v>2005</v>
          </cell>
          <cell r="D2728">
            <v>6</v>
          </cell>
          <cell r="F2728">
            <v>1.2344999999999999</v>
          </cell>
        </row>
        <row r="2729">
          <cell r="C2729">
            <v>2005</v>
          </cell>
          <cell r="D2729">
            <v>6</v>
          </cell>
          <cell r="F2729">
            <v>1.232</v>
          </cell>
        </row>
        <row r="2730">
          <cell r="C2730">
            <v>2005</v>
          </cell>
          <cell r="D2730">
            <v>6</v>
          </cell>
          <cell r="F2730">
            <v>1.2307999999999999</v>
          </cell>
        </row>
        <row r="2731">
          <cell r="C2731">
            <v>2005</v>
          </cell>
          <cell r="D2731">
            <v>6</v>
          </cell>
          <cell r="F2731">
            <v>1.2355</v>
          </cell>
        </row>
        <row r="2732">
          <cell r="C2732">
            <v>2005</v>
          </cell>
          <cell r="D2732">
            <v>6</v>
          </cell>
          <cell r="F2732">
            <v>1.2311000000000001</v>
          </cell>
        </row>
        <row r="2733">
          <cell r="C2733">
            <v>2005</v>
          </cell>
          <cell r="D2733">
            <v>6</v>
          </cell>
          <cell r="F2733">
            <v>1.2325999999999999</v>
          </cell>
        </row>
        <row r="2734">
          <cell r="C2734">
            <v>2005</v>
          </cell>
          <cell r="D2734">
            <v>6</v>
          </cell>
          <cell r="F2734">
            <v>1.2325999999999999</v>
          </cell>
        </row>
        <row r="2735">
          <cell r="C2735">
            <v>2005</v>
          </cell>
          <cell r="D2735">
            <v>6</v>
          </cell>
          <cell r="F2735">
            <v>1.2325999999999999</v>
          </cell>
        </row>
        <row r="2736">
          <cell r="C2736">
            <v>2005</v>
          </cell>
          <cell r="D2736">
            <v>6</v>
          </cell>
          <cell r="F2736">
            <v>1.2307999999999999</v>
          </cell>
        </row>
        <row r="2737">
          <cell r="C2737">
            <v>2005</v>
          </cell>
          <cell r="D2737">
            <v>6</v>
          </cell>
          <cell r="F2737">
            <v>1.2312000000000001</v>
          </cell>
        </row>
        <row r="2738">
          <cell r="C2738">
            <v>2005</v>
          </cell>
          <cell r="D2738">
            <v>6</v>
          </cell>
          <cell r="F2738">
            <v>1.2262999999999999</v>
          </cell>
        </row>
        <row r="2739">
          <cell r="C2739">
            <v>2005</v>
          </cell>
          <cell r="D2739">
            <v>7</v>
          </cell>
          <cell r="F2739">
            <v>1.2256</v>
          </cell>
        </row>
        <row r="2740">
          <cell r="C2740">
            <v>2005</v>
          </cell>
          <cell r="D2740">
            <v>7</v>
          </cell>
          <cell r="F2740">
            <v>1.2256</v>
          </cell>
        </row>
        <row r="2741">
          <cell r="C2741">
            <v>2005</v>
          </cell>
          <cell r="D2741">
            <v>7</v>
          </cell>
          <cell r="F2741">
            <v>1.2256</v>
          </cell>
        </row>
        <row r="2742">
          <cell r="C2742">
            <v>2005</v>
          </cell>
          <cell r="D2742">
            <v>7</v>
          </cell>
          <cell r="F2742">
            <v>1.2256</v>
          </cell>
        </row>
        <row r="2743">
          <cell r="C2743">
            <v>2005</v>
          </cell>
          <cell r="D2743">
            <v>7</v>
          </cell>
          <cell r="F2743">
            <v>1.2256</v>
          </cell>
        </row>
        <row r="2744">
          <cell r="C2744">
            <v>2005</v>
          </cell>
          <cell r="D2744">
            <v>7</v>
          </cell>
          <cell r="F2744">
            <v>1.2432000000000001</v>
          </cell>
        </row>
        <row r="2745">
          <cell r="C2745">
            <v>2005</v>
          </cell>
          <cell r="D2745">
            <v>7</v>
          </cell>
          <cell r="F2745">
            <v>1.2362</v>
          </cell>
        </row>
        <row r="2746">
          <cell r="C2746">
            <v>2005</v>
          </cell>
          <cell r="D2746">
            <v>7</v>
          </cell>
          <cell r="F2746">
            <v>1.2286999999999999</v>
          </cell>
        </row>
        <row r="2747">
          <cell r="C2747">
            <v>2005</v>
          </cell>
          <cell r="D2747">
            <v>7</v>
          </cell>
          <cell r="F2747">
            <v>1.2208000000000001</v>
          </cell>
        </row>
        <row r="2748">
          <cell r="C2748">
            <v>2005</v>
          </cell>
          <cell r="D2748">
            <v>7</v>
          </cell>
          <cell r="F2748">
            <v>1.2208000000000001</v>
          </cell>
        </row>
        <row r="2749">
          <cell r="C2749">
            <v>2005</v>
          </cell>
          <cell r="D2749">
            <v>7</v>
          </cell>
          <cell r="F2749">
            <v>1.2208000000000001</v>
          </cell>
        </row>
        <row r="2750">
          <cell r="C2750">
            <v>2005</v>
          </cell>
          <cell r="D2750">
            <v>7</v>
          </cell>
          <cell r="F2750">
            <v>1.2114</v>
          </cell>
        </row>
        <row r="2751">
          <cell r="C2751">
            <v>2005</v>
          </cell>
          <cell r="D2751">
            <v>7</v>
          </cell>
          <cell r="F2751">
            <v>1.2051000000000001</v>
          </cell>
        </row>
        <row r="2752">
          <cell r="C2752">
            <v>2005</v>
          </cell>
          <cell r="D2752">
            <v>7</v>
          </cell>
          <cell r="F2752">
            <v>1.2072000000000001</v>
          </cell>
        </row>
        <row r="2753">
          <cell r="C2753">
            <v>2005</v>
          </cell>
          <cell r="D2753">
            <v>7</v>
          </cell>
          <cell r="F2753">
            <v>1.2073</v>
          </cell>
        </row>
        <row r="2754">
          <cell r="C2754">
            <v>2005</v>
          </cell>
          <cell r="D2754">
            <v>7</v>
          </cell>
          <cell r="F2754">
            <v>1.2205999999999999</v>
          </cell>
        </row>
        <row r="2755">
          <cell r="C2755">
            <v>2005</v>
          </cell>
          <cell r="D2755">
            <v>7</v>
          </cell>
          <cell r="F2755">
            <v>1.2205999999999999</v>
          </cell>
        </row>
        <row r="2756">
          <cell r="C2756">
            <v>2005</v>
          </cell>
          <cell r="D2756">
            <v>7</v>
          </cell>
          <cell r="F2756">
            <v>1.2205999999999999</v>
          </cell>
        </row>
        <row r="2757">
          <cell r="C2757">
            <v>2005</v>
          </cell>
          <cell r="D2757">
            <v>7</v>
          </cell>
          <cell r="F2757">
            <v>1.2150000000000001</v>
          </cell>
        </row>
        <row r="2758">
          <cell r="C2758">
            <v>2005</v>
          </cell>
          <cell r="D2758">
            <v>7</v>
          </cell>
          <cell r="F2758">
            <v>1.2189000000000001</v>
          </cell>
        </row>
        <row r="2759">
          <cell r="C2759">
            <v>2005</v>
          </cell>
          <cell r="D2759">
            <v>7</v>
          </cell>
          <cell r="F2759">
            <v>1.2219</v>
          </cell>
        </row>
        <row r="2760">
          <cell r="C2760">
            <v>2005</v>
          </cell>
          <cell r="D2760">
            <v>7</v>
          </cell>
          <cell r="F2760">
            <v>1.2178</v>
          </cell>
        </row>
        <row r="2761">
          <cell r="C2761">
            <v>2005</v>
          </cell>
          <cell r="D2761">
            <v>7</v>
          </cell>
          <cell r="F2761">
            <v>1.2179</v>
          </cell>
        </row>
        <row r="2762">
          <cell r="C2762">
            <v>2005</v>
          </cell>
          <cell r="D2762">
            <v>7</v>
          </cell>
          <cell r="F2762">
            <v>1.2179</v>
          </cell>
        </row>
        <row r="2763">
          <cell r="C2763">
            <v>2005</v>
          </cell>
          <cell r="D2763">
            <v>7</v>
          </cell>
          <cell r="F2763">
            <v>1.2179</v>
          </cell>
        </row>
        <row r="2764">
          <cell r="C2764">
            <v>2005</v>
          </cell>
          <cell r="D2764">
            <v>7</v>
          </cell>
          <cell r="F2764">
            <v>1.2191000000000001</v>
          </cell>
        </row>
        <row r="2765">
          <cell r="C2765">
            <v>2005</v>
          </cell>
          <cell r="D2765">
            <v>7</v>
          </cell>
          <cell r="F2765">
            <v>1.2296</v>
          </cell>
        </row>
        <row r="2766">
          <cell r="C2766">
            <v>2005</v>
          </cell>
          <cell r="D2766">
            <v>7</v>
          </cell>
          <cell r="F2766">
            <v>1.2342</v>
          </cell>
        </row>
        <row r="2767">
          <cell r="C2767">
            <v>2005</v>
          </cell>
          <cell r="D2767">
            <v>7</v>
          </cell>
          <cell r="F2767">
            <v>1.234</v>
          </cell>
        </row>
        <row r="2768">
          <cell r="C2768">
            <v>2005</v>
          </cell>
          <cell r="D2768">
            <v>7</v>
          </cell>
          <cell r="F2768">
            <v>1.2259</v>
          </cell>
        </row>
        <row r="2769">
          <cell r="C2769">
            <v>2005</v>
          </cell>
          <cell r="D2769">
            <v>7</v>
          </cell>
          <cell r="F2769">
            <v>1.2259</v>
          </cell>
        </row>
        <row r="2770">
          <cell r="C2770">
            <v>2005</v>
          </cell>
          <cell r="D2770">
            <v>8</v>
          </cell>
          <cell r="F2770">
            <v>1.2259</v>
          </cell>
        </row>
        <row r="2771">
          <cell r="C2771">
            <v>2005</v>
          </cell>
          <cell r="D2771">
            <v>8</v>
          </cell>
          <cell r="F2771">
            <v>1.2259</v>
          </cell>
        </row>
        <row r="2772">
          <cell r="C2772">
            <v>2005</v>
          </cell>
          <cell r="D2772">
            <v>8</v>
          </cell>
          <cell r="F2772">
            <v>1.2124999999999999</v>
          </cell>
        </row>
        <row r="2773">
          <cell r="C2773">
            <v>2005</v>
          </cell>
          <cell r="D2773">
            <v>8</v>
          </cell>
          <cell r="F2773">
            <v>1.2129000000000001</v>
          </cell>
        </row>
        <row r="2774">
          <cell r="C2774">
            <v>2005</v>
          </cell>
          <cell r="D2774">
            <v>8</v>
          </cell>
          <cell r="F2774">
            <v>1.212</v>
          </cell>
        </row>
        <row r="2775">
          <cell r="C2775">
            <v>2005</v>
          </cell>
          <cell r="D2775">
            <v>8</v>
          </cell>
          <cell r="F2775">
            <v>1.2186999999999999</v>
          </cell>
        </row>
        <row r="2776">
          <cell r="C2776">
            <v>2005</v>
          </cell>
          <cell r="D2776">
            <v>8</v>
          </cell>
          <cell r="F2776">
            <v>1.2186999999999999</v>
          </cell>
        </row>
        <row r="2777">
          <cell r="C2777">
            <v>2005</v>
          </cell>
          <cell r="D2777">
            <v>8</v>
          </cell>
          <cell r="F2777">
            <v>1.2186999999999999</v>
          </cell>
        </row>
        <row r="2778">
          <cell r="C2778">
            <v>2005</v>
          </cell>
          <cell r="D2778">
            <v>8</v>
          </cell>
          <cell r="F2778">
            <v>1.2132000000000001</v>
          </cell>
        </row>
        <row r="2779">
          <cell r="C2779">
            <v>2005</v>
          </cell>
          <cell r="D2779">
            <v>8</v>
          </cell>
          <cell r="F2779">
            <v>1.2141999999999999</v>
          </cell>
        </row>
        <row r="2780">
          <cell r="C2780">
            <v>2005</v>
          </cell>
          <cell r="D2780">
            <v>8</v>
          </cell>
          <cell r="F2780">
            <v>1.2115</v>
          </cell>
        </row>
        <row r="2781">
          <cell r="C2781">
            <v>2005</v>
          </cell>
          <cell r="D2781">
            <v>8</v>
          </cell>
          <cell r="F2781">
            <v>1.2025999999999999</v>
          </cell>
        </row>
        <row r="2782">
          <cell r="C2782">
            <v>2005</v>
          </cell>
          <cell r="D2782">
            <v>8</v>
          </cell>
          <cell r="F2782">
            <v>1.1947000000000001</v>
          </cell>
        </row>
        <row r="2783">
          <cell r="C2783">
            <v>2005</v>
          </cell>
          <cell r="D2783">
            <v>8</v>
          </cell>
          <cell r="F2783">
            <v>1.1947000000000001</v>
          </cell>
        </row>
        <row r="2784">
          <cell r="C2784">
            <v>2005</v>
          </cell>
          <cell r="D2784">
            <v>8</v>
          </cell>
          <cell r="F2784">
            <v>1.1947000000000001</v>
          </cell>
        </row>
        <row r="2785">
          <cell r="C2785">
            <v>2005</v>
          </cell>
          <cell r="D2785">
            <v>8</v>
          </cell>
          <cell r="F2785">
            <v>1.1970000000000001</v>
          </cell>
        </row>
        <row r="2786">
          <cell r="C2786">
            <v>2005</v>
          </cell>
          <cell r="D2786">
            <v>8</v>
          </cell>
          <cell r="F2786">
            <v>1.198</v>
          </cell>
        </row>
        <row r="2787">
          <cell r="C2787">
            <v>2005</v>
          </cell>
          <cell r="D2787">
            <v>8</v>
          </cell>
          <cell r="F2787">
            <v>1.2076</v>
          </cell>
        </row>
        <row r="2788">
          <cell r="C2788">
            <v>2005</v>
          </cell>
          <cell r="D2788">
            <v>8</v>
          </cell>
          <cell r="F2788">
            <v>1.2181999999999999</v>
          </cell>
        </row>
        <row r="2789">
          <cell r="C2789">
            <v>2005</v>
          </cell>
          <cell r="D2789">
            <v>8</v>
          </cell>
          <cell r="F2789">
            <v>1.2139</v>
          </cell>
        </row>
        <row r="2790">
          <cell r="C2790">
            <v>2005</v>
          </cell>
          <cell r="D2790">
            <v>8</v>
          </cell>
          <cell r="F2790">
            <v>1.2139</v>
          </cell>
        </row>
        <row r="2791">
          <cell r="C2791">
            <v>2005</v>
          </cell>
          <cell r="D2791">
            <v>8</v>
          </cell>
          <cell r="F2791">
            <v>1.2139</v>
          </cell>
        </row>
        <row r="2792">
          <cell r="C2792">
            <v>2005</v>
          </cell>
          <cell r="D2792">
            <v>8</v>
          </cell>
          <cell r="F2792">
            <v>1.2040999999999999</v>
          </cell>
        </row>
        <row r="2793">
          <cell r="C2793">
            <v>2005</v>
          </cell>
          <cell r="D2793">
            <v>8</v>
          </cell>
          <cell r="F2793">
            <v>1.1983999999999999</v>
          </cell>
        </row>
        <row r="2794">
          <cell r="C2794">
            <v>2005</v>
          </cell>
          <cell r="D2794">
            <v>8</v>
          </cell>
          <cell r="F2794">
            <v>1.1958</v>
          </cell>
        </row>
        <row r="2795">
          <cell r="C2795">
            <v>2005</v>
          </cell>
          <cell r="D2795">
            <v>8</v>
          </cell>
          <cell r="F2795">
            <v>1.1892</v>
          </cell>
        </row>
        <row r="2796">
          <cell r="C2796">
            <v>2005</v>
          </cell>
          <cell r="D2796">
            <v>8</v>
          </cell>
          <cell r="F2796">
            <v>1.1957</v>
          </cell>
        </row>
        <row r="2797">
          <cell r="C2797">
            <v>2005</v>
          </cell>
          <cell r="D2797">
            <v>8</v>
          </cell>
          <cell r="F2797">
            <v>1.1957</v>
          </cell>
        </row>
        <row r="2798">
          <cell r="C2798">
            <v>2005</v>
          </cell>
          <cell r="D2798">
            <v>8</v>
          </cell>
          <cell r="F2798">
            <v>1.1957</v>
          </cell>
        </row>
        <row r="2799">
          <cell r="C2799">
            <v>2005</v>
          </cell>
          <cell r="D2799">
            <v>8</v>
          </cell>
          <cell r="F2799">
            <v>1.1970000000000001</v>
          </cell>
        </row>
        <row r="2800">
          <cell r="C2800">
            <v>2005</v>
          </cell>
          <cell r="D2800">
            <v>8</v>
          </cell>
          <cell r="F2800">
            <v>1.1923999999999999</v>
          </cell>
        </row>
        <row r="2801">
          <cell r="C2801">
            <v>2005</v>
          </cell>
          <cell r="D2801">
            <v>9</v>
          </cell>
          <cell r="F2801">
            <v>1.1889000000000001</v>
          </cell>
        </row>
        <row r="2802">
          <cell r="C2802">
            <v>2005</v>
          </cell>
          <cell r="D2802">
            <v>9</v>
          </cell>
          <cell r="F2802">
            <v>1.1849000000000001</v>
          </cell>
        </row>
        <row r="2803">
          <cell r="C2803">
            <v>2005</v>
          </cell>
          <cell r="D2803">
            <v>9</v>
          </cell>
          <cell r="F2803">
            <v>1.1881999999999999</v>
          </cell>
        </row>
        <row r="2804">
          <cell r="C2804">
            <v>2005</v>
          </cell>
          <cell r="D2804">
            <v>9</v>
          </cell>
          <cell r="F2804">
            <v>1.1881999999999999</v>
          </cell>
        </row>
        <row r="2805">
          <cell r="C2805">
            <v>2005</v>
          </cell>
          <cell r="D2805">
            <v>9</v>
          </cell>
          <cell r="F2805">
            <v>1.1881999999999999</v>
          </cell>
        </row>
        <row r="2806">
          <cell r="C2806">
            <v>2005</v>
          </cell>
          <cell r="D2806">
            <v>9</v>
          </cell>
          <cell r="F2806">
            <v>1.1881999999999999</v>
          </cell>
        </row>
        <row r="2807">
          <cell r="C2807">
            <v>2005</v>
          </cell>
          <cell r="D2807">
            <v>9</v>
          </cell>
          <cell r="F2807">
            <v>1.1870000000000001</v>
          </cell>
        </row>
        <row r="2808">
          <cell r="C2808">
            <v>2005</v>
          </cell>
          <cell r="D2808">
            <v>9</v>
          </cell>
          <cell r="F2808">
            <v>1.1862999999999999</v>
          </cell>
        </row>
        <row r="2809">
          <cell r="C2809">
            <v>2005</v>
          </cell>
          <cell r="D2809">
            <v>9</v>
          </cell>
          <cell r="F2809">
            <v>1.1823999999999999</v>
          </cell>
        </row>
        <row r="2810">
          <cell r="C2810">
            <v>2005</v>
          </cell>
          <cell r="D2810">
            <v>9</v>
          </cell>
          <cell r="F2810">
            <v>1.1760999999999999</v>
          </cell>
        </row>
        <row r="2811">
          <cell r="C2811">
            <v>2005</v>
          </cell>
          <cell r="D2811">
            <v>9</v>
          </cell>
          <cell r="F2811">
            <v>1.1760999999999999</v>
          </cell>
        </row>
        <row r="2812">
          <cell r="C2812">
            <v>2005</v>
          </cell>
          <cell r="D2812">
            <v>9</v>
          </cell>
          <cell r="F2812">
            <v>1.1760999999999999</v>
          </cell>
        </row>
        <row r="2813">
          <cell r="C2813">
            <v>2005</v>
          </cell>
          <cell r="D2813">
            <v>9</v>
          </cell>
          <cell r="F2813">
            <v>1.1853</v>
          </cell>
        </row>
        <row r="2814">
          <cell r="C2814">
            <v>2005</v>
          </cell>
          <cell r="D2814">
            <v>9</v>
          </cell>
          <cell r="F2814">
            <v>1.1801999999999999</v>
          </cell>
        </row>
        <row r="2815">
          <cell r="C2815">
            <v>2005</v>
          </cell>
          <cell r="D2815">
            <v>9</v>
          </cell>
          <cell r="F2815">
            <v>1.1821999999999999</v>
          </cell>
        </row>
        <row r="2816">
          <cell r="C2816">
            <v>2005</v>
          </cell>
          <cell r="D2816">
            <v>9</v>
          </cell>
          <cell r="F2816">
            <v>1.1857</v>
          </cell>
        </row>
        <row r="2817">
          <cell r="C2817">
            <v>2005</v>
          </cell>
          <cell r="D2817">
            <v>9</v>
          </cell>
          <cell r="F2817">
            <v>1.1830000000000001</v>
          </cell>
        </row>
        <row r="2818">
          <cell r="C2818">
            <v>2005</v>
          </cell>
          <cell r="D2818">
            <v>9</v>
          </cell>
          <cell r="F2818">
            <v>1.1830000000000001</v>
          </cell>
        </row>
        <row r="2819">
          <cell r="C2819">
            <v>2005</v>
          </cell>
          <cell r="D2819">
            <v>9</v>
          </cell>
          <cell r="F2819">
            <v>1.1830000000000001</v>
          </cell>
        </row>
        <row r="2820">
          <cell r="C2820">
            <v>2005</v>
          </cell>
          <cell r="D2820">
            <v>9</v>
          </cell>
          <cell r="F2820">
            <v>1.1694</v>
          </cell>
        </row>
        <row r="2821">
          <cell r="C2821">
            <v>2005</v>
          </cell>
          <cell r="D2821">
            <v>9</v>
          </cell>
          <cell r="F2821">
            <v>1.1702999999999999</v>
          </cell>
        </row>
        <row r="2822">
          <cell r="C2822">
            <v>2005</v>
          </cell>
          <cell r="D2822">
            <v>9</v>
          </cell>
          <cell r="F2822">
            <v>1.1693</v>
          </cell>
        </row>
        <row r="2823">
          <cell r="C2823">
            <v>2005</v>
          </cell>
          <cell r="D2823">
            <v>9</v>
          </cell>
          <cell r="F2823">
            <v>1.1672</v>
          </cell>
        </row>
        <row r="2824">
          <cell r="C2824">
            <v>2005</v>
          </cell>
          <cell r="D2824">
            <v>9</v>
          </cell>
          <cell r="F2824">
            <v>1.171</v>
          </cell>
        </row>
        <row r="2825">
          <cell r="C2825">
            <v>2005</v>
          </cell>
          <cell r="D2825">
            <v>9</v>
          </cell>
          <cell r="F2825">
            <v>1.171</v>
          </cell>
        </row>
        <row r="2826">
          <cell r="C2826">
            <v>2005</v>
          </cell>
          <cell r="D2826">
            <v>9</v>
          </cell>
          <cell r="F2826">
            <v>1.171</v>
          </cell>
        </row>
        <row r="2827">
          <cell r="C2827">
            <v>2005</v>
          </cell>
          <cell r="D2827">
            <v>9</v>
          </cell>
          <cell r="F2827">
            <v>1.1707000000000001</v>
          </cell>
        </row>
        <row r="2828">
          <cell r="C2828">
            <v>2005</v>
          </cell>
          <cell r="D2828">
            <v>9</v>
          </cell>
          <cell r="F2828">
            <v>1.1780999999999999</v>
          </cell>
        </row>
        <row r="2829">
          <cell r="C2829">
            <v>2005</v>
          </cell>
          <cell r="D2829">
            <v>9</v>
          </cell>
          <cell r="F2829">
            <v>1.1785000000000001</v>
          </cell>
        </row>
        <row r="2830">
          <cell r="C2830">
            <v>2005</v>
          </cell>
          <cell r="D2830">
            <v>9</v>
          </cell>
          <cell r="F2830">
            <v>1.1725000000000001</v>
          </cell>
        </row>
        <row r="2831">
          <cell r="C2831">
            <v>2005</v>
          </cell>
          <cell r="D2831">
            <v>10</v>
          </cell>
          <cell r="F2831">
            <v>1.1611</v>
          </cell>
        </row>
        <row r="2832">
          <cell r="C2832">
            <v>2005</v>
          </cell>
          <cell r="D2832">
            <v>10</v>
          </cell>
          <cell r="F2832">
            <v>1.1611</v>
          </cell>
        </row>
        <row r="2833">
          <cell r="C2833">
            <v>2005</v>
          </cell>
          <cell r="D2833">
            <v>10</v>
          </cell>
          <cell r="F2833">
            <v>1.1611</v>
          </cell>
        </row>
        <row r="2834">
          <cell r="C2834">
            <v>2005</v>
          </cell>
          <cell r="D2834">
            <v>10</v>
          </cell>
          <cell r="F2834">
            <v>1.1658999999999999</v>
          </cell>
        </row>
        <row r="2835">
          <cell r="C2835">
            <v>2005</v>
          </cell>
          <cell r="D2835">
            <v>10</v>
          </cell>
          <cell r="F2835">
            <v>1.1720999999999999</v>
          </cell>
        </row>
        <row r="2836">
          <cell r="C2836">
            <v>2005</v>
          </cell>
          <cell r="D2836">
            <v>10</v>
          </cell>
          <cell r="F2836">
            <v>1.1795</v>
          </cell>
        </row>
        <row r="2837">
          <cell r="C2837">
            <v>2005</v>
          </cell>
          <cell r="D2837">
            <v>10</v>
          </cell>
          <cell r="F2837">
            <v>1.1821999999999999</v>
          </cell>
        </row>
        <row r="2838">
          <cell r="C2838">
            <v>2005</v>
          </cell>
          <cell r="D2838">
            <v>10</v>
          </cell>
          <cell r="F2838">
            <v>1.1748000000000001</v>
          </cell>
        </row>
        <row r="2839">
          <cell r="C2839">
            <v>2005</v>
          </cell>
          <cell r="D2839">
            <v>10</v>
          </cell>
          <cell r="F2839">
            <v>1.1748000000000001</v>
          </cell>
        </row>
        <row r="2840">
          <cell r="C2840">
            <v>2005</v>
          </cell>
          <cell r="D2840">
            <v>10</v>
          </cell>
          <cell r="F2840">
            <v>1.1748000000000001</v>
          </cell>
        </row>
        <row r="2841">
          <cell r="C2841">
            <v>2005</v>
          </cell>
          <cell r="D2841">
            <v>10</v>
          </cell>
          <cell r="F2841">
            <v>1.1748000000000001</v>
          </cell>
        </row>
        <row r="2842">
          <cell r="C2842">
            <v>2005</v>
          </cell>
          <cell r="D2842">
            <v>10</v>
          </cell>
          <cell r="F2842">
            <v>1.1755</v>
          </cell>
        </row>
        <row r="2843">
          <cell r="C2843">
            <v>2005</v>
          </cell>
          <cell r="D2843">
            <v>10</v>
          </cell>
          <cell r="F2843">
            <v>1.1707000000000001</v>
          </cell>
        </row>
        <row r="2844">
          <cell r="C2844">
            <v>2005</v>
          </cell>
          <cell r="D2844">
            <v>10</v>
          </cell>
          <cell r="F2844">
            <v>1.1837</v>
          </cell>
        </row>
        <row r="2845">
          <cell r="C2845">
            <v>2005</v>
          </cell>
          <cell r="D2845">
            <v>10</v>
          </cell>
          <cell r="F2845">
            <v>1.1856</v>
          </cell>
        </row>
        <row r="2846">
          <cell r="C2846">
            <v>2005</v>
          </cell>
          <cell r="D2846">
            <v>10</v>
          </cell>
          <cell r="F2846">
            <v>1.1856</v>
          </cell>
        </row>
        <row r="2847">
          <cell r="C2847">
            <v>2005</v>
          </cell>
          <cell r="D2847">
            <v>10</v>
          </cell>
          <cell r="F2847">
            <v>1.1856</v>
          </cell>
        </row>
        <row r="2848">
          <cell r="C2848">
            <v>2005</v>
          </cell>
          <cell r="D2848">
            <v>10</v>
          </cell>
          <cell r="F2848">
            <v>1.1798999999999999</v>
          </cell>
        </row>
        <row r="2849">
          <cell r="C2849">
            <v>2005</v>
          </cell>
          <cell r="D2849">
            <v>10</v>
          </cell>
          <cell r="F2849">
            <v>1.1796</v>
          </cell>
        </row>
        <row r="2850">
          <cell r="C2850">
            <v>2005</v>
          </cell>
          <cell r="D2850">
            <v>10</v>
          </cell>
          <cell r="F2850">
            <v>1.1777</v>
          </cell>
        </row>
        <row r="2851">
          <cell r="C2851">
            <v>2005</v>
          </cell>
          <cell r="D2851">
            <v>10</v>
          </cell>
          <cell r="F2851">
            <v>1.1767000000000001</v>
          </cell>
        </row>
        <row r="2852">
          <cell r="C2852">
            <v>2005</v>
          </cell>
          <cell r="D2852">
            <v>10</v>
          </cell>
          <cell r="F2852">
            <v>1.1847000000000001</v>
          </cell>
        </row>
        <row r="2853">
          <cell r="C2853">
            <v>2005</v>
          </cell>
          <cell r="D2853">
            <v>10</v>
          </cell>
          <cell r="F2853">
            <v>1.1847000000000001</v>
          </cell>
        </row>
        <row r="2854">
          <cell r="C2854">
            <v>2005</v>
          </cell>
          <cell r="D2854">
            <v>10</v>
          </cell>
          <cell r="F2854">
            <v>1.1847000000000001</v>
          </cell>
        </row>
        <row r="2855">
          <cell r="C2855">
            <v>2005</v>
          </cell>
          <cell r="D2855">
            <v>10</v>
          </cell>
          <cell r="F2855">
            <v>1.1887000000000001</v>
          </cell>
        </row>
        <row r="2856">
          <cell r="C2856">
            <v>2005</v>
          </cell>
          <cell r="D2856">
            <v>10</v>
          </cell>
          <cell r="F2856">
            <v>1.177</v>
          </cell>
        </row>
        <row r="2857">
          <cell r="C2857">
            <v>2005</v>
          </cell>
          <cell r="D2857">
            <v>10</v>
          </cell>
          <cell r="F2857">
            <v>1.1702999999999999</v>
          </cell>
        </row>
        <row r="2858">
          <cell r="C2858">
            <v>2005</v>
          </cell>
          <cell r="D2858">
            <v>10</v>
          </cell>
          <cell r="F2858">
            <v>1.1697</v>
          </cell>
        </row>
        <row r="2859">
          <cell r="C2859">
            <v>2005</v>
          </cell>
          <cell r="D2859">
            <v>10</v>
          </cell>
          <cell r="F2859">
            <v>1.1771</v>
          </cell>
        </row>
        <row r="2860">
          <cell r="C2860">
            <v>2005</v>
          </cell>
          <cell r="D2860">
            <v>10</v>
          </cell>
          <cell r="F2860">
            <v>1.1771</v>
          </cell>
        </row>
        <row r="2861">
          <cell r="C2861">
            <v>2005</v>
          </cell>
          <cell r="D2861">
            <v>10</v>
          </cell>
          <cell r="F2861">
            <v>1.1771</v>
          </cell>
        </row>
        <row r="2862">
          <cell r="C2862">
            <v>2005</v>
          </cell>
          <cell r="D2862">
            <v>11</v>
          </cell>
          <cell r="F2862">
            <v>1.1800999999999999</v>
          </cell>
        </row>
        <row r="2863">
          <cell r="C2863">
            <v>2005</v>
          </cell>
          <cell r="D2863">
            <v>11</v>
          </cell>
          <cell r="F2863">
            <v>1.1767000000000001</v>
          </cell>
        </row>
        <row r="2864">
          <cell r="C2864">
            <v>2005</v>
          </cell>
          <cell r="D2864">
            <v>11</v>
          </cell>
          <cell r="F2864">
            <v>1.1801999999999999</v>
          </cell>
        </row>
        <row r="2865">
          <cell r="C2865">
            <v>2005</v>
          </cell>
          <cell r="D2865">
            <v>11</v>
          </cell>
          <cell r="F2865">
            <v>1.1818</v>
          </cell>
        </row>
        <row r="2866">
          <cell r="C2866">
            <v>2005</v>
          </cell>
          <cell r="D2866">
            <v>11</v>
          </cell>
          <cell r="F2866">
            <v>1.1811</v>
          </cell>
        </row>
        <row r="2867">
          <cell r="C2867">
            <v>2005</v>
          </cell>
          <cell r="D2867">
            <v>11</v>
          </cell>
          <cell r="F2867">
            <v>1.1811</v>
          </cell>
        </row>
        <row r="2868">
          <cell r="C2868">
            <v>2005</v>
          </cell>
          <cell r="D2868">
            <v>11</v>
          </cell>
          <cell r="F2868">
            <v>1.1811</v>
          </cell>
        </row>
        <row r="2869">
          <cell r="C2869">
            <v>2005</v>
          </cell>
          <cell r="D2869">
            <v>11</v>
          </cell>
          <cell r="F2869">
            <v>1.1900999999999999</v>
          </cell>
        </row>
        <row r="2870">
          <cell r="C2870">
            <v>2005</v>
          </cell>
          <cell r="D2870">
            <v>11</v>
          </cell>
          <cell r="F2870">
            <v>1.1886000000000001</v>
          </cell>
        </row>
        <row r="2871">
          <cell r="C2871">
            <v>2005</v>
          </cell>
          <cell r="D2871">
            <v>11</v>
          </cell>
          <cell r="F2871">
            <v>1.1859999999999999</v>
          </cell>
        </row>
        <row r="2872">
          <cell r="C2872">
            <v>2005</v>
          </cell>
          <cell r="D2872">
            <v>11</v>
          </cell>
          <cell r="F2872">
            <v>1.1877</v>
          </cell>
        </row>
        <row r="2873">
          <cell r="C2873">
            <v>2005</v>
          </cell>
          <cell r="D2873">
            <v>11</v>
          </cell>
          <cell r="F2873">
            <v>1.1877</v>
          </cell>
        </row>
        <row r="2874">
          <cell r="C2874">
            <v>2005</v>
          </cell>
          <cell r="D2874">
            <v>11</v>
          </cell>
          <cell r="F2874">
            <v>1.1877</v>
          </cell>
        </row>
        <row r="2875">
          <cell r="C2875">
            <v>2005</v>
          </cell>
          <cell r="D2875">
            <v>11</v>
          </cell>
          <cell r="F2875">
            <v>1.1877</v>
          </cell>
        </row>
        <row r="2876">
          <cell r="C2876">
            <v>2005</v>
          </cell>
          <cell r="D2876">
            <v>11</v>
          </cell>
          <cell r="F2876">
            <v>1.1960999999999999</v>
          </cell>
        </row>
        <row r="2877">
          <cell r="C2877">
            <v>2005</v>
          </cell>
          <cell r="D2877">
            <v>11</v>
          </cell>
          <cell r="F2877">
            <v>1.194</v>
          </cell>
        </row>
        <row r="2878">
          <cell r="C2878">
            <v>2005</v>
          </cell>
          <cell r="D2878">
            <v>11</v>
          </cell>
          <cell r="F2878">
            <v>1.1918</v>
          </cell>
        </row>
        <row r="2879">
          <cell r="C2879">
            <v>2005</v>
          </cell>
          <cell r="D2879">
            <v>11</v>
          </cell>
          <cell r="F2879">
            <v>1.1862999999999999</v>
          </cell>
        </row>
        <row r="2880">
          <cell r="C2880">
            <v>2005</v>
          </cell>
          <cell r="D2880">
            <v>11</v>
          </cell>
          <cell r="F2880">
            <v>1.1901999999999999</v>
          </cell>
        </row>
        <row r="2881">
          <cell r="C2881">
            <v>2005</v>
          </cell>
          <cell r="D2881">
            <v>11</v>
          </cell>
          <cell r="F2881">
            <v>1.1901999999999999</v>
          </cell>
        </row>
        <row r="2882">
          <cell r="C2882">
            <v>2005</v>
          </cell>
          <cell r="D2882">
            <v>11</v>
          </cell>
          <cell r="F2882">
            <v>1.1901999999999999</v>
          </cell>
        </row>
        <row r="2883">
          <cell r="C2883">
            <v>2005</v>
          </cell>
          <cell r="D2883">
            <v>11</v>
          </cell>
          <cell r="F2883">
            <v>1.1819999999999999</v>
          </cell>
        </row>
        <row r="2884">
          <cell r="C2884">
            <v>2005</v>
          </cell>
          <cell r="D2884">
            <v>11</v>
          </cell>
          <cell r="F2884">
            <v>1.1771</v>
          </cell>
        </row>
        <row r="2885">
          <cell r="C2885">
            <v>2005</v>
          </cell>
          <cell r="D2885">
            <v>11</v>
          </cell>
          <cell r="F2885">
            <v>1.1718999999999999</v>
          </cell>
        </row>
        <row r="2886">
          <cell r="C2886">
            <v>2005</v>
          </cell>
          <cell r="D2886">
            <v>11</v>
          </cell>
          <cell r="F2886">
            <v>1.1718999999999999</v>
          </cell>
        </row>
        <row r="2887">
          <cell r="C2887">
            <v>2005</v>
          </cell>
          <cell r="D2887">
            <v>11</v>
          </cell>
          <cell r="F2887">
            <v>1.1718999999999999</v>
          </cell>
        </row>
        <row r="2888">
          <cell r="C2888">
            <v>2005</v>
          </cell>
          <cell r="D2888">
            <v>11</v>
          </cell>
          <cell r="F2888">
            <v>1.1718999999999999</v>
          </cell>
        </row>
        <row r="2889">
          <cell r="C2889">
            <v>2005</v>
          </cell>
          <cell r="D2889">
            <v>11</v>
          </cell>
          <cell r="F2889">
            <v>1.1718999999999999</v>
          </cell>
        </row>
        <row r="2890">
          <cell r="C2890">
            <v>2005</v>
          </cell>
          <cell r="D2890">
            <v>11</v>
          </cell>
          <cell r="F2890">
            <v>1.1657</v>
          </cell>
        </row>
        <row r="2891">
          <cell r="C2891">
            <v>2005</v>
          </cell>
          <cell r="D2891">
            <v>11</v>
          </cell>
          <cell r="F2891">
            <v>1.1673</v>
          </cell>
        </row>
        <row r="2892">
          <cell r="C2892">
            <v>2005</v>
          </cell>
          <cell r="D2892">
            <v>12</v>
          </cell>
          <cell r="F2892">
            <v>1.1674</v>
          </cell>
        </row>
        <row r="2893">
          <cell r="C2893">
            <v>2005</v>
          </cell>
          <cell r="D2893">
            <v>12</v>
          </cell>
          <cell r="F2893">
            <v>1.1687000000000001</v>
          </cell>
        </row>
        <row r="2894">
          <cell r="C2894">
            <v>2005</v>
          </cell>
          <cell r="D2894">
            <v>12</v>
          </cell>
          <cell r="F2894">
            <v>1.1627000000000001</v>
          </cell>
        </row>
        <row r="2895">
          <cell r="C2895">
            <v>2005</v>
          </cell>
          <cell r="D2895">
            <v>12</v>
          </cell>
          <cell r="F2895">
            <v>1.1627000000000001</v>
          </cell>
        </row>
        <row r="2896">
          <cell r="C2896">
            <v>2005</v>
          </cell>
          <cell r="D2896">
            <v>12</v>
          </cell>
          <cell r="F2896">
            <v>1.1627000000000001</v>
          </cell>
        </row>
        <row r="2897">
          <cell r="C2897">
            <v>2005</v>
          </cell>
          <cell r="D2897">
            <v>12</v>
          </cell>
          <cell r="F2897">
            <v>1.1567000000000001</v>
          </cell>
        </row>
        <row r="2898">
          <cell r="C2898">
            <v>2005</v>
          </cell>
          <cell r="D2898">
            <v>12</v>
          </cell>
          <cell r="F2898">
            <v>1.1561999999999999</v>
          </cell>
        </row>
        <row r="2899">
          <cell r="C2899">
            <v>2005</v>
          </cell>
          <cell r="D2899">
            <v>12</v>
          </cell>
          <cell r="F2899">
            <v>1.1581999999999999</v>
          </cell>
        </row>
        <row r="2900">
          <cell r="C2900">
            <v>2005</v>
          </cell>
          <cell r="D2900">
            <v>12</v>
          </cell>
          <cell r="F2900">
            <v>1.1574</v>
          </cell>
        </row>
        <row r="2901">
          <cell r="C2901">
            <v>2005</v>
          </cell>
          <cell r="D2901">
            <v>12</v>
          </cell>
          <cell r="F2901">
            <v>1.1568000000000001</v>
          </cell>
        </row>
        <row r="2902">
          <cell r="C2902">
            <v>2005</v>
          </cell>
          <cell r="D2902">
            <v>12</v>
          </cell>
          <cell r="F2902">
            <v>1.1568000000000001</v>
          </cell>
        </row>
        <row r="2903">
          <cell r="C2903">
            <v>2005</v>
          </cell>
          <cell r="D2903">
            <v>12</v>
          </cell>
          <cell r="F2903">
            <v>1.1568000000000001</v>
          </cell>
        </row>
        <row r="2904">
          <cell r="C2904">
            <v>2005</v>
          </cell>
          <cell r="D2904">
            <v>12</v>
          </cell>
          <cell r="F2904">
            <v>1.1507000000000001</v>
          </cell>
        </row>
        <row r="2905">
          <cell r="C2905">
            <v>2005</v>
          </cell>
          <cell r="D2905">
            <v>12</v>
          </cell>
          <cell r="F2905">
            <v>1.1519999999999999</v>
          </cell>
        </row>
        <row r="2906">
          <cell r="C2906">
            <v>2005</v>
          </cell>
          <cell r="D2906">
            <v>12</v>
          </cell>
          <cell r="F2906">
            <v>1.1531</v>
          </cell>
        </row>
        <row r="2907">
          <cell r="C2907">
            <v>2005</v>
          </cell>
          <cell r="D2907">
            <v>12</v>
          </cell>
          <cell r="F2907">
            <v>1.1577</v>
          </cell>
        </row>
        <row r="2908">
          <cell r="C2908">
            <v>2005</v>
          </cell>
          <cell r="D2908">
            <v>12</v>
          </cell>
          <cell r="F2908">
            <v>1.1564000000000001</v>
          </cell>
        </row>
        <row r="2909">
          <cell r="C2909">
            <v>2005</v>
          </cell>
          <cell r="D2909">
            <v>12</v>
          </cell>
          <cell r="F2909">
            <v>1.1564000000000001</v>
          </cell>
        </row>
        <row r="2910">
          <cell r="C2910">
            <v>2005</v>
          </cell>
          <cell r="D2910">
            <v>12</v>
          </cell>
          <cell r="F2910">
            <v>1.1564000000000001</v>
          </cell>
        </row>
        <row r="2911">
          <cell r="C2911">
            <v>2005</v>
          </cell>
          <cell r="D2911">
            <v>12</v>
          </cell>
          <cell r="F2911">
            <v>1.1634</v>
          </cell>
        </row>
        <row r="2912">
          <cell r="C2912">
            <v>2005</v>
          </cell>
          <cell r="D2912">
            <v>12</v>
          </cell>
          <cell r="F2912">
            <v>1.1734</v>
          </cell>
        </row>
        <row r="2913">
          <cell r="C2913">
            <v>2005</v>
          </cell>
          <cell r="D2913">
            <v>12</v>
          </cell>
          <cell r="F2913">
            <v>1.1695</v>
          </cell>
        </row>
        <row r="2914">
          <cell r="C2914">
            <v>2005</v>
          </cell>
          <cell r="D2914">
            <v>12</v>
          </cell>
          <cell r="F2914">
            <v>1.1649</v>
          </cell>
        </row>
        <row r="2915">
          <cell r="C2915">
            <v>2005</v>
          </cell>
          <cell r="D2915">
            <v>12</v>
          </cell>
          <cell r="F2915">
            <v>1.1649</v>
          </cell>
        </row>
        <row r="2916">
          <cell r="C2916">
            <v>2005</v>
          </cell>
          <cell r="D2916">
            <v>12</v>
          </cell>
          <cell r="F2916">
            <v>1.1649</v>
          </cell>
        </row>
        <row r="2917">
          <cell r="C2917">
            <v>2005</v>
          </cell>
          <cell r="D2917">
            <v>12</v>
          </cell>
          <cell r="F2917">
            <v>1.1649</v>
          </cell>
        </row>
        <row r="2918">
          <cell r="C2918">
            <v>2005</v>
          </cell>
          <cell r="D2918">
            <v>12</v>
          </cell>
          <cell r="F2918">
            <v>1.1649</v>
          </cell>
        </row>
        <row r="2919">
          <cell r="C2919">
            <v>2005</v>
          </cell>
          <cell r="D2919">
            <v>12</v>
          </cell>
          <cell r="F2919">
            <v>1.1638999999999999</v>
          </cell>
        </row>
        <row r="2920">
          <cell r="C2920">
            <v>2005</v>
          </cell>
          <cell r="D2920">
            <v>12</v>
          </cell>
          <cell r="F2920">
            <v>1.1645000000000001</v>
          </cell>
        </row>
        <row r="2921">
          <cell r="C2921">
            <v>2005</v>
          </cell>
          <cell r="D2921">
            <v>12</v>
          </cell>
          <cell r="F2921">
            <v>1.1658999999999999</v>
          </cell>
        </row>
        <row r="2922">
          <cell r="C2922">
            <v>2005</v>
          </cell>
          <cell r="D2922">
            <v>12</v>
          </cell>
          <cell r="F2922">
            <v>1.1658999999999999</v>
          </cell>
        </row>
        <row r="2923">
          <cell r="C2923">
            <v>2006</v>
          </cell>
          <cell r="D2923">
            <v>1</v>
          </cell>
          <cell r="F2923">
            <v>1.1658999999999999</v>
          </cell>
        </row>
        <row r="2924">
          <cell r="C2924">
            <v>2006</v>
          </cell>
          <cell r="D2924">
            <v>1</v>
          </cell>
          <cell r="F2924">
            <v>1.1658999999999999</v>
          </cell>
        </row>
        <row r="2925">
          <cell r="C2925">
            <v>2006</v>
          </cell>
          <cell r="D2925">
            <v>1</v>
          </cell>
          <cell r="F2925">
            <v>1.1658999999999999</v>
          </cell>
        </row>
        <row r="2926">
          <cell r="C2926">
            <v>2006</v>
          </cell>
          <cell r="D2926">
            <v>1</v>
          </cell>
          <cell r="F2926">
            <v>1.1571</v>
          </cell>
        </row>
        <row r="2927">
          <cell r="C2927">
            <v>2006</v>
          </cell>
          <cell r="D2927">
            <v>1</v>
          </cell>
          <cell r="F2927">
            <v>1.1515</v>
          </cell>
        </row>
        <row r="2928">
          <cell r="C2928">
            <v>2006</v>
          </cell>
          <cell r="D2928">
            <v>1</v>
          </cell>
          <cell r="F2928">
            <v>1.1617</v>
          </cell>
        </row>
        <row r="2929">
          <cell r="C2929">
            <v>2006</v>
          </cell>
          <cell r="D2929">
            <v>1</v>
          </cell>
          <cell r="F2929">
            <v>1.1648000000000001</v>
          </cell>
        </row>
        <row r="2930">
          <cell r="C2930">
            <v>2006</v>
          </cell>
          <cell r="D2930">
            <v>1</v>
          </cell>
          <cell r="F2930">
            <v>1.1648000000000001</v>
          </cell>
        </row>
        <row r="2931">
          <cell r="C2931">
            <v>2006</v>
          </cell>
          <cell r="D2931">
            <v>1</v>
          </cell>
          <cell r="F2931">
            <v>1.1648000000000001</v>
          </cell>
        </row>
        <row r="2932">
          <cell r="C2932">
            <v>2006</v>
          </cell>
          <cell r="D2932">
            <v>1</v>
          </cell>
          <cell r="F2932">
            <v>1.1692</v>
          </cell>
        </row>
        <row r="2933">
          <cell r="C2933">
            <v>2006</v>
          </cell>
          <cell r="D2933">
            <v>1</v>
          </cell>
          <cell r="F2933">
            <v>1.1628000000000001</v>
          </cell>
        </row>
        <row r="2934">
          <cell r="C2934">
            <v>2006</v>
          </cell>
          <cell r="D2934">
            <v>1</v>
          </cell>
          <cell r="F2934">
            <v>1.1579999999999999</v>
          </cell>
        </row>
        <row r="2935">
          <cell r="C2935">
            <v>2006</v>
          </cell>
          <cell r="D2935">
            <v>1</v>
          </cell>
          <cell r="F2935">
            <v>1.1625000000000001</v>
          </cell>
        </row>
        <row r="2936">
          <cell r="C2936">
            <v>2006</v>
          </cell>
          <cell r="D2936">
            <v>1</v>
          </cell>
          <cell r="F2936">
            <v>1.1613</v>
          </cell>
        </row>
        <row r="2937">
          <cell r="C2937">
            <v>2006</v>
          </cell>
          <cell r="D2937">
            <v>1</v>
          </cell>
          <cell r="F2937">
            <v>1.1613</v>
          </cell>
        </row>
        <row r="2938">
          <cell r="C2938">
            <v>2006</v>
          </cell>
          <cell r="D2938">
            <v>1</v>
          </cell>
          <cell r="F2938">
            <v>1.1613</v>
          </cell>
        </row>
        <row r="2939">
          <cell r="C2939">
            <v>2006</v>
          </cell>
          <cell r="D2939">
            <v>1</v>
          </cell>
          <cell r="F2939">
            <v>1.1613</v>
          </cell>
        </row>
        <row r="2940">
          <cell r="C2940">
            <v>2006</v>
          </cell>
          <cell r="D2940">
            <v>1</v>
          </cell>
          <cell r="F2940">
            <v>1.1642999999999999</v>
          </cell>
        </row>
        <row r="2941">
          <cell r="C2941">
            <v>2006</v>
          </cell>
          <cell r="D2941">
            <v>1</v>
          </cell>
          <cell r="F2941">
            <v>1.1726000000000001</v>
          </cell>
        </row>
        <row r="2942">
          <cell r="C2942">
            <v>2006</v>
          </cell>
          <cell r="D2942">
            <v>1</v>
          </cell>
          <cell r="F2942">
            <v>1.1657</v>
          </cell>
        </row>
        <row r="2943">
          <cell r="C2943">
            <v>2006</v>
          </cell>
          <cell r="D2943">
            <v>1</v>
          </cell>
          <cell r="F2943">
            <v>1.1534</v>
          </cell>
        </row>
        <row r="2944">
          <cell r="C2944">
            <v>2006</v>
          </cell>
          <cell r="D2944">
            <v>1</v>
          </cell>
          <cell r="F2944">
            <v>1.1534</v>
          </cell>
        </row>
        <row r="2945">
          <cell r="C2945">
            <v>2006</v>
          </cell>
          <cell r="D2945">
            <v>1</v>
          </cell>
          <cell r="F2945">
            <v>1.1534</v>
          </cell>
        </row>
        <row r="2946">
          <cell r="C2946">
            <v>2006</v>
          </cell>
          <cell r="D2946">
            <v>1</v>
          </cell>
          <cell r="F2946">
            <v>1.1512</v>
          </cell>
        </row>
        <row r="2947">
          <cell r="C2947">
            <v>2006</v>
          </cell>
          <cell r="D2947">
            <v>1</v>
          </cell>
          <cell r="F2947">
            <v>1.1549</v>
          </cell>
        </row>
        <row r="2948">
          <cell r="C2948">
            <v>2006</v>
          </cell>
          <cell r="D2948">
            <v>1</v>
          </cell>
          <cell r="F2948">
            <v>1.1483000000000001</v>
          </cell>
        </row>
        <row r="2949">
          <cell r="C2949">
            <v>2006</v>
          </cell>
          <cell r="D2949">
            <v>1</v>
          </cell>
          <cell r="F2949">
            <v>1.1503000000000001</v>
          </cell>
        </row>
        <row r="2950">
          <cell r="C2950">
            <v>2006</v>
          </cell>
          <cell r="D2950">
            <v>1</v>
          </cell>
          <cell r="F2950">
            <v>1.1474</v>
          </cell>
        </row>
        <row r="2951">
          <cell r="C2951">
            <v>2006</v>
          </cell>
          <cell r="D2951">
            <v>1</v>
          </cell>
          <cell r="F2951">
            <v>1.1474</v>
          </cell>
        </row>
        <row r="2952">
          <cell r="C2952">
            <v>2006</v>
          </cell>
          <cell r="D2952">
            <v>1</v>
          </cell>
          <cell r="F2952">
            <v>1.1474</v>
          </cell>
        </row>
        <row r="2953">
          <cell r="C2953">
            <v>2006</v>
          </cell>
          <cell r="D2953">
            <v>1</v>
          </cell>
          <cell r="F2953">
            <v>1.1443000000000001</v>
          </cell>
        </row>
        <row r="2954">
          <cell r="C2954">
            <v>2006</v>
          </cell>
          <cell r="D2954">
            <v>2</v>
          </cell>
          <cell r="F2954">
            <v>1.1438999999999999</v>
          </cell>
        </row>
        <row r="2955">
          <cell r="C2955">
            <v>2006</v>
          </cell>
          <cell r="D2955">
            <v>2</v>
          </cell>
          <cell r="F2955">
            <v>1.1402000000000001</v>
          </cell>
        </row>
        <row r="2956">
          <cell r="C2956">
            <v>2006</v>
          </cell>
          <cell r="D2956">
            <v>2</v>
          </cell>
          <cell r="F2956">
            <v>1.1432</v>
          </cell>
        </row>
        <row r="2957">
          <cell r="C2957">
            <v>2006</v>
          </cell>
          <cell r="D2957">
            <v>2</v>
          </cell>
          <cell r="F2957">
            <v>1.1471</v>
          </cell>
        </row>
        <row r="2958">
          <cell r="C2958">
            <v>2006</v>
          </cell>
          <cell r="D2958">
            <v>2</v>
          </cell>
          <cell r="F2958">
            <v>1.1471</v>
          </cell>
        </row>
        <row r="2959">
          <cell r="C2959">
            <v>2006</v>
          </cell>
          <cell r="D2959">
            <v>2</v>
          </cell>
          <cell r="F2959">
            <v>1.1471</v>
          </cell>
        </row>
        <row r="2960">
          <cell r="C2960">
            <v>2006</v>
          </cell>
          <cell r="D2960">
            <v>2</v>
          </cell>
          <cell r="F2960">
            <v>1.1456999999999999</v>
          </cell>
        </row>
        <row r="2961">
          <cell r="C2961">
            <v>2006</v>
          </cell>
          <cell r="D2961">
            <v>2</v>
          </cell>
          <cell r="F2961">
            <v>1.1491</v>
          </cell>
        </row>
        <row r="2962">
          <cell r="C2962">
            <v>2006</v>
          </cell>
          <cell r="D2962">
            <v>2</v>
          </cell>
          <cell r="F2962">
            <v>1.1536</v>
          </cell>
        </row>
        <row r="2963">
          <cell r="C2963">
            <v>2006</v>
          </cell>
          <cell r="D2963">
            <v>2</v>
          </cell>
          <cell r="F2963">
            <v>1.1453</v>
          </cell>
        </row>
        <row r="2964">
          <cell r="C2964">
            <v>2006</v>
          </cell>
          <cell r="D2964">
            <v>2</v>
          </cell>
          <cell r="F2964">
            <v>1.1541999999999999</v>
          </cell>
        </row>
        <row r="2965">
          <cell r="C2965">
            <v>2006</v>
          </cell>
          <cell r="D2965">
            <v>2</v>
          </cell>
          <cell r="F2965">
            <v>1.1541999999999999</v>
          </cell>
        </row>
        <row r="2966">
          <cell r="C2966">
            <v>2006</v>
          </cell>
          <cell r="D2966">
            <v>2</v>
          </cell>
          <cell r="F2966">
            <v>1.1541999999999999</v>
          </cell>
        </row>
        <row r="2967">
          <cell r="C2967">
            <v>2006</v>
          </cell>
          <cell r="D2967">
            <v>2</v>
          </cell>
          <cell r="F2967">
            <v>1.1548</v>
          </cell>
        </row>
        <row r="2968">
          <cell r="C2968">
            <v>2006</v>
          </cell>
          <cell r="D2968">
            <v>2</v>
          </cell>
          <cell r="F2968">
            <v>1.1548</v>
          </cell>
        </row>
        <row r="2969">
          <cell r="C2969">
            <v>2006</v>
          </cell>
          <cell r="D2969">
            <v>2</v>
          </cell>
          <cell r="F2969">
            <v>1.1540999999999999</v>
          </cell>
        </row>
        <row r="2970">
          <cell r="C2970">
            <v>2006</v>
          </cell>
          <cell r="D2970">
            <v>2</v>
          </cell>
          <cell r="F2970">
            <v>1.1577999999999999</v>
          </cell>
        </row>
        <row r="2971">
          <cell r="C2971">
            <v>2006</v>
          </cell>
          <cell r="D2971">
            <v>2</v>
          </cell>
          <cell r="F2971">
            <v>1.1521999999999999</v>
          </cell>
        </row>
        <row r="2972">
          <cell r="C2972">
            <v>2006</v>
          </cell>
          <cell r="D2972">
            <v>2</v>
          </cell>
          <cell r="F2972">
            <v>1.1521999999999999</v>
          </cell>
        </row>
        <row r="2973">
          <cell r="C2973">
            <v>2006</v>
          </cell>
          <cell r="D2973">
            <v>2</v>
          </cell>
          <cell r="F2973">
            <v>1.1521999999999999</v>
          </cell>
        </row>
        <row r="2974">
          <cell r="C2974">
            <v>2006</v>
          </cell>
          <cell r="D2974">
            <v>2</v>
          </cell>
          <cell r="F2974">
            <v>1.1521999999999999</v>
          </cell>
        </row>
        <row r="2975">
          <cell r="C2975">
            <v>2006</v>
          </cell>
          <cell r="D2975">
            <v>2</v>
          </cell>
          <cell r="F2975">
            <v>1.1464000000000001</v>
          </cell>
        </row>
        <row r="2976">
          <cell r="C2976">
            <v>2006</v>
          </cell>
          <cell r="D2976">
            <v>2</v>
          </cell>
          <cell r="F2976">
            <v>1.1482000000000001</v>
          </cell>
        </row>
        <row r="2977">
          <cell r="C2977">
            <v>2006</v>
          </cell>
          <cell r="D2977">
            <v>2</v>
          </cell>
          <cell r="F2977">
            <v>1.1513</v>
          </cell>
        </row>
        <row r="2978">
          <cell r="C2978">
            <v>2006</v>
          </cell>
          <cell r="D2978">
            <v>2</v>
          </cell>
          <cell r="F2978">
            <v>1.1517999999999999</v>
          </cell>
        </row>
        <row r="2979">
          <cell r="C2979">
            <v>2006</v>
          </cell>
          <cell r="D2979">
            <v>2</v>
          </cell>
          <cell r="F2979">
            <v>1.1517999999999999</v>
          </cell>
        </row>
        <row r="2980">
          <cell r="C2980">
            <v>2006</v>
          </cell>
          <cell r="D2980">
            <v>2</v>
          </cell>
          <cell r="F2980">
            <v>1.1517999999999999</v>
          </cell>
        </row>
        <row r="2981">
          <cell r="C2981">
            <v>2006</v>
          </cell>
          <cell r="D2981">
            <v>2</v>
          </cell>
          <cell r="F2981">
            <v>1.1419999999999999</v>
          </cell>
        </row>
        <row r="2982">
          <cell r="C2982">
            <v>2006</v>
          </cell>
          <cell r="D2982">
            <v>3</v>
          </cell>
          <cell r="F2982">
            <v>1.1379999999999999</v>
          </cell>
        </row>
        <row r="2983">
          <cell r="C2983">
            <v>2006</v>
          </cell>
          <cell r="D2983">
            <v>3</v>
          </cell>
          <cell r="F2983">
            <v>1.1369</v>
          </cell>
        </row>
        <row r="2984">
          <cell r="C2984">
            <v>2006</v>
          </cell>
          <cell r="D2984">
            <v>3</v>
          </cell>
          <cell r="F2984">
            <v>1.1322000000000001</v>
          </cell>
        </row>
        <row r="2985">
          <cell r="C2985">
            <v>2006</v>
          </cell>
          <cell r="D2985">
            <v>3</v>
          </cell>
          <cell r="F2985">
            <v>1.1352</v>
          </cell>
        </row>
        <row r="2986">
          <cell r="C2986">
            <v>2006</v>
          </cell>
          <cell r="D2986">
            <v>3</v>
          </cell>
          <cell r="F2986">
            <v>1.1352</v>
          </cell>
        </row>
        <row r="2987">
          <cell r="C2987">
            <v>2006</v>
          </cell>
          <cell r="D2987">
            <v>3</v>
          </cell>
          <cell r="F2987">
            <v>1.1352</v>
          </cell>
        </row>
        <row r="2988">
          <cell r="C2988">
            <v>2006</v>
          </cell>
          <cell r="D2988">
            <v>3</v>
          </cell>
          <cell r="F2988">
            <v>1.1402000000000001</v>
          </cell>
        </row>
        <row r="2989">
          <cell r="C2989">
            <v>2006</v>
          </cell>
          <cell r="D2989">
            <v>3</v>
          </cell>
          <cell r="F2989">
            <v>1.147</v>
          </cell>
        </row>
        <row r="2990">
          <cell r="C2990">
            <v>2006</v>
          </cell>
          <cell r="D2990">
            <v>3</v>
          </cell>
          <cell r="F2990">
            <v>1.1574</v>
          </cell>
        </row>
        <row r="2991">
          <cell r="C2991">
            <v>2006</v>
          </cell>
          <cell r="D2991">
            <v>3</v>
          </cell>
          <cell r="F2991">
            <v>1.1595</v>
          </cell>
        </row>
        <row r="2992">
          <cell r="C2992">
            <v>2006</v>
          </cell>
          <cell r="D2992">
            <v>3</v>
          </cell>
          <cell r="F2992">
            <v>1.1605000000000001</v>
          </cell>
        </row>
        <row r="2993">
          <cell r="C2993">
            <v>2006</v>
          </cell>
          <cell r="D2993">
            <v>3</v>
          </cell>
          <cell r="F2993">
            <v>1.1605000000000001</v>
          </cell>
        </row>
        <row r="2994">
          <cell r="C2994">
            <v>2006</v>
          </cell>
          <cell r="D2994">
            <v>3</v>
          </cell>
          <cell r="F2994">
            <v>1.1605000000000001</v>
          </cell>
        </row>
        <row r="2995">
          <cell r="C2995">
            <v>2006</v>
          </cell>
          <cell r="D2995">
            <v>3</v>
          </cell>
          <cell r="F2995">
            <v>1.1617999999999999</v>
          </cell>
        </row>
        <row r="2996">
          <cell r="C2996">
            <v>2006</v>
          </cell>
          <cell r="D2996">
            <v>3</v>
          </cell>
          <cell r="F2996">
            <v>1.155</v>
          </cell>
        </row>
        <row r="2997">
          <cell r="C2997">
            <v>2006</v>
          </cell>
          <cell r="D2997">
            <v>3</v>
          </cell>
          <cell r="F2997">
            <v>1.1553</v>
          </cell>
        </row>
        <row r="2998">
          <cell r="C2998">
            <v>2006</v>
          </cell>
          <cell r="D2998">
            <v>3</v>
          </cell>
          <cell r="F2998">
            <v>1.1536999999999999</v>
          </cell>
        </row>
        <row r="2999">
          <cell r="C2999">
            <v>2006</v>
          </cell>
          <cell r="D2999">
            <v>3</v>
          </cell>
          <cell r="F2999">
            <v>1.1588000000000001</v>
          </cell>
        </row>
        <row r="3000">
          <cell r="C3000">
            <v>2006</v>
          </cell>
          <cell r="D3000">
            <v>3</v>
          </cell>
          <cell r="F3000">
            <v>1.1588000000000001</v>
          </cell>
        </row>
        <row r="3001">
          <cell r="C3001">
            <v>2006</v>
          </cell>
          <cell r="D3001">
            <v>3</v>
          </cell>
          <cell r="F3001">
            <v>1.1588000000000001</v>
          </cell>
        </row>
        <row r="3002">
          <cell r="C3002">
            <v>2006</v>
          </cell>
          <cell r="D3002">
            <v>3</v>
          </cell>
          <cell r="F3002">
            <v>1.1628000000000001</v>
          </cell>
        </row>
        <row r="3003">
          <cell r="C3003">
            <v>2006</v>
          </cell>
          <cell r="D3003">
            <v>3</v>
          </cell>
          <cell r="F3003">
            <v>1.1647000000000001</v>
          </cell>
        </row>
        <row r="3004">
          <cell r="C3004">
            <v>2006</v>
          </cell>
          <cell r="D3004">
            <v>3</v>
          </cell>
          <cell r="F3004">
            <v>1.1653</v>
          </cell>
        </row>
        <row r="3005">
          <cell r="C3005">
            <v>2006</v>
          </cell>
          <cell r="D3005">
            <v>3</v>
          </cell>
          <cell r="F3005">
            <v>1.1658999999999999</v>
          </cell>
        </row>
        <row r="3006">
          <cell r="C3006">
            <v>2006</v>
          </cell>
          <cell r="D3006">
            <v>3</v>
          </cell>
          <cell r="F3006">
            <v>1.1674</v>
          </cell>
        </row>
        <row r="3007">
          <cell r="C3007">
            <v>2006</v>
          </cell>
          <cell r="D3007">
            <v>3</v>
          </cell>
          <cell r="F3007">
            <v>1.1674</v>
          </cell>
        </row>
        <row r="3008">
          <cell r="C3008">
            <v>2006</v>
          </cell>
          <cell r="D3008">
            <v>3</v>
          </cell>
          <cell r="F3008">
            <v>1.1674</v>
          </cell>
        </row>
        <row r="3009">
          <cell r="C3009">
            <v>2006</v>
          </cell>
          <cell r="D3009">
            <v>3</v>
          </cell>
          <cell r="F3009">
            <v>1.1687000000000001</v>
          </cell>
        </row>
        <row r="3010">
          <cell r="C3010">
            <v>2006</v>
          </cell>
          <cell r="D3010">
            <v>3</v>
          </cell>
          <cell r="F3010">
            <v>1.1698</v>
          </cell>
        </row>
        <row r="3011">
          <cell r="C3011">
            <v>2006</v>
          </cell>
          <cell r="D3011">
            <v>3</v>
          </cell>
          <cell r="F3011">
            <v>1.1724000000000001</v>
          </cell>
        </row>
        <row r="3012">
          <cell r="C3012">
            <v>2006</v>
          </cell>
          <cell r="D3012">
            <v>3</v>
          </cell>
          <cell r="F3012">
            <v>1.1627000000000001</v>
          </cell>
        </row>
        <row r="3013">
          <cell r="C3013">
            <v>2006</v>
          </cell>
          <cell r="D3013">
            <v>4</v>
          </cell>
          <cell r="F3013">
            <v>1.1671</v>
          </cell>
        </row>
        <row r="3014">
          <cell r="C3014">
            <v>2006</v>
          </cell>
          <cell r="D3014">
            <v>4</v>
          </cell>
          <cell r="F3014">
            <v>1.1671</v>
          </cell>
        </row>
        <row r="3015">
          <cell r="C3015">
            <v>2006</v>
          </cell>
          <cell r="D3015">
            <v>4</v>
          </cell>
          <cell r="F3015">
            <v>1.1671</v>
          </cell>
        </row>
        <row r="3016">
          <cell r="C3016">
            <v>2006</v>
          </cell>
          <cell r="D3016">
            <v>4</v>
          </cell>
          <cell r="F3016">
            <v>1.1718999999999999</v>
          </cell>
        </row>
        <row r="3017">
          <cell r="C3017">
            <v>2006</v>
          </cell>
          <cell r="D3017">
            <v>4</v>
          </cell>
          <cell r="F3017">
            <v>1.1661999999999999</v>
          </cell>
        </row>
        <row r="3018">
          <cell r="C3018">
            <v>2006</v>
          </cell>
          <cell r="D3018">
            <v>4</v>
          </cell>
          <cell r="F3018">
            <v>1.1618999999999999</v>
          </cell>
        </row>
        <row r="3019">
          <cell r="C3019">
            <v>2006</v>
          </cell>
          <cell r="D3019">
            <v>4</v>
          </cell>
          <cell r="F3019">
            <v>1.1534</v>
          </cell>
        </row>
        <row r="3020">
          <cell r="C3020">
            <v>2006</v>
          </cell>
          <cell r="D3020">
            <v>4</v>
          </cell>
          <cell r="F3020">
            <v>1.1467000000000001</v>
          </cell>
        </row>
        <row r="3021">
          <cell r="C3021">
            <v>2006</v>
          </cell>
          <cell r="D3021">
            <v>4</v>
          </cell>
          <cell r="F3021">
            <v>1.1467000000000001</v>
          </cell>
        </row>
        <row r="3022">
          <cell r="C3022">
            <v>2006</v>
          </cell>
          <cell r="D3022">
            <v>4</v>
          </cell>
          <cell r="F3022">
            <v>1.1467000000000001</v>
          </cell>
        </row>
        <row r="3023">
          <cell r="C3023">
            <v>2006</v>
          </cell>
          <cell r="D3023">
            <v>4</v>
          </cell>
          <cell r="F3023">
            <v>1.1466000000000001</v>
          </cell>
        </row>
        <row r="3024">
          <cell r="C3024">
            <v>2006</v>
          </cell>
          <cell r="D3024">
            <v>4</v>
          </cell>
          <cell r="F3024">
            <v>1.1457999999999999</v>
          </cell>
        </row>
        <row r="3025">
          <cell r="C3025">
            <v>2006</v>
          </cell>
          <cell r="D3025">
            <v>4</v>
          </cell>
          <cell r="F3025">
            <v>1.1477999999999999</v>
          </cell>
        </row>
        <row r="3026">
          <cell r="C3026">
            <v>2006</v>
          </cell>
          <cell r="D3026">
            <v>4</v>
          </cell>
          <cell r="F3026">
            <v>1.1519999999999999</v>
          </cell>
        </row>
        <row r="3027">
          <cell r="C3027">
            <v>2006</v>
          </cell>
          <cell r="D3027">
            <v>4</v>
          </cell>
          <cell r="F3027">
            <v>1.1519999999999999</v>
          </cell>
        </row>
        <row r="3028">
          <cell r="C3028">
            <v>2006</v>
          </cell>
          <cell r="D3028">
            <v>4</v>
          </cell>
          <cell r="F3028">
            <v>1.1519999999999999</v>
          </cell>
        </row>
        <row r="3029">
          <cell r="C3029">
            <v>2006</v>
          </cell>
          <cell r="D3029">
            <v>4</v>
          </cell>
          <cell r="F3029">
            <v>1.1519999999999999</v>
          </cell>
        </row>
        <row r="3030">
          <cell r="C3030">
            <v>2006</v>
          </cell>
          <cell r="D3030">
            <v>4</v>
          </cell>
          <cell r="F3030">
            <v>1.1453</v>
          </cell>
        </row>
        <row r="3031">
          <cell r="C3031">
            <v>2006</v>
          </cell>
          <cell r="D3031">
            <v>4</v>
          </cell>
          <cell r="F3031">
            <v>1.1418999999999999</v>
          </cell>
        </row>
        <row r="3032">
          <cell r="C3032">
            <v>2006</v>
          </cell>
          <cell r="D3032">
            <v>4</v>
          </cell>
          <cell r="F3032">
            <v>1.1364000000000001</v>
          </cell>
        </row>
        <row r="3033">
          <cell r="C3033">
            <v>2006</v>
          </cell>
          <cell r="D3033">
            <v>4</v>
          </cell>
          <cell r="F3033">
            <v>1.1388</v>
          </cell>
        </row>
        <row r="3034">
          <cell r="C3034">
            <v>2006</v>
          </cell>
          <cell r="D3034">
            <v>4</v>
          </cell>
          <cell r="F3034">
            <v>1.1373</v>
          </cell>
        </row>
        <row r="3035">
          <cell r="C3035">
            <v>2006</v>
          </cell>
          <cell r="D3035">
            <v>4</v>
          </cell>
          <cell r="F3035">
            <v>1.1373</v>
          </cell>
        </row>
        <row r="3036">
          <cell r="C3036">
            <v>2006</v>
          </cell>
          <cell r="D3036">
            <v>4</v>
          </cell>
          <cell r="F3036">
            <v>1.1373</v>
          </cell>
        </row>
        <row r="3037">
          <cell r="C3037">
            <v>2006</v>
          </cell>
          <cell r="D3037">
            <v>4</v>
          </cell>
          <cell r="F3037">
            <v>1.1373</v>
          </cell>
        </row>
        <row r="3038">
          <cell r="C3038">
            <v>2006</v>
          </cell>
          <cell r="D3038">
            <v>4</v>
          </cell>
          <cell r="F3038">
            <v>1.1315999999999999</v>
          </cell>
        </row>
        <row r="3039">
          <cell r="C3039">
            <v>2006</v>
          </cell>
          <cell r="D3039">
            <v>4</v>
          </cell>
          <cell r="F3039">
            <v>1.127</v>
          </cell>
        </row>
        <row r="3040">
          <cell r="C3040">
            <v>2006</v>
          </cell>
          <cell r="D3040">
            <v>4</v>
          </cell>
          <cell r="F3040">
            <v>1.1234999999999999</v>
          </cell>
        </row>
        <row r="3041">
          <cell r="C3041">
            <v>2006</v>
          </cell>
          <cell r="D3041">
            <v>4</v>
          </cell>
          <cell r="F3041">
            <v>1.1203000000000001</v>
          </cell>
        </row>
        <row r="3042">
          <cell r="C3042">
            <v>2006</v>
          </cell>
          <cell r="D3042">
            <v>4</v>
          </cell>
          <cell r="F3042">
            <v>1.1203000000000001</v>
          </cell>
        </row>
        <row r="3043">
          <cell r="C3043">
            <v>2006</v>
          </cell>
          <cell r="D3043">
            <v>5</v>
          </cell>
          <cell r="F3043">
            <v>1.1203000000000001</v>
          </cell>
        </row>
        <row r="3044">
          <cell r="C3044">
            <v>2006</v>
          </cell>
          <cell r="D3044">
            <v>5</v>
          </cell>
          <cell r="F3044">
            <v>1.1133</v>
          </cell>
        </row>
        <row r="3045">
          <cell r="C3045">
            <v>2006</v>
          </cell>
          <cell r="D3045">
            <v>5</v>
          </cell>
          <cell r="F3045">
            <v>1.1069</v>
          </cell>
        </row>
        <row r="3046">
          <cell r="C3046">
            <v>2006</v>
          </cell>
          <cell r="D3046">
            <v>5</v>
          </cell>
          <cell r="F3046">
            <v>1.1072</v>
          </cell>
        </row>
        <row r="3047">
          <cell r="C3047">
            <v>2006</v>
          </cell>
          <cell r="D3047">
            <v>5</v>
          </cell>
          <cell r="F3047">
            <v>1.1068</v>
          </cell>
        </row>
        <row r="3048">
          <cell r="C3048">
            <v>2006</v>
          </cell>
          <cell r="D3048">
            <v>5</v>
          </cell>
          <cell r="F3048">
            <v>1.1072</v>
          </cell>
        </row>
        <row r="3049">
          <cell r="C3049">
            <v>2006</v>
          </cell>
          <cell r="D3049">
            <v>5</v>
          </cell>
          <cell r="F3049">
            <v>1.1072</v>
          </cell>
        </row>
        <row r="3050">
          <cell r="C3050">
            <v>2006</v>
          </cell>
          <cell r="D3050">
            <v>5</v>
          </cell>
          <cell r="F3050">
            <v>1.1072</v>
          </cell>
        </row>
        <row r="3051">
          <cell r="C3051">
            <v>2006</v>
          </cell>
          <cell r="D3051">
            <v>5</v>
          </cell>
          <cell r="F3051">
            <v>1.1116999999999999</v>
          </cell>
        </row>
        <row r="3052">
          <cell r="C3052">
            <v>2006</v>
          </cell>
          <cell r="D3052">
            <v>5</v>
          </cell>
          <cell r="F3052">
            <v>1.1021000000000001</v>
          </cell>
        </row>
        <row r="3053">
          <cell r="C3053">
            <v>2006</v>
          </cell>
          <cell r="D3053">
            <v>5</v>
          </cell>
          <cell r="F3053">
            <v>1.1007</v>
          </cell>
        </row>
        <row r="3054">
          <cell r="C3054">
            <v>2006</v>
          </cell>
          <cell r="D3054">
            <v>5</v>
          </cell>
          <cell r="F3054">
            <v>1.099</v>
          </cell>
        </row>
        <row r="3055">
          <cell r="C3055">
            <v>2006</v>
          </cell>
          <cell r="D3055">
            <v>5</v>
          </cell>
          <cell r="F3055">
            <v>1.1085</v>
          </cell>
        </row>
        <row r="3056">
          <cell r="C3056">
            <v>2006</v>
          </cell>
          <cell r="D3056">
            <v>5</v>
          </cell>
          <cell r="F3056">
            <v>1.1085</v>
          </cell>
        </row>
        <row r="3057">
          <cell r="C3057">
            <v>2006</v>
          </cell>
          <cell r="D3057">
            <v>5</v>
          </cell>
          <cell r="F3057">
            <v>1.1085</v>
          </cell>
        </row>
        <row r="3058">
          <cell r="C3058">
            <v>2006</v>
          </cell>
          <cell r="D3058">
            <v>5</v>
          </cell>
          <cell r="F3058">
            <v>1.1140000000000001</v>
          </cell>
        </row>
        <row r="3059">
          <cell r="C3059">
            <v>2006</v>
          </cell>
          <cell r="D3059">
            <v>5</v>
          </cell>
          <cell r="F3059">
            <v>1.1112</v>
          </cell>
        </row>
        <row r="3060">
          <cell r="C3060">
            <v>2006</v>
          </cell>
          <cell r="D3060">
            <v>5</v>
          </cell>
          <cell r="F3060">
            <v>1.1125</v>
          </cell>
        </row>
        <row r="3061">
          <cell r="C3061">
            <v>2006</v>
          </cell>
          <cell r="D3061">
            <v>5</v>
          </cell>
          <cell r="F3061">
            <v>1.1213</v>
          </cell>
        </row>
        <row r="3062">
          <cell r="C3062">
            <v>2006</v>
          </cell>
          <cell r="D3062">
            <v>5</v>
          </cell>
          <cell r="F3062">
            <v>1.1233</v>
          </cell>
        </row>
        <row r="3063">
          <cell r="C3063">
            <v>2006</v>
          </cell>
          <cell r="D3063">
            <v>5</v>
          </cell>
          <cell r="F3063">
            <v>1.1233</v>
          </cell>
        </row>
        <row r="3064">
          <cell r="C3064">
            <v>2006</v>
          </cell>
          <cell r="D3064">
            <v>5</v>
          </cell>
          <cell r="F3064">
            <v>1.1233</v>
          </cell>
        </row>
        <row r="3065">
          <cell r="C3065">
            <v>2006</v>
          </cell>
          <cell r="D3065">
            <v>5</v>
          </cell>
          <cell r="F3065">
            <v>1.1233</v>
          </cell>
        </row>
        <row r="3066">
          <cell r="C3066">
            <v>2006</v>
          </cell>
          <cell r="D3066">
            <v>5</v>
          </cell>
          <cell r="F3066">
            <v>1.1175999999999999</v>
          </cell>
        </row>
        <row r="3067">
          <cell r="C3067">
            <v>2006</v>
          </cell>
          <cell r="D3067">
            <v>5</v>
          </cell>
          <cell r="F3067">
            <v>1.1229</v>
          </cell>
        </row>
        <row r="3068">
          <cell r="C3068">
            <v>2006</v>
          </cell>
          <cell r="D3068">
            <v>5</v>
          </cell>
          <cell r="F3068">
            <v>1.1073</v>
          </cell>
        </row>
        <row r="3069">
          <cell r="C3069">
            <v>2006</v>
          </cell>
          <cell r="D3069">
            <v>5</v>
          </cell>
          <cell r="F3069">
            <v>1.1073</v>
          </cell>
        </row>
        <row r="3070">
          <cell r="C3070">
            <v>2006</v>
          </cell>
          <cell r="D3070">
            <v>5</v>
          </cell>
          <cell r="F3070">
            <v>1.1073</v>
          </cell>
        </row>
        <row r="3071">
          <cell r="C3071">
            <v>2006</v>
          </cell>
          <cell r="D3071">
            <v>5</v>
          </cell>
          <cell r="F3071">
            <v>1.1073</v>
          </cell>
        </row>
        <row r="3072">
          <cell r="C3072">
            <v>2006</v>
          </cell>
          <cell r="D3072">
            <v>5</v>
          </cell>
          <cell r="F3072">
            <v>1.1073</v>
          </cell>
        </row>
        <row r="3073">
          <cell r="C3073">
            <v>2006</v>
          </cell>
          <cell r="D3073">
            <v>5</v>
          </cell>
          <cell r="F3073">
            <v>1.0995999999999999</v>
          </cell>
        </row>
        <row r="3074">
          <cell r="C3074">
            <v>2006</v>
          </cell>
          <cell r="D3074">
            <v>6</v>
          </cell>
          <cell r="F3074">
            <v>1.1028</v>
          </cell>
        </row>
        <row r="3075">
          <cell r="C3075">
            <v>2006</v>
          </cell>
          <cell r="D3075">
            <v>6</v>
          </cell>
          <cell r="F3075">
            <v>1.1008</v>
          </cell>
        </row>
        <row r="3076">
          <cell r="C3076">
            <v>2006</v>
          </cell>
          <cell r="D3076">
            <v>6</v>
          </cell>
          <cell r="F3076">
            <v>1.1004</v>
          </cell>
        </row>
        <row r="3077">
          <cell r="C3077">
            <v>2006</v>
          </cell>
          <cell r="D3077">
            <v>6</v>
          </cell>
          <cell r="F3077">
            <v>1.1004</v>
          </cell>
        </row>
        <row r="3078">
          <cell r="C3078">
            <v>2006</v>
          </cell>
          <cell r="D3078">
            <v>6</v>
          </cell>
          <cell r="F3078">
            <v>1.1004</v>
          </cell>
        </row>
        <row r="3079">
          <cell r="C3079">
            <v>2006</v>
          </cell>
          <cell r="D3079">
            <v>6</v>
          </cell>
          <cell r="F3079">
            <v>1.1012</v>
          </cell>
        </row>
        <row r="3080">
          <cell r="C3080">
            <v>2006</v>
          </cell>
          <cell r="D3080">
            <v>6</v>
          </cell>
          <cell r="F3080">
            <v>1.1152</v>
          </cell>
        </row>
        <row r="3081">
          <cell r="C3081">
            <v>2006</v>
          </cell>
          <cell r="D3081">
            <v>6</v>
          </cell>
          <cell r="F3081">
            <v>1.1115999999999999</v>
          </cell>
        </row>
        <row r="3082">
          <cell r="C3082">
            <v>2006</v>
          </cell>
          <cell r="D3082">
            <v>6</v>
          </cell>
          <cell r="F3082">
            <v>1.1232</v>
          </cell>
        </row>
        <row r="3083">
          <cell r="C3083">
            <v>2006</v>
          </cell>
          <cell r="D3083">
            <v>6</v>
          </cell>
          <cell r="F3083">
            <v>1.1072</v>
          </cell>
        </row>
        <row r="3084">
          <cell r="C3084">
            <v>2006</v>
          </cell>
          <cell r="D3084">
            <v>6</v>
          </cell>
          <cell r="F3084">
            <v>1.1072</v>
          </cell>
        </row>
        <row r="3085">
          <cell r="C3085">
            <v>2006</v>
          </cell>
          <cell r="D3085">
            <v>6</v>
          </cell>
          <cell r="F3085">
            <v>1.1072</v>
          </cell>
        </row>
        <row r="3086">
          <cell r="C3086">
            <v>2006</v>
          </cell>
          <cell r="D3086">
            <v>6</v>
          </cell>
          <cell r="F3086">
            <v>1.099</v>
          </cell>
        </row>
        <row r="3087">
          <cell r="C3087">
            <v>2006</v>
          </cell>
          <cell r="D3087">
            <v>6</v>
          </cell>
          <cell r="F3087">
            <v>1.1079000000000001</v>
          </cell>
        </row>
        <row r="3088">
          <cell r="C3088">
            <v>2006</v>
          </cell>
          <cell r="D3088">
            <v>6</v>
          </cell>
          <cell r="F3088">
            <v>1.1122000000000001</v>
          </cell>
        </row>
        <row r="3089">
          <cell r="C3089">
            <v>2006</v>
          </cell>
          <cell r="D3089">
            <v>6</v>
          </cell>
          <cell r="F3089">
            <v>1.1176999999999999</v>
          </cell>
        </row>
        <row r="3090">
          <cell r="C3090">
            <v>2006</v>
          </cell>
          <cell r="D3090">
            <v>6</v>
          </cell>
          <cell r="F3090">
            <v>1.1226</v>
          </cell>
        </row>
        <row r="3091">
          <cell r="C3091">
            <v>2006</v>
          </cell>
          <cell r="D3091">
            <v>6</v>
          </cell>
          <cell r="F3091">
            <v>1.1226</v>
          </cell>
        </row>
        <row r="3092">
          <cell r="C3092">
            <v>2006</v>
          </cell>
          <cell r="D3092">
            <v>6</v>
          </cell>
          <cell r="F3092">
            <v>1.1226</v>
          </cell>
        </row>
        <row r="3093">
          <cell r="C3093">
            <v>2006</v>
          </cell>
          <cell r="D3093">
            <v>6</v>
          </cell>
          <cell r="F3093">
            <v>1.1229</v>
          </cell>
        </row>
        <row r="3094">
          <cell r="C3094">
            <v>2006</v>
          </cell>
          <cell r="D3094">
            <v>6</v>
          </cell>
          <cell r="F3094">
            <v>1.1163000000000001</v>
          </cell>
        </row>
        <row r="3095">
          <cell r="C3095">
            <v>2006</v>
          </cell>
          <cell r="D3095">
            <v>6</v>
          </cell>
          <cell r="F3095">
            <v>1.1042000000000001</v>
          </cell>
        </row>
        <row r="3096">
          <cell r="C3096">
            <v>2006</v>
          </cell>
          <cell r="D3096">
            <v>6</v>
          </cell>
          <cell r="F3096">
            <v>1.1174999999999999</v>
          </cell>
        </row>
        <row r="3097">
          <cell r="C3097">
            <v>2006</v>
          </cell>
          <cell r="D3097">
            <v>6</v>
          </cell>
          <cell r="F3097">
            <v>1.1241000000000001</v>
          </cell>
        </row>
        <row r="3098">
          <cell r="C3098">
            <v>2006</v>
          </cell>
          <cell r="D3098">
            <v>6</v>
          </cell>
          <cell r="F3098">
            <v>1.1241000000000001</v>
          </cell>
        </row>
        <row r="3099">
          <cell r="C3099">
            <v>2006</v>
          </cell>
          <cell r="D3099">
            <v>6</v>
          </cell>
          <cell r="F3099">
            <v>1.1241000000000001</v>
          </cell>
        </row>
        <row r="3100">
          <cell r="C3100">
            <v>2006</v>
          </cell>
          <cell r="D3100">
            <v>6</v>
          </cell>
          <cell r="F3100">
            <v>1.1238999999999999</v>
          </cell>
        </row>
        <row r="3101">
          <cell r="C3101">
            <v>2006</v>
          </cell>
          <cell r="D3101">
            <v>6</v>
          </cell>
          <cell r="F3101">
            <v>1.1213</v>
          </cell>
        </row>
        <row r="3102">
          <cell r="C3102">
            <v>2006</v>
          </cell>
          <cell r="D3102">
            <v>6</v>
          </cell>
          <cell r="F3102">
            <v>1.1245000000000001</v>
          </cell>
        </row>
        <row r="3103">
          <cell r="C3103">
            <v>2006</v>
          </cell>
          <cell r="D3103">
            <v>6</v>
          </cell>
          <cell r="F3103">
            <v>1.1158999999999999</v>
          </cell>
        </row>
        <row r="3104">
          <cell r="C3104">
            <v>2006</v>
          </cell>
          <cell r="D3104">
            <v>7</v>
          </cell>
          <cell r="F3104">
            <v>1.115</v>
          </cell>
        </row>
        <row r="3105">
          <cell r="C3105">
            <v>2006</v>
          </cell>
          <cell r="D3105">
            <v>7</v>
          </cell>
          <cell r="F3105">
            <v>1.115</v>
          </cell>
        </row>
        <row r="3106">
          <cell r="C3106">
            <v>2006</v>
          </cell>
          <cell r="D3106">
            <v>7</v>
          </cell>
          <cell r="F3106">
            <v>1.115</v>
          </cell>
        </row>
        <row r="3107">
          <cell r="C3107">
            <v>2006</v>
          </cell>
          <cell r="D3107">
            <v>7</v>
          </cell>
          <cell r="F3107">
            <v>1.115</v>
          </cell>
        </row>
        <row r="3108">
          <cell r="C3108">
            <v>2006</v>
          </cell>
          <cell r="D3108">
            <v>7</v>
          </cell>
          <cell r="F3108">
            <v>1.115</v>
          </cell>
        </row>
        <row r="3109">
          <cell r="C3109">
            <v>2006</v>
          </cell>
          <cell r="D3109">
            <v>7</v>
          </cell>
          <cell r="F3109">
            <v>1.1116999999999999</v>
          </cell>
        </row>
        <row r="3110">
          <cell r="C3110">
            <v>2006</v>
          </cell>
          <cell r="D3110">
            <v>7</v>
          </cell>
          <cell r="F3110">
            <v>1.1116999999999999</v>
          </cell>
        </row>
        <row r="3111">
          <cell r="C3111">
            <v>2006</v>
          </cell>
          <cell r="D3111">
            <v>7</v>
          </cell>
          <cell r="F3111">
            <v>1.1133999999999999</v>
          </cell>
        </row>
        <row r="3112">
          <cell r="C3112">
            <v>2006</v>
          </cell>
          <cell r="D3112">
            <v>7</v>
          </cell>
          <cell r="F3112">
            <v>1.1133999999999999</v>
          </cell>
        </row>
        <row r="3113">
          <cell r="C3113">
            <v>2006</v>
          </cell>
          <cell r="D3113">
            <v>7</v>
          </cell>
          <cell r="F3113">
            <v>1.1133999999999999</v>
          </cell>
        </row>
        <row r="3114">
          <cell r="C3114">
            <v>2006</v>
          </cell>
          <cell r="D3114">
            <v>7</v>
          </cell>
          <cell r="F3114">
            <v>1.1246</v>
          </cell>
        </row>
        <row r="3115">
          <cell r="C3115">
            <v>2006</v>
          </cell>
          <cell r="D3115">
            <v>7</v>
          </cell>
          <cell r="F3115">
            <v>1.1337999999999999</v>
          </cell>
        </row>
        <row r="3116">
          <cell r="C3116">
            <v>2006</v>
          </cell>
          <cell r="D3116">
            <v>7</v>
          </cell>
          <cell r="F3116">
            <v>1.1355</v>
          </cell>
        </row>
        <row r="3117">
          <cell r="C3117">
            <v>2006</v>
          </cell>
          <cell r="D3117">
            <v>7</v>
          </cell>
          <cell r="F3117">
            <v>1.1318999999999999</v>
          </cell>
        </row>
        <row r="3118">
          <cell r="C3118">
            <v>2006</v>
          </cell>
          <cell r="D3118">
            <v>7</v>
          </cell>
          <cell r="F3118">
            <v>1.1274</v>
          </cell>
        </row>
        <row r="3119">
          <cell r="C3119">
            <v>2006</v>
          </cell>
          <cell r="D3119">
            <v>7</v>
          </cell>
          <cell r="F3119">
            <v>1.1274</v>
          </cell>
        </row>
        <row r="3120">
          <cell r="C3120">
            <v>2006</v>
          </cell>
          <cell r="D3120">
            <v>7</v>
          </cell>
          <cell r="F3120">
            <v>1.1274</v>
          </cell>
        </row>
        <row r="3121">
          <cell r="C3121">
            <v>2006</v>
          </cell>
          <cell r="D3121">
            <v>7</v>
          </cell>
          <cell r="F3121">
            <v>1.1322000000000001</v>
          </cell>
        </row>
        <row r="3122">
          <cell r="C3122">
            <v>2006</v>
          </cell>
          <cell r="D3122">
            <v>7</v>
          </cell>
          <cell r="F3122">
            <v>1.1335999999999999</v>
          </cell>
        </row>
        <row r="3123">
          <cell r="C3123">
            <v>2006</v>
          </cell>
          <cell r="D3123">
            <v>7</v>
          </cell>
          <cell r="F3123">
            <v>1.1353</v>
          </cell>
        </row>
        <row r="3124">
          <cell r="C3124">
            <v>2006</v>
          </cell>
          <cell r="D3124">
            <v>7</v>
          </cell>
          <cell r="F3124">
            <v>1.1341000000000001</v>
          </cell>
        </row>
        <row r="3125">
          <cell r="C3125">
            <v>2006</v>
          </cell>
          <cell r="D3125">
            <v>7</v>
          </cell>
          <cell r="F3125">
            <v>1.1375</v>
          </cell>
        </row>
        <row r="3126">
          <cell r="C3126">
            <v>2006</v>
          </cell>
          <cell r="D3126">
            <v>7</v>
          </cell>
          <cell r="F3126">
            <v>1.1375</v>
          </cell>
        </row>
        <row r="3127">
          <cell r="C3127">
            <v>2006</v>
          </cell>
          <cell r="D3127">
            <v>7</v>
          </cell>
          <cell r="F3127">
            <v>1.1375</v>
          </cell>
        </row>
        <row r="3128">
          <cell r="C3128">
            <v>2006</v>
          </cell>
          <cell r="D3128">
            <v>7</v>
          </cell>
          <cell r="F3128">
            <v>1.1415999999999999</v>
          </cell>
        </row>
        <row r="3129">
          <cell r="C3129">
            <v>2006</v>
          </cell>
          <cell r="D3129">
            <v>7</v>
          </cell>
          <cell r="F3129">
            <v>1.1414</v>
          </cell>
        </row>
        <row r="3130">
          <cell r="C3130">
            <v>2006</v>
          </cell>
          <cell r="D3130">
            <v>7</v>
          </cell>
          <cell r="F3130">
            <v>1.1377999999999999</v>
          </cell>
        </row>
        <row r="3131">
          <cell r="C3131">
            <v>2006</v>
          </cell>
          <cell r="D3131">
            <v>7</v>
          </cell>
          <cell r="F3131">
            <v>1.1345000000000001</v>
          </cell>
        </row>
        <row r="3132">
          <cell r="C3132">
            <v>2006</v>
          </cell>
          <cell r="D3132">
            <v>7</v>
          </cell>
          <cell r="F3132">
            <v>1.1297999999999999</v>
          </cell>
        </row>
        <row r="3133">
          <cell r="C3133">
            <v>2006</v>
          </cell>
          <cell r="D3133">
            <v>7</v>
          </cell>
          <cell r="F3133">
            <v>1.1297999999999999</v>
          </cell>
        </row>
        <row r="3134">
          <cell r="C3134">
            <v>2006</v>
          </cell>
          <cell r="D3134">
            <v>7</v>
          </cell>
          <cell r="F3134">
            <v>1.1297999999999999</v>
          </cell>
        </row>
        <row r="3135">
          <cell r="C3135">
            <v>2006</v>
          </cell>
          <cell r="D3135">
            <v>8</v>
          </cell>
          <cell r="F3135">
            <v>1.1309</v>
          </cell>
        </row>
        <row r="3136">
          <cell r="C3136">
            <v>2006</v>
          </cell>
          <cell r="D3136">
            <v>8</v>
          </cell>
          <cell r="F3136">
            <v>1.1315</v>
          </cell>
        </row>
        <row r="3137">
          <cell r="C3137">
            <v>2006</v>
          </cell>
          <cell r="D3137">
            <v>8</v>
          </cell>
          <cell r="F3137">
            <v>1.1258999999999999</v>
          </cell>
        </row>
        <row r="3138">
          <cell r="C3138">
            <v>2006</v>
          </cell>
          <cell r="D3138">
            <v>8</v>
          </cell>
          <cell r="F3138">
            <v>1.1263000000000001</v>
          </cell>
        </row>
        <row r="3139">
          <cell r="C3139">
            <v>2006</v>
          </cell>
          <cell r="D3139">
            <v>8</v>
          </cell>
          <cell r="F3139">
            <v>1.127</v>
          </cell>
        </row>
        <row r="3140">
          <cell r="C3140">
            <v>2006</v>
          </cell>
          <cell r="D3140">
            <v>8</v>
          </cell>
          <cell r="F3140">
            <v>1.127</v>
          </cell>
        </row>
        <row r="3141">
          <cell r="C3141">
            <v>2006</v>
          </cell>
          <cell r="D3141">
            <v>8</v>
          </cell>
          <cell r="F3141">
            <v>1.127</v>
          </cell>
        </row>
        <row r="3142">
          <cell r="C3142">
            <v>2006</v>
          </cell>
          <cell r="D3142">
            <v>8</v>
          </cell>
          <cell r="F3142">
            <v>1.127</v>
          </cell>
        </row>
        <row r="3143">
          <cell r="C3143">
            <v>2006</v>
          </cell>
          <cell r="D3143">
            <v>8</v>
          </cell>
          <cell r="F3143">
            <v>1.1204000000000001</v>
          </cell>
        </row>
        <row r="3144">
          <cell r="C3144">
            <v>2006</v>
          </cell>
          <cell r="D3144">
            <v>8</v>
          </cell>
          <cell r="F3144">
            <v>1.1198999999999999</v>
          </cell>
        </row>
        <row r="3145">
          <cell r="C3145">
            <v>2006</v>
          </cell>
          <cell r="D3145">
            <v>8</v>
          </cell>
          <cell r="F3145">
            <v>1.1263000000000001</v>
          </cell>
        </row>
        <row r="3146">
          <cell r="C3146">
            <v>2006</v>
          </cell>
          <cell r="D3146">
            <v>8</v>
          </cell>
          <cell r="F3146">
            <v>1.1204000000000001</v>
          </cell>
        </row>
        <row r="3147">
          <cell r="C3147">
            <v>2006</v>
          </cell>
          <cell r="D3147">
            <v>8</v>
          </cell>
          <cell r="F3147">
            <v>1.1204000000000001</v>
          </cell>
        </row>
        <row r="3148">
          <cell r="C3148">
            <v>2006</v>
          </cell>
          <cell r="D3148">
            <v>8</v>
          </cell>
          <cell r="F3148">
            <v>1.1204000000000001</v>
          </cell>
        </row>
        <row r="3149">
          <cell r="C3149">
            <v>2006</v>
          </cell>
          <cell r="D3149">
            <v>8</v>
          </cell>
          <cell r="F3149">
            <v>1.1240000000000001</v>
          </cell>
        </row>
        <row r="3150">
          <cell r="C3150">
            <v>2006</v>
          </cell>
          <cell r="D3150">
            <v>8</v>
          </cell>
          <cell r="F3150">
            <v>1.1221000000000001</v>
          </cell>
        </row>
        <row r="3151">
          <cell r="C3151">
            <v>2006</v>
          </cell>
          <cell r="D3151">
            <v>8</v>
          </cell>
          <cell r="F3151">
            <v>1.1161000000000001</v>
          </cell>
        </row>
        <row r="3152">
          <cell r="C3152">
            <v>2006</v>
          </cell>
          <cell r="D3152">
            <v>8</v>
          </cell>
          <cell r="F3152">
            <v>1.1165</v>
          </cell>
        </row>
        <row r="3153">
          <cell r="C3153">
            <v>2006</v>
          </cell>
          <cell r="D3153">
            <v>8</v>
          </cell>
          <cell r="F3153">
            <v>1.1233</v>
          </cell>
        </row>
        <row r="3154">
          <cell r="C3154">
            <v>2006</v>
          </cell>
          <cell r="D3154">
            <v>8</v>
          </cell>
          <cell r="F3154">
            <v>1.1233</v>
          </cell>
        </row>
        <row r="3155">
          <cell r="C3155">
            <v>2006</v>
          </cell>
          <cell r="D3155">
            <v>8</v>
          </cell>
          <cell r="F3155">
            <v>1.1233</v>
          </cell>
        </row>
        <row r="3156">
          <cell r="C3156">
            <v>2006</v>
          </cell>
          <cell r="D3156">
            <v>8</v>
          </cell>
          <cell r="F3156">
            <v>1.1184000000000001</v>
          </cell>
        </row>
        <row r="3157">
          <cell r="C3157">
            <v>2006</v>
          </cell>
          <cell r="D3157">
            <v>8</v>
          </cell>
          <cell r="F3157">
            <v>1.1153999999999999</v>
          </cell>
        </row>
        <row r="3158">
          <cell r="C3158">
            <v>2006</v>
          </cell>
          <cell r="D3158">
            <v>8</v>
          </cell>
          <cell r="F3158">
            <v>1.1101000000000001</v>
          </cell>
        </row>
        <row r="3159">
          <cell r="C3159">
            <v>2006</v>
          </cell>
          <cell r="D3159">
            <v>8</v>
          </cell>
          <cell r="F3159">
            <v>1.1111</v>
          </cell>
        </row>
        <row r="3160">
          <cell r="C3160">
            <v>2006</v>
          </cell>
          <cell r="D3160">
            <v>8</v>
          </cell>
          <cell r="F3160">
            <v>1.1080000000000001</v>
          </cell>
        </row>
        <row r="3161">
          <cell r="C3161">
            <v>2006</v>
          </cell>
          <cell r="D3161">
            <v>8</v>
          </cell>
          <cell r="F3161">
            <v>1.1080000000000001</v>
          </cell>
        </row>
        <row r="3162">
          <cell r="C3162">
            <v>2006</v>
          </cell>
          <cell r="D3162">
            <v>8</v>
          </cell>
          <cell r="F3162">
            <v>1.1080000000000001</v>
          </cell>
        </row>
        <row r="3163">
          <cell r="C3163">
            <v>2006</v>
          </cell>
          <cell r="D3163">
            <v>8</v>
          </cell>
          <cell r="F3163">
            <v>1.1120000000000001</v>
          </cell>
        </row>
        <row r="3164">
          <cell r="C3164">
            <v>2006</v>
          </cell>
          <cell r="D3164">
            <v>8</v>
          </cell>
          <cell r="F3164">
            <v>1.1105</v>
          </cell>
        </row>
        <row r="3165">
          <cell r="C3165">
            <v>2006</v>
          </cell>
          <cell r="D3165">
            <v>8</v>
          </cell>
          <cell r="F3165">
            <v>1.1100000000000001</v>
          </cell>
        </row>
        <row r="3166">
          <cell r="C3166">
            <v>2006</v>
          </cell>
          <cell r="D3166">
            <v>9</v>
          </cell>
          <cell r="F3166">
            <v>1.1066</v>
          </cell>
        </row>
        <row r="3167">
          <cell r="C3167">
            <v>2006</v>
          </cell>
          <cell r="D3167">
            <v>9</v>
          </cell>
          <cell r="F3167">
            <v>1.1055999999999999</v>
          </cell>
        </row>
        <row r="3168">
          <cell r="C3168">
            <v>2006</v>
          </cell>
          <cell r="D3168">
            <v>9</v>
          </cell>
          <cell r="F3168">
            <v>1.1055999999999999</v>
          </cell>
        </row>
        <row r="3169">
          <cell r="C3169">
            <v>2006</v>
          </cell>
          <cell r="D3169">
            <v>9</v>
          </cell>
          <cell r="F3169">
            <v>1.1055999999999999</v>
          </cell>
        </row>
        <row r="3170">
          <cell r="C3170">
            <v>2006</v>
          </cell>
          <cell r="D3170">
            <v>9</v>
          </cell>
          <cell r="F3170">
            <v>1.1055999999999999</v>
          </cell>
        </row>
        <row r="3171">
          <cell r="C3171">
            <v>2006</v>
          </cell>
          <cell r="D3171">
            <v>9</v>
          </cell>
          <cell r="F3171">
            <v>1.111</v>
          </cell>
        </row>
        <row r="3172">
          <cell r="C3172">
            <v>2006</v>
          </cell>
          <cell r="D3172">
            <v>9</v>
          </cell>
          <cell r="F3172">
            <v>1.1052999999999999</v>
          </cell>
        </row>
        <row r="3173">
          <cell r="C3173">
            <v>2006</v>
          </cell>
          <cell r="D3173">
            <v>9</v>
          </cell>
          <cell r="F3173">
            <v>1.1099000000000001</v>
          </cell>
        </row>
        <row r="3174">
          <cell r="C3174">
            <v>2006</v>
          </cell>
          <cell r="D3174">
            <v>9</v>
          </cell>
          <cell r="F3174">
            <v>1.119</v>
          </cell>
        </row>
        <row r="3175">
          <cell r="C3175">
            <v>2006</v>
          </cell>
          <cell r="D3175">
            <v>9</v>
          </cell>
          <cell r="F3175">
            <v>1.119</v>
          </cell>
        </row>
        <row r="3176">
          <cell r="C3176">
            <v>2006</v>
          </cell>
          <cell r="D3176">
            <v>9</v>
          </cell>
          <cell r="F3176">
            <v>1.119</v>
          </cell>
        </row>
        <row r="3177">
          <cell r="C3177">
            <v>2006</v>
          </cell>
          <cell r="D3177">
            <v>9</v>
          </cell>
          <cell r="F3177">
            <v>1.1217999999999999</v>
          </cell>
        </row>
        <row r="3178">
          <cell r="C3178">
            <v>2006</v>
          </cell>
          <cell r="D3178">
            <v>9</v>
          </cell>
          <cell r="F3178">
            <v>1.1186</v>
          </cell>
        </row>
        <row r="3179">
          <cell r="C3179">
            <v>2006</v>
          </cell>
          <cell r="D3179">
            <v>9</v>
          </cell>
          <cell r="F3179">
            <v>1.1191</v>
          </cell>
        </row>
        <row r="3180">
          <cell r="C3180">
            <v>2006</v>
          </cell>
          <cell r="D3180">
            <v>9</v>
          </cell>
          <cell r="F3180">
            <v>1.1158999999999999</v>
          </cell>
        </row>
        <row r="3181">
          <cell r="C3181">
            <v>2006</v>
          </cell>
          <cell r="D3181">
            <v>9</v>
          </cell>
          <cell r="F3181">
            <v>1.1194999999999999</v>
          </cell>
        </row>
        <row r="3182">
          <cell r="C3182">
            <v>2006</v>
          </cell>
          <cell r="D3182">
            <v>9</v>
          </cell>
          <cell r="F3182">
            <v>1.1194999999999999</v>
          </cell>
        </row>
        <row r="3183">
          <cell r="C3183">
            <v>2006</v>
          </cell>
          <cell r="D3183">
            <v>9</v>
          </cell>
          <cell r="F3183">
            <v>1.1194999999999999</v>
          </cell>
        </row>
        <row r="3184">
          <cell r="C3184">
            <v>2006</v>
          </cell>
          <cell r="D3184">
            <v>9</v>
          </cell>
          <cell r="F3184">
            <v>1.1171</v>
          </cell>
        </row>
        <row r="3185">
          <cell r="C3185">
            <v>2006</v>
          </cell>
          <cell r="D3185">
            <v>9</v>
          </cell>
          <cell r="F3185">
            <v>1.1232</v>
          </cell>
        </row>
        <row r="3186">
          <cell r="C3186">
            <v>2006</v>
          </cell>
          <cell r="D3186">
            <v>9</v>
          </cell>
          <cell r="F3186">
            <v>1.1273</v>
          </cell>
        </row>
        <row r="3187">
          <cell r="C3187">
            <v>2006</v>
          </cell>
          <cell r="D3187">
            <v>9</v>
          </cell>
          <cell r="F3187">
            <v>1.1194999999999999</v>
          </cell>
        </row>
        <row r="3188">
          <cell r="C3188">
            <v>2006</v>
          </cell>
          <cell r="D3188">
            <v>9</v>
          </cell>
          <cell r="F3188">
            <v>1.1172</v>
          </cell>
        </row>
        <row r="3189">
          <cell r="C3189">
            <v>2006</v>
          </cell>
          <cell r="D3189">
            <v>9</v>
          </cell>
          <cell r="F3189">
            <v>1.1172</v>
          </cell>
        </row>
        <row r="3190">
          <cell r="C3190">
            <v>2006</v>
          </cell>
          <cell r="D3190">
            <v>9</v>
          </cell>
          <cell r="F3190">
            <v>1.1172</v>
          </cell>
        </row>
        <row r="3191">
          <cell r="C3191">
            <v>2006</v>
          </cell>
          <cell r="D3191">
            <v>9</v>
          </cell>
          <cell r="F3191">
            <v>1.1162000000000001</v>
          </cell>
        </row>
        <row r="3192">
          <cell r="C3192">
            <v>2006</v>
          </cell>
          <cell r="D3192">
            <v>9</v>
          </cell>
          <cell r="F3192">
            <v>1.1160000000000001</v>
          </cell>
        </row>
        <row r="3193">
          <cell r="C3193">
            <v>2006</v>
          </cell>
          <cell r="D3193">
            <v>9</v>
          </cell>
          <cell r="F3193">
            <v>1.1151</v>
          </cell>
        </row>
        <row r="3194">
          <cell r="C3194">
            <v>2006</v>
          </cell>
          <cell r="D3194">
            <v>9</v>
          </cell>
          <cell r="F3194">
            <v>1.1109</v>
          </cell>
        </row>
        <row r="3195">
          <cell r="C3195">
            <v>2006</v>
          </cell>
          <cell r="D3195">
            <v>9</v>
          </cell>
          <cell r="F3195">
            <v>1.1153</v>
          </cell>
        </row>
        <row r="3196">
          <cell r="C3196">
            <v>2006</v>
          </cell>
          <cell r="D3196">
            <v>10</v>
          </cell>
          <cell r="F3196">
            <v>1.1153</v>
          </cell>
        </row>
        <row r="3197">
          <cell r="C3197">
            <v>2006</v>
          </cell>
          <cell r="D3197">
            <v>10</v>
          </cell>
          <cell r="F3197">
            <v>1.1153</v>
          </cell>
        </row>
        <row r="3198">
          <cell r="C3198">
            <v>2006</v>
          </cell>
          <cell r="D3198">
            <v>10</v>
          </cell>
          <cell r="F3198">
            <v>1.1154999999999999</v>
          </cell>
        </row>
        <row r="3199">
          <cell r="C3199">
            <v>2006</v>
          </cell>
          <cell r="D3199">
            <v>10</v>
          </cell>
          <cell r="F3199">
            <v>1.1211</v>
          </cell>
        </row>
        <row r="3200">
          <cell r="C3200">
            <v>2006</v>
          </cell>
          <cell r="D3200">
            <v>10</v>
          </cell>
          <cell r="F3200">
            <v>1.1287</v>
          </cell>
        </row>
        <row r="3201">
          <cell r="C3201">
            <v>2006</v>
          </cell>
          <cell r="D3201">
            <v>10</v>
          </cell>
          <cell r="F3201">
            <v>1.1269</v>
          </cell>
        </row>
        <row r="3202">
          <cell r="C3202">
            <v>2006</v>
          </cell>
          <cell r="D3202">
            <v>10</v>
          </cell>
          <cell r="F3202">
            <v>1.1264000000000001</v>
          </cell>
        </row>
        <row r="3203">
          <cell r="C3203">
            <v>2006</v>
          </cell>
          <cell r="D3203">
            <v>10</v>
          </cell>
          <cell r="F3203">
            <v>1.1264000000000001</v>
          </cell>
        </row>
        <row r="3204">
          <cell r="C3204">
            <v>2006</v>
          </cell>
          <cell r="D3204">
            <v>10</v>
          </cell>
          <cell r="F3204">
            <v>1.1264000000000001</v>
          </cell>
        </row>
        <row r="3205">
          <cell r="C3205">
            <v>2006</v>
          </cell>
          <cell r="D3205">
            <v>10</v>
          </cell>
          <cell r="F3205">
            <v>1.1264000000000001</v>
          </cell>
        </row>
        <row r="3206">
          <cell r="C3206">
            <v>2006</v>
          </cell>
          <cell r="D3206">
            <v>10</v>
          </cell>
          <cell r="F3206">
            <v>1.1318999999999999</v>
          </cell>
        </row>
        <row r="3207">
          <cell r="C3207">
            <v>2006</v>
          </cell>
          <cell r="D3207">
            <v>10</v>
          </cell>
          <cell r="F3207">
            <v>1.1357999999999999</v>
          </cell>
        </row>
        <row r="3208">
          <cell r="C3208">
            <v>2006</v>
          </cell>
          <cell r="D3208">
            <v>10</v>
          </cell>
          <cell r="F3208">
            <v>1.1356999999999999</v>
          </cell>
        </row>
        <row r="3209">
          <cell r="C3209">
            <v>2006</v>
          </cell>
          <cell r="D3209">
            <v>10</v>
          </cell>
          <cell r="F3209">
            <v>1.1367</v>
          </cell>
        </row>
        <row r="3210">
          <cell r="C3210">
            <v>2006</v>
          </cell>
          <cell r="D3210">
            <v>10</v>
          </cell>
          <cell r="F3210">
            <v>1.1367</v>
          </cell>
        </row>
        <row r="3211">
          <cell r="C3211">
            <v>2006</v>
          </cell>
          <cell r="D3211">
            <v>10</v>
          </cell>
          <cell r="F3211">
            <v>1.1367</v>
          </cell>
        </row>
        <row r="3212">
          <cell r="C3212">
            <v>2006</v>
          </cell>
          <cell r="D3212">
            <v>10</v>
          </cell>
          <cell r="F3212">
            <v>1.1385000000000001</v>
          </cell>
        </row>
        <row r="3213">
          <cell r="C3213">
            <v>2006</v>
          </cell>
          <cell r="D3213">
            <v>10</v>
          </cell>
          <cell r="F3213">
            <v>1.1379999999999999</v>
          </cell>
        </row>
        <row r="3214">
          <cell r="C3214">
            <v>2006</v>
          </cell>
          <cell r="D3214">
            <v>10</v>
          </cell>
          <cell r="F3214">
            <v>1.1378999999999999</v>
          </cell>
        </row>
        <row r="3215">
          <cell r="C3215">
            <v>2006</v>
          </cell>
          <cell r="D3215">
            <v>10</v>
          </cell>
          <cell r="F3215">
            <v>1.1317999999999999</v>
          </cell>
        </row>
        <row r="3216">
          <cell r="C3216">
            <v>2006</v>
          </cell>
          <cell r="D3216">
            <v>10</v>
          </cell>
          <cell r="F3216">
            <v>1.1251</v>
          </cell>
        </row>
        <row r="3217">
          <cell r="C3217">
            <v>2006</v>
          </cell>
          <cell r="D3217">
            <v>10</v>
          </cell>
          <cell r="F3217">
            <v>1.1251</v>
          </cell>
        </row>
        <row r="3218">
          <cell r="C3218">
            <v>2006</v>
          </cell>
          <cell r="D3218">
            <v>10</v>
          </cell>
          <cell r="F3218">
            <v>1.1251</v>
          </cell>
        </row>
        <row r="3219">
          <cell r="C3219">
            <v>2006</v>
          </cell>
          <cell r="D3219">
            <v>10</v>
          </cell>
          <cell r="F3219">
            <v>1.1282000000000001</v>
          </cell>
        </row>
        <row r="3220">
          <cell r="C3220">
            <v>2006</v>
          </cell>
          <cell r="D3220">
            <v>10</v>
          </cell>
          <cell r="F3220">
            <v>1.1272</v>
          </cell>
        </row>
        <row r="3221">
          <cell r="C3221">
            <v>2006</v>
          </cell>
          <cell r="D3221">
            <v>10</v>
          </cell>
          <cell r="F3221">
            <v>1.1248</v>
          </cell>
        </row>
        <row r="3222">
          <cell r="C3222">
            <v>2006</v>
          </cell>
          <cell r="D3222">
            <v>10</v>
          </cell>
          <cell r="F3222">
            <v>1.1254</v>
          </cell>
        </row>
        <row r="3223">
          <cell r="C3223">
            <v>2006</v>
          </cell>
          <cell r="D3223">
            <v>10</v>
          </cell>
          <cell r="F3223">
            <v>1.1188</v>
          </cell>
        </row>
        <row r="3224">
          <cell r="C3224">
            <v>2006</v>
          </cell>
          <cell r="D3224">
            <v>10</v>
          </cell>
          <cell r="F3224">
            <v>1.1188</v>
          </cell>
        </row>
        <row r="3225">
          <cell r="C3225">
            <v>2006</v>
          </cell>
          <cell r="D3225">
            <v>10</v>
          </cell>
          <cell r="F3225">
            <v>1.1188</v>
          </cell>
        </row>
        <row r="3226">
          <cell r="C3226">
            <v>2006</v>
          </cell>
          <cell r="D3226">
            <v>10</v>
          </cell>
          <cell r="F3226">
            <v>1.1234999999999999</v>
          </cell>
        </row>
        <row r="3227">
          <cell r="C3227">
            <v>2006</v>
          </cell>
          <cell r="D3227">
            <v>11</v>
          </cell>
          <cell r="F3227">
            <v>1.1227</v>
          </cell>
        </row>
        <row r="3228">
          <cell r="C3228">
            <v>2006</v>
          </cell>
          <cell r="D3228">
            <v>11</v>
          </cell>
          <cell r="F3228">
            <v>1.1315</v>
          </cell>
        </row>
        <row r="3229">
          <cell r="C3229">
            <v>2006</v>
          </cell>
          <cell r="D3229">
            <v>11</v>
          </cell>
          <cell r="F3229">
            <v>1.1362000000000001</v>
          </cell>
        </row>
        <row r="3230">
          <cell r="C3230">
            <v>2006</v>
          </cell>
          <cell r="D3230">
            <v>11</v>
          </cell>
          <cell r="F3230">
            <v>1.129</v>
          </cell>
        </row>
        <row r="3231">
          <cell r="C3231">
            <v>2006</v>
          </cell>
          <cell r="D3231">
            <v>11</v>
          </cell>
          <cell r="F3231">
            <v>1.129</v>
          </cell>
        </row>
        <row r="3232">
          <cell r="C3232">
            <v>2006</v>
          </cell>
          <cell r="D3232">
            <v>11</v>
          </cell>
          <cell r="F3232">
            <v>1.129</v>
          </cell>
        </row>
        <row r="3233">
          <cell r="C3233">
            <v>2006</v>
          </cell>
          <cell r="D3233">
            <v>11</v>
          </cell>
          <cell r="F3233">
            <v>1.1293</v>
          </cell>
        </row>
        <row r="3234">
          <cell r="C3234">
            <v>2006</v>
          </cell>
          <cell r="D3234">
            <v>11</v>
          </cell>
          <cell r="F3234">
            <v>1.1276999999999999</v>
          </cell>
        </row>
        <row r="3235">
          <cell r="C3235">
            <v>2006</v>
          </cell>
          <cell r="D3235">
            <v>11</v>
          </cell>
          <cell r="F3235">
            <v>1.1276999999999999</v>
          </cell>
        </row>
        <row r="3236">
          <cell r="C3236">
            <v>2006</v>
          </cell>
          <cell r="D3236">
            <v>11</v>
          </cell>
          <cell r="F3236">
            <v>1.1292</v>
          </cell>
        </row>
        <row r="3237">
          <cell r="C3237">
            <v>2006</v>
          </cell>
          <cell r="D3237">
            <v>11</v>
          </cell>
          <cell r="F3237">
            <v>1.1307</v>
          </cell>
        </row>
        <row r="3238">
          <cell r="C3238">
            <v>2006</v>
          </cell>
          <cell r="D3238">
            <v>11</v>
          </cell>
          <cell r="F3238">
            <v>1.1307</v>
          </cell>
        </row>
        <row r="3239">
          <cell r="C3239">
            <v>2006</v>
          </cell>
          <cell r="D3239">
            <v>11</v>
          </cell>
          <cell r="F3239">
            <v>1.1307</v>
          </cell>
        </row>
        <row r="3240">
          <cell r="C3240">
            <v>2006</v>
          </cell>
          <cell r="D3240">
            <v>11</v>
          </cell>
          <cell r="F3240">
            <v>1.1307</v>
          </cell>
        </row>
        <row r="3241">
          <cell r="C3241">
            <v>2006</v>
          </cell>
          <cell r="D3241">
            <v>11</v>
          </cell>
          <cell r="F3241">
            <v>1.1395</v>
          </cell>
        </row>
        <row r="3242">
          <cell r="C3242">
            <v>2006</v>
          </cell>
          <cell r="D3242">
            <v>11</v>
          </cell>
          <cell r="F3242">
            <v>1.139</v>
          </cell>
        </row>
        <row r="3243">
          <cell r="C3243">
            <v>2006</v>
          </cell>
          <cell r="D3243">
            <v>11</v>
          </cell>
          <cell r="F3243">
            <v>1.1404000000000001</v>
          </cell>
        </row>
        <row r="3244">
          <cell r="C3244">
            <v>2006</v>
          </cell>
          <cell r="D3244">
            <v>11</v>
          </cell>
          <cell r="F3244">
            <v>1.1458999999999999</v>
          </cell>
        </row>
        <row r="3245">
          <cell r="C3245">
            <v>2006</v>
          </cell>
          <cell r="D3245">
            <v>11</v>
          </cell>
          <cell r="F3245">
            <v>1.1458999999999999</v>
          </cell>
        </row>
        <row r="3246">
          <cell r="C3246">
            <v>2006</v>
          </cell>
          <cell r="D3246">
            <v>11</v>
          </cell>
          <cell r="F3246">
            <v>1.1458999999999999</v>
          </cell>
        </row>
        <row r="3247">
          <cell r="C3247">
            <v>2006</v>
          </cell>
          <cell r="D3247">
            <v>11</v>
          </cell>
          <cell r="F3247">
            <v>1.1473</v>
          </cell>
        </row>
        <row r="3248">
          <cell r="C3248">
            <v>2006</v>
          </cell>
          <cell r="D3248">
            <v>11</v>
          </cell>
          <cell r="F3248">
            <v>1.1474</v>
          </cell>
        </row>
        <row r="3249">
          <cell r="C3249">
            <v>2006</v>
          </cell>
          <cell r="D3249">
            <v>11</v>
          </cell>
          <cell r="F3249">
            <v>1.1413</v>
          </cell>
        </row>
        <row r="3250">
          <cell r="C3250">
            <v>2006</v>
          </cell>
          <cell r="D3250">
            <v>11</v>
          </cell>
          <cell r="F3250">
            <v>1.1413</v>
          </cell>
        </row>
        <row r="3251">
          <cell r="C3251">
            <v>2006</v>
          </cell>
          <cell r="D3251">
            <v>11</v>
          </cell>
          <cell r="F3251">
            <v>1.1413</v>
          </cell>
        </row>
        <row r="3252">
          <cell r="C3252">
            <v>2006</v>
          </cell>
          <cell r="D3252">
            <v>11</v>
          </cell>
          <cell r="F3252">
            <v>1.1413</v>
          </cell>
        </row>
        <row r="3253">
          <cell r="C3253">
            <v>2006</v>
          </cell>
          <cell r="D3253">
            <v>11</v>
          </cell>
          <cell r="F3253">
            <v>1.1413</v>
          </cell>
        </row>
        <row r="3254">
          <cell r="C3254">
            <v>2006</v>
          </cell>
          <cell r="D3254">
            <v>11</v>
          </cell>
          <cell r="F3254">
            <v>1.133</v>
          </cell>
        </row>
        <row r="3255">
          <cell r="C3255">
            <v>2006</v>
          </cell>
          <cell r="D3255">
            <v>11</v>
          </cell>
          <cell r="F3255">
            <v>1.1311</v>
          </cell>
        </row>
        <row r="3256">
          <cell r="C3256">
            <v>2006</v>
          </cell>
          <cell r="D3256">
            <v>11</v>
          </cell>
          <cell r="F3256">
            <v>1.1359999999999999</v>
          </cell>
        </row>
        <row r="3257">
          <cell r="C3257">
            <v>2006</v>
          </cell>
          <cell r="D3257">
            <v>12</v>
          </cell>
          <cell r="F3257">
            <v>1.1415</v>
          </cell>
        </row>
        <row r="3258">
          <cell r="C3258">
            <v>2006</v>
          </cell>
          <cell r="D3258">
            <v>12</v>
          </cell>
          <cell r="F3258">
            <v>1.1445000000000001</v>
          </cell>
        </row>
        <row r="3259">
          <cell r="C3259">
            <v>2006</v>
          </cell>
          <cell r="D3259">
            <v>12</v>
          </cell>
          <cell r="F3259">
            <v>1.1445000000000001</v>
          </cell>
        </row>
        <row r="3260">
          <cell r="C3260">
            <v>2006</v>
          </cell>
          <cell r="D3260">
            <v>12</v>
          </cell>
          <cell r="F3260">
            <v>1.1445000000000001</v>
          </cell>
        </row>
        <row r="3261">
          <cell r="C3261">
            <v>2006</v>
          </cell>
          <cell r="D3261">
            <v>12</v>
          </cell>
          <cell r="F3261">
            <v>1.1454</v>
          </cell>
        </row>
        <row r="3262">
          <cell r="C3262">
            <v>2006</v>
          </cell>
          <cell r="D3262">
            <v>12</v>
          </cell>
          <cell r="F3262">
            <v>1.1416999999999999</v>
          </cell>
        </row>
        <row r="3263">
          <cell r="C3263">
            <v>2006</v>
          </cell>
          <cell r="D3263">
            <v>12</v>
          </cell>
          <cell r="F3263">
            <v>1.1469</v>
          </cell>
        </row>
        <row r="3264">
          <cell r="C3264">
            <v>2006</v>
          </cell>
          <cell r="D3264">
            <v>12</v>
          </cell>
          <cell r="F3264">
            <v>1.1480999999999999</v>
          </cell>
        </row>
        <row r="3265">
          <cell r="C3265">
            <v>2006</v>
          </cell>
          <cell r="D3265">
            <v>12</v>
          </cell>
          <cell r="F3265">
            <v>1.1500999999999999</v>
          </cell>
        </row>
        <row r="3266">
          <cell r="C3266">
            <v>2006</v>
          </cell>
          <cell r="D3266">
            <v>12</v>
          </cell>
          <cell r="F3266">
            <v>1.1500999999999999</v>
          </cell>
        </row>
        <row r="3267">
          <cell r="C3267">
            <v>2006</v>
          </cell>
          <cell r="D3267">
            <v>12</v>
          </cell>
          <cell r="F3267">
            <v>1.1500999999999999</v>
          </cell>
        </row>
        <row r="3268">
          <cell r="C3268">
            <v>2006</v>
          </cell>
          <cell r="D3268">
            <v>12</v>
          </cell>
          <cell r="F3268">
            <v>1.1475</v>
          </cell>
        </row>
        <row r="3269">
          <cell r="C3269">
            <v>2006</v>
          </cell>
          <cell r="D3269">
            <v>12</v>
          </cell>
          <cell r="F3269">
            <v>1.1548</v>
          </cell>
        </row>
        <row r="3270">
          <cell r="C3270">
            <v>2006</v>
          </cell>
          <cell r="D3270">
            <v>12</v>
          </cell>
          <cell r="F3270">
            <v>1.1545000000000001</v>
          </cell>
        </row>
        <row r="3271">
          <cell r="C3271">
            <v>2006</v>
          </cell>
          <cell r="D3271">
            <v>12</v>
          </cell>
          <cell r="F3271">
            <v>1.1568000000000001</v>
          </cell>
        </row>
        <row r="3272">
          <cell r="C3272">
            <v>2006</v>
          </cell>
          <cell r="D3272">
            <v>12</v>
          </cell>
          <cell r="F3272">
            <v>1.1574</v>
          </cell>
        </row>
        <row r="3273">
          <cell r="C3273">
            <v>2006</v>
          </cell>
          <cell r="D3273">
            <v>12</v>
          </cell>
          <cell r="F3273">
            <v>1.1574</v>
          </cell>
        </row>
        <row r="3274">
          <cell r="C3274">
            <v>2006</v>
          </cell>
          <cell r="D3274">
            <v>12</v>
          </cell>
          <cell r="F3274">
            <v>1.1574</v>
          </cell>
        </row>
        <row r="3275">
          <cell r="C3275">
            <v>2006</v>
          </cell>
          <cell r="D3275">
            <v>12</v>
          </cell>
          <cell r="F3275">
            <v>1.1574</v>
          </cell>
        </row>
        <row r="3276">
          <cell r="C3276">
            <v>2006</v>
          </cell>
          <cell r="D3276">
            <v>12</v>
          </cell>
          <cell r="F3276">
            <v>1.1557999999999999</v>
          </cell>
        </row>
        <row r="3277">
          <cell r="C3277">
            <v>2006</v>
          </cell>
          <cell r="D3277">
            <v>12</v>
          </cell>
          <cell r="F3277">
            <v>1.1486000000000001</v>
          </cell>
        </row>
        <row r="3278">
          <cell r="C3278">
            <v>2006</v>
          </cell>
          <cell r="D3278">
            <v>12</v>
          </cell>
          <cell r="F3278">
            <v>1.1536999999999999</v>
          </cell>
        </row>
        <row r="3279">
          <cell r="C3279">
            <v>2006</v>
          </cell>
          <cell r="D3279">
            <v>12</v>
          </cell>
          <cell r="F3279">
            <v>1.1574</v>
          </cell>
        </row>
        <row r="3280">
          <cell r="C3280">
            <v>2006</v>
          </cell>
          <cell r="D3280">
            <v>12</v>
          </cell>
          <cell r="F3280">
            <v>1.1574</v>
          </cell>
        </row>
        <row r="3281">
          <cell r="C3281">
            <v>2006</v>
          </cell>
          <cell r="D3281">
            <v>12</v>
          </cell>
          <cell r="F3281">
            <v>1.1574</v>
          </cell>
        </row>
        <row r="3282">
          <cell r="C3282">
            <v>2006</v>
          </cell>
          <cell r="D3282">
            <v>12</v>
          </cell>
          <cell r="F3282">
            <v>1.1574</v>
          </cell>
        </row>
        <row r="3283">
          <cell r="C3283">
            <v>2006</v>
          </cell>
          <cell r="D3283">
            <v>12</v>
          </cell>
          <cell r="F3283">
            <v>1.1574</v>
          </cell>
        </row>
        <row r="3284">
          <cell r="C3284">
            <v>2006</v>
          </cell>
          <cell r="D3284">
            <v>12</v>
          </cell>
          <cell r="F3284">
            <v>1.1612</v>
          </cell>
        </row>
        <row r="3285">
          <cell r="C3285">
            <v>2006</v>
          </cell>
          <cell r="D3285">
            <v>12</v>
          </cell>
          <cell r="F3285">
            <v>1.1598999999999999</v>
          </cell>
        </row>
        <row r="3286">
          <cell r="C3286">
            <v>2006</v>
          </cell>
          <cell r="D3286">
            <v>12</v>
          </cell>
          <cell r="F3286">
            <v>1.1649</v>
          </cell>
        </row>
        <row r="3287">
          <cell r="C3287">
            <v>2006</v>
          </cell>
          <cell r="D3287">
            <v>12</v>
          </cell>
          <cell r="F3287">
            <v>1.1649</v>
          </cell>
        </row>
        <row r="3288">
          <cell r="C3288">
            <v>2007</v>
          </cell>
          <cell r="D3288">
            <v>1</v>
          </cell>
          <cell r="F3288">
            <v>1.1649</v>
          </cell>
        </row>
        <row r="3289">
          <cell r="C3289">
            <v>2007</v>
          </cell>
          <cell r="D3289">
            <v>1</v>
          </cell>
          <cell r="F3289">
            <v>1.1649</v>
          </cell>
        </row>
        <row r="3290">
          <cell r="C3290">
            <v>2007</v>
          </cell>
          <cell r="D3290">
            <v>1</v>
          </cell>
          <cell r="F3290">
            <v>1.1649</v>
          </cell>
        </row>
        <row r="3291">
          <cell r="C3291">
            <v>2007</v>
          </cell>
          <cell r="D3291">
            <v>1</v>
          </cell>
          <cell r="F3291">
            <v>1.1698999999999999</v>
          </cell>
        </row>
        <row r="3292">
          <cell r="C3292">
            <v>2007</v>
          </cell>
          <cell r="D3292">
            <v>1</v>
          </cell>
          <cell r="F3292">
            <v>1.1767000000000001</v>
          </cell>
        </row>
        <row r="3293">
          <cell r="C3293">
            <v>2007</v>
          </cell>
          <cell r="D3293">
            <v>1</v>
          </cell>
          <cell r="F3293">
            <v>1.1755</v>
          </cell>
        </row>
        <row r="3294">
          <cell r="C3294">
            <v>2007</v>
          </cell>
          <cell r="D3294">
            <v>1</v>
          </cell>
          <cell r="F3294">
            <v>1.1755</v>
          </cell>
        </row>
        <row r="3295">
          <cell r="C3295">
            <v>2007</v>
          </cell>
          <cell r="D3295">
            <v>1</v>
          </cell>
          <cell r="F3295">
            <v>1.1755</v>
          </cell>
        </row>
        <row r="3296">
          <cell r="C3296">
            <v>2007</v>
          </cell>
          <cell r="D3296">
            <v>1</v>
          </cell>
          <cell r="F3296">
            <v>1.1777</v>
          </cell>
        </row>
        <row r="3297">
          <cell r="C3297">
            <v>2007</v>
          </cell>
          <cell r="D3297">
            <v>1</v>
          </cell>
          <cell r="F3297">
            <v>1.1783999999999999</v>
          </cell>
        </row>
        <row r="3298">
          <cell r="C3298">
            <v>2007</v>
          </cell>
          <cell r="D3298">
            <v>1</v>
          </cell>
          <cell r="F3298">
            <v>1.1772</v>
          </cell>
        </row>
        <row r="3299">
          <cell r="C3299">
            <v>2007</v>
          </cell>
          <cell r="D3299">
            <v>1</v>
          </cell>
          <cell r="F3299">
            <v>1.1761999999999999</v>
          </cell>
        </row>
        <row r="3300">
          <cell r="C3300">
            <v>2007</v>
          </cell>
          <cell r="D3300">
            <v>1</v>
          </cell>
          <cell r="F3300">
            <v>1.1701999999999999</v>
          </cell>
        </row>
        <row r="3301">
          <cell r="C3301">
            <v>2007</v>
          </cell>
          <cell r="D3301">
            <v>1</v>
          </cell>
          <cell r="F3301">
            <v>1.1701999999999999</v>
          </cell>
        </row>
        <row r="3302">
          <cell r="C3302">
            <v>2007</v>
          </cell>
          <cell r="D3302">
            <v>1</v>
          </cell>
          <cell r="F3302">
            <v>1.1701999999999999</v>
          </cell>
        </row>
        <row r="3303">
          <cell r="C3303">
            <v>2007</v>
          </cell>
          <cell r="D3303">
            <v>1</v>
          </cell>
          <cell r="F3303">
            <v>1.1701999999999999</v>
          </cell>
        </row>
        <row r="3304">
          <cell r="C3304">
            <v>2007</v>
          </cell>
          <cell r="D3304">
            <v>1</v>
          </cell>
          <cell r="F3304">
            <v>1.1746000000000001</v>
          </cell>
        </row>
        <row r="3305">
          <cell r="C3305">
            <v>2007</v>
          </cell>
          <cell r="D3305">
            <v>1</v>
          </cell>
          <cell r="F3305">
            <v>1.1737</v>
          </cell>
        </row>
        <row r="3306">
          <cell r="C3306">
            <v>2007</v>
          </cell>
          <cell r="D3306">
            <v>1</v>
          </cell>
          <cell r="F3306">
            <v>1.1752</v>
          </cell>
        </row>
        <row r="3307">
          <cell r="C3307">
            <v>2007</v>
          </cell>
          <cell r="D3307">
            <v>1</v>
          </cell>
          <cell r="F3307">
            <v>1.1719999999999999</v>
          </cell>
        </row>
        <row r="3308">
          <cell r="C3308">
            <v>2007</v>
          </cell>
          <cell r="D3308">
            <v>1</v>
          </cell>
          <cell r="F3308">
            <v>1.1719999999999999</v>
          </cell>
        </row>
        <row r="3309">
          <cell r="C3309">
            <v>2007</v>
          </cell>
          <cell r="D3309">
            <v>1</v>
          </cell>
          <cell r="F3309">
            <v>1.1719999999999999</v>
          </cell>
        </row>
        <row r="3310">
          <cell r="C3310">
            <v>2007</v>
          </cell>
          <cell r="D3310">
            <v>1</v>
          </cell>
          <cell r="F3310">
            <v>1.1758999999999999</v>
          </cell>
        </row>
        <row r="3311">
          <cell r="C3311">
            <v>2007</v>
          </cell>
          <cell r="D3311">
            <v>1</v>
          </cell>
          <cell r="F3311">
            <v>1.1816</v>
          </cell>
        </row>
        <row r="3312">
          <cell r="C3312">
            <v>2007</v>
          </cell>
          <cell r="D3312">
            <v>1</v>
          </cell>
          <cell r="F3312">
            <v>1.1823999999999999</v>
          </cell>
        </row>
        <row r="3313">
          <cell r="C3313">
            <v>2007</v>
          </cell>
          <cell r="D3313">
            <v>1</v>
          </cell>
          <cell r="F3313">
            <v>1.1782999999999999</v>
          </cell>
        </row>
        <row r="3314">
          <cell r="C3314">
            <v>2007</v>
          </cell>
          <cell r="D3314">
            <v>1</v>
          </cell>
          <cell r="F3314">
            <v>1.1798</v>
          </cell>
        </row>
        <row r="3315">
          <cell r="C3315">
            <v>2007</v>
          </cell>
          <cell r="D3315">
            <v>1</v>
          </cell>
          <cell r="F3315">
            <v>1.1798</v>
          </cell>
        </row>
        <row r="3316">
          <cell r="C3316">
            <v>2007</v>
          </cell>
          <cell r="D3316">
            <v>1</v>
          </cell>
          <cell r="F3316">
            <v>1.1798</v>
          </cell>
        </row>
        <row r="3317">
          <cell r="C3317">
            <v>2007</v>
          </cell>
          <cell r="D3317">
            <v>1</v>
          </cell>
          <cell r="F3317">
            <v>1.1816</v>
          </cell>
        </row>
        <row r="3318">
          <cell r="C3318">
            <v>2007</v>
          </cell>
          <cell r="D3318">
            <v>1</v>
          </cell>
          <cell r="F3318">
            <v>1.1814</v>
          </cell>
        </row>
        <row r="3319">
          <cell r="C3319">
            <v>2007</v>
          </cell>
          <cell r="D3319">
            <v>2</v>
          </cell>
          <cell r="F3319">
            <v>1.1792</v>
          </cell>
        </row>
        <row r="3320">
          <cell r="C3320">
            <v>2007</v>
          </cell>
          <cell r="D3320">
            <v>2</v>
          </cell>
          <cell r="F3320">
            <v>1.1755</v>
          </cell>
        </row>
        <row r="3321">
          <cell r="C3321">
            <v>2007</v>
          </cell>
          <cell r="D3321">
            <v>2</v>
          </cell>
          <cell r="F3321">
            <v>1.1838</v>
          </cell>
        </row>
        <row r="3322">
          <cell r="C3322">
            <v>2007</v>
          </cell>
          <cell r="D3322">
            <v>2</v>
          </cell>
          <cell r="F3322">
            <v>1.1838</v>
          </cell>
        </row>
        <row r="3323">
          <cell r="C3323">
            <v>2007</v>
          </cell>
          <cell r="D3323">
            <v>2</v>
          </cell>
          <cell r="F3323">
            <v>1.1838</v>
          </cell>
        </row>
        <row r="3324">
          <cell r="C3324">
            <v>2007</v>
          </cell>
          <cell r="D3324">
            <v>2</v>
          </cell>
          <cell r="F3324">
            <v>1.1818</v>
          </cell>
        </row>
        <row r="3325">
          <cell r="C3325">
            <v>2007</v>
          </cell>
          <cell r="D3325">
            <v>2</v>
          </cell>
          <cell r="F3325">
            <v>1.1819999999999999</v>
          </cell>
        </row>
        <row r="3326">
          <cell r="C3326">
            <v>2007</v>
          </cell>
          <cell r="D3326">
            <v>2</v>
          </cell>
          <cell r="F3326">
            <v>1.1852</v>
          </cell>
        </row>
        <row r="3327">
          <cell r="C3327">
            <v>2007</v>
          </cell>
          <cell r="D3327">
            <v>2</v>
          </cell>
          <cell r="F3327">
            <v>1.1853</v>
          </cell>
        </row>
        <row r="3328">
          <cell r="C3328">
            <v>2007</v>
          </cell>
          <cell r="D3328">
            <v>2</v>
          </cell>
          <cell r="F3328">
            <v>1.1738999999999999</v>
          </cell>
        </row>
        <row r="3329">
          <cell r="C3329">
            <v>2007</v>
          </cell>
          <cell r="D3329">
            <v>2</v>
          </cell>
          <cell r="F3329">
            <v>1.1738999999999999</v>
          </cell>
        </row>
        <row r="3330">
          <cell r="C3330">
            <v>2007</v>
          </cell>
          <cell r="D3330">
            <v>2</v>
          </cell>
          <cell r="F3330">
            <v>1.1738999999999999</v>
          </cell>
        </row>
        <row r="3331">
          <cell r="C3331">
            <v>2007</v>
          </cell>
          <cell r="D3331">
            <v>2</v>
          </cell>
          <cell r="F3331">
            <v>1.1746000000000001</v>
          </cell>
        </row>
        <row r="3332">
          <cell r="C3332">
            <v>2007</v>
          </cell>
          <cell r="D3332">
            <v>2</v>
          </cell>
          <cell r="F3332">
            <v>1.1686000000000001</v>
          </cell>
        </row>
        <row r="3333">
          <cell r="C3333">
            <v>2007</v>
          </cell>
          <cell r="D3333">
            <v>2</v>
          </cell>
          <cell r="F3333">
            <v>1.1659999999999999</v>
          </cell>
        </row>
        <row r="3334">
          <cell r="C3334">
            <v>2007</v>
          </cell>
          <cell r="D3334">
            <v>2</v>
          </cell>
          <cell r="F3334">
            <v>1.1638999999999999</v>
          </cell>
        </row>
        <row r="3335">
          <cell r="C3335">
            <v>2007</v>
          </cell>
          <cell r="D3335">
            <v>2</v>
          </cell>
          <cell r="F3335">
            <v>1.1637</v>
          </cell>
        </row>
        <row r="3336">
          <cell r="C3336">
            <v>2007</v>
          </cell>
          <cell r="D3336">
            <v>2</v>
          </cell>
          <cell r="F3336">
            <v>1.1637</v>
          </cell>
        </row>
        <row r="3337">
          <cell r="C3337">
            <v>2007</v>
          </cell>
          <cell r="D3337">
            <v>2</v>
          </cell>
          <cell r="F3337">
            <v>1.1637</v>
          </cell>
        </row>
        <row r="3338">
          <cell r="C3338">
            <v>2007</v>
          </cell>
          <cell r="D3338">
            <v>2</v>
          </cell>
          <cell r="F3338">
            <v>1.1637</v>
          </cell>
        </row>
        <row r="3339">
          <cell r="C3339">
            <v>2007</v>
          </cell>
          <cell r="D3339">
            <v>2</v>
          </cell>
          <cell r="F3339">
            <v>1.1698</v>
          </cell>
        </row>
        <row r="3340">
          <cell r="C3340">
            <v>2007</v>
          </cell>
          <cell r="D3340">
            <v>2</v>
          </cell>
          <cell r="F3340">
            <v>1.1612</v>
          </cell>
        </row>
        <row r="3341">
          <cell r="C3341">
            <v>2007</v>
          </cell>
          <cell r="D3341">
            <v>2</v>
          </cell>
          <cell r="F3341">
            <v>1.1616</v>
          </cell>
        </row>
        <row r="3342">
          <cell r="C3342">
            <v>2007</v>
          </cell>
          <cell r="D3342">
            <v>2</v>
          </cell>
          <cell r="F3342">
            <v>1.1585000000000001</v>
          </cell>
        </row>
        <row r="3343">
          <cell r="C3343">
            <v>2007</v>
          </cell>
          <cell r="D3343">
            <v>2</v>
          </cell>
          <cell r="F3343">
            <v>1.1585000000000001</v>
          </cell>
        </row>
        <row r="3344">
          <cell r="C3344">
            <v>2007</v>
          </cell>
          <cell r="D3344">
            <v>2</v>
          </cell>
          <cell r="F3344">
            <v>1.1585000000000001</v>
          </cell>
        </row>
        <row r="3345">
          <cell r="C3345">
            <v>2007</v>
          </cell>
          <cell r="D3345">
            <v>2</v>
          </cell>
          <cell r="F3345">
            <v>1.1599999999999999</v>
          </cell>
        </row>
        <row r="3346">
          <cell r="C3346">
            <v>2007</v>
          </cell>
          <cell r="D3346">
            <v>2</v>
          </cell>
          <cell r="F3346">
            <v>1.1638999999999999</v>
          </cell>
        </row>
        <row r="3347">
          <cell r="C3347">
            <v>2007</v>
          </cell>
          <cell r="D3347">
            <v>3</v>
          </cell>
          <cell r="F3347">
            <v>1.17</v>
          </cell>
        </row>
        <row r="3348">
          <cell r="C3348">
            <v>2007</v>
          </cell>
          <cell r="D3348">
            <v>3</v>
          </cell>
          <cell r="F3348">
            <v>1.1713</v>
          </cell>
        </row>
        <row r="3349">
          <cell r="C3349">
            <v>2007</v>
          </cell>
          <cell r="D3349">
            <v>3</v>
          </cell>
          <cell r="F3349">
            <v>1.1753</v>
          </cell>
        </row>
        <row r="3350">
          <cell r="C3350">
            <v>2007</v>
          </cell>
          <cell r="D3350">
            <v>3</v>
          </cell>
          <cell r="F3350">
            <v>1.1753</v>
          </cell>
        </row>
        <row r="3351">
          <cell r="C3351">
            <v>2007</v>
          </cell>
          <cell r="D3351">
            <v>3</v>
          </cell>
          <cell r="F3351">
            <v>1.1753</v>
          </cell>
        </row>
        <row r="3352">
          <cell r="C3352">
            <v>2007</v>
          </cell>
          <cell r="D3352">
            <v>3</v>
          </cell>
          <cell r="F3352">
            <v>1.1811</v>
          </cell>
        </row>
        <row r="3353">
          <cell r="C3353">
            <v>2007</v>
          </cell>
          <cell r="D3353">
            <v>3</v>
          </cell>
          <cell r="F3353">
            <v>1.1759999999999999</v>
          </cell>
        </row>
        <row r="3354">
          <cell r="C3354">
            <v>2007</v>
          </cell>
          <cell r="D3354">
            <v>3</v>
          </cell>
          <cell r="F3354">
            <v>1.1786000000000001</v>
          </cell>
        </row>
        <row r="3355">
          <cell r="C3355">
            <v>2007</v>
          </cell>
          <cell r="D3355">
            <v>3</v>
          </cell>
          <cell r="F3355">
            <v>1.1800999999999999</v>
          </cell>
        </row>
        <row r="3356">
          <cell r="C3356">
            <v>2007</v>
          </cell>
          <cell r="D3356">
            <v>3</v>
          </cell>
          <cell r="F3356">
            <v>1.1712</v>
          </cell>
        </row>
        <row r="3357">
          <cell r="C3357">
            <v>2007</v>
          </cell>
          <cell r="D3357">
            <v>3</v>
          </cell>
          <cell r="F3357">
            <v>1.1712</v>
          </cell>
        </row>
        <row r="3358">
          <cell r="C3358">
            <v>2007</v>
          </cell>
          <cell r="D3358">
            <v>3</v>
          </cell>
          <cell r="F3358">
            <v>1.1712</v>
          </cell>
        </row>
        <row r="3359">
          <cell r="C3359">
            <v>2007</v>
          </cell>
          <cell r="D3359">
            <v>3</v>
          </cell>
          <cell r="F3359">
            <v>1.1692</v>
          </cell>
        </row>
        <row r="3360">
          <cell r="C3360">
            <v>2007</v>
          </cell>
          <cell r="D3360">
            <v>3</v>
          </cell>
          <cell r="F3360">
            <v>1.1687000000000001</v>
          </cell>
        </row>
        <row r="3361">
          <cell r="C3361">
            <v>2007</v>
          </cell>
          <cell r="D3361">
            <v>3</v>
          </cell>
          <cell r="F3361">
            <v>1.1754</v>
          </cell>
        </row>
        <row r="3362">
          <cell r="C3362">
            <v>2007</v>
          </cell>
          <cell r="D3362">
            <v>3</v>
          </cell>
          <cell r="F3362">
            <v>1.1758</v>
          </cell>
        </row>
        <row r="3363">
          <cell r="C3363">
            <v>2007</v>
          </cell>
          <cell r="D3363">
            <v>3</v>
          </cell>
          <cell r="F3363">
            <v>1.1739999999999999</v>
          </cell>
        </row>
        <row r="3364">
          <cell r="C3364">
            <v>2007</v>
          </cell>
          <cell r="D3364">
            <v>3</v>
          </cell>
          <cell r="F3364">
            <v>1.1739999999999999</v>
          </cell>
        </row>
        <row r="3365">
          <cell r="C3365">
            <v>2007</v>
          </cell>
          <cell r="D3365">
            <v>3</v>
          </cell>
          <cell r="F3365">
            <v>1.1739999999999999</v>
          </cell>
        </row>
        <row r="3366">
          <cell r="C3366">
            <v>2007</v>
          </cell>
          <cell r="D3366">
            <v>3</v>
          </cell>
          <cell r="F3366">
            <v>1.1752</v>
          </cell>
        </row>
        <row r="3367">
          <cell r="C3367">
            <v>2007</v>
          </cell>
          <cell r="D3367">
            <v>3</v>
          </cell>
          <cell r="F3367">
            <v>1.1638999999999999</v>
          </cell>
        </row>
        <row r="3368">
          <cell r="C3368">
            <v>2007</v>
          </cell>
          <cell r="D3368">
            <v>3</v>
          </cell>
          <cell r="F3368">
            <v>1.1577999999999999</v>
          </cell>
        </row>
        <row r="3369">
          <cell r="C3369">
            <v>2007</v>
          </cell>
          <cell r="D3369">
            <v>3</v>
          </cell>
          <cell r="F3369">
            <v>1.1576</v>
          </cell>
        </row>
        <row r="3370">
          <cell r="C3370">
            <v>2007</v>
          </cell>
          <cell r="D3370">
            <v>3</v>
          </cell>
          <cell r="F3370">
            <v>1.1599999999999999</v>
          </cell>
        </row>
        <row r="3371">
          <cell r="C3371">
            <v>2007</v>
          </cell>
          <cell r="D3371">
            <v>3</v>
          </cell>
          <cell r="F3371">
            <v>1.1599999999999999</v>
          </cell>
        </row>
        <row r="3372">
          <cell r="C3372">
            <v>2007</v>
          </cell>
          <cell r="D3372">
            <v>3</v>
          </cell>
          <cell r="F3372">
            <v>1.1599999999999999</v>
          </cell>
        </row>
        <row r="3373">
          <cell r="C3373">
            <v>2007</v>
          </cell>
          <cell r="D3373">
            <v>3</v>
          </cell>
          <cell r="F3373">
            <v>1.1627000000000001</v>
          </cell>
        </row>
        <row r="3374">
          <cell r="C3374">
            <v>2007</v>
          </cell>
          <cell r="D3374">
            <v>3</v>
          </cell>
          <cell r="F3374">
            <v>1.1584000000000001</v>
          </cell>
        </row>
        <row r="3375">
          <cell r="C3375">
            <v>2007</v>
          </cell>
          <cell r="D3375">
            <v>3</v>
          </cell>
          <cell r="F3375">
            <v>1.1579999999999999</v>
          </cell>
        </row>
        <row r="3376">
          <cell r="C3376">
            <v>2007</v>
          </cell>
          <cell r="D3376">
            <v>3</v>
          </cell>
          <cell r="F3376">
            <v>1.1577999999999999</v>
          </cell>
        </row>
        <row r="3377">
          <cell r="C3377">
            <v>2007</v>
          </cell>
          <cell r="D3377">
            <v>3</v>
          </cell>
          <cell r="F3377">
            <v>1.1529</v>
          </cell>
        </row>
        <row r="3378">
          <cell r="C3378">
            <v>2007</v>
          </cell>
          <cell r="D3378">
            <v>4</v>
          </cell>
          <cell r="F3378">
            <v>1.1529</v>
          </cell>
        </row>
        <row r="3379">
          <cell r="C3379">
            <v>2007</v>
          </cell>
          <cell r="D3379">
            <v>4</v>
          </cell>
          <cell r="F3379">
            <v>1.1529</v>
          </cell>
        </row>
        <row r="3380">
          <cell r="C3380">
            <v>2007</v>
          </cell>
          <cell r="D3380">
            <v>4</v>
          </cell>
          <cell r="F3380">
            <v>1.1560999999999999</v>
          </cell>
        </row>
        <row r="3381">
          <cell r="C3381">
            <v>2007</v>
          </cell>
          <cell r="D3381">
            <v>4</v>
          </cell>
          <cell r="F3381">
            <v>1.1573</v>
          </cell>
        </row>
        <row r="3382">
          <cell r="C3382">
            <v>2007</v>
          </cell>
          <cell r="D3382">
            <v>4</v>
          </cell>
          <cell r="F3382">
            <v>1.1584000000000001</v>
          </cell>
        </row>
        <row r="3383">
          <cell r="C3383">
            <v>2007</v>
          </cell>
          <cell r="D3383">
            <v>4</v>
          </cell>
          <cell r="F3383">
            <v>1.1509</v>
          </cell>
        </row>
        <row r="3384">
          <cell r="C3384">
            <v>2007</v>
          </cell>
          <cell r="D3384">
            <v>4</v>
          </cell>
          <cell r="F3384">
            <v>1.1509</v>
          </cell>
        </row>
        <row r="3385">
          <cell r="C3385">
            <v>2007</v>
          </cell>
          <cell r="D3385">
            <v>4</v>
          </cell>
          <cell r="F3385">
            <v>1.1509</v>
          </cell>
        </row>
        <row r="3386">
          <cell r="C3386">
            <v>2007</v>
          </cell>
          <cell r="D3386">
            <v>4</v>
          </cell>
          <cell r="F3386">
            <v>1.1509</v>
          </cell>
        </row>
        <row r="3387">
          <cell r="C3387">
            <v>2007</v>
          </cell>
          <cell r="D3387">
            <v>4</v>
          </cell>
          <cell r="F3387">
            <v>1.1521999999999999</v>
          </cell>
        </row>
        <row r="3388">
          <cell r="C3388">
            <v>2007</v>
          </cell>
          <cell r="D3388">
            <v>4</v>
          </cell>
          <cell r="F3388">
            <v>1.1479999999999999</v>
          </cell>
        </row>
        <row r="3389">
          <cell r="C3389">
            <v>2007</v>
          </cell>
          <cell r="D3389">
            <v>4</v>
          </cell>
          <cell r="F3389">
            <v>1.145</v>
          </cell>
        </row>
        <row r="3390">
          <cell r="C3390">
            <v>2007</v>
          </cell>
          <cell r="D3390">
            <v>4</v>
          </cell>
          <cell r="F3390">
            <v>1.1363000000000001</v>
          </cell>
        </row>
        <row r="3391">
          <cell r="C3391">
            <v>2007</v>
          </cell>
          <cell r="D3391">
            <v>4</v>
          </cell>
          <cell r="F3391">
            <v>1.1379999999999999</v>
          </cell>
        </row>
        <row r="3392">
          <cell r="C3392">
            <v>2007</v>
          </cell>
          <cell r="D3392">
            <v>4</v>
          </cell>
          <cell r="F3392">
            <v>1.1379999999999999</v>
          </cell>
        </row>
        <row r="3393">
          <cell r="C3393">
            <v>2007</v>
          </cell>
          <cell r="D3393">
            <v>4</v>
          </cell>
          <cell r="F3393">
            <v>1.1379999999999999</v>
          </cell>
        </row>
        <row r="3394">
          <cell r="C3394">
            <v>2007</v>
          </cell>
          <cell r="D3394">
            <v>4</v>
          </cell>
          <cell r="F3394">
            <v>1.131</v>
          </cell>
        </row>
        <row r="3395">
          <cell r="C3395">
            <v>2007</v>
          </cell>
          <cell r="D3395">
            <v>4</v>
          </cell>
          <cell r="F3395">
            <v>1.1294</v>
          </cell>
        </row>
        <row r="3396">
          <cell r="C3396">
            <v>2007</v>
          </cell>
          <cell r="D3396">
            <v>4</v>
          </cell>
          <cell r="F3396">
            <v>1.1288</v>
          </cell>
        </row>
        <row r="3397">
          <cell r="C3397">
            <v>2007</v>
          </cell>
          <cell r="D3397">
            <v>4</v>
          </cell>
          <cell r="F3397">
            <v>1.1286</v>
          </cell>
        </row>
        <row r="3398">
          <cell r="C3398">
            <v>2007</v>
          </cell>
          <cell r="D3398">
            <v>4</v>
          </cell>
          <cell r="F3398">
            <v>1.1227</v>
          </cell>
        </row>
        <row r="3399">
          <cell r="C3399">
            <v>2007</v>
          </cell>
          <cell r="D3399">
            <v>4</v>
          </cell>
          <cell r="F3399">
            <v>1.1227</v>
          </cell>
        </row>
        <row r="3400">
          <cell r="C3400">
            <v>2007</v>
          </cell>
          <cell r="D3400">
            <v>4</v>
          </cell>
          <cell r="F3400">
            <v>1.1227</v>
          </cell>
        </row>
        <row r="3401">
          <cell r="C3401">
            <v>2007</v>
          </cell>
          <cell r="D3401">
            <v>4</v>
          </cell>
          <cell r="F3401">
            <v>1.1227</v>
          </cell>
        </row>
        <row r="3402">
          <cell r="C3402">
            <v>2007</v>
          </cell>
          <cell r="D3402">
            <v>4</v>
          </cell>
          <cell r="F3402">
            <v>1.1229</v>
          </cell>
        </row>
        <row r="3403">
          <cell r="C3403">
            <v>2007</v>
          </cell>
          <cell r="D3403">
            <v>4</v>
          </cell>
          <cell r="F3403">
            <v>1.1145</v>
          </cell>
        </row>
        <row r="3404">
          <cell r="C3404">
            <v>2007</v>
          </cell>
          <cell r="D3404">
            <v>4</v>
          </cell>
          <cell r="F3404">
            <v>1.1202000000000001</v>
          </cell>
        </row>
        <row r="3405">
          <cell r="C3405">
            <v>2007</v>
          </cell>
          <cell r="D3405">
            <v>4</v>
          </cell>
          <cell r="F3405">
            <v>1.1153</v>
          </cell>
        </row>
        <row r="3406">
          <cell r="C3406">
            <v>2007</v>
          </cell>
          <cell r="D3406">
            <v>4</v>
          </cell>
          <cell r="F3406">
            <v>1.1153</v>
          </cell>
        </row>
        <row r="3407">
          <cell r="C3407">
            <v>2007</v>
          </cell>
          <cell r="D3407">
            <v>4</v>
          </cell>
          <cell r="F3407">
            <v>1.1153</v>
          </cell>
        </row>
        <row r="3408">
          <cell r="C3408">
            <v>2007</v>
          </cell>
          <cell r="D3408">
            <v>5</v>
          </cell>
          <cell r="F3408">
            <v>1.1067</v>
          </cell>
        </row>
        <row r="3409">
          <cell r="C3409">
            <v>2007</v>
          </cell>
          <cell r="D3409">
            <v>5</v>
          </cell>
          <cell r="F3409">
            <v>1.1089</v>
          </cell>
        </row>
        <row r="3410">
          <cell r="C3410">
            <v>2007</v>
          </cell>
          <cell r="D3410">
            <v>5</v>
          </cell>
          <cell r="F3410">
            <v>1.1087</v>
          </cell>
        </row>
        <row r="3411">
          <cell r="C3411">
            <v>2007</v>
          </cell>
          <cell r="D3411">
            <v>5</v>
          </cell>
          <cell r="F3411">
            <v>1.107</v>
          </cell>
        </row>
        <row r="3412">
          <cell r="C3412">
            <v>2007</v>
          </cell>
          <cell r="D3412">
            <v>5</v>
          </cell>
          <cell r="F3412">
            <v>1.1069</v>
          </cell>
        </row>
        <row r="3413">
          <cell r="C3413">
            <v>2007</v>
          </cell>
          <cell r="D3413">
            <v>5</v>
          </cell>
          <cell r="F3413">
            <v>1.1069</v>
          </cell>
        </row>
        <row r="3414">
          <cell r="C3414">
            <v>2007</v>
          </cell>
          <cell r="D3414">
            <v>5</v>
          </cell>
          <cell r="F3414">
            <v>1.1069</v>
          </cell>
        </row>
        <row r="3415">
          <cell r="C3415">
            <v>2007</v>
          </cell>
          <cell r="D3415">
            <v>5</v>
          </cell>
          <cell r="F3415">
            <v>1.1024</v>
          </cell>
        </row>
        <row r="3416">
          <cell r="C3416">
            <v>2007</v>
          </cell>
          <cell r="D3416">
            <v>5</v>
          </cell>
          <cell r="F3416">
            <v>1.1048</v>
          </cell>
        </row>
        <row r="3417">
          <cell r="C3417">
            <v>2007</v>
          </cell>
          <cell r="D3417">
            <v>5</v>
          </cell>
          <cell r="F3417">
            <v>1.1064000000000001</v>
          </cell>
        </row>
        <row r="3418">
          <cell r="C3418">
            <v>2007</v>
          </cell>
          <cell r="D3418">
            <v>5</v>
          </cell>
          <cell r="F3418">
            <v>1.1073</v>
          </cell>
        </row>
        <row r="3419">
          <cell r="C3419">
            <v>2007</v>
          </cell>
          <cell r="D3419">
            <v>5</v>
          </cell>
          <cell r="F3419">
            <v>1.1134999999999999</v>
          </cell>
        </row>
        <row r="3420">
          <cell r="C3420">
            <v>2007</v>
          </cell>
          <cell r="D3420">
            <v>5</v>
          </cell>
          <cell r="F3420">
            <v>1.1134999999999999</v>
          </cell>
        </row>
        <row r="3421">
          <cell r="C3421">
            <v>2007</v>
          </cell>
          <cell r="D3421">
            <v>5</v>
          </cell>
          <cell r="F3421">
            <v>1.1134999999999999</v>
          </cell>
        </row>
        <row r="3422">
          <cell r="C3422">
            <v>2007</v>
          </cell>
          <cell r="D3422">
            <v>5</v>
          </cell>
          <cell r="F3422">
            <v>1.1069</v>
          </cell>
        </row>
        <row r="3423">
          <cell r="C3423">
            <v>2007</v>
          </cell>
          <cell r="D3423">
            <v>5</v>
          </cell>
          <cell r="F3423">
            <v>1.0976999999999999</v>
          </cell>
        </row>
        <row r="3424">
          <cell r="C3424">
            <v>2007</v>
          </cell>
          <cell r="D3424">
            <v>5</v>
          </cell>
          <cell r="F3424">
            <v>1.1029</v>
          </cell>
        </row>
        <row r="3425">
          <cell r="C3425">
            <v>2007</v>
          </cell>
          <cell r="D3425">
            <v>5</v>
          </cell>
          <cell r="F3425">
            <v>1.0976999999999999</v>
          </cell>
        </row>
        <row r="3426">
          <cell r="C3426">
            <v>2007</v>
          </cell>
          <cell r="D3426">
            <v>5</v>
          </cell>
          <cell r="F3426">
            <v>1.0884</v>
          </cell>
        </row>
        <row r="3427">
          <cell r="C3427">
            <v>2007</v>
          </cell>
          <cell r="D3427">
            <v>5</v>
          </cell>
          <cell r="F3427">
            <v>1.0884</v>
          </cell>
        </row>
        <row r="3428">
          <cell r="C3428">
            <v>2007</v>
          </cell>
          <cell r="D3428">
            <v>5</v>
          </cell>
          <cell r="F3428">
            <v>1.0884</v>
          </cell>
        </row>
        <row r="3429">
          <cell r="C3429">
            <v>2007</v>
          </cell>
          <cell r="D3429">
            <v>5</v>
          </cell>
          <cell r="F3429">
            <v>1.0884</v>
          </cell>
        </row>
        <row r="3430">
          <cell r="C3430">
            <v>2007</v>
          </cell>
          <cell r="D3430">
            <v>5</v>
          </cell>
          <cell r="F3430">
            <v>1.0854999999999999</v>
          </cell>
        </row>
        <row r="3431">
          <cell r="C3431">
            <v>2007</v>
          </cell>
          <cell r="D3431">
            <v>5</v>
          </cell>
          <cell r="F3431">
            <v>1.0818000000000001</v>
          </cell>
        </row>
        <row r="3432">
          <cell r="C3432">
            <v>2007</v>
          </cell>
          <cell r="D3432">
            <v>5</v>
          </cell>
          <cell r="F3432">
            <v>1.0841000000000001</v>
          </cell>
        </row>
        <row r="3433">
          <cell r="C3433">
            <v>2007</v>
          </cell>
          <cell r="D3433">
            <v>5</v>
          </cell>
          <cell r="F3433">
            <v>1.0795999999999999</v>
          </cell>
        </row>
        <row r="3434">
          <cell r="C3434">
            <v>2007</v>
          </cell>
          <cell r="D3434">
            <v>5</v>
          </cell>
          <cell r="F3434">
            <v>1.0795999999999999</v>
          </cell>
        </row>
        <row r="3435">
          <cell r="C3435">
            <v>2007</v>
          </cell>
          <cell r="D3435">
            <v>5</v>
          </cell>
          <cell r="F3435">
            <v>1.0795999999999999</v>
          </cell>
        </row>
        <row r="3436">
          <cell r="C3436">
            <v>2007</v>
          </cell>
          <cell r="D3436">
            <v>5</v>
          </cell>
          <cell r="F3436">
            <v>1.0795999999999999</v>
          </cell>
        </row>
        <row r="3437">
          <cell r="C3437">
            <v>2007</v>
          </cell>
          <cell r="D3437">
            <v>5</v>
          </cell>
          <cell r="F3437">
            <v>1.0719000000000001</v>
          </cell>
        </row>
        <row r="3438">
          <cell r="C3438">
            <v>2007</v>
          </cell>
          <cell r="D3438">
            <v>5</v>
          </cell>
          <cell r="F3438">
            <v>1.0753999999999999</v>
          </cell>
        </row>
        <row r="3439">
          <cell r="C3439">
            <v>2007</v>
          </cell>
          <cell r="D3439">
            <v>6</v>
          </cell>
          <cell r="F3439">
            <v>1.0699000000000001</v>
          </cell>
        </row>
        <row r="3440">
          <cell r="C3440">
            <v>2007</v>
          </cell>
          <cell r="D3440">
            <v>6</v>
          </cell>
          <cell r="F3440">
            <v>1.0604</v>
          </cell>
        </row>
        <row r="3441">
          <cell r="C3441">
            <v>2007</v>
          </cell>
          <cell r="D3441">
            <v>6</v>
          </cell>
          <cell r="F3441">
            <v>1.0604</v>
          </cell>
        </row>
        <row r="3442">
          <cell r="C3442">
            <v>2007</v>
          </cell>
          <cell r="D3442">
            <v>6</v>
          </cell>
          <cell r="F3442">
            <v>1.0604</v>
          </cell>
        </row>
        <row r="3443">
          <cell r="C3443">
            <v>2007</v>
          </cell>
          <cell r="D3443">
            <v>6</v>
          </cell>
          <cell r="F3443">
            <v>1.0580000000000001</v>
          </cell>
        </row>
        <row r="3444">
          <cell r="C3444">
            <v>2007</v>
          </cell>
          <cell r="D3444">
            <v>6</v>
          </cell>
          <cell r="F3444">
            <v>1.0606</v>
          </cell>
        </row>
        <row r="3445">
          <cell r="C3445">
            <v>2007</v>
          </cell>
          <cell r="D3445">
            <v>6</v>
          </cell>
          <cell r="F3445">
            <v>1.0586</v>
          </cell>
        </row>
        <row r="3446">
          <cell r="C3446">
            <v>2007</v>
          </cell>
          <cell r="D3446">
            <v>6</v>
          </cell>
          <cell r="F3446">
            <v>1.0612999999999999</v>
          </cell>
        </row>
        <row r="3447">
          <cell r="C3447">
            <v>2007</v>
          </cell>
          <cell r="D3447">
            <v>6</v>
          </cell>
          <cell r="F3447">
            <v>1.0622</v>
          </cell>
        </row>
        <row r="3448">
          <cell r="C3448">
            <v>2007</v>
          </cell>
          <cell r="D3448">
            <v>6</v>
          </cell>
          <cell r="F3448">
            <v>1.0622</v>
          </cell>
        </row>
        <row r="3449">
          <cell r="C3449">
            <v>2007</v>
          </cell>
          <cell r="D3449">
            <v>6</v>
          </cell>
          <cell r="F3449">
            <v>1.0622</v>
          </cell>
        </row>
        <row r="3450">
          <cell r="C3450">
            <v>2007</v>
          </cell>
          <cell r="D3450">
            <v>6</v>
          </cell>
          <cell r="F3450">
            <v>1.0613999999999999</v>
          </cell>
        </row>
        <row r="3451">
          <cell r="C3451">
            <v>2007</v>
          </cell>
          <cell r="D3451">
            <v>6</v>
          </cell>
          <cell r="F3451">
            <v>1.0634999999999999</v>
          </cell>
        </row>
        <row r="3452">
          <cell r="C3452">
            <v>2007</v>
          </cell>
          <cell r="D3452">
            <v>6</v>
          </cell>
          <cell r="F3452">
            <v>1.0667</v>
          </cell>
        </row>
        <row r="3453">
          <cell r="C3453">
            <v>2007</v>
          </cell>
          <cell r="D3453">
            <v>6</v>
          </cell>
          <cell r="F3453">
            <v>1.0684</v>
          </cell>
        </row>
        <row r="3454">
          <cell r="C3454">
            <v>2007</v>
          </cell>
          <cell r="D3454">
            <v>6</v>
          </cell>
          <cell r="F3454">
            <v>1.0679000000000001</v>
          </cell>
        </row>
        <row r="3455">
          <cell r="C3455">
            <v>2007</v>
          </cell>
          <cell r="D3455">
            <v>6</v>
          </cell>
          <cell r="F3455">
            <v>1.0679000000000001</v>
          </cell>
        </row>
        <row r="3456">
          <cell r="C3456">
            <v>2007</v>
          </cell>
          <cell r="D3456">
            <v>6</v>
          </cell>
          <cell r="F3456">
            <v>1.0679000000000001</v>
          </cell>
        </row>
        <row r="3457">
          <cell r="C3457">
            <v>2007</v>
          </cell>
          <cell r="D3457">
            <v>6</v>
          </cell>
          <cell r="F3457">
            <v>1.0721000000000001</v>
          </cell>
        </row>
        <row r="3458">
          <cell r="C3458">
            <v>2007</v>
          </cell>
          <cell r="D3458">
            <v>6</v>
          </cell>
          <cell r="F3458">
            <v>1.0639000000000001</v>
          </cell>
        </row>
        <row r="3459">
          <cell r="C3459">
            <v>2007</v>
          </cell>
          <cell r="D3459">
            <v>6</v>
          </cell>
          <cell r="F3459">
            <v>1.0646</v>
          </cell>
        </row>
        <row r="3460">
          <cell r="C3460">
            <v>2007</v>
          </cell>
          <cell r="D3460">
            <v>6</v>
          </cell>
          <cell r="F3460">
            <v>1.073</v>
          </cell>
        </row>
        <row r="3461">
          <cell r="C3461">
            <v>2007</v>
          </cell>
          <cell r="D3461">
            <v>6</v>
          </cell>
          <cell r="F3461">
            <v>1.0676000000000001</v>
          </cell>
        </row>
        <row r="3462">
          <cell r="C3462">
            <v>2007</v>
          </cell>
          <cell r="D3462">
            <v>6</v>
          </cell>
          <cell r="F3462">
            <v>1.0676000000000001</v>
          </cell>
        </row>
        <row r="3463">
          <cell r="C3463">
            <v>2007</v>
          </cell>
          <cell r="D3463">
            <v>6</v>
          </cell>
          <cell r="F3463">
            <v>1.0676000000000001</v>
          </cell>
        </row>
        <row r="3464">
          <cell r="C3464">
            <v>2007</v>
          </cell>
          <cell r="D3464">
            <v>6</v>
          </cell>
          <cell r="F3464">
            <v>1.0712999999999999</v>
          </cell>
        </row>
        <row r="3465">
          <cell r="C3465">
            <v>2007</v>
          </cell>
          <cell r="D3465">
            <v>6</v>
          </cell>
          <cell r="F3465">
            <v>1.0692999999999999</v>
          </cell>
        </row>
        <row r="3466">
          <cell r="C3466">
            <v>2007</v>
          </cell>
          <cell r="D3466">
            <v>6</v>
          </cell>
          <cell r="F3466">
            <v>1.0716000000000001</v>
          </cell>
        </row>
        <row r="3467">
          <cell r="C3467">
            <v>2007</v>
          </cell>
          <cell r="D3467">
            <v>6</v>
          </cell>
          <cell r="F3467">
            <v>1.0627</v>
          </cell>
        </row>
        <row r="3468">
          <cell r="C3468">
            <v>2007</v>
          </cell>
          <cell r="D3468">
            <v>6</v>
          </cell>
          <cell r="F3468">
            <v>1.0633999999999999</v>
          </cell>
        </row>
        <row r="3469">
          <cell r="C3469">
            <v>2007</v>
          </cell>
          <cell r="D3469">
            <v>7</v>
          </cell>
          <cell r="F3469">
            <v>1.0633999999999999</v>
          </cell>
        </row>
        <row r="3470">
          <cell r="C3470">
            <v>2007</v>
          </cell>
          <cell r="D3470">
            <v>7</v>
          </cell>
          <cell r="F3470">
            <v>1.0633999999999999</v>
          </cell>
        </row>
        <row r="3471">
          <cell r="C3471">
            <v>2007</v>
          </cell>
          <cell r="D3471">
            <v>7</v>
          </cell>
          <cell r="F3471">
            <v>1.0633999999999999</v>
          </cell>
        </row>
        <row r="3472">
          <cell r="C3472">
            <v>2007</v>
          </cell>
          <cell r="D3472">
            <v>7</v>
          </cell>
          <cell r="F3472">
            <v>1.0596000000000001</v>
          </cell>
        </row>
        <row r="3473">
          <cell r="C3473">
            <v>2007</v>
          </cell>
          <cell r="D3473">
            <v>7</v>
          </cell>
          <cell r="F3473">
            <v>1.0596000000000001</v>
          </cell>
        </row>
        <row r="3474">
          <cell r="C3474">
            <v>2007</v>
          </cell>
          <cell r="D3474">
            <v>7</v>
          </cell>
          <cell r="F3474">
            <v>1.0566</v>
          </cell>
        </row>
        <row r="3475">
          <cell r="C3475">
            <v>2007</v>
          </cell>
          <cell r="D3475">
            <v>7</v>
          </cell>
          <cell r="F3475">
            <v>1.048</v>
          </cell>
        </row>
        <row r="3476">
          <cell r="C3476">
            <v>2007</v>
          </cell>
          <cell r="D3476">
            <v>7</v>
          </cell>
          <cell r="F3476">
            <v>1.048</v>
          </cell>
        </row>
        <row r="3477">
          <cell r="C3477">
            <v>2007</v>
          </cell>
          <cell r="D3477">
            <v>7</v>
          </cell>
          <cell r="F3477">
            <v>1.048</v>
          </cell>
        </row>
        <row r="3478">
          <cell r="C3478">
            <v>2007</v>
          </cell>
          <cell r="D3478">
            <v>7</v>
          </cell>
          <cell r="F3478">
            <v>1.0479000000000001</v>
          </cell>
        </row>
        <row r="3479">
          <cell r="C3479">
            <v>2007</v>
          </cell>
          <cell r="D3479">
            <v>7</v>
          </cell>
          <cell r="F3479">
            <v>1.0521</v>
          </cell>
        </row>
        <row r="3480">
          <cell r="C3480">
            <v>2007</v>
          </cell>
          <cell r="D3480">
            <v>7</v>
          </cell>
          <cell r="F3480">
            <v>1.0558000000000001</v>
          </cell>
        </row>
        <row r="3481">
          <cell r="C3481">
            <v>2007</v>
          </cell>
          <cell r="D3481">
            <v>7</v>
          </cell>
          <cell r="F3481">
            <v>1.0468999999999999</v>
          </cell>
        </row>
        <row r="3482">
          <cell r="C3482">
            <v>2007</v>
          </cell>
          <cell r="D3482">
            <v>7</v>
          </cell>
          <cell r="F3482">
            <v>1.0477000000000001</v>
          </cell>
        </row>
        <row r="3483">
          <cell r="C3483">
            <v>2007</v>
          </cell>
          <cell r="D3483">
            <v>7</v>
          </cell>
          <cell r="F3483">
            <v>1.0477000000000001</v>
          </cell>
        </row>
        <row r="3484">
          <cell r="C3484">
            <v>2007</v>
          </cell>
          <cell r="D3484">
            <v>7</v>
          </cell>
          <cell r="F3484">
            <v>1.0477000000000001</v>
          </cell>
        </row>
        <row r="3485">
          <cell r="C3485">
            <v>2007</v>
          </cell>
          <cell r="D3485">
            <v>7</v>
          </cell>
          <cell r="F3485">
            <v>1.0429999999999999</v>
          </cell>
        </row>
        <row r="3486">
          <cell r="C3486">
            <v>2007</v>
          </cell>
          <cell r="D3486">
            <v>7</v>
          </cell>
          <cell r="F3486">
            <v>1.0436000000000001</v>
          </cell>
        </row>
        <row r="3487">
          <cell r="C3487">
            <v>2007</v>
          </cell>
          <cell r="D3487">
            <v>7</v>
          </cell>
          <cell r="F3487">
            <v>1.0437000000000001</v>
          </cell>
        </row>
        <row r="3488">
          <cell r="C3488">
            <v>2007</v>
          </cell>
          <cell r="D3488">
            <v>7</v>
          </cell>
          <cell r="F3488">
            <v>1.0426</v>
          </cell>
        </row>
        <row r="3489">
          <cell r="C3489">
            <v>2007</v>
          </cell>
          <cell r="D3489">
            <v>7</v>
          </cell>
          <cell r="F3489">
            <v>1.044</v>
          </cell>
        </row>
        <row r="3490">
          <cell r="C3490">
            <v>2007</v>
          </cell>
          <cell r="D3490">
            <v>7</v>
          </cell>
          <cell r="F3490">
            <v>1.044</v>
          </cell>
        </row>
        <row r="3491">
          <cell r="C3491">
            <v>2007</v>
          </cell>
          <cell r="D3491">
            <v>7</v>
          </cell>
          <cell r="F3491">
            <v>1.044</v>
          </cell>
        </row>
        <row r="3492">
          <cell r="C3492">
            <v>2007</v>
          </cell>
          <cell r="D3492">
            <v>7</v>
          </cell>
          <cell r="F3492">
            <v>1.0450999999999999</v>
          </cell>
        </row>
        <row r="3493">
          <cell r="C3493">
            <v>2007</v>
          </cell>
          <cell r="D3493">
            <v>7</v>
          </cell>
          <cell r="F3493">
            <v>1.0371999999999999</v>
          </cell>
        </row>
        <row r="3494">
          <cell r="C3494">
            <v>2007</v>
          </cell>
          <cell r="D3494">
            <v>7</v>
          </cell>
          <cell r="F3494">
            <v>1.0425</v>
          </cell>
        </row>
        <row r="3495">
          <cell r="C3495">
            <v>2007</v>
          </cell>
          <cell r="D3495">
            <v>7</v>
          </cell>
          <cell r="F3495">
            <v>1.0505</v>
          </cell>
        </row>
        <row r="3496">
          <cell r="C3496">
            <v>2007</v>
          </cell>
          <cell r="D3496">
            <v>7</v>
          </cell>
          <cell r="F3496">
            <v>1.0589999999999999</v>
          </cell>
        </row>
        <row r="3497">
          <cell r="C3497">
            <v>2007</v>
          </cell>
          <cell r="D3497">
            <v>7</v>
          </cell>
          <cell r="F3497">
            <v>1.0589999999999999</v>
          </cell>
        </row>
        <row r="3498">
          <cell r="C3498">
            <v>2007</v>
          </cell>
          <cell r="D3498">
            <v>7</v>
          </cell>
          <cell r="F3498">
            <v>1.0589999999999999</v>
          </cell>
        </row>
        <row r="3499">
          <cell r="C3499">
            <v>2007</v>
          </cell>
          <cell r="D3499">
            <v>7</v>
          </cell>
          <cell r="F3499">
            <v>1.0686</v>
          </cell>
        </row>
        <row r="3500">
          <cell r="C3500">
            <v>2007</v>
          </cell>
          <cell r="D3500">
            <v>8</v>
          </cell>
          <cell r="F3500">
            <v>1.0657000000000001</v>
          </cell>
        </row>
        <row r="3501">
          <cell r="C3501">
            <v>2007</v>
          </cell>
          <cell r="D3501">
            <v>8</v>
          </cell>
          <cell r="F3501">
            <v>1.0569</v>
          </cell>
        </row>
        <row r="3502">
          <cell r="C3502">
            <v>2007</v>
          </cell>
          <cell r="D3502">
            <v>8</v>
          </cell>
          <cell r="F3502">
            <v>1.0527</v>
          </cell>
        </row>
        <row r="3503">
          <cell r="C3503">
            <v>2007</v>
          </cell>
          <cell r="D3503">
            <v>8</v>
          </cell>
          <cell r="F3503">
            <v>1.0528</v>
          </cell>
        </row>
        <row r="3504">
          <cell r="C3504">
            <v>2007</v>
          </cell>
          <cell r="D3504">
            <v>8</v>
          </cell>
          <cell r="F3504">
            <v>1.0528</v>
          </cell>
        </row>
        <row r="3505">
          <cell r="C3505">
            <v>2007</v>
          </cell>
          <cell r="D3505">
            <v>8</v>
          </cell>
          <cell r="F3505">
            <v>1.0528</v>
          </cell>
        </row>
        <row r="3506">
          <cell r="C3506">
            <v>2007</v>
          </cell>
          <cell r="D3506">
            <v>8</v>
          </cell>
          <cell r="F3506">
            <v>1.0528</v>
          </cell>
        </row>
        <row r="3507">
          <cell r="C3507">
            <v>2007</v>
          </cell>
          <cell r="D3507">
            <v>8</v>
          </cell>
          <cell r="F3507">
            <v>1.0552999999999999</v>
          </cell>
        </row>
        <row r="3508">
          <cell r="C3508">
            <v>2007</v>
          </cell>
          <cell r="D3508">
            <v>8</v>
          </cell>
          <cell r="F3508">
            <v>1.0499000000000001</v>
          </cell>
        </row>
        <row r="3509">
          <cell r="C3509">
            <v>2007</v>
          </cell>
          <cell r="D3509">
            <v>8</v>
          </cell>
          <cell r="F3509">
            <v>1.0565</v>
          </cell>
        </row>
        <row r="3510">
          <cell r="C3510">
            <v>2007</v>
          </cell>
          <cell r="D3510">
            <v>8</v>
          </cell>
          <cell r="F3510">
            <v>1.0536000000000001</v>
          </cell>
        </row>
        <row r="3511">
          <cell r="C3511">
            <v>2007</v>
          </cell>
          <cell r="D3511">
            <v>8</v>
          </cell>
          <cell r="F3511">
            <v>1.0536000000000001</v>
          </cell>
        </row>
        <row r="3512">
          <cell r="C3512">
            <v>2007</v>
          </cell>
          <cell r="D3512">
            <v>8</v>
          </cell>
          <cell r="F3512">
            <v>1.0536000000000001</v>
          </cell>
        </row>
        <row r="3513">
          <cell r="C3513">
            <v>2007</v>
          </cell>
          <cell r="D3513">
            <v>8</v>
          </cell>
          <cell r="F3513">
            <v>1.0508999999999999</v>
          </cell>
        </row>
        <row r="3514">
          <cell r="C3514">
            <v>2007</v>
          </cell>
          <cell r="D3514">
            <v>8</v>
          </cell>
          <cell r="F3514">
            <v>1.0636000000000001</v>
          </cell>
        </row>
        <row r="3515">
          <cell r="C3515">
            <v>2007</v>
          </cell>
          <cell r="D3515">
            <v>8</v>
          </cell>
          <cell r="F3515">
            <v>1.0746</v>
          </cell>
        </row>
        <row r="3516">
          <cell r="C3516">
            <v>2007</v>
          </cell>
          <cell r="D3516">
            <v>8</v>
          </cell>
          <cell r="F3516">
            <v>1.0754999999999999</v>
          </cell>
        </row>
        <row r="3517">
          <cell r="C3517">
            <v>2007</v>
          </cell>
          <cell r="D3517">
            <v>8</v>
          </cell>
          <cell r="F3517">
            <v>1.0634999999999999</v>
          </cell>
        </row>
        <row r="3518">
          <cell r="C3518">
            <v>2007</v>
          </cell>
          <cell r="D3518">
            <v>8</v>
          </cell>
          <cell r="F3518">
            <v>1.0634999999999999</v>
          </cell>
        </row>
        <row r="3519">
          <cell r="C3519">
            <v>2007</v>
          </cell>
          <cell r="D3519">
            <v>8</v>
          </cell>
          <cell r="F3519">
            <v>1.0634999999999999</v>
          </cell>
        </row>
        <row r="3520">
          <cell r="C3520">
            <v>2007</v>
          </cell>
          <cell r="D3520">
            <v>8</v>
          </cell>
          <cell r="F3520">
            <v>1.0582</v>
          </cell>
        </row>
        <row r="3521">
          <cell r="C3521">
            <v>2007</v>
          </cell>
          <cell r="D3521">
            <v>8</v>
          </cell>
          <cell r="F3521">
            <v>1.0601</v>
          </cell>
        </row>
        <row r="3522">
          <cell r="C3522">
            <v>2007</v>
          </cell>
          <cell r="D3522">
            <v>8</v>
          </cell>
          <cell r="F3522">
            <v>1.0621</v>
          </cell>
        </row>
        <row r="3523">
          <cell r="C3523">
            <v>2007</v>
          </cell>
          <cell r="D3523">
            <v>8</v>
          </cell>
          <cell r="F3523">
            <v>1.0568</v>
          </cell>
        </row>
        <row r="3524">
          <cell r="C3524">
            <v>2007</v>
          </cell>
          <cell r="D3524">
            <v>8</v>
          </cell>
          <cell r="F3524">
            <v>1.0525</v>
          </cell>
        </row>
        <row r="3525">
          <cell r="C3525">
            <v>2007</v>
          </cell>
          <cell r="D3525">
            <v>8</v>
          </cell>
          <cell r="F3525">
            <v>1.0525</v>
          </cell>
        </row>
        <row r="3526">
          <cell r="C3526">
            <v>2007</v>
          </cell>
          <cell r="D3526">
            <v>8</v>
          </cell>
          <cell r="F3526">
            <v>1.0525</v>
          </cell>
        </row>
        <row r="3527">
          <cell r="C3527">
            <v>2007</v>
          </cell>
          <cell r="D3527">
            <v>8</v>
          </cell>
          <cell r="F3527">
            <v>1.0516000000000001</v>
          </cell>
        </row>
        <row r="3528">
          <cell r="C3528">
            <v>2007</v>
          </cell>
          <cell r="D3528">
            <v>8</v>
          </cell>
          <cell r="F3528">
            <v>1.0615000000000001</v>
          </cell>
        </row>
        <row r="3529">
          <cell r="C3529">
            <v>2007</v>
          </cell>
          <cell r="D3529">
            <v>8</v>
          </cell>
          <cell r="F3529">
            <v>1.0591999999999999</v>
          </cell>
        </row>
        <row r="3530">
          <cell r="C3530">
            <v>2007</v>
          </cell>
          <cell r="D3530">
            <v>8</v>
          </cell>
          <cell r="F3530">
            <v>1.0567</v>
          </cell>
        </row>
        <row r="3531">
          <cell r="C3531">
            <v>2007</v>
          </cell>
          <cell r="D3531">
            <v>9</v>
          </cell>
          <cell r="F3531">
            <v>1.0564</v>
          </cell>
        </row>
        <row r="3532">
          <cell r="C3532">
            <v>2007</v>
          </cell>
          <cell r="D3532">
            <v>9</v>
          </cell>
          <cell r="F3532">
            <v>1.0564</v>
          </cell>
        </row>
        <row r="3533">
          <cell r="C3533">
            <v>2007</v>
          </cell>
          <cell r="D3533">
            <v>9</v>
          </cell>
          <cell r="F3533">
            <v>1.0564</v>
          </cell>
        </row>
        <row r="3534">
          <cell r="C3534">
            <v>2007</v>
          </cell>
          <cell r="D3534">
            <v>9</v>
          </cell>
          <cell r="F3534">
            <v>1.0564</v>
          </cell>
        </row>
        <row r="3535">
          <cell r="C3535">
            <v>2007</v>
          </cell>
          <cell r="D3535">
            <v>9</v>
          </cell>
          <cell r="F3535">
            <v>1.0496000000000001</v>
          </cell>
        </row>
        <row r="3536">
          <cell r="C3536">
            <v>2007</v>
          </cell>
          <cell r="D3536">
            <v>9</v>
          </cell>
          <cell r="F3536">
            <v>1.0508</v>
          </cell>
        </row>
        <row r="3537">
          <cell r="C3537">
            <v>2007</v>
          </cell>
          <cell r="D3537">
            <v>9</v>
          </cell>
          <cell r="F3537">
            <v>1.0532999999999999</v>
          </cell>
        </row>
        <row r="3538">
          <cell r="C3538">
            <v>2007</v>
          </cell>
          <cell r="D3538">
            <v>9</v>
          </cell>
          <cell r="F3538">
            <v>1.0546</v>
          </cell>
        </row>
        <row r="3539">
          <cell r="C3539">
            <v>2007</v>
          </cell>
          <cell r="D3539">
            <v>9</v>
          </cell>
          <cell r="F3539">
            <v>1.0546</v>
          </cell>
        </row>
        <row r="3540">
          <cell r="C3540">
            <v>2007</v>
          </cell>
          <cell r="D3540">
            <v>9</v>
          </cell>
          <cell r="F3540">
            <v>1.0546</v>
          </cell>
        </row>
        <row r="3541">
          <cell r="C3541">
            <v>2007</v>
          </cell>
          <cell r="D3541">
            <v>9</v>
          </cell>
          <cell r="F3541">
            <v>1.0532999999999999</v>
          </cell>
        </row>
        <row r="3542">
          <cell r="C3542">
            <v>2007</v>
          </cell>
          <cell r="D3542">
            <v>9</v>
          </cell>
          <cell r="F3542">
            <v>1.0430999999999999</v>
          </cell>
        </row>
        <row r="3543">
          <cell r="C3543">
            <v>2007</v>
          </cell>
          <cell r="D3543">
            <v>9</v>
          </cell>
          <cell r="F3543">
            <v>1.0370999999999999</v>
          </cell>
        </row>
        <row r="3544">
          <cell r="C3544">
            <v>2007</v>
          </cell>
          <cell r="D3544">
            <v>9</v>
          </cell>
          <cell r="F3544">
            <v>1.0326</v>
          </cell>
        </row>
        <row r="3545">
          <cell r="C3545">
            <v>2007</v>
          </cell>
          <cell r="D3545">
            <v>9</v>
          </cell>
          <cell r="F3545">
            <v>1.0293000000000001</v>
          </cell>
        </row>
        <row r="3546">
          <cell r="C3546">
            <v>2007</v>
          </cell>
          <cell r="D3546">
            <v>9</v>
          </cell>
          <cell r="F3546">
            <v>1.0293000000000001</v>
          </cell>
        </row>
        <row r="3547">
          <cell r="C3547">
            <v>2007</v>
          </cell>
          <cell r="D3547">
            <v>9</v>
          </cell>
          <cell r="F3547">
            <v>1.0293000000000001</v>
          </cell>
        </row>
        <row r="3548">
          <cell r="C3548">
            <v>2007</v>
          </cell>
          <cell r="D3548">
            <v>9</v>
          </cell>
          <cell r="F3548">
            <v>1.0307999999999999</v>
          </cell>
        </row>
        <row r="3549">
          <cell r="C3549">
            <v>2007</v>
          </cell>
          <cell r="D3549">
            <v>9</v>
          </cell>
          <cell r="F3549">
            <v>1.0236000000000001</v>
          </cell>
        </row>
        <row r="3550">
          <cell r="C3550">
            <v>2007</v>
          </cell>
          <cell r="D3550">
            <v>9</v>
          </cell>
          <cell r="F3550">
            <v>1.0146999999999999</v>
          </cell>
        </row>
        <row r="3551">
          <cell r="C3551">
            <v>2007</v>
          </cell>
          <cell r="D3551">
            <v>9</v>
          </cell>
          <cell r="F3551">
            <v>1.0016</v>
          </cell>
        </row>
        <row r="3552">
          <cell r="C3552">
            <v>2007</v>
          </cell>
          <cell r="D3552">
            <v>9</v>
          </cell>
          <cell r="F3552">
            <v>1.0008999999999999</v>
          </cell>
        </row>
        <row r="3553">
          <cell r="C3553">
            <v>2007</v>
          </cell>
          <cell r="D3553">
            <v>9</v>
          </cell>
          <cell r="F3553">
            <v>1.0008999999999999</v>
          </cell>
        </row>
        <row r="3554">
          <cell r="C3554">
            <v>2007</v>
          </cell>
          <cell r="D3554">
            <v>9</v>
          </cell>
          <cell r="F3554">
            <v>1.0008999999999999</v>
          </cell>
        </row>
        <row r="3555">
          <cell r="C3555">
            <v>2007</v>
          </cell>
          <cell r="D3555">
            <v>9</v>
          </cell>
          <cell r="F3555">
            <v>1.0012000000000001</v>
          </cell>
        </row>
        <row r="3556">
          <cell r="C3556">
            <v>2007</v>
          </cell>
          <cell r="D3556">
            <v>9</v>
          </cell>
          <cell r="F3556">
            <v>1.0009999999999999</v>
          </cell>
        </row>
        <row r="3557">
          <cell r="C3557">
            <v>2007</v>
          </cell>
          <cell r="D3557">
            <v>9</v>
          </cell>
          <cell r="F3557">
            <v>1.0047999999999999</v>
          </cell>
        </row>
        <row r="3558">
          <cell r="C3558">
            <v>2007</v>
          </cell>
          <cell r="D3558">
            <v>9</v>
          </cell>
          <cell r="F3558">
            <v>1.0031000000000001</v>
          </cell>
        </row>
        <row r="3559">
          <cell r="C3559">
            <v>2007</v>
          </cell>
          <cell r="D3559">
            <v>9</v>
          </cell>
          <cell r="F3559">
            <v>0.99629999999999996</v>
          </cell>
        </row>
        <row r="3560">
          <cell r="C3560">
            <v>2007</v>
          </cell>
          <cell r="D3560">
            <v>9</v>
          </cell>
          <cell r="F3560">
            <v>0.99629999999999996</v>
          </cell>
        </row>
        <row r="3561">
          <cell r="C3561">
            <v>2007</v>
          </cell>
          <cell r="D3561">
            <v>10</v>
          </cell>
          <cell r="F3561">
            <v>0.99629999999999996</v>
          </cell>
        </row>
        <row r="3562">
          <cell r="C3562">
            <v>2007</v>
          </cell>
          <cell r="D3562">
            <v>10</v>
          </cell>
          <cell r="F3562">
            <v>0.99309999999999998</v>
          </cell>
        </row>
        <row r="3563">
          <cell r="C3563">
            <v>2007</v>
          </cell>
          <cell r="D3563">
            <v>10</v>
          </cell>
          <cell r="F3563">
            <v>1.0004</v>
          </cell>
        </row>
        <row r="3564">
          <cell r="C3564">
            <v>2007</v>
          </cell>
          <cell r="D3564">
            <v>10</v>
          </cell>
          <cell r="F3564">
            <v>0.99609999999999999</v>
          </cell>
        </row>
        <row r="3565">
          <cell r="C3565">
            <v>2007</v>
          </cell>
          <cell r="D3565">
            <v>10</v>
          </cell>
          <cell r="F3565">
            <v>0.99829999999999997</v>
          </cell>
        </row>
        <row r="3566">
          <cell r="C3566">
            <v>2007</v>
          </cell>
          <cell r="D3566">
            <v>10</v>
          </cell>
          <cell r="F3566">
            <v>0.98119999999999996</v>
          </cell>
        </row>
        <row r="3567">
          <cell r="C3567">
            <v>2007</v>
          </cell>
          <cell r="D3567">
            <v>10</v>
          </cell>
          <cell r="F3567">
            <v>0.98119999999999996</v>
          </cell>
        </row>
        <row r="3568">
          <cell r="C3568">
            <v>2007</v>
          </cell>
          <cell r="D3568">
            <v>10</v>
          </cell>
          <cell r="F3568">
            <v>0.98119999999999996</v>
          </cell>
        </row>
        <row r="3569">
          <cell r="C3569">
            <v>2007</v>
          </cell>
          <cell r="D3569">
            <v>10</v>
          </cell>
          <cell r="F3569">
            <v>0.98119999999999996</v>
          </cell>
        </row>
        <row r="3570">
          <cell r="C3570">
            <v>2007</v>
          </cell>
          <cell r="D3570">
            <v>10</v>
          </cell>
          <cell r="F3570">
            <v>0.98460000000000003</v>
          </cell>
        </row>
        <row r="3571">
          <cell r="C3571">
            <v>2007</v>
          </cell>
          <cell r="D3571">
            <v>10</v>
          </cell>
          <cell r="F3571">
            <v>0.98140000000000005</v>
          </cell>
        </row>
        <row r="3572">
          <cell r="C3572">
            <v>2007</v>
          </cell>
          <cell r="D3572">
            <v>10</v>
          </cell>
          <cell r="F3572">
            <v>0.97430000000000005</v>
          </cell>
        </row>
        <row r="3573">
          <cell r="C3573">
            <v>2007</v>
          </cell>
          <cell r="D3573">
            <v>10</v>
          </cell>
          <cell r="F3573">
            <v>0.97389999999999999</v>
          </cell>
        </row>
        <row r="3574">
          <cell r="C3574">
            <v>2007</v>
          </cell>
          <cell r="D3574">
            <v>10</v>
          </cell>
          <cell r="F3574">
            <v>0.97389999999999999</v>
          </cell>
        </row>
        <row r="3575">
          <cell r="C3575">
            <v>2007</v>
          </cell>
          <cell r="D3575">
            <v>10</v>
          </cell>
          <cell r="F3575">
            <v>0.97389999999999999</v>
          </cell>
        </row>
        <row r="3576">
          <cell r="C3576">
            <v>2007</v>
          </cell>
          <cell r="D3576">
            <v>10</v>
          </cell>
          <cell r="F3576">
            <v>0.9758</v>
          </cell>
        </row>
        <row r="3577">
          <cell r="C3577">
            <v>2007</v>
          </cell>
          <cell r="D3577">
            <v>10</v>
          </cell>
          <cell r="F3577">
            <v>0.97789999999999999</v>
          </cell>
        </row>
        <row r="3578">
          <cell r="C3578">
            <v>2007</v>
          </cell>
          <cell r="D3578">
            <v>10</v>
          </cell>
          <cell r="F3578">
            <v>0.97370000000000001</v>
          </cell>
        </row>
        <row r="3579">
          <cell r="C3579">
            <v>2007</v>
          </cell>
          <cell r="D3579">
            <v>10</v>
          </cell>
          <cell r="F3579">
            <v>0.97340000000000004</v>
          </cell>
        </row>
        <row r="3580">
          <cell r="C3580">
            <v>2007</v>
          </cell>
          <cell r="D3580">
            <v>10</v>
          </cell>
          <cell r="F3580">
            <v>0.96379999999999999</v>
          </cell>
        </row>
        <row r="3581">
          <cell r="C3581">
            <v>2007</v>
          </cell>
          <cell r="D3581">
            <v>10</v>
          </cell>
          <cell r="F3581">
            <v>0.96379999999999999</v>
          </cell>
        </row>
        <row r="3582">
          <cell r="C3582">
            <v>2007</v>
          </cell>
          <cell r="D3582">
            <v>10</v>
          </cell>
          <cell r="F3582">
            <v>0.96379999999999999</v>
          </cell>
        </row>
        <row r="3583">
          <cell r="C3583">
            <v>2007</v>
          </cell>
          <cell r="D3583">
            <v>10</v>
          </cell>
          <cell r="F3583">
            <v>0.98109999999999997</v>
          </cell>
        </row>
        <row r="3584">
          <cell r="C3584">
            <v>2007</v>
          </cell>
          <cell r="D3584">
            <v>10</v>
          </cell>
          <cell r="F3584">
            <v>0.96740000000000004</v>
          </cell>
        </row>
        <row r="3585">
          <cell r="C3585">
            <v>2007</v>
          </cell>
          <cell r="D3585">
            <v>10</v>
          </cell>
          <cell r="F3585">
            <v>0.97119999999999995</v>
          </cell>
        </row>
        <row r="3586">
          <cell r="C3586">
            <v>2007</v>
          </cell>
          <cell r="D3586">
            <v>10</v>
          </cell>
          <cell r="F3586">
            <v>0.96740000000000004</v>
          </cell>
        </row>
        <row r="3587">
          <cell r="C3587">
            <v>2007</v>
          </cell>
          <cell r="D3587">
            <v>10</v>
          </cell>
          <cell r="F3587">
            <v>0.96189999999999998</v>
          </cell>
        </row>
        <row r="3588">
          <cell r="C3588">
            <v>2007</v>
          </cell>
          <cell r="D3588">
            <v>10</v>
          </cell>
          <cell r="F3588">
            <v>0.96189999999999998</v>
          </cell>
        </row>
        <row r="3589">
          <cell r="C3589">
            <v>2007</v>
          </cell>
          <cell r="D3589">
            <v>10</v>
          </cell>
          <cell r="F3589">
            <v>0.96189999999999998</v>
          </cell>
        </row>
        <row r="3590">
          <cell r="C3590">
            <v>2007</v>
          </cell>
          <cell r="D3590">
            <v>10</v>
          </cell>
          <cell r="F3590">
            <v>0.95479999999999998</v>
          </cell>
        </row>
        <row r="3591">
          <cell r="C3591">
            <v>2007</v>
          </cell>
          <cell r="D3591">
            <v>10</v>
          </cell>
          <cell r="F3591">
            <v>0.95350000000000001</v>
          </cell>
        </row>
        <row r="3592">
          <cell r="C3592">
            <v>2007</v>
          </cell>
          <cell r="D3592">
            <v>11</v>
          </cell>
          <cell r="F3592">
            <v>0.94989999999999997</v>
          </cell>
        </row>
        <row r="3593">
          <cell r="C3593">
            <v>2007</v>
          </cell>
          <cell r="D3593">
            <v>11</v>
          </cell>
          <cell r="F3593">
            <v>0.94989999999999997</v>
          </cell>
        </row>
        <row r="3594">
          <cell r="C3594">
            <v>2007</v>
          </cell>
          <cell r="D3594">
            <v>11</v>
          </cell>
          <cell r="F3594">
            <v>0.93589999999999995</v>
          </cell>
        </row>
        <row r="3595">
          <cell r="C3595">
            <v>2007</v>
          </cell>
          <cell r="D3595">
            <v>11</v>
          </cell>
          <cell r="F3595">
            <v>0.93589999999999995</v>
          </cell>
        </row>
        <row r="3596">
          <cell r="C3596">
            <v>2007</v>
          </cell>
          <cell r="D3596">
            <v>11</v>
          </cell>
          <cell r="F3596">
            <v>0.93589999999999995</v>
          </cell>
        </row>
        <row r="3597">
          <cell r="C3597">
            <v>2007</v>
          </cell>
          <cell r="D3597">
            <v>11</v>
          </cell>
          <cell r="F3597">
            <v>0.93389999999999995</v>
          </cell>
        </row>
        <row r="3598">
          <cell r="C3598">
            <v>2007</v>
          </cell>
          <cell r="D3598">
            <v>11</v>
          </cell>
          <cell r="F3598">
            <v>0.92449999999999999</v>
          </cell>
        </row>
        <row r="3599">
          <cell r="C3599">
            <v>2007</v>
          </cell>
          <cell r="D3599">
            <v>11</v>
          </cell>
          <cell r="F3599">
            <v>0.91700000000000004</v>
          </cell>
        </row>
        <row r="3600">
          <cell r="C3600">
            <v>2007</v>
          </cell>
          <cell r="D3600">
            <v>11</v>
          </cell>
          <cell r="F3600">
            <v>0.93059999999999998</v>
          </cell>
        </row>
        <row r="3601">
          <cell r="C3601">
            <v>2007</v>
          </cell>
          <cell r="D3601">
            <v>11</v>
          </cell>
          <cell r="F3601">
            <v>0.93910000000000005</v>
          </cell>
        </row>
        <row r="3602">
          <cell r="C3602">
            <v>2007</v>
          </cell>
          <cell r="D3602">
            <v>11</v>
          </cell>
          <cell r="F3602">
            <v>0.93910000000000005</v>
          </cell>
        </row>
        <row r="3603">
          <cell r="C3603">
            <v>2007</v>
          </cell>
          <cell r="D3603">
            <v>11</v>
          </cell>
          <cell r="F3603">
            <v>0.93910000000000005</v>
          </cell>
        </row>
        <row r="3604">
          <cell r="C3604">
            <v>2007</v>
          </cell>
          <cell r="D3604">
            <v>11</v>
          </cell>
          <cell r="F3604">
            <v>0.93910000000000005</v>
          </cell>
        </row>
        <row r="3605">
          <cell r="C3605">
            <v>2007</v>
          </cell>
          <cell r="D3605">
            <v>11</v>
          </cell>
          <cell r="F3605">
            <v>0.96430000000000005</v>
          </cell>
        </row>
        <row r="3606">
          <cell r="C3606">
            <v>2007</v>
          </cell>
          <cell r="D3606">
            <v>11</v>
          </cell>
          <cell r="F3606">
            <v>0.9607</v>
          </cell>
        </row>
        <row r="3607">
          <cell r="C3607">
            <v>2007</v>
          </cell>
          <cell r="D3607">
            <v>11</v>
          </cell>
          <cell r="F3607">
            <v>0.98080000000000001</v>
          </cell>
        </row>
        <row r="3608">
          <cell r="C3608">
            <v>2007</v>
          </cell>
          <cell r="D3608">
            <v>11</v>
          </cell>
          <cell r="F3608">
            <v>0.97289999999999999</v>
          </cell>
        </row>
        <row r="3609">
          <cell r="C3609">
            <v>2007</v>
          </cell>
          <cell r="D3609">
            <v>11</v>
          </cell>
          <cell r="F3609">
            <v>0.97289999999999999</v>
          </cell>
        </row>
        <row r="3610">
          <cell r="C3610">
            <v>2007</v>
          </cell>
          <cell r="D3610">
            <v>11</v>
          </cell>
          <cell r="F3610">
            <v>0.97289999999999999</v>
          </cell>
        </row>
        <row r="3611">
          <cell r="C3611">
            <v>2007</v>
          </cell>
          <cell r="D3611">
            <v>11</v>
          </cell>
          <cell r="F3611">
            <v>0.98370000000000002</v>
          </cell>
        </row>
        <row r="3612">
          <cell r="C3612">
            <v>2007</v>
          </cell>
          <cell r="D3612">
            <v>11</v>
          </cell>
          <cell r="F3612">
            <v>0.98499999999999999</v>
          </cell>
        </row>
        <row r="3613">
          <cell r="C3613">
            <v>2007</v>
          </cell>
          <cell r="D3613">
            <v>11</v>
          </cell>
          <cell r="F3613">
            <v>0.98950000000000005</v>
          </cell>
        </row>
        <row r="3614">
          <cell r="C3614">
            <v>2007</v>
          </cell>
          <cell r="D3614">
            <v>11</v>
          </cell>
          <cell r="F3614">
            <v>0.98950000000000005</v>
          </cell>
        </row>
        <row r="3615">
          <cell r="C3615">
            <v>2007</v>
          </cell>
          <cell r="D3615">
            <v>11</v>
          </cell>
          <cell r="F3615">
            <v>0.98950000000000005</v>
          </cell>
        </row>
        <row r="3616">
          <cell r="C3616">
            <v>2007</v>
          </cell>
          <cell r="D3616">
            <v>11</v>
          </cell>
          <cell r="F3616">
            <v>0.98950000000000005</v>
          </cell>
        </row>
        <row r="3617">
          <cell r="C3617">
            <v>2007</v>
          </cell>
          <cell r="D3617">
            <v>11</v>
          </cell>
          <cell r="F3617">
            <v>0.98950000000000005</v>
          </cell>
        </row>
        <row r="3618">
          <cell r="C3618">
            <v>2007</v>
          </cell>
          <cell r="D3618">
            <v>11</v>
          </cell>
          <cell r="F3618">
            <v>0.98770000000000002</v>
          </cell>
        </row>
        <row r="3619">
          <cell r="C3619">
            <v>2007</v>
          </cell>
          <cell r="D3619">
            <v>11</v>
          </cell>
          <cell r="F3619">
            <v>0.99650000000000005</v>
          </cell>
        </row>
        <row r="3620">
          <cell r="C3620">
            <v>2007</v>
          </cell>
          <cell r="D3620">
            <v>11</v>
          </cell>
          <cell r="F3620">
            <v>0.99080000000000001</v>
          </cell>
        </row>
        <row r="3621">
          <cell r="C3621">
            <v>2007</v>
          </cell>
          <cell r="D3621">
            <v>11</v>
          </cell>
          <cell r="F3621">
            <v>0.9929</v>
          </cell>
        </row>
        <row r="3622">
          <cell r="C3622">
            <v>2007</v>
          </cell>
          <cell r="D3622">
            <v>12</v>
          </cell>
          <cell r="F3622">
            <v>1.0007999999999999</v>
          </cell>
        </row>
        <row r="3623">
          <cell r="C3623">
            <v>2007</v>
          </cell>
          <cell r="D3623">
            <v>12</v>
          </cell>
          <cell r="F3623">
            <v>1.0007999999999999</v>
          </cell>
        </row>
        <row r="3624">
          <cell r="C3624">
            <v>2007</v>
          </cell>
          <cell r="D3624">
            <v>12</v>
          </cell>
          <cell r="F3624">
            <v>1.0007999999999999</v>
          </cell>
        </row>
        <row r="3625">
          <cell r="C3625">
            <v>2007</v>
          </cell>
          <cell r="D3625">
            <v>12</v>
          </cell>
          <cell r="F3625">
            <v>1.0007999999999999</v>
          </cell>
        </row>
        <row r="3626">
          <cell r="C3626">
            <v>2007</v>
          </cell>
          <cell r="D3626">
            <v>12</v>
          </cell>
          <cell r="F3626">
            <v>1.0104</v>
          </cell>
        </row>
        <row r="3627">
          <cell r="C3627">
            <v>2007</v>
          </cell>
          <cell r="D3627">
            <v>12</v>
          </cell>
          <cell r="F3627">
            <v>1.0130999999999999</v>
          </cell>
        </row>
        <row r="3628">
          <cell r="C3628">
            <v>2007</v>
          </cell>
          <cell r="D3628">
            <v>12</v>
          </cell>
          <cell r="F3628">
            <v>1.0124</v>
          </cell>
        </row>
        <row r="3629">
          <cell r="C3629">
            <v>2007</v>
          </cell>
          <cell r="D3629">
            <v>12</v>
          </cell>
          <cell r="F3629">
            <v>1.0053000000000001</v>
          </cell>
        </row>
        <row r="3630">
          <cell r="C3630">
            <v>2007</v>
          </cell>
          <cell r="D3630">
            <v>12</v>
          </cell>
          <cell r="F3630">
            <v>1.0053000000000001</v>
          </cell>
        </row>
        <row r="3631">
          <cell r="C3631">
            <v>2007</v>
          </cell>
          <cell r="D3631">
            <v>12</v>
          </cell>
          <cell r="F3631">
            <v>1.0053000000000001</v>
          </cell>
        </row>
        <row r="3632">
          <cell r="C3632">
            <v>2007</v>
          </cell>
          <cell r="D3632">
            <v>12</v>
          </cell>
          <cell r="F3632">
            <v>1.0103</v>
          </cell>
        </row>
        <row r="3633">
          <cell r="C3633">
            <v>2007</v>
          </cell>
          <cell r="D3633">
            <v>12</v>
          </cell>
          <cell r="F3633">
            <v>1.0107999999999999</v>
          </cell>
        </row>
        <row r="3634">
          <cell r="C3634">
            <v>2007</v>
          </cell>
          <cell r="D3634">
            <v>12</v>
          </cell>
          <cell r="F3634">
            <v>1.0106999999999999</v>
          </cell>
        </row>
        <row r="3635">
          <cell r="C3635">
            <v>2007</v>
          </cell>
          <cell r="D3635">
            <v>12</v>
          </cell>
          <cell r="F3635">
            <v>1.0217000000000001</v>
          </cell>
        </row>
        <row r="3636">
          <cell r="C3636">
            <v>2007</v>
          </cell>
          <cell r="D3636">
            <v>12</v>
          </cell>
          <cell r="F3636">
            <v>1.0137</v>
          </cell>
        </row>
        <row r="3637">
          <cell r="C3637">
            <v>2007</v>
          </cell>
          <cell r="D3637">
            <v>12</v>
          </cell>
          <cell r="F3637">
            <v>1.0137</v>
          </cell>
        </row>
        <row r="3638">
          <cell r="C3638">
            <v>2007</v>
          </cell>
          <cell r="D3638">
            <v>12</v>
          </cell>
          <cell r="F3638">
            <v>1.0137</v>
          </cell>
        </row>
        <row r="3639">
          <cell r="C3639">
            <v>2007</v>
          </cell>
          <cell r="D3639">
            <v>12</v>
          </cell>
          <cell r="F3639">
            <v>1.0073000000000001</v>
          </cell>
        </row>
        <row r="3640">
          <cell r="C3640">
            <v>2007</v>
          </cell>
          <cell r="D3640">
            <v>12</v>
          </cell>
          <cell r="F3640">
            <v>1.0105</v>
          </cell>
        </row>
        <row r="3641">
          <cell r="C3641">
            <v>2007</v>
          </cell>
          <cell r="D3641">
            <v>12</v>
          </cell>
          <cell r="F3641">
            <v>1.0056</v>
          </cell>
        </row>
        <row r="3642">
          <cell r="C3642">
            <v>2007</v>
          </cell>
          <cell r="D3642">
            <v>12</v>
          </cell>
          <cell r="F3642">
            <v>0.99829999999999997</v>
          </cell>
        </row>
        <row r="3643">
          <cell r="C3643">
            <v>2007</v>
          </cell>
          <cell r="D3643">
            <v>12</v>
          </cell>
          <cell r="F3643">
            <v>0.99439999999999995</v>
          </cell>
        </row>
        <row r="3644">
          <cell r="C3644">
            <v>2007</v>
          </cell>
          <cell r="D3644">
            <v>12</v>
          </cell>
          <cell r="F3644">
            <v>0.99439999999999995</v>
          </cell>
        </row>
        <row r="3645">
          <cell r="C3645">
            <v>2007</v>
          </cell>
          <cell r="D3645">
            <v>12</v>
          </cell>
          <cell r="F3645">
            <v>0.99439999999999995</v>
          </cell>
        </row>
        <row r="3646">
          <cell r="C3646">
            <v>2007</v>
          </cell>
          <cell r="D3646">
            <v>12</v>
          </cell>
          <cell r="F3646">
            <v>0.99439999999999995</v>
          </cell>
        </row>
        <row r="3647">
          <cell r="C3647">
            <v>2007</v>
          </cell>
          <cell r="D3647">
            <v>12</v>
          </cell>
          <cell r="F3647">
            <v>0.99439999999999995</v>
          </cell>
        </row>
        <row r="3648">
          <cell r="C3648">
            <v>2007</v>
          </cell>
          <cell r="D3648">
            <v>12</v>
          </cell>
          <cell r="F3648">
            <v>0.99439999999999995</v>
          </cell>
        </row>
        <row r="3649">
          <cell r="C3649">
            <v>2007</v>
          </cell>
          <cell r="D3649">
            <v>12</v>
          </cell>
          <cell r="F3649">
            <v>0.98109999999999997</v>
          </cell>
        </row>
        <row r="3650">
          <cell r="C3650">
            <v>2007</v>
          </cell>
          <cell r="D3650">
            <v>12</v>
          </cell>
          <cell r="F3650">
            <v>0.97850000000000004</v>
          </cell>
        </row>
        <row r="3651">
          <cell r="C3651">
            <v>2007</v>
          </cell>
          <cell r="D3651">
            <v>12</v>
          </cell>
          <cell r="F3651">
            <v>0.97850000000000004</v>
          </cell>
        </row>
        <row r="3652">
          <cell r="C3652">
            <v>2007</v>
          </cell>
          <cell r="D3652">
            <v>12</v>
          </cell>
          <cell r="F3652">
            <v>0.97850000000000004</v>
          </cell>
        </row>
        <row r="3653">
          <cell r="C3653">
            <v>2008</v>
          </cell>
          <cell r="D3653">
            <v>1</v>
          </cell>
          <cell r="F3653">
            <v>0.98809999999999998</v>
          </cell>
        </row>
        <row r="3654">
          <cell r="C3654">
            <v>2008</v>
          </cell>
          <cell r="D3654">
            <v>1</v>
          </cell>
          <cell r="F3654">
            <v>0.98809999999999998</v>
          </cell>
        </row>
        <row r="3655">
          <cell r="C3655">
            <v>2008</v>
          </cell>
          <cell r="D3655">
            <v>1</v>
          </cell>
          <cell r="F3655">
            <v>0.99270000000000003</v>
          </cell>
        </row>
        <row r="3656">
          <cell r="C3656">
            <v>2008</v>
          </cell>
          <cell r="D3656">
            <v>1</v>
          </cell>
          <cell r="F3656">
            <v>0.99050000000000005</v>
          </cell>
        </row>
        <row r="3657">
          <cell r="C3657">
            <v>2008</v>
          </cell>
          <cell r="D3657">
            <v>1</v>
          </cell>
          <cell r="F3657">
            <v>0.99909999999999999</v>
          </cell>
        </row>
        <row r="3658">
          <cell r="C3658">
            <v>2008</v>
          </cell>
          <cell r="D3658">
            <v>1</v>
          </cell>
          <cell r="F3658">
            <v>0.99909999999999999</v>
          </cell>
        </row>
        <row r="3659">
          <cell r="C3659">
            <v>2008</v>
          </cell>
          <cell r="D3659">
            <v>1</v>
          </cell>
          <cell r="F3659">
            <v>0.99909999999999999</v>
          </cell>
        </row>
        <row r="3660">
          <cell r="C3660">
            <v>2008</v>
          </cell>
          <cell r="D3660">
            <v>1</v>
          </cell>
          <cell r="F3660">
            <v>1.0051000000000001</v>
          </cell>
        </row>
        <row r="3661">
          <cell r="C3661">
            <v>2008</v>
          </cell>
          <cell r="D3661">
            <v>1</v>
          </cell>
          <cell r="F3661">
            <v>0.99860000000000004</v>
          </cell>
        </row>
        <row r="3662">
          <cell r="C3662">
            <v>2008</v>
          </cell>
          <cell r="D3662">
            <v>1</v>
          </cell>
          <cell r="F3662">
            <v>1.0085</v>
          </cell>
        </row>
        <row r="3663">
          <cell r="C3663">
            <v>2008</v>
          </cell>
          <cell r="D3663">
            <v>1</v>
          </cell>
          <cell r="F3663">
            <v>1.0139</v>
          </cell>
        </row>
        <row r="3664">
          <cell r="C3664">
            <v>2008</v>
          </cell>
          <cell r="D3664">
            <v>1</v>
          </cell>
          <cell r="F3664">
            <v>1.0199</v>
          </cell>
        </row>
        <row r="3665">
          <cell r="C3665">
            <v>2008</v>
          </cell>
          <cell r="D3665">
            <v>1</v>
          </cell>
          <cell r="F3665">
            <v>1.0199</v>
          </cell>
        </row>
        <row r="3666">
          <cell r="C3666">
            <v>2008</v>
          </cell>
          <cell r="D3666">
            <v>1</v>
          </cell>
          <cell r="F3666">
            <v>1.0199</v>
          </cell>
        </row>
        <row r="3667">
          <cell r="C3667">
            <v>2008</v>
          </cell>
          <cell r="D3667">
            <v>1</v>
          </cell>
          <cell r="F3667">
            <v>1.0210999999999999</v>
          </cell>
        </row>
        <row r="3668">
          <cell r="C3668">
            <v>2008</v>
          </cell>
          <cell r="D3668">
            <v>1</v>
          </cell>
          <cell r="F3668">
            <v>1.0168999999999999</v>
          </cell>
        </row>
        <row r="3669">
          <cell r="C3669">
            <v>2008</v>
          </cell>
          <cell r="D3669">
            <v>1</v>
          </cell>
          <cell r="F3669">
            <v>1.0239</v>
          </cell>
        </row>
        <row r="3670">
          <cell r="C3670">
            <v>2008</v>
          </cell>
          <cell r="D3670">
            <v>1</v>
          </cell>
          <cell r="F3670">
            <v>1.0293000000000001</v>
          </cell>
        </row>
        <row r="3671">
          <cell r="C3671">
            <v>2008</v>
          </cell>
          <cell r="D3671">
            <v>1</v>
          </cell>
          <cell r="F3671">
            <v>1.0295000000000001</v>
          </cell>
        </row>
        <row r="3672">
          <cell r="C3672">
            <v>2008</v>
          </cell>
          <cell r="D3672">
            <v>1</v>
          </cell>
          <cell r="F3672">
            <v>1.0295000000000001</v>
          </cell>
        </row>
        <row r="3673">
          <cell r="C3673">
            <v>2008</v>
          </cell>
          <cell r="D3673">
            <v>1</v>
          </cell>
          <cell r="F3673">
            <v>1.0295000000000001</v>
          </cell>
        </row>
        <row r="3674">
          <cell r="C3674">
            <v>2008</v>
          </cell>
          <cell r="D3674">
            <v>1</v>
          </cell>
          <cell r="F3674">
            <v>1.0295000000000001</v>
          </cell>
        </row>
        <row r="3675">
          <cell r="C3675">
            <v>2008</v>
          </cell>
          <cell r="D3675">
            <v>1</v>
          </cell>
          <cell r="F3675">
            <v>1.0253000000000001</v>
          </cell>
        </row>
        <row r="3676">
          <cell r="C3676">
            <v>2008</v>
          </cell>
          <cell r="D3676">
            <v>1</v>
          </cell>
          <cell r="F3676">
            <v>1.0286</v>
          </cell>
        </row>
        <row r="3677">
          <cell r="C3677">
            <v>2008</v>
          </cell>
          <cell r="D3677">
            <v>1</v>
          </cell>
          <cell r="F3677">
            <v>1.0072000000000001</v>
          </cell>
        </row>
        <row r="3678">
          <cell r="C3678">
            <v>2008</v>
          </cell>
          <cell r="D3678">
            <v>1</v>
          </cell>
          <cell r="F3678">
            <v>1.0044</v>
          </cell>
        </row>
        <row r="3679">
          <cell r="C3679">
            <v>2008</v>
          </cell>
          <cell r="D3679">
            <v>1</v>
          </cell>
          <cell r="F3679">
            <v>1.0044</v>
          </cell>
        </row>
        <row r="3680">
          <cell r="C3680">
            <v>2008</v>
          </cell>
          <cell r="D3680">
            <v>1</v>
          </cell>
          <cell r="F3680">
            <v>1.0044</v>
          </cell>
        </row>
        <row r="3681">
          <cell r="C3681">
            <v>2008</v>
          </cell>
          <cell r="D3681">
            <v>1</v>
          </cell>
          <cell r="F3681">
            <v>1.0044</v>
          </cell>
        </row>
        <row r="3682">
          <cell r="C3682">
            <v>2008</v>
          </cell>
          <cell r="D3682">
            <v>1</v>
          </cell>
          <cell r="F3682">
            <v>0.99770000000000003</v>
          </cell>
        </row>
        <row r="3683">
          <cell r="C3683">
            <v>2008</v>
          </cell>
          <cell r="D3683">
            <v>1</v>
          </cell>
          <cell r="F3683">
            <v>0.99370000000000003</v>
          </cell>
        </row>
        <row r="3684">
          <cell r="C3684">
            <v>2008</v>
          </cell>
          <cell r="D3684">
            <v>2</v>
          </cell>
          <cell r="F3684">
            <v>1.0022</v>
          </cell>
        </row>
        <row r="3685">
          <cell r="C3685">
            <v>2008</v>
          </cell>
          <cell r="D3685">
            <v>2</v>
          </cell>
          <cell r="F3685">
            <v>0.99429999999999996</v>
          </cell>
        </row>
        <row r="3686">
          <cell r="C3686">
            <v>2008</v>
          </cell>
          <cell r="D3686">
            <v>2</v>
          </cell>
          <cell r="F3686">
            <v>0.99429999999999996</v>
          </cell>
        </row>
        <row r="3687">
          <cell r="C3687">
            <v>2008</v>
          </cell>
          <cell r="D3687">
            <v>2</v>
          </cell>
          <cell r="F3687">
            <v>0.99429999999999996</v>
          </cell>
        </row>
        <row r="3688">
          <cell r="C3688">
            <v>2008</v>
          </cell>
          <cell r="D3688">
            <v>2</v>
          </cell>
          <cell r="F3688">
            <v>0.99309999999999998</v>
          </cell>
        </row>
        <row r="3689">
          <cell r="C3689">
            <v>2008</v>
          </cell>
          <cell r="D3689">
            <v>2</v>
          </cell>
          <cell r="F3689">
            <v>1.0043</v>
          </cell>
        </row>
        <row r="3690">
          <cell r="C3690">
            <v>2008</v>
          </cell>
          <cell r="D3690">
            <v>2</v>
          </cell>
          <cell r="F3690">
            <v>1.0025999999999999</v>
          </cell>
        </row>
        <row r="3691">
          <cell r="C3691">
            <v>2008</v>
          </cell>
          <cell r="D3691">
            <v>2</v>
          </cell>
          <cell r="F3691">
            <v>1.0115000000000001</v>
          </cell>
        </row>
        <row r="3692">
          <cell r="C3692">
            <v>2008</v>
          </cell>
          <cell r="D3692">
            <v>2</v>
          </cell>
          <cell r="F3692">
            <v>0.99909999999999999</v>
          </cell>
        </row>
        <row r="3693">
          <cell r="C3693">
            <v>2008</v>
          </cell>
          <cell r="D3693">
            <v>2</v>
          </cell>
          <cell r="F3693">
            <v>0.99909999999999999</v>
          </cell>
        </row>
        <row r="3694">
          <cell r="C3694">
            <v>2008</v>
          </cell>
          <cell r="D3694">
            <v>2</v>
          </cell>
          <cell r="F3694">
            <v>0.99909999999999999</v>
          </cell>
        </row>
        <row r="3695">
          <cell r="C3695">
            <v>2008</v>
          </cell>
          <cell r="D3695">
            <v>2</v>
          </cell>
          <cell r="F3695">
            <v>1.0017</v>
          </cell>
        </row>
        <row r="3696">
          <cell r="C3696">
            <v>2008</v>
          </cell>
          <cell r="D3696">
            <v>2</v>
          </cell>
          <cell r="F3696">
            <v>0.99629999999999996</v>
          </cell>
        </row>
        <row r="3697">
          <cell r="C3697">
            <v>2008</v>
          </cell>
          <cell r="D3697">
            <v>2</v>
          </cell>
          <cell r="F3697">
            <v>0.99950000000000006</v>
          </cell>
        </row>
        <row r="3698">
          <cell r="C3698">
            <v>2008</v>
          </cell>
          <cell r="D3698">
            <v>2</v>
          </cell>
          <cell r="F3698">
            <v>0.997</v>
          </cell>
        </row>
        <row r="3699">
          <cell r="C3699">
            <v>2008</v>
          </cell>
          <cell r="D3699">
            <v>2</v>
          </cell>
          <cell r="F3699">
            <v>1.0071000000000001</v>
          </cell>
        </row>
        <row r="3700">
          <cell r="C3700">
            <v>2008</v>
          </cell>
          <cell r="D3700">
            <v>2</v>
          </cell>
          <cell r="F3700">
            <v>1.0071000000000001</v>
          </cell>
        </row>
        <row r="3701">
          <cell r="C3701">
            <v>2008</v>
          </cell>
          <cell r="D3701">
            <v>2</v>
          </cell>
          <cell r="F3701">
            <v>1.0071000000000001</v>
          </cell>
        </row>
        <row r="3702">
          <cell r="C3702">
            <v>2008</v>
          </cell>
          <cell r="D3702">
            <v>2</v>
          </cell>
          <cell r="F3702">
            <v>1.0071000000000001</v>
          </cell>
        </row>
        <row r="3703">
          <cell r="C3703">
            <v>2008</v>
          </cell>
          <cell r="D3703">
            <v>2</v>
          </cell>
          <cell r="F3703">
            <v>1.016</v>
          </cell>
        </row>
        <row r="3704">
          <cell r="C3704">
            <v>2008</v>
          </cell>
          <cell r="D3704">
            <v>2</v>
          </cell>
          <cell r="F3704">
            <v>1.0189999999999999</v>
          </cell>
        </row>
        <row r="3705">
          <cell r="C3705">
            <v>2008</v>
          </cell>
          <cell r="D3705">
            <v>2</v>
          </cell>
          <cell r="F3705">
            <v>1.0086999999999999</v>
          </cell>
        </row>
        <row r="3706">
          <cell r="C3706">
            <v>2008</v>
          </cell>
          <cell r="D3706">
            <v>2</v>
          </cell>
          <cell r="F3706">
            <v>1.0156000000000001</v>
          </cell>
        </row>
        <row r="3707">
          <cell r="C3707">
            <v>2008</v>
          </cell>
          <cell r="D3707">
            <v>2</v>
          </cell>
          <cell r="F3707">
            <v>1.0156000000000001</v>
          </cell>
        </row>
        <row r="3708">
          <cell r="C3708">
            <v>2008</v>
          </cell>
          <cell r="D3708">
            <v>2</v>
          </cell>
          <cell r="F3708">
            <v>1.0156000000000001</v>
          </cell>
        </row>
        <row r="3709">
          <cell r="C3709">
            <v>2008</v>
          </cell>
          <cell r="D3709">
            <v>2</v>
          </cell>
          <cell r="F3709">
            <v>0.998</v>
          </cell>
        </row>
        <row r="3710">
          <cell r="C3710">
            <v>2008</v>
          </cell>
          <cell r="D3710">
            <v>2</v>
          </cell>
          <cell r="F3710">
            <v>0.9859</v>
          </cell>
        </row>
        <row r="3711">
          <cell r="C3711">
            <v>2008</v>
          </cell>
          <cell r="D3711">
            <v>2</v>
          </cell>
          <cell r="F3711">
            <v>0.9778</v>
          </cell>
        </row>
        <row r="3712">
          <cell r="C3712">
            <v>2008</v>
          </cell>
          <cell r="D3712">
            <v>2</v>
          </cell>
          <cell r="F3712">
            <v>0.97189999999999999</v>
          </cell>
        </row>
        <row r="3713">
          <cell r="C3713">
            <v>2008</v>
          </cell>
          <cell r="D3713">
            <v>3</v>
          </cell>
          <cell r="F3713">
            <v>0.9798</v>
          </cell>
        </row>
        <row r="3714">
          <cell r="C3714">
            <v>2008</v>
          </cell>
          <cell r="D3714">
            <v>3</v>
          </cell>
          <cell r="F3714">
            <v>0.9798</v>
          </cell>
        </row>
        <row r="3715">
          <cell r="C3715">
            <v>2008</v>
          </cell>
          <cell r="D3715">
            <v>3</v>
          </cell>
          <cell r="F3715">
            <v>0.9798</v>
          </cell>
        </row>
        <row r="3716">
          <cell r="C3716">
            <v>2008</v>
          </cell>
          <cell r="D3716">
            <v>3</v>
          </cell>
          <cell r="F3716">
            <v>0.98699999999999999</v>
          </cell>
        </row>
        <row r="3717">
          <cell r="C3717">
            <v>2008</v>
          </cell>
          <cell r="D3717">
            <v>3</v>
          </cell>
          <cell r="F3717">
            <v>0.99560000000000004</v>
          </cell>
        </row>
        <row r="3718">
          <cell r="C3718">
            <v>2008</v>
          </cell>
          <cell r="D3718">
            <v>3</v>
          </cell>
          <cell r="F3718">
            <v>0.98980000000000001</v>
          </cell>
        </row>
        <row r="3719">
          <cell r="C3719">
            <v>2008</v>
          </cell>
          <cell r="D3719">
            <v>3</v>
          </cell>
          <cell r="F3719">
            <v>0.98480000000000001</v>
          </cell>
        </row>
        <row r="3720">
          <cell r="C3720">
            <v>2008</v>
          </cell>
          <cell r="D3720">
            <v>3</v>
          </cell>
          <cell r="F3720">
            <v>0.99150000000000005</v>
          </cell>
        </row>
        <row r="3721">
          <cell r="C3721">
            <v>2008</v>
          </cell>
          <cell r="D3721">
            <v>3</v>
          </cell>
          <cell r="F3721">
            <v>0.99150000000000005</v>
          </cell>
        </row>
        <row r="3722">
          <cell r="C3722">
            <v>2008</v>
          </cell>
          <cell r="D3722">
            <v>3</v>
          </cell>
          <cell r="F3722">
            <v>0.99150000000000005</v>
          </cell>
        </row>
        <row r="3723">
          <cell r="C3723">
            <v>2008</v>
          </cell>
          <cell r="D3723">
            <v>3</v>
          </cell>
          <cell r="F3723">
            <v>0.99760000000000004</v>
          </cell>
        </row>
        <row r="3724">
          <cell r="C3724">
            <v>2008</v>
          </cell>
          <cell r="D3724">
            <v>3</v>
          </cell>
          <cell r="F3724">
            <v>0.99529999999999996</v>
          </cell>
        </row>
        <row r="3725">
          <cell r="C3725">
            <v>2008</v>
          </cell>
          <cell r="D3725">
            <v>3</v>
          </cell>
          <cell r="F3725">
            <v>0.98970000000000002</v>
          </cell>
        </row>
        <row r="3726">
          <cell r="C3726">
            <v>2008</v>
          </cell>
          <cell r="D3726">
            <v>3</v>
          </cell>
          <cell r="F3726">
            <v>0.98419999999999996</v>
          </cell>
        </row>
        <row r="3727">
          <cell r="C3727">
            <v>2008</v>
          </cell>
          <cell r="D3727">
            <v>3</v>
          </cell>
          <cell r="F3727">
            <v>0.98699999999999999</v>
          </cell>
        </row>
        <row r="3728">
          <cell r="C3728">
            <v>2008</v>
          </cell>
          <cell r="D3728">
            <v>3</v>
          </cell>
          <cell r="F3728">
            <v>0.98699999999999999</v>
          </cell>
        </row>
        <row r="3729">
          <cell r="C3729">
            <v>2008</v>
          </cell>
          <cell r="D3729">
            <v>3</v>
          </cell>
          <cell r="F3729">
            <v>0.98699999999999999</v>
          </cell>
        </row>
        <row r="3730">
          <cell r="C3730">
            <v>2008</v>
          </cell>
          <cell r="D3730">
            <v>3</v>
          </cell>
          <cell r="F3730">
            <v>0.99780000000000002</v>
          </cell>
        </row>
        <row r="3731">
          <cell r="C3731">
            <v>2008</v>
          </cell>
          <cell r="D3731">
            <v>3</v>
          </cell>
          <cell r="F3731">
            <v>0.99380000000000002</v>
          </cell>
        </row>
        <row r="3732">
          <cell r="C3732">
            <v>2008</v>
          </cell>
          <cell r="D3732">
            <v>3</v>
          </cell>
          <cell r="F3732">
            <v>1.0027999999999999</v>
          </cell>
        </row>
        <row r="3733">
          <cell r="C3733">
            <v>2008</v>
          </cell>
          <cell r="D3733">
            <v>3</v>
          </cell>
          <cell r="F3733">
            <v>1.0268999999999999</v>
          </cell>
        </row>
        <row r="3734">
          <cell r="C3734">
            <v>2008</v>
          </cell>
          <cell r="D3734">
            <v>3</v>
          </cell>
          <cell r="F3734">
            <v>1.0268999999999999</v>
          </cell>
        </row>
        <row r="3735">
          <cell r="C3735">
            <v>2008</v>
          </cell>
          <cell r="D3735">
            <v>3</v>
          </cell>
          <cell r="F3735">
            <v>1.0268999999999999</v>
          </cell>
        </row>
        <row r="3736">
          <cell r="C3736">
            <v>2008</v>
          </cell>
          <cell r="D3736">
            <v>3</v>
          </cell>
          <cell r="F3736">
            <v>1.0268999999999999</v>
          </cell>
        </row>
        <row r="3737">
          <cell r="C3737">
            <v>2008</v>
          </cell>
          <cell r="D3737">
            <v>3</v>
          </cell>
          <cell r="F3737">
            <v>1.0203</v>
          </cell>
        </row>
        <row r="3738">
          <cell r="C3738">
            <v>2008</v>
          </cell>
          <cell r="D3738">
            <v>3</v>
          </cell>
          <cell r="F3738">
            <v>1.0177</v>
          </cell>
        </row>
        <row r="3739">
          <cell r="C3739">
            <v>2008</v>
          </cell>
          <cell r="D3739">
            <v>3</v>
          </cell>
          <cell r="F3739">
            <v>1.018</v>
          </cell>
        </row>
        <row r="3740">
          <cell r="C3740">
            <v>2008</v>
          </cell>
          <cell r="D3740">
            <v>3</v>
          </cell>
          <cell r="F3740">
            <v>1.0146999999999999</v>
          </cell>
        </row>
        <row r="3741">
          <cell r="C3741">
            <v>2008</v>
          </cell>
          <cell r="D3741">
            <v>3</v>
          </cell>
          <cell r="F3741">
            <v>1.0181</v>
          </cell>
        </row>
        <row r="3742">
          <cell r="C3742">
            <v>2008</v>
          </cell>
          <cell r="D3742">
            <v>3</v>
          </cell>
          <cell r="F3742">
            <v>1.0181</v>
          </cell>
        </row>
        <row r="3743">
          <cell r="C3743">
            <v>2008</v>
          </cell>
          <cell r="D3743">
            <v>3</v>
          </cell>
          <cell r="F3743">
            <v>1.0181</v>
          </cell>
        </row>
        <row r="3744">
          <cell r="C3744">
            <v>2008</v>
          </cell>
          <cell r="D3744">
            <v>4</v>
          </cell>
          <cell r="F3744">
            <v>1.0279</v>
          </cell>
        </row>
        <row r="3745">
          <cell r="C3745">
            <v>2008</v>
          </cell>
          <cell r="D3745">
            <v>4</v>
          </cell>
          <cell r="F3745">
            <v>1.0269999999999999</v>
          </cell>
        </row>
        <row r="3746">
          <cell r="C3746">
            <v>2008</v>
          </cell>
          <cell r="D3746">
            <v>4</v>
          </cell>
          <cell r="F3746">
            <v>1.0177</v>
          </cell>
        </row>
        <row r="3747">
          <cell r="C3747">
            <v>2008</v>
          </cell>
          <cell r="D3747">
            <v>4</v>
          </cell>
          <cell r="F3747">
            <v>1.0082</v>
          </cell>
        </row>
        <row r="3748">
          <cell r="C3748">
            <v>2008</v>
          </cell>
          <cell r="D3748">
            <v>4</v>
          </cell>
          <cell r="F3748">
            <v>1.0091000000000001</v>
          </cell>
        </row>
        <row r="3749">
          <cell r="C3749">
            <v>2008</v>
          </cell>
          <cell r="D3749">
            <v>4</v>
          </cell>
          <cell r="F3749">
            <v>1.0091000000000001</v>
          </cell>
        </row>
        <row r="3750">
          <cell r="C3750">
            <v>2008</v>
          </cell>
          <cell r="D3750">
            <v>4</v>
          </cell>
          <cell r="F3750">
            <v>1.0091000000000001</v>
          </cell>
        </row>
        <row r="3751">
          <cell r="C3751">
            <v>2008</v>
          </cell>
          <cell r="D3751">
            <v>4</v>
          </cell>
          <cell r="F3751">
            <v>1.0109999999999999</v>
          </cell>
        </row>
        <row r="3752">
          <cell r="C3752">
            <v>2008</v>
          </cell>
          <cell r="D3752">
            <v>4</v>
          </cell>
          <cell r="F3752">
            <v>1.0149999999999999</v>
          </cell>
        </row>
        <row r="3753">
          <cell r="C3753">
            <v>2008</v>
          </cell>
          <cell r="D3753">
            <v>4</v>
          </cell>
          <cell r="F3753">
            <v>1.0194000000000001</v>
          </cell>
        </row>
        <row r="3754">
          <cell r="C3754">
            <v>2008</v>
          </cell>
          <cell r="D3754">
            <v>4</v>
          </cell>
          <cell r="F3754">
            <v>1.0179</v>
          </cell>
        </row>
        <row r="3755">
          <cell r="C3755">
            <v>2008</v>
          </cell>
          <cell r="D3755">
            <v>4</v>
          </cell>
          <cell r="F3755">
            <v>1.0215000000000001</v>
          </cell>
        </row>
        <row r="3756">
          <cell r="C3756">
            <v>2008</v>
          </cell>
          <cell r="D3756">
            <v>4</v>
          </cell>
          <cell r="F3756">
            <v>1.0215000000000001</v>
          </cell>
        </row>
        <row r="3757">
          <cell r="C3757">
            <v>2008</v>
          </cell>
          <cell r="D3757">
            <v>4</v>
          </cell>
          <cell r="F3757">
            <v>1.0215000000000001</v>
          </cell>
        </row>
        <row r="3758">
          <cell r="C3758">
            <v>2008</v>
          </cell>
          <cell r="D3758">
            <v>4</v>
          </cell>
          <cell r="F3758">
            <v>1.0207999999999999</v>
          </cell>
        </row>
        <row r="3759">
          <cell r="C3759">
            <v>2008</v>
          </cell>
          <cell r="D3759">
            <v>4</v>
          </cell>
          <cell r="F3759">
            <v>1.0181</v>
          </cell>
        </row>
        <row r="3760">
          <cell r="C3760">
            <v>2008</v>
          </cell>
          <cell r="D3760">
            <v>4</v>
          </cell>
          <cell r="F3760">
            <v>1.0024999999999999</v>
          </cell>
        </row>
        <row r="3761">
          <cell r="C3761">
            <v>2008</v>
          </cell>
          <cell r="D3761">
            <v>4</v>
          </cell>
          <cell r="F3761">
            <v>1.0113000000000001</v>
          </cell>
        </row>
        <row r="3762">
          <cell r="C3762">
            <v>2008</v>
          </cell>
          <cell r="D3762">
            <v>4</v>
          </cell>
          <cell r="F3762">
            <v>1.0084</v>
          </cell>
        </row>
        <row r="3763">
          <cell r="C3763">
            <v>2008</v>
          </cell>
          <cell r="D3763">
            <v>4</v>
          </cell>
          <cell r="F3763">
            <v>1.0084</v>
          </cell>
        </row>
        <row r="3764">
          <cell r="C3764">
            <v>2008</v>
          </cell>
          <cell r="D3764">
            <v>4</v>
          </cell>
          <cell r="F3764">
            <v>1.0084</v>
          </cell>
        </row>
        <row r="3765">
          <cell r="C3765">
            <v>2008</v>
          </cell>
          <cell r="D3765">
            <v>4</v>
          </cell>
          <cell r="F3765">
            <v>1.0065999999999999</v>
          </cell>
        </row>
        <row r="3766">
          <cell r="C3766">
            <v>2008</v>
          </cell>
          <cell r="D3766">
            <v>4</v>
          </cell>
          <cell r="F3766">
            <v>1.0033000000000001</v>
          </cell>
        </row>
        <row r="3767">
          <cell r="C3767">
            <v>2008</v>
          </cell>
          <cell r="D3767">
            <v>4</v>
          </cell>
          <cell r="F3767">
            <v>1.0195000000000001</v>
          </cell>
        </row>
        <row r="3768">
          <cell r="C3768">
            <v>2008</v>
          </cell>
          <cell r="D3768">
            <v>4</v>
          </cell>
          <cell r="F3768">
            <v>1.0132000000000001</v>
          </cell>
        </row>
        <row r="3769">
          <cell r="C3769">
            <v>2008</v>
          </cell>
          <cell r="D3769">
            <v>4</v>
          </cell>
          <cell r="F3769">
            <v>1.0164</v>
          </cell>
        </row>
        <row r="3770">
          <cell r="C3770">
            <v>2008</v>
          </cell>
          <cell r="D3770">
            <v>4</v>
          </cell>
          <cell r="F3770">
            <v>1.0164</v>
          </cell>
        </row>
        <row r="3771">
          <cell r="C3771">
            <v>2008</v>
          </cell>
          <cell r="D3771">
            <v>4</v>
          </cell>
          <cell r="F3771">
            <v>1.0164</v>
          </cell>
        </row>
        <row r="3772">
          <cell r="C3772">
            <v>2008</v>
          </cell>
          <cell r="D3772">
            <v>4</v>
          </cell>
          <cell r="F3772">
            <v>1.016</v>
          </cell>
        </row>
        <row r="3773">
          <cell r="C3773">
            <v>2008</v>
          </cell>
          <cell r="D3773">
            <v>4</v>
          </cell>
          <cell r="F3773">
            <v>1.0130999999999999</v>
          </cell>
        </row>
        <row r="3774">
          <cell r="C3774">
            <v>2008</v>
          </cell>
          <cell r="D3774">
            <v>5</v>
          </cell>
          <cell r="F3774">
            <v>1.0095000000000001</v>
          </cell>
        </row>
        <row r="3775">
          <cell r="C3775">
            <v>2008</v>
          </cell>
          <cell r="D3775">
            <v>5</v>
          </cell>
          <cell r="F3775">
            <v>1.0188999999999999</v>
          </cell>
        </row>
        <row r="3776">
          <cell r="C3776">
            <v>2008</v>
          </cell>
          <cell r="D3776">
            <v>5</v>
          </cell>
          <cell r="F3776">
            <v>1.0183</v>
          </cell>
        </row>
        <row r="3777">
          <cell r="C3777">
            <v>2008</v>
          </cell>
          <cell r="D3777">
            <v>5</v>
          </cell>
          <cell r="F3777">
            <v>1.0183</v>
          </cell>
        </row>
        <row r="3778">
          <cell r="C3778">
            <v>2008</v>
          </cell>
          <cell r="D3778">
            <v>5</v>
          </cell>
          <cell r="F3778">
            <v>1.0183</v>
          </cell>
        </row>
        <row r="3779">
          <cell r="C3779">
            <v>2008</v>
          </cell>
          <cell r="D3779">
            <v>5</v>
          </cell>
          <cell r="F3779">
            <v>1.0125</v>
          </cell>
        </row>
        <row r="3780">
          <cell r="C3780">
            <v>2008</v>
          </cell>
          <cell r="D3780">
            <v>5</v>
          </cell>
          <cell r="F3780">
            <v>1.0035000000000001</v>
          </cell>
        </row>
        <row r="3781">
          <cell r="C3781">
            <v>2008</v>
          </cell>
          <cell r="D3781">
            <v>5</v>
          </cell>
          <cell r="F3781">
            <v>1.0021</v>
          </cell>
        </row>
        <row r="3782">
          <cell r="C3782">
            <v>2008</v>
          </cell>
          <cell r="D3782">
            <v>5</v>
          </cell>
          <cell r="F3782">
            <v>1.0148999999999999</v>
          </cell>
        </row>
        <row r="3783">
          <cell r="C3783">
            <v>2008</v>
          </cell>
          <cell r="D3783">
            <v>5</v>
          </cell>
          <cell r="F3783">
            <v>1.0061</v>
          </cell>
        </row>
        <row r="3784">
          <cell r="C3784">
            <v>2008</v>
          </cell>
          <cell r="D3784">
            <v>5</v>
          </cell>
          <cell r="F3784">
            <v>1.0061</v>
          </cell>
        </row>
        <row r="3785">
          <cell r="C3785">
            <v>2008</v>
          </cell>
          <cell r="D3785">
            <v>5</v>
          </cell>
          <cell r="F3785">
            <v>1.0061</v>
          </cell>
        </row>
        <row r="3786">
          <cell r="C3786">
            <v>2008</v>
          </cell>
          <cell r="D3786">
            <v>5</v>
          </cell>
          <cell r="F3786">
            <v>1.0039</v>
          </cell>
        </row>
        <row r="3787">
          <cell r="C3787">
            <v>2008</v>
          </cell>
          <cell r="D3787">
            <v>5</v>
          </cell>
          <cell r="F3787">
            <v>1.0004999999999999</v>
          </cell>
        </row>
        <row r="3788">
          <cell r="C3788">
            <v>2008</v>
          </cell>
          <cell r="D3788">
            <v>5</v>
          </cell>
          <cell r="F3788">
            <v>1.002</v>
          </cell>
        </row>
        <row r="3789">
          <cell r="C3789">
            <v>2008</v>
          </cell>
          <cell r="D3789">
            <v>5</v>
          </cell>
          <cell r="F3789">
            <v>0.99980000000000002</v>
          </cell>
        </row>
        <row r="3790">
          <cell r="C3790">
            <v>2008</v>
          </cell>
          <cell r="D3790">
            <v>5</v>
          </cell>
          <cell r="F3790">
            <v>0.99680000000000002</v>
          </cell>
        </row>
        <row r="3791">
          <cell r="C3791">
            <v>2008</v>
          </cell>
          <cell r="D3791">
            <v>5</v>
          </cell>
          <cell r="F3791">
            <v>0.99680000000000002</v>
          </cell>
        </row>
        <row r="3792">
          <cell r="C3792">
            <v>2008</v>
          </cell>
          <cell r="D3792">
            <v>5</v>
          </cell>
          <cell r="F3792">
            <v>0.99680000000000002</v>
          </cell>
        </row>
        <row r="3793">
          <cell r="C3793">
            <v>2008</v>
          </cell>
          <cell r="D3793">
            <v>5</v>
          </cell>
          <cell r="F3793">
            <v>0.99680000000000002</v>
          </cell>
        </row>
        <row r="3794">
          <cell r="C3794">
            <v>2008</v>
          </cell>
          <cell r="D3794">
            <v>5</v>
          </cell>
          <cell r="F3794">
            <v>0.99299999999999999</v>
          </cell>
        </row>
        <row r="3795">
          <cell r="C3795">
            <v>2008</v>
          </cell>
          <cell r="D3795">
            <v>5</v>
          </cell>
          <cell r="F3795">
            <v>0.98440000000000005</v>
          </cell>
        </row>
        <row r="3796">
          <cell r="C3796">
            <v>2008</v>
          </cell>
          <cell r="D3796">
            <v>5</v>
          </cell>
          <cell r="F3796">
            <v>0.98609999999999998</v>
          </cell>
        </row>
        <row r="3797">
          <cell r="C3797">
            <v>2008</v>
          </cell>
          <cell r="D3797">
            <v>5</v>
          </cell>
          <cell r="F3797">
            <v>0.98829999999999996</v>
          </cell>
        </row>
        <row r="3798">
          <cell r="C3798">
            <v>2008</v>
          </cell>
          <cell r="D3798">
            <v>5</v>
          </cell>
          <cell r="F3798">
            <v>0.98829999999999996</v>
          </cell>
        </row>
        <row r="3799">
          <cell r="C3799">
            <v>2008</v>
          </cell>
          <cell r="D3799">
            <v>5</v>
          </cell>
          <cell r="F3799">
            <v>0.98829999999999996</v>
          </cell>
        </row>
        <row r="3800">
          <cell r="C3800">
            <v>2008</v>
          </cell>
          <cell r="D3800">
            <v>5</v>
          </cell>
          <cell r="F3800">
            <v>0.98829999999999996</v>
          </cell>
        </row>
        <row r="3801">
          <cell r="C3801">
            <v>2008</v>
          </cell>
          <cell r="D3801">
            <v>5</v>
          </cell>
          <cell r="F3801">
            <v>0.99319999999999997</v>
          </cell>
        </row>
        <row r="3802">
          <cell r="C3802">
            <v>2008</v>
          </cell>
          <cell r="D3802">
            <v>5</v>
          </cell>
          <cell r="F3802">
            <v>0.99150000000000005</v>
          </cell>
        </row>
        <row r="3803">
          <cell r="C3803">
            <v>2008</v>
          </cell>
          <cell r="D3803">
            <v>5</v>
          </cell>
          <cell r="F3803">
            <v>0.98719999999999997</v>
          </cell>
        </row>
        <row r="3804">
          <cell r="C3804">
            <v>2008</v>
          </cell>
          <cell r="D3804">
            <v>5</v>
          </cell>
          <cell r="F3804">
            <v>0.99419999999999997</v>
          </cell>
        </row>
        <row r="3805">
          <cell r="C3805">
            <v>2008</v>
          </cell>
          <cell r="D3805">
            <v>6</v>
          </cell>
          <cell r="F3805">
            <v>0.99419999999999997</v>
          </cell>
        </row>
        <row r="3806">
          <cell r="C3806">
            <v>2008</v>
          </cell>
          <cell r="D3806">
            <v>6</v>
          </cell>
          <cell r="F3806">
            <v>0.99419999999999997</v>
          </cell>
        </row>
        <row r="3807">
          <cell r="C3807">
            <v>2008</v>
          </cell>
          <cell r="D3807">
            <v>6</v>
          </cell>
          <cell r="F3807">
            <v>1.0013000000000001</v>
          </cell>
        </row>
        <row r="3808">
          <cell r="C3808">
            <v>2008</v>
          </cell>
          <cell r="D3808">
            <v>6</v>
          </cell>
          <cell r="F3808">
            <v>1.0051000000000001</v>
          </cell>
        </row>
        <row r="3809">
          <cell r="C3809">
            <v>2008</v>
          </cell>
          <cell r="D3809">
            <v>6</v>
          </cell>
          <cell r="F3809">
            <v>1.0145</v>
          </cell>
        </row>
        <row r="3810">
          <cell r="C3810">
            <v>2008</v>
          </cell>
          <cell r="D3810">
            <v>6</v>
          </cell>
          <cell r="F3810">
            <v>1.0198</v>
          </cell>
        </row>
        <row r="3811">
          <cell r="C3811">
            <v>2008</v>
          </cell>
          <cell r="D3811">
            <v>6</v>
          </cell>
          <cell r="F3811">
            <v>1.0186999999999999</v>
          </cell>
        </row>
        <row r="3812">
          <cell r="C3812">
            <v>2008</v>
          </cell>
          <cell r="D3812">
            <v>6</v>
          </cell>
          <cell r="F3812">
            <v>1.0186999999999999</v>
          </cell>
        </row>
        <row r="3813">
          <cell r="C3813">
            <v>2008</v>
          </cell>
          <cell r="D3813">
            <v>6</v>
          </cell>
          <cell r="F3813">
            <v>1.0186999999999999</v>
          </cell>
        </row>
        <row r="3814">
          <cell r="C3814">
            <v>2008</v>
          </cell>
          <cell r="D3814">
            <v>6</v>
          </cell>
          <cell r="F3814">
            <v>1.0225</v>
          </cell>
        </row>
        <row r="3815">
          <cell r="C3815">
            <v>2008</v>
          </cell>
          <cell r="D3815">
            <v>6</v>
          </cell>
          <cell r="F3815">
            <v>1.0243</v>
          </cell>
        </row>
        <row r="3816">
          <cell r="C3816">
            <v>2008</v>
          </cell>
          <cell r="D3816">
            <v>6</v>
          </cell>
          <cell r="F3816">
            <v>1.0174000000000001</v>
          </cell>
        </row>
        <row r="3817">
          <cell r="C3817">
            <v>2008</v>
          </cell>
          <cell r="D3817">
            <v>6</v>
          </cell>
          <cell r="F3817">
            <v>1.0232000000000001</v>
          </cell>
        </row>
        <row r="3818">
          <cell r="C3818">
            <v>2008</v>
          </cell>
          <cell r="D3818">
            <v>6</v>
          </cell>
          <cell r="F3818">
            <v>1.0282</v>
          </cell>
        </row>
        <row r="3819">
          <cell r="C3819">
            <v>2008</v>
          </cell>
          <cell r="D3819">
            <v>6</v>
          </cell>
          <cell r="F3819">
            <v>1.0282</v>
          </cell>
        </row>
        <row r="3820">
          <cell r="C3820">
            <v>2008</v>
          </cell>
          <cell r="D3820">
            <v>6</v>
          </cell>
          <cell r="F3820">
            <v>1.0282</v>
          </cell>
        </row>
        <row r="3821">
          <cell r="C3821">
            <v>2008</v>
          </cell>
          <cell r="D3821">
            <v>6</v>
          </cell>
          <cell r="F3821">
            <v>1.0210999999999999</v>
          </cell>
        </row>
        <row r="3822">
          <cell r="C3822">
            <v>2008</v>
          </cell>
          <cell r="D3822">
            <v>6</v>
          </cell>
          <cell r="F3822">
            <v>1.0199</v>
          </cell>
        </row>
        <row r="3823">
          <cell r="C3823">
            <v>2008</v>
          </cell>
          <cell r="D3823">
            <v>6</v>
          </cell>
          <cell r="F3823">
            <v>1.0185999999999999</v>
          </cell>
        </row>
        <row r="3824">
          <cell r="C3824">
            <v>2008</v>
          </cell>
          <cell r="D3824">
            <v>6</v>
          </cell>
          <cell r="F3824">
            <v>1.0132000000000001</v>
          </cell>
        </row>
        <row r="3825">
          <cell r="C3825">
            <v>2008</v>
          </cell>
          <cell r="D3825">
            <v>6</v>
          </cell>
          <cell r="F3825">
            <v>1.0172000000000001</v>
          </cell>
        </row>
        <row r="3826">
          <cell r="C3826">
            <v>2008</v>
          </cell>
          <cell r="D3826">
            <v>6</v>
          </cell>
          <cell r="F3826">
            <v>1.0172000000000001</v>
          </cell>
        </row>
        <row r="3827">
          <cell r="C3827">
            <v>2008</v>
          </cell>
          <cell r="D3827">
            <v>6</v>
          </cell>
          <cell r="F3827">
            <v>1.0172000000000001</v>
          </cell>
        </row>
        <row r="3828">
          <cell r="C3828">
            <v>2008</v>
          </cell>
          <cell r="D3828">
            <v>6</v>
          </cell>
          <cell r="F3828">
            <v>1.0163</v>
          </cell>
        </row>
        <row r="3829">
          <cell r="C3829">
            <v>2008</v>
          </cell>
          <cell r="D3829">
            <v>6</v>
          </cell>
          <cell r="F3829">
            <v>1.0136000000000001</v>
          </cell>
        </row>
        <row r="3830">
          <cell r="C3830">
            <v>2008</v>
          </cell>
          <cell r="D3830">
            <v>6</v>
          </cell>
          <cell r="F3830">
            <v>1.0135000000000001</v>
          </cell>
        </row>
        <row r="3831">
          <cell r="C3831">
            <v>2008</v>
          </cell>
          <cell r="D3831">
            <v>6</v>
          </cell>
          <cell r="F3831">
            <v>1.0121</v>
          </cell>
        </row>
        <row r="3832">
          <cell r="C3832">
            <v>2008</v>
          </cell>
          <cell r="D3832">
            <v>6</v>
          </cell>
          <cell r="F3832">
            <v>1.0123</v>
          </cell>
        </row>
        <row r="3833">
          <cell r="C3833">
            <v>2008</v>
          </cell>
          <cell r="D3833">
            <v>6</v>
          </cell>
          <cell r="F3833">
            <v>1.0123</v>
          </cell>
        </row>
        <row r="3834">
          <cell r="C3834">
            <v>2008</v>
          </cell>
          <cell r="D3834">
            <v>6</v>
          </cell>
          <cell r="F3834">
            <v>1.0123</v>
          </cell>
        </row>
        <row r="3835">
          <cell r="C3835">
            <v>2008</v>
          </cell>
          <cell r="D3835">
            <v>7</v>
          </cell>
          <cell r="F3835">
            <v>1.0185999999999999</v>
          </cell>
        </row>
        <row r="3836">
          <cell r="C3836">
            <v>2008</v>
          </cell>
          <cell r="D3836">
            <v>7</v>
          </cell>
          <cell r="F3836">
            <v>1.0185999999999999</v>
          </cell>
        </row>
        <row r="3837">
          <cell r="C3837">
            <v>2008</v>
          </cell>
          <cell r="D3837">
            <v>7</v>
          </cell>
          <cell r="F3837">
            <v>1.0128999999999999</v>
          </cell>
        </row>
        <row r="3838">
          <cell r="C3838">
            <v>2008</v>
          </cell>
          <cell r="D3838">
            <v>7</v>
          </cell>
          <cell r="F3838">
            <v>1.0206</v>
          </cell>
        </row>
        <row r="3839">
          <cell r="C3839">
            <v>2008</v>
          </cell>
          <cell r="D3839">
            <v>7</v>
          </cell>
          <cell r="F3839">
            <v>1.0173000000000001</v>
          </cell>
        </row>
        <row r="3840">
          <cell r="C3840">
            <v>2008</v>
          </cell>
          <cell r="D3840">
            <v>7</v>
          </cell>
          <cell r="F3840">
            <v>1.0173000000000001</v>
          </cell>
        </row>
        <row r="3841">
          <cell r="C3841">
            <v>2008</v>
          </cell>
          <cell r="D3841">
            <v>7</v>
          </cell>
          <cell r="F3841">
            <v>1.0173000000000001</v>
          </cell>
        </row>
        <row r="3842">
          <cell r="C3842">
            <v>2008</v>
          </cell>
          <cell r="D3842">
            <v>7</v>
          </cell>
          <cell r="F3842">
            <v>1.0173000000000001</v>
          </cell>
        </row>
        <row r="3843">
          <cell r="C3843">
            <v>2008</v>
          </cell>
          <cell r="D3843">
            <v>7</v>
          </cell>
          <cell r="F3843">
            <v>1.0206999999999999</v>
          </cell>
        </row>
        <row r="3844">
          <cell r="C3844">
            <v>2008</v>
          </cell>
          <cell r="D3844">
            <v>7</v>
          </cell>
          <cell r="F3844">
            <v>1.0107999999999999</v>
          </cell>
        </row>
        <row r="3845">
          <cell r="C3845">
            <v>2008</v>
          </cell>
          <cell r="D3845">
            <v>7</v>
          </cell>
          <cell r="F3845">
            <v>1.0102</v>
          </cell>
        </row>
        <row r="3846">
          <cell r="C3846">
            <v>2008</v>
          </cell>
          <cell r="D3846">
            <v>7</v>
          </cell>
          <cell r="F3846">
            <v>1.0092000000000001</v>
          </cell>
        </row>
        <row r="3847">
          <cell r="C3847">
            <v>2008</v>
          </cell>
          <cell r="D3847">
            <v>7</v>
          </cell>
          <cell r="F3847">
            <v>1.0092000000000001</v>
          </cell>
        </row>
        <row r="3848">
          <cell r="C3848">
            <v>2008</v>
          </cell>
          <cell r="D3848">
            <v>7</v>
          </cell>
          <cell r="F3848">
            <v>1.0092000000000001</v>
          </cell>
        </row>
        <row r="3849">
          <cell r="C3849">
            <v>2008</v>
          </cell>
          <cell r="D3849">
            <v>7</v>
          </cell>
          <cell r="F3849">
            <v>1.0061</v>
          </cell>
        </row>
        <row r="3850">
          <cell r="C3850">
            <v>2008</v>
          </cell>
          <cell r="D3850">
            <v>7</v>
          </cell>
          <cell r="F3850">
            <v>1.002</v>
          </cell>
        </row>
        <row r="3851">
          <cell r="C3851">
            <v>2008</v>
          </cell>
          <cell r="D3851">
            <v>7</v>
          </cell>
          <cell r="F3851">
            <v>1.0017</v>
          </cell>
        </row>
        <row r="3852">
          <cell r="C3852">
            <v>2008</v>
          </cell>
          <cell r="D3852">
            <v>7</v>
          </cell>
          <cell r="F3852">
            <v>1.0016</v>
          </cell>
        </row>
        <row r="3853">
          <cell r="C3853">
            <v>2008</v>
          </cell>
          <cell r="D3853">
            <v>7</v>
          </cell>
          <cell r="F3853">
            <v>1.0053000000000001</v>
          </cell>
        </row>
        <row r="3854">
          <cell r="C3854">
            <v>2008</v>
          </cell>
          <cell r="D3854">
            <v>7</v>
          </cell>
          <cell r="F3854">
            <v>1.0053000000000001</v>
          </cell>
        </row>
        <row r="3855">
          <cell r="C3855">
            <v>2008</v>
          </cell>
          <cell r="D3855">
            <v>7</v>
          </cell>
          <cell r="F3855">
            <v>1.0053000000000001</v>
          </cell>
        </row>
        <row r="3856">
          <cell r="C3856">
            <v>2008</v>
          </cell>
          <cell r="D3856">
            <v>7</v>
          </cell>
          <cell r="F3856">
            <v>1.0021</v>
          </cell>
        </row>
        <row r="3857">
          <cell r="C3857">
            <v>2008</v>
          </cell>
          <cell r="D3857">
            <v>7</v>
          </cell>
          <cell r="F3857">
            <v>1.0085</v>
          </cell>
        </row>
        <row r="3858">
          <cell r="C3858">
            <v>2008</v>
          </cell>
          <cell r="D3858">
            <v>7</v>
          </cell>
          <cell r="F3858">
            <v>1.0087999999999999</v>
          </cell>
        </row>
        <row r="3859">
          <cell r="C3859">
            <v>2008</v>
          </cell>
          <cell r="D3859">
            <v>7</v>
          </cell>
          <cell r="F3859">
            <v>1.0114000000000001</v>
          </cell>
        </row>
        <row r="3860">
          <cell r="C3860">
            <v>2008</v>
          </cell>
          <cell r="D3860">
            <v>7</v>
          </cell>
          <cell r="F3860">
            <v>1.0164</v>
          </cell>
        </row>
        <row r="3861">
          <cell r="C3861">
            <v>2008</v>
          </cell>
          <cell r="D3861">
            <v>7</v>
          </cell>
          <cell r="F3861">
            <v>1.0164</v>
          </cell>
        </row>
        <row r="3862">
          <cell r="C3862">
            <v>2008</v>
          </cell>
          <cell r="D3862">
            <v>7</v>
          </cell>
          <cell r="F3862">
            <v>1.0164</v>
          </cell>
        </row>
        <row r="3863">
          <cell r="C3863">
            <v>2008</v>
          </cell>
          <cell r="D3863">
            <v>7</v>
          </cell>
          <cell r="F3863">
            <v>1.0222</v>
          </cell>
        </row>
        <row r="3864">
          <cell r="C3864">
            <v>2008</v>
          </cell>
          <cell r="D3864">
            <v>7</v>
          </cell>
          <cell r="F3864">
            <v>1.0261</v>
          </cell>
        </row>
        <row r="3865">
          <cell r="C3865">
            <v>2008</v>
          </cell>
          <cell r="D3865">
            <v>7</v>
          </cell>
          <cell r="F3865">
            <v>1.0242</v>
          </cell>
        </row>
        <row r="3866">
          <cell r="C3866">
            <v>2008</v>
          </cell>
          <cell r="D3866">
            <v>8</v>
          </cell>
          <cell r="F3866">
            <v>1.0257000000000001</v>
          </cell>
        </row>
        <row r="3867">
          <cell r="C3867">
            <v>2008</v>
          </cell>
          <cell r="D3867">
            <v>8</v>
          </cell>
          <cell r="F3867">
            <v>1.0253000000000001</v>
          </cell>
        </row>
        <row r="3868">
          <cell r="C3868">
            <v>2008</v>
          </cell>
          <cell r="D3868">
            <v>8</v>
          </cell>
          <cell r="F3868">
            <v>1.0253000000000001</v>
          </cell>
        </row>
        <row r="3869">
          <cell r="C3869">
            <v>2008</v>
          </cell>
          <cell r="D3869">
            <v>8</v>
          </cell>
          <cell r="F3869">
            <v>1.0253000000000001</v>
          </cell>
        </row>
        <row r="3870">
          <cell r="C3870">
            <v>2008</v>
          </cell>
          <cell r="D3870">
            <v>8</v>
          </cell>
          <cell r="F3870">
            <v>1.0253000000000001</v>
          </cell>
        </row>
        <row r="3871">
          <cell r="C3871">
            <v>2008</v>
          </cell>
          <cell r="D3871">
            <v>8</v>
          </cell>
          <cell r="F3871">
            <v>1.0426</v>
          </cell>
        </row>
        <row r="3872">
          <cell r="C3872">
            <v>2008</v>
          </cell>
          <cell r="D3872">
            <v>8</v>
          </cell>
          <cell r="F3872">
            <v>1.0469999999999999</v>
          </cell>
        </row>
        <row r="3873">
          <cell r="C3873">
            <v>2008</v>
          </cell>
          <cell r="D3873">
            <v>8</v>
          </cell>
          <cell r="F3873">
            <v>1.0510999999999999</v>
          </cell>
        </row>
        <row r="3874">
          <cell r="C3874">
            <v>2008</v>
          </cell>
          <cell r="D3874">
            <v>8</v>
          </cell>
          <cell r="F3874">
            <v>1.0678000000000001</v>
          </cell>
        </row>
        <row r="3875">
          <cell r="C3875">
            <v>2008</v>
          </cell>
          <cell r="D3875">
            <v>8</v>
          </cell>
          <cell r="F3875">
            <v>1.0678000000000001</v>
          </cell>
        </row>
        <row r="3876">
          <cell r="C3876">
            <v>2008</v>
          </cell>
          <cell r="D3876">
            <v>8</v>
          </cell>
          <cell r="F3876">
            <v>1.0678000000000001</v>
          </cell>
        </row>
        <row r="3877">
          <cell r="C3877">
            <v>2008</v>
          </cell>
          <cell r="D3877">
            <v>8</v>
          </cell>
          <cell r="F3877">
            <v>1.0676000000000001</v>
          </cell>
        </row>
        <row r="3878">
          <cell r="C3878">
            <v>2008</v>
          </cell>
          <cell r="D3878">
            <v>8</v>
          </cell>
          <cell r="F3878">
            <v>1.0640000000000001</v>
          </cell>
        </row>
        <row r="3879">
          <cell r="C3879">
            <v>2008</v>
          </cell>
          <cell r="D3879">
            <v>8</v>
          </cell>
          <cell r="F3879">
            <v>1.0657000000000001</v>
          </cell>
        </row>
        <row r="3880">
          <cell r="C3880">
            <v>2008</v>
          </cell>
          <cell r="D3880">
            <v>8</v>
          </cell>
          <cell r="F3880">
            <v>1.0620000000000001</v>
          </cell>
        </row>
        <row r="3881">
          <cell r="C3881">
            <v>2008</v>
          </cell>
          <cell r="D3881">
            <v>8</v>
          </cell>
          <cell r="F3881">
            <v>1.0609</v>
          </cell>
        </row>
        <row r="3882">
          <cell r="C3882">
            <v>2008</v>
          </cell>
          <cell r="D3882">
            <v>8</v>
          </cell>
          <cell r="F3882">
            <v>1.0609</v>
          </cell>
        </row>
        <row r="3883">
          <cell r="C3883">
            <v>2008</v>
          </cell>
          <cell r="D3883">
            <v>8</v>
          </cell>
          <cell r="F3883">
            <v>1.0609</v>
          </cell>
        </row>
        <row r="3884">
          <cell r="C3884">
            <v>2008</v>
          </cell>
          <cell r="D3884">
            <v>8</v>
          </cell>
          <cell r="F3884">
            <v>1.0605</v>
          </cell>
        </row>
        <row r="3885">
          <cell r="C3885">
            <v>2008</v>
          </cell>
          <cell r="D3885">
            <v>8</v>
          </cell>
          <cell r="F3885">
            <v>1.0607</v>
          </cell>
        </row>
        <row r="3886">
          <cell r="C3886">
            <v>2008</v>
          </cell>
          <cell r="D3886">
            <v>8</v>
          </cell>
          <cell r="F3886">
            <v>1.0628</v>
          </cell>
        </row>
        <row r="3887">
          <cell r="C3887">
            <v>2008</v>
          </cell>
          <cell r="D3887">
            <v>8</v>
          </cell>
          <cell r="F3887">
            <v>1.0456000000000001</v>
          </cell>
        </row>
        <row r="3888">
          <cell r="C3888">
            <v>2008</v>
          </cell>
          <cell r="D3888">
            <v>8</v>
          </cell>
          <cell r="F3888">
            <v>1.0458000000000001</v>
          </cell>
        </row>
        <row r="3889">
          <cell r="C3889">
            <v>2008</v>
          </cell>
          <cell r="D3889">
            <v>8</v>
          </cell>
          <cell r="F3889">
            <v>1.0458000000000001</v>
          </cell>
        </row>
        <row r="3890">
          <cell r="C3890">
            <v>2008</v>
          </cell>
          <cell r="D3890">
            <v>8</v>
          </cell>
          <cell r="F3890">
            <v>1.0458000000000001</v>
          </cell>
        </row>
        <row r="3891">
          <cell r="C3891">
            <v>2008</v>
          </cell>
          <cell r="D3891">
            <v>8</v>
          </cell>
          <cell r="F3891">
            <v>1.0464</v>
          </cell>
        </row>
        <row r="3892">
          <cell r="C3892">
            <v>2008</v>
          </cell>
          <cell r="D3892">
            <v>8</v>
          </cell>
          <cell r="F3892">
            <v>1.0483</v>
          </cell>
        </row>
        <row r="3893">
          <cell r="C3893">
            <v>2008</v>
          </cell>
          <cell r="D3893">
            <v>8</v>
          </cell>
          <cell r="F3893">
            <v>1.0486</v>
          </cell>
        </row>
        <row r="3894">
          <cell r="C3894">
            <v>2008</v>
          </cell>
          <cell r="D3894">
            <v>8</v>
          </cell>
          <cell r="F3894">
            <v>1.0526</v>
          </cell>
        </row>
        <row r="3895">
          <cell r="C3895">
            <v>2008</v>
          </cell>
          <cell r="D3895">
            <v>8</v>
          </cell>
          <cell r="F3895">
            <v>1.0626</v>
          </cell>
        </row>
        <row r="3896">
          <cell r="C3896">
            <v>2008</v>
          </cell>
          <cell r="D3896">
            <v>8</v>
          </cell>
          <cell r="F3896">
            <v>1.0626</v>
          </cell>
        </row>
        <row r="3897">
          <cell r="C3897">
            <v>2008</v>
          </cell>
          <cell r="D3897">
            <v>9</v>
          </cell>
          <cell r="F3897">
            <v>1.0626</v>
          </cell>
        </row>
        <row r="3898">
          <cell r="C3898">
            <v>2008</v>
          </cell>
          <cell r="D3898">
            <v>9</v>
          </cell>
          <cell r="F3898">
            <v>1.0626</v>
          </cell>
        </row>
        <row r="3899">
          <cell r="C3899">
            <v>2008</v>
          </cell>
          <cell r="D3899">
            <v>9</v>
          </cell>
          <cell r="F3899">
            <v>1.0701000000000001</v>
          </cell>
        </row>
        <row r="3900">
          <cell r="C3900">
            <v>2008</v>
          </cell>
          <cell r="D3900">
            <v>9</v>
          </cell>
          <cell r="F3900">
            <v>1.0607</v>
          </cell>
        </row>
        <row r="3901">
          <cell r="C3901">
            <v>2008</v>
          </cell>
          <cell r="D3901">
            <v>9</v>
          </cell>
          <cell r="F3901">
            <v>1.0642</v>
          </cell>
        </row>
        <row r="3902">
          <cell r="C3902">
            <v>2008</v>
          </cell>
          <cell r="D3902">
            <v>9</v>
          </cell>
          <cell r="F3902">
            <v>1.0641</v>
          </cell>
        </row>
        <row r="3903">
          <cell r="C3903">
            <v>2008</v>
          </cell>
          <cell r="D3903">
            <v>9</v>
          </cell>
          <cell r="F3903">
            <v>1.0641</v>
          </cell>
        </row>
        <row r="3904">
          <cell r="C3904">
            <v>2008</v>
          </cell>
          <cell r="D3904">
            <v>9</v>
          </cell>
          <cell r="F3904">
            <v>1.0641</v>
          </cell>
        </row>
        <row r="3905">
          <cell r="C3905">
            <v>2008</v>
          </cell>
          <cell r="D3905">
            <v>9</v>
          </cell>
          <cell r="F3905">
            <v>1.0696000000000001</v>
          </cell>
        </row>
        <row r="3906">
          <cell r="C3906">
            <v>2008</v>
          </cell>
          <cell r="D3906">
            <v>9</v>
          </cell>
          <cell r="F3906">
            <v>1.0679000000000001</v>
          </cell>
        </row>
        <row r="3907">
          <cell r="C3907">
            <v>2008</v>
          </cell>
          <cell r="D3907">
            <v>9</v>
          </cell>
          <cell r="F3907">
            <v>1.0738000000000001</v>
          </cell>
        </row>
        <row r="3908">
          <cell r="C3908">
            <v>2008</v>
          </cell>
          <cell r="D3908">
            <v>9</v>
          </cell>
          <cell r="F3908">
            <v>1.0795999999999999</v>
          </cell>
        </row>
        <row r="3909">
          <cell r="C3909">
            <v>2008</v>
          </cell>
          <cell r="D3909">
            <v>9</v>
          </cell>
          <cell r="F3909">
            <v>1.0609</v>
          </cell>
        </row>
        <row r="3910">
          <cell r="C3910">
            <v>2008</v>
          </cell>
          <cell r="D3910">
            <v>9</v>
          </cell>
          <cell r="F3910">
            <v>1.0609</v>
          </cell>
        </row>
        <row r="3911">
          <cell r="C3911">
            <v>2008</v>
          </cell>
          <cell r="D3911">
            <v>9</v>
          </cell>
          <cell r="F3911">
            <v>1.0609</v>
          </cell>
        </row>
        <row r="3912">
          <cell r="C3912">
            <v>2008</v>
          </cell>
          <cell r="D3912">
            <v>9</v>
          </cell>
          <cell r="F3912">
            <v>1.0677000000000001</v>
          </cell>
        </row>
        <row r="3913">
          <cell r="C3913">
            <v>2008</v>
          </cell>
          <cell r="D3913">
            <v>9</v>
          </cell>
          <cell r="F3913">
            <v>1.0733999999999999</v>
          </cell>
        </row>
        <row r="3914">
          <cell r="C3914">
            <v>2008</v>
          </cell>
          <cell r="D3914">
            <v>9</v>
          </cell>
          <cell r="F3914">
            <v>1.0783</v>
          </cell>
        </row>
        <row r="3915">
          <cell r="C3915">
            <v>2008</v>
          </cell>
          <cell r="D3915">
            <v>9</v>
          </cell>
          <cell r="F3915">
            <v>1.0701000000000001</v>
          </cell>
        </row>
        <row r="3916">
          <cell r="C3916">
            <v>2008</v>
          </cell>
          <cell r="D3916">
            <v>9</v>
          </cell>
          <cell r="F3916">
            <v>1.0469999999999999</v>
          </cell>
        </row>
        <row r="3917">
          <cell r="C3917">
            <v>2008</v>
          </cell>
          <cell r="D3917">
            <v>9</v>
          </cell>
          <cell r="F3917">
            <v>1.0469999999999999</v>
          </cell>
        </row>
        <row r="3918">
          <cell r="C3918">
            <v>2008</v>
          </cell>
          <cell r="D3918">
            <v>9</v>
          </cell>
          <cell r="F3918">
            <v>1.0469999999999999</v>
          </cell>
        </row>
        <row r="3919">
          <cell r="C3919">
            <v>2008</v>
          </cell>
          <cell r="D3919">
            <v>9</v>
          </cell>
          <cell r="F3919">
            <v>1.0382</v>
          </cell>
        </row>
        <row r="3920">
          <cell r="C3920">
            <v>2008</v>
          </cell>
          <cell r="D3920">
            <v>9</v>
          </cell>
          <cell r="F3920">
            <v>1.0355000000000001</v>
          </cell>
        </row>
        <row r="3921">
          <cell r="C3921">
            <v>2008</v>
          </cell>
          <cell r="D3921">
            <v>9</v>
          </cell>
          <cell r="F3921">
            <v>1.0350999999999999</v>
          </cell>
        </row>
        <row r="3922">
          <cell r="C3922">
            <v>2008</v>
          </cell>
          <cell r="D3922">
            <v>9</v>
          </cell>
          <cell r="F3922">
            <v>1.0338000000000001</v>
          </cell>
        </row>
        <row r="3923">
          <cell r="C3923">
            <v>2008</v>
          </cell>
          <cell r="D3923">
            <v>9</v>
          </cell>
          <cell r="F3923">
            <v>1.0348999999999999</v>
          </cell>
        </row>
        <row r="3924">
          <cell r="C3924">
            <v>2008</v>
          </cell>
          <cell r="D3924">
            <v>9</v>
          </cell>
          <cell r="F3924">
            <v>1.0348999999999999</v>
          </cell>
        </row>
        <row r="3925">
          <cell r="C3925">
            <v>2008</v>
          </cell>
          <cell r="D3925">
            <v>9</v>
          </cell>
          <cell r="F3925">
            <v>1.0348999999999999</v>
          </cell>
        </row>
        <row r="3926">
          <cell r="C3926">
            <v>2008</v>
          </cell>
          <cell r="D3926">
            <v>9</v>
          </cell>
          <cell r="F3926">
            <v>1.0394000000000001</v>
          </cell>
        </row>
        <row r="3927">
          <cell r="C3927">
            <v>2008</v>
          </cell>
          <cell r="D3927">
            <v>10</v>
          </cell>
          <cell r="F3927">
            <v>1.0599000000000001</v>
          </cell>
        </row>
        <row r="3928">
          <cell r="C3928">
            <v>2008</v>
          </cell>
          <cell r="D3928">
            <v>10</v>
          </cell>
          <cell r="F3928">
            <v>1.0609</v>
          </cell>
        </row>
        <row r="3929">
          <cell r="C3929">
            <v>2008</v>
          </cell>
          <cell r="D3929">
            <v>10</v>
          </cell>
          <cell r="F3929">
            <v>1.0769</v>
          </cell>
        </row>
        <row r="3930">
          <cell r="C3930">
            <v>2008</v>
          </cell>
          <cell r="D3930">
            <v>10</v>
          </cell>
          <cell r="F3930">
            <v>1.0811999999999999</v>
          </cell>
        </row>
        <row r="3931">
          <cell r="C3931">
            <v>2008</v>
          </cell>
          <cell r="D3931">
            <v>10</v>
          </cell>
          <cell r="F3931">
            <v>1.0811999999999999</v>
          </cell>
        </row>
        <row r="3932">
          <cell r="C3932">
            <v>2008</v>
          </cell>
          <cell r="D3932">
            <v>10</v>
          </cell>
          <cell r="F3932">
            <v>1.0811999999999999</v>
          </cell>
        </row>
        <row r="3933">
          <cell r="C3933">
            <v>2008</v>
          </cell>
          <cell r="D3933">
            <v>10</v>
          </cell>
          <cell r="F3933">
            <v>1.1027</v>
          </cell>
        </row>
        <row r="3934">
          <cell r="C3934">
            <v>2008</v>
          </cell>
          <cell r="D3934">
            <v>10</v>
          </cell>
          <cell r="F3934">
            <v>1.1057999999999999</v>
          </cell>
        </row>
        <row r="3935">
          <cell r="C3935">
            <v>2008</v>
          </cell>
          <cell r="D3935">
            <v>10</v>
          </cell>
          <cell r="F3935">
            <v>1.1249</v>
          </cell>
        </row>
        <row r="3936">
          <cell r="C3936">
            <v>2008</v>
          </cell>
          <cell r="D3936">
            <v>10</v>
          </cell>
          <cell r="F3936">
            <v>1.1486000000000001</v>
          </cell>
        </row>
        <row r="3937">
          <cell r="C3937">
            <v>2008</v>
          </cell>
          <cell r="D3937">
            <v>10</v>
          </cell>
          <cell r="F3937">
            <v>1.1907000000000001</v>
          </cell>
        </row>
        <row r="3938">
          <cell r="C3938">
            <v>2008</v>
          </cell>
          <cell r="D3938">
            <v>10</v>
          </cell>
          <cell r="F3938">
            <v>1.1907000000000001</v>
          </cell>
        </row>
        <row r="3939">
          <cell r="C3939">
            <v>2008</v>
          </cell>
          <cell r="D3939">
            <v>10</v>
          </cell>
          <cell r="F3939">
            <v>1.1907000000000001</v>
          </cell>
        </row>
        <row r="3940">
          <cell r="C3940">
            <v>2008</v>
          </cell>
          <cell r="D3940">
            <v>10</v>
          </cell>
          <cell r="F3940">
            <v>1.1907000000000001</v>
          </cell>
        </row>
        <row r="3941">
          <cell r="C3941">
            <v>2008</v>
          </cell>
          <cell r="D3941">
            <v>10</v>
          </cell>
          <cell r="F3941">
            <v>1.1601999999999999</v>
          </cell>
        </row>
        <row r="3942">
          <cell r="C3942">
            <v>2008</v>
          </cell>
          <cell r="D3942">
            <v>10</v>
          </cell>
          <cell r="F3942">
            <v>1.1801999999999999</v>
          </cell>
        </row>
        <row r="3943">
          <cell r="C3943">
            <v>2008</v>
          </cell>
          <cell r="D3943">
            <v>10</v>
          </cell>
          <cell r="F3943">
            <v>1.1952</v>
          </cell>
        </row>
        <row r="3944">
          <cell r="C3944">
            <v>2008</v>
          </cell>
          <cell r="D3944">
            <v>10</v>
          </cell>
          <cell r="F3944">
            <v>1.1822999999999999</v>
          </cell>
        </row>
        <row r="3945">
          <cell r="C3945">
            <v>2008</v>
          </cell>
          <cell r="D3945">
            <v>10</v>
          </cell>
          <cell r="F3945">
            <v>1.1822999999999999</v>
          </cell>
        </row>
        <row r="3946">
          <cell r="C3946">
            <v>2008</v>
          </cell>
          <cell r="D3946">
            <v>10</v>
          </cell>
          <cell r="F3946">
            <v>1.1822999999999999</v>
          </cell>
        </row>
        <row r="3947">
          <cell r="C3947">
            <v>2008</v>
          </cell>
          <cell r="D3947">
            <v>10</v>
          </cell>
          <cell r="F3947">
            <v>1.1976</v>
          </cell>
        </row>
        <row r="3948">
          <cell r="C3948">
            <v>2008</v>
          </cell>
          <cell r="D3948">
            <v>10</v>
          </cell>
          <cell r="F3948">
            <v>1.2202</v>
          </cell>
        </row>
        <row r="3949">
          <cell r="C3949">
            <v>2008</v>
          </cell>
          <cell r="D3949">
            <v>10</v>
          </cell>
          <cell r="F3949">
            <v>1.2499</v>
          </cell>
        </row>
        <row r="3950">
          <cell r="C3950">
            <v>2008</v>
          </cell>
          <cell r="D3950">
            <v>10</v>
          </cell>
          <cell r="F3950">
            <v>1.2573000000000001</v>
          </cell>
        </row>
        <row r="3951">
          <cell r="C3951">
            <v>2008</v>
          </cell>
          <cell r="D3951">
            <v>10</v>
          </cell>
          <cell r="F3951">
            <v>1.2732000000000001</v>
          </cell>
        </row>
        <row r="3952">
          <cell r="C3952">
            <v>2008</v>
          </cell>
          <cell r="D3952">
            <v>10</v>
          </cell>
          <cell r="F3952">
            <v>1.2732000000000001</v>
          </cell>
        </row>
        <row r="3953">
          <cell r="C3953">
            <v>2008</v>
          </cell>
          <cell r="D3953">
            <v>10</v>
          </cell>
          <cell r="F3953">
            <v>1.2732000000000001</v>
          </cell>
        </row>
        <row r="3954">
          <cell r="C3954">
            <v>2008</v>
          </cell>
          <cell r="D3954">
            <v>10</v>
          </cell>
          <cell r="F3954">
            <v>1.2929999999999999</v>
          </cell>
        </row>
        <row r="3955">
          <cell r="C3955">
            <v>2008</v>
          </cell>
          <cell r="D3955">
            <v>10</v>
          </cell>
          <cell r="F3955">
            <v>1.2943</v>
          </cell>
        </row>
        <row r="3956">
          <cell r="C3956">
            <v>2008</v>
          </cell>
          <cell r="D3956">
            <v>10</v>
          </cell>
          <cell r="F3956">
            <v>1.2307999999999999</v>
          </cell>
        </row>
        <row r="3957">
          <cell r="C3957">
            <v>2008</v>
          </cell>
          <cell r="D3957">
            <v>10</v>
          </cell>
          <cell r="F3957">
            <v>1.2221</v>
          </cell>
        </row>
        <row r="3958">
          <cell r="C3958">
            <v>2008</v>
          </cell>
          <cell r="D3958">
            <v>11</v>
          </cell>
          <cell r="F3958">
            <v>1.2164999999999999</v>
          </cell>
        </row>
        <row r="3959">
          <cell r="C3959">
            <v>2008</v>
          </cell>
          <cell r="D3959">
            <v>11</v>
          </cell>
          <cell r="F3959">
            <v>1.2164999999999999</v>
          </cell>
        </row>
        <row r="3960">
          <cell r="C3960">
            <v>2008</v>
          </cell>
          <cell r="D3960">
            <v>11</v>
          </cell>
          <cell r="F3960">
            <v>1.2164999999999999</v>
          </cell>
        </row>
        <row r="3961">
          <cell r="C3961">
            <v>2008</v>
          </cell>
          <cell r="D3961">
            <v>11</v>
          </cell>
          <cell r="F3961">
            <v>1.1875</v>
          </cell>
        </row>
        <row r="3962">
          <cell r="C3962">
            <v>2008</v>
          </cell>
          <cell r="D3962">
            <v>11</v>
          </cell>
          <cell r="F3962">
            <v>1.1498999999999999</v>
          </cell>
        </row>
        <row r="3963">
          <cell r="C3963">
            <v>2008</v>
          </cell>
          <cell r="D3963">
            <v>11</v>
          </cell>
          <cell r="F3963">
            <v>1.1596</v>
          </cell>
        </row>
        <row r="3964">
          <cell r="C3964">
            <v>2008</v>
          </cell>
          <cell r="D3964">
            <v>11</v>
          </cell>
          <cell r="F3964">
            <v>1.1818</v>
          </cell>
        </row>
        <row r="3965">
          <cell r="C3965">
            <v>2008</v>
          </cell>
          <cell r="D3965">
            <v>11</v>
          </cell>
          <cell r="F3965">
            <v>1.1835</v>
          </cell>
        </row>
        <row r="3966">
          <cell r="C3966">
            <v>2008</v>
          </cell>
          <cell r="D3966">
            <v>11</v>
          </cell>
          <cell r="F3966">
            <v>1.1835</v>
          </cell>
        </row>
        <row r="3967">
          <cell r="C3967">
            <v>2008</v>
          </cell>
          <cell r="D3967">
            <v>11</v>
          </cell>
          <cell r="F3967">
            <v>1.1835</v>
          </cell>
        </row>
        <row r="3968">
          <cell r="C3968">
            <v>2008</v>
          </cell>
          <cell r="D3968">
            <v>11</v>
          </cell>
          <cell r="F3968">
            <v>1.1941999999999999</v>
          </cell>
        </row>
        <row r="3969">
          <cell r="C3969">
            <v>2008</v>
          </cell>
          <cell r="D3969">
            <v>11</v>
          </cell>
          <cell r="F3969">
            <v>1.1941999999999999</v>
          </cell>
        </row>
        <row r="3970">
          <cell r="C3970">
            <v>2008</v>
          </cell>
          <cell r="D3970">
            <v>11</v>
          </cell>
          <cell r="F3970">
            <v>1.2295</v>
          </cell>
        </row>
        <row r="3971">
          <cell r="C3971">
            <v>2008</v>
          </cell>
          <cell r="D3971">
            <v>11</v>
          </cell>
          <cell r="F3971">
            <v>1.2315</v>
          </cell>
        </row>
        <row r="3972">
          <cell r="C3972">
            <v>2008</v>
          </cell>
          <cell r="D3972">
            <v>11</v>
          </cell>
          <cell r="F3972">
            <v>1.2246999999999999</v>
          </cell>
        </row>
        <row r="3973">
          <cell r="C3973">
            <v>2008</v>
          </cell>
          <cell r="D3973">
            <v>11</v>
          </cell>
          <cell r="F3973">
            <v>1.2246999999999999</v>
          </cell>
        </row>
        <row r="3974">
          <cell r="C3974">
            <v>2008</v>
          </cell>
          <cell r="D3974">
            <v>11</v>
          </cell>
          <cell r="F3974">
            <v>1.2246999999999999</v>
          </cell>
        </row>
        <row r="3975">
          <cell r="C3975">
            <v>2008</v>
          </cell>
          <cell r="D3975">
            <v>11</v>
          </cell>
          <cell r="F3975">
            <v>1.2211000000000001</v>
          </cell>
        </row>
        <row r="3976">
          <cell r="C3976">
            <v>2008</v>
          </cell>
          <cell r="D3976">
            <v>11</v>
          </cell>
          <cell r="F3976">
            <v>1.2239</v>
          </cell>
        </row>
        <row r="3977">
          <cell r="C3977">
            <v>2008</v>
          </cell>
          <cell r="D3977">
            <v>11</v>
          </cell>
          <cell r="F3977">
            <v>1.2370000000000001</v>
          </cell>
        </row>
        <row r="3978">
          <cell r="C3978">
            <v>2008</v>
          </cell>
          <cell r="D3978">
            <v>11</v>
          </cell>
          <cell r="F3978">
            <v>1.2855000000000001</v>
          </cell>
        </row>
        <row r="3979">
          <cell r="C3979">
            <v>2008</v>
          </cell>
          <cell r="D3979">
            <v>11</v>
          </cell>
          <cell r="F3979">
            <v>1.2854000000000001</v>
          </cell>
        </row>
        <row r="3980">
          <cell r="C3980">
            <v>2008</v>
          </cell>
          <cell r="D3980">
            <v>11</v>
          </cell>
          <cell r="F3980">
            <v>1.2854000000000001</v>
          </cell>
        </row>
        <row r="3981">
          <cell r="C3981">
            <v>2008</v>
          </cell>
          <cell r="D3981">
            <v>11</v>
          </cell>
          <cell r="F3981">
            <v>1.2854000000000001</v>
          </cell>
        </row>
        <row r="3982">
          <cell r="C3982">
            <v>2008</v>
          </cell>
          <cell r="D3982">
            <v>11</v>
          </cell>
          <cell r="F3982">
            <v>1.2250000000000001</v>
          </cell>
        </row>
        <row r="3983">
          <cell r="C3983">
            <v>2008</v>
          </cell>
          <cell r="D3983">
            <v>11</v>
          </cell>
          <cell r="F3983">
            <v>1.2209000000000001</v>
          </cell>
        </row>
        <row r="3984">
          <cell r="C3984">
            <v>2008</v>
          </cell>
          <cell r="D3984">
            <v>11</v>
          </cell>
          <cell r="F3984">
            <v>1.2342</v>
          </cell>
        </row>
        <row r="3985">
          <cell r="C3985">
            <v>2008</v>
          </cell>
          <cell r="D3985">
            <v>11</v>
          </cell>
          <cell r="F3985">
            <v>1.2342</v>
          </cell>
        </row>
        <row r="3986">
          <cell r="C3986">
            <v>2008</v>
          </cell>
          <cell r="D3986">
            <v>11</v>
          </cell>
          <cell r="F3986">
            <v>1.2342</v>
          </cell>
        </row>
        <row r="3987">
          <cell r="C3987">
            <v>2008</v>
          </cell>
          <cell r="D3987">
            <v>11</v>
          </cell>
          <cell r="F3987">
            <v>1.2342</v>
          </cell>
        </row>
        <row r="3988">
          <cell r="C3988">
            <v>2008</v>
          </cell>
          <cell r="D3988">
            <v>12</v>
          </cell>
          <cell r="F3988">
            <v>1.2342</v>
          </cell>
        </row>
        <row r="3989">
          <cell r="C3989">
            <v>2008</v>
          </cell>
          <cell r="D3989">
            <v>12</v>
          </cell>
          <cell r="F3989">
            <v>1.2377</v>
          </cell>
        </row>
        <row r="3990">
          <cell r="C3990">
            <v>2008</v>
          </cell>
          <cell r="D3990">
            <v>12</v>
          </cell>
          <cell r="F3990">
            <v>1.2421</v>
          </cell>
        </row>
        <row r="3991">
          <cell r="C3991">
            <v>2008</v>
          </cell>
          <cell r="D3991">
            <v>12</v>
          </cell>
          <cell r="F3991">
            <v>1.2573000000000001</v>
          </cell>
        </row>
        <row r="3992">
          <cell r="C3992">
            <v>2008</v>
          </cell>
          <cell r="D3992">
            <v>12</v>
          </cell>
          <cell r="F3992">
            <v>1.254</v>
          </cell>
        </row>
        <row r="3993">
          <cell r="C3993">
            <v>2008</v>
          </cell>
          <cell r="D3993">
            <v>12</v>
          </cell>
          <cell r="F3993">
            <v>1.2968999999999999</v>
          </cell>
        </row>
        <row r="3994">
          <cell r="C3994">
            <v>2008</v>
          </cell>
          <cell r="D3994">
            <v>12</v>
          </cell>
          <cell r="F3994">
            <v>1.2968999999999999</v>
          </cell>
        </row>
        <row r="3995">
          <cell r="C3995">
            <v>2008</v>
          </cell>
          <cell r="D3995">
            <v>12</v>
          </cell>
          <cell r="F3995">
            <v>1.2968999999999999</v>
          </cell>
        </row>
        <row r="3996">
          <cell r="C3996">
            <v>2008</v>
          </cell>
          <cell r="D3996">
            <v>12</v>
          </cell>
          <cell r="F3996">
            <v>1.2572000000000001</v>
          </cell>
        </row>
        <row r="3997">
          <cell r="C3997">
            <v>2008</v>
          </cell>
          <cell r="D3997">
            <v>12</v>
          </cell>
          <cell r="F3997">
            <v>1.2603</v>
          </cell>
        </row>
        <row r="3998">
          <cell r="C3998">
            <v>2008</v>
          </cell>
          <cell r="D3998">
            <v>12</v>
          </cell>
          <cell r="F3998">
            <v>1.2557</v>
          </cell>
        </row>
        <row r="3999">
          <cell r="C3999">
            <v>2008</v>
          </cell>
          <cell r="D3999">
            <v>12</v>
          </cell>
          <cell r="F3999">
            <v>1.2182999999999999</v>
          </cell>
        </row>
        <row r="4000">
          <cell r="C4000">
            <v>2008</v>
          </cell>
          <cell r="D4000">
            <v>12</v>
          </cell>
          <cell r="F4000">
            <v>1.2452000000000001</v>
          </cell>
        </row>
        <row r="4001">
          <cell r="C4001">
            <v>2008</v>
          </cell>
          <cell r="D4001">
            <v>12</v>
          </cell>
          <cell r="F4001">
            <v>1.2452000000000001</v>
          </cell>
        </row>
        <row r="4002">
          <cell r="C4002">
            <v>2008</v>
          </cell>
          <cell r="D4002">
            <v>12</v>
          </cell>
          <cell r="F4002">
            <v>1.2452000000000001</v>
          </cell>
        </row>
        <row r="4003">
          <cell r="C4003">
            <v>2008</v>
          </cell>
          <cell r="D4003">
            <v>12</v>
          </cell>
          <cell r="F4003">
            <v>1.2352000000000001</v>
          </cell>
        </row>
        <row r="4004">
          <cell r="C4004">
            <v>2008</v>
          </cell>
          <cell r="D4004">
            <v>12</v>
          </cell>
          <cell r="F4004">
            <v>1.2239</v>
          </cell>
        </row>
        <row r="4005">
          <cell r="C4005">
            <v>2008</v>
          </cell>
          <cell r="D4005">
            <v>12</v>
          </cell>
          <cell r="F4005">
            <v>1.2058</v>
          </cell>
        </row>
        <row r="4006">
          <cell r="C4006">
            <v>2008</v>
          </cell>
          <cell r="D4006">
            <v>12</v>
          </cell>
          <cell r="F4006">
            <v>1.1964999999999999</v>
          </cell>
        </row>
        <row r="4007">
          <cell r="C4007">
            <v>2008</v>
          </cell>
          <cell r="D4007">
            <v>12</v>
          </cell>
          <cell r="F4007">
            <v>1.2275</v>
          </cell>
        </row>
        <row r="4008">
          <cell r="C4008">
            <v>2008</v>
          </cell>
          <cell r="D4008">
            <v>12</v>
          </cell>
          <cell r="F4008">
            <v>1.2275</v>
          </cell>
        </row>
        <row r="4009">
          <cell r="C4009">
            <v>2008</v>
          </cell>
          <cell r="D4009">
            <v>12</v>
          </cell>
          <cell r="F4009">
            <v>1.2275</v>
          </cell>
        </row>
        <row r="4010">
          <cell r="C4010">
            <v>2008</v>
          </cell>
          <cell r="D4010">
            <v>12</v>
          </cell>
          <cell r="F4010">
            <v>1.2188000000000001</v>
          </cell>
        </row>
        <row r="4011">
          <cell r="C4011">
            <v>2008</v>
          </cell>
          <cell r="D4011">
            <v>12</v>
          </cell>
          <cell r="F4011">
            <v>1.2165999999999999</v>
          </cell>
        </row>
        <row r="4012">
          <cell r="C4012">
            <v>2008</v>
          </cell>
          <cell r="D4012">
            <v>12</v>
          </cell>
          <cell r="F4012">
            <v>1.2124999999999999</v>
          </cell>
        </row>
        <row r="4013">
          <cell r="C4013">
            <v>2008</v>
          </cell>
          <cell r="D4013">
            <v>12</v>
          </cell>
          <cell r="F4013">
            <v>1.2124999999999999</v>
          </cell>
        </row>
        <row r="4014">
          <cell r="C4014">
            <v>2008</v>
          </cell>
          <cell r="D4014">
            <v>12</v>
          </cell>
          <cell r="F4014">
            <v>1.2124999999999999</v>
          </cell>
        </row>
        <row r="4015">
          <cell r="C4015">
            <v>2008</v>
          </cell>
          <cell r="D4015">
            <v>12</v>
          </cell>
          <cell r="F4015">
            <v>1.2124999999999999</v>
          </cell>
        </row>
        <row r="4016">
          <cell r="C4016">
            <v>2008</v>
          </cell>
          <cell r="D4016">
            <v>12</v>
          </cell>
          <cell r="F4016">
            <v>1.2124999999999999</v>
          </cell>
        </row>
        <row r="4017">
          <cell r="C4017">
            <v>2008</v>
          </cell>
          <cell r="D4017">
            <v>12</v>
          </cell>
          <cell r="F4017">
            <v>1.2166999999999999</v>
          </cell>
        </row>
        <row r="4018">
          <cell r="C4018">
            <v>2008</v>
          </cell>
          <cell r="D4018">
            <v>12</v>
          </cell>
          <cell r="F4018">
            <v>1.2217</v>
          </cell>
        </row>
        <row r="4019">
          <cell r="C4019">
            <v>2009</v>
          </cell>
          <cell r="D4019">
            <v>1</v>
          </cell>
          <cell r="F4019">
            <v>1.2245999999999999</v>
          </cell>
        </row>
        <row r="4020">
          <cell r="C4020">
            <v>2009</v>
          </cell>
          <cell r="D4020">
            <v>1</v>
          </cell>
          <cell r="F4020">
            <v>1.2245999999999999</v>
          </cell>
        </row>
        <row r="4021">
          <cell r="C4021">
            <v>2009</v>
          </cell>
          <cell r="D4021">
            <v>1</v>
          </cell>
          <cell r="F4021">
            <v>1.2107000000000001</v>
          </cell>
        </row>
        <row r="4022">
          <cell r="C4022">
            <v>2009</v>
          </cell>
          <cell r="D4022">
            <v>1</v>
          </cell>
          <cell r="F4022">
            <v>1.2107000000000001</v>
          </cell>
        </row>
        <row r="4023">
          <cell r="C4023">
            <v>2009</v>
          </cell>
          <cell r="D4023">
            <v>1</v>
          </cell>
          <cell r="F4023">
            <v>1.2107000000000001</v>
          </cell>
        </row>
        <row r="4024">
          <cell r="C4024">
            <v>2009</v>
          </cell>
          <cell r="D4024">
            <v>1</v>
          </cell>
          <cell r="F4024">
            <v>1.1914</v>
          </cell>
        </row>
        <row r="4025">
          <cell r="C4025">
            <v>2009</v>
          </cell>
          <cell r="D4025">
            <v>1</v>
          </cell>
          <cell r="F4025">
            <v>1.1822999999999999</v>
          </cell>
        </row>
        <row r="4026">
          <cell r="C4026">
            <v>2009</v>
          </cell>
          <cell r="D4026">
            <v>1</v>
          </cell>
          <cell r="F4026">
            <v>1.1853</v>
          </cell>
        </row>
        <row r="4027">
          <cell r="C4027">
            <v>2009</v>
          </cell>
          <cell r="D4027">
            <v>1</v>
          </cell>
          <cell r="F4027">
            <v>1.1888000000000001</v>
          </cell>
        </row>
        <row r="4028">
          <cell r="C4028">
            <v>2009</v>
          </cell>
          <cell r="D4028">
            <v>1</v>
          </cell>
          <cell r="F4028">
            <v>1.1922999999999999</v>
          </cell>
        </row>
        <row r="4029">
          <cell r="C4029">
            <v>2009</v>
          </cell>
          <cell r="D4029">
            <v>1</v>
          </cell>
          <cell r="F4029">
            <v>1.1922999999999999</v>
          </cell>
        </row>
        <row r="4030">
          <cell r="C4030">
            <v>2009</v>
          </cell>
          <cell r="D4030">
            <v>1</v>
          </cell>
          <cell r="F4030">
            <v>1.1922999999999999</v>
          </cell>
        </row>
        <row r="4031">
          <cell r="C4031">
            <v>2009</v>
          </cell>
          <cell r="D4031">
            <v>1</v>
          </cell>
          <cell r="F4031">
            <v>1.2077</v>
          </cell>
        </row>
        <row r="4032">
          <cell r="C4032">
            <v>2009</v>
          </cell>
          <cell r="D4032">
            <v>1</v>
          </cell>
          <cell r="F4032">
            <v>1.2257</v>
          </cell>
        </row>
        <row r="4033">
          <cell r="C4033">
            <v>2009</v>
          </cell>
          <cell r="D4033">
            <v>1</v>
          </cell>
          <cell r="F4033">
            <v>1.2383</v>
          </cell>
        </row>
        <row r="4034">
          <cell r="C4034">
            <v>2009</v>
          </cell>
          <cell r="D4034">
            <v>1</v>
          </cell>
          <cell r="F4034">
            <v>1.2625</v>
          </cell>
        </row>
        <row r="4035">
          <cell r="C4035">
            <v>2009</v>
          </cell>
          <cell r="D4035">
            <v>1</v>
          </cell>
          <cell r="F4035">
            <v>1.2542</v>
          </cell>
        </row>
        <row r="4036">
          <cell r="C4036">
            <v>2009</v>
          </cell>
          <cell r="D4036">
            <v>1</v>
          </cell>
          <cell r="F4036">
            <v>1.2542</v>
          </cell>
        </row>
        <row r="4037">
          <cell r="C4037">
            <v>2009</v>
          </cell>
          <cell r="D4037">
            <v>1</v>
          </cell>
          <cell r="F4037">
            <v>1.2542</v>
          </cell>
        </row>
        <row r="4038">
          <cell r="C4038">
            <v>2009</v>
          </cell>
          <cell r="D4038">
            <v>1</v>
          </cell>
          <cell r="F4038">
            <v>1.2542</v>
          </cell>
        </row>
        <row r="4039">
          <cell r="C4039">
            <v>2009</v>
          </cell>
          <cell r="D4039">
            <v>1</v>
          </cell>
          <cell r="F4039">
            <v>1.2605</v>
          </cell>
        </row>
        <row r="4040">
          <cell r="C4040">
            <v>2009</v>
          </cell>
          <cell r="D4040">
            <v>1</v>
          </cell>
          <cell r="F4040">
            <v>1.2741</v>
          </cell>
        </row>
        <row r="4041">
          <cell r="C4041">
            <v>2009</v>
          </cell>
          <cell r="D4041">
            <v>1</v>
          </cell>
          <cell r="F4041">
            <v>1.2629999999999999</v>
          </cell>
        </row>
        <row r="4042">
          <cell r="C4042">
            <v>2009</v>
          </cell>
          <cell r="D4042">
            <v>1</v>
          </cell>
          <cell r="F4042">
            <v>1.248</v>
          </cell>
        </row>
        <row r="4043">
          <cell r="C4043">
            <v>2009</v>
          </cell>
          <cell r="D4043">
            <v>1</v>
          </cell>
          <cell r="F4043">
            <v>1.248</v>
          </cell>
        </row>
        <row r="4044">
          <cell r="C4044">
            <v>2009</v>
          </cell>
          <cell r="D4044">
            <v>1</v>
          </cell>
          <cell r="F4044">
            <v>1.248</v>
          </cell>
        </row>
        <row r="4045">
          <cell r="C4045">
            <v>2009</v>
          </cell>
          <cell r="D4045">
            <v>1</v>
          </cell>
          <cell r="F4045">
            <v>1.2204999999999999</v>
          </cell>
        </row>
        <row r="4046">
          <cell r="C4046">
            <v>2009</v>
          </cell>
          <cell r="D4046">
            <v>1</v>
          </cell>
          <cell r="F4046">
            <v>1.2299</v>
          </cell>
        </row>
        <row r="4047">
          <cell r="C4047">
            <v>2009</v>
          </cell>
          <cell r="D4047">
            <v>1</v>
          </cell>
          <cell r="F4047">
            <v>1.2098</v>
          </cell>
        </row>
        <row r="4048">
          <cell r="C4048">
            <v>2009</v>
          </cell>
          <cell r="D4048">
            <v>1</v>
          </cell>
          <cell r="F4048">
            <v>1.2188000000000001</v>
          </cell>
        </row>
        <row r="4049">
          <cell r="C4049">
            <v>2009</v>
          </cell>
          <cell r="D4049">
            <v>1</v>
          </cell>
          <cell r="F4049">
            <v>1.2363999999999999</v>
          </cell>
        </row>
        <row r="4050">
          <cell r="C4050">
            <v>2009</v>
          </cell>
          <cell r="D4050">
            <v>2</v>
          </cell>
          <cell r="F4050">
            <v>1.2363999999999999</v>
          </cell>
        </row>
        <row r="4051">
          <cell r="C4051">
            <v>2009</v>
          </cell>
          <cell r="D4051">
            <v>2</v>
          </cell>
          <cell r="F4051">
            <v>1.2363999999999999</v>
          </cell>
        </row>
        <row r="4052">
          <cell r="C4052">
            <v>2009</v>
          </cell>
          <cell r="D4052">
            <v>2</v>
          </cell>
          <cell r="F4052">
            <v>1.2403999999999999</v>
          </cell>
        </row>
        <row r="4053">
          <cell r="C4053">
            <v>2009</v>
          </cell>
          <cell r="D4053">
            <v>2</v>
          </cell>
          <cell r="F4053">
            <v>1.2337</v>
          </cell>
        </row>
        <row r="4054">
          <cell r="C4054">
            <v>2009</v>
          </cell>
          <cell r="D4054">
            <v>2</v>
          </cell>
          <cell r="F4054">
            <v>1.2265999999999999</v>
          </cell>
        </row>
        <row r="4055">
          <cell r="C4055">
            <v>2009</v>
          </cell>
          <cell r="D4055">
            <v>2</v>
          </cell>
          <cell r="F4055">
            <v>1.2302999999999999</v>
          </cell>
        </row>
        <row r="4056">
          <cell r="C4056">
            <v>2009</v>
          </cell>
          <cell r="D4056">
            <v>2</v>
          </cell>
          <cell r="F4056">
            <v>1.2388999999999999</v>
          </cell>
        </row>
        <row r="4057">
          <cell r="C4057">
            <v>2009</v>
          </cell>
          <cell r="D4057">
            <v>2</v>
          </cell>
          <cell r="F4057">
            <v>1.2388999999999999</v>
          </cell>
        </row>
        <row r="4058">
          <cell r="C4058">
            <v>2009</v>
          </cell>
          <cell r="D4058">
            <v>2</v>
          </cell>
          <cell r="F4058">
            <v>1.2388999999999999</v>
          </cell>
        </row>
        <row r="4059">
          <cell r="C4059">
            <v>2009</v>
          </cell>
          <cell r="D4059">
            <v>2</v>
          </cell>
          <cell r="F4059">
            <v>1.2192000000000001</v>
          </cell>
        </row>
        <row r="4060">
          <cell r="C4060">
            <v>2009</v>
          </cell>
          <cell r="D4060">
            <v>2</v>
          </cell>
          <cell r="F4060">
            <v>1.2332000000000001</v>
          </cell>
        </row>
        <row r="4061">
          <cell r="C4061">
            <v>2009</v>
          </cell>
          <cell r="D4061">
            <v>2</v>
          </cell>
          <cell r="F4061">
            <v>1.2423999999999999</v>
          </cell>
        </row>
        <row r="4062">
          <cell r="C4062">
            <v>2009</v>
          </cell>
          <cell r="D4062">
            <v>2</v>
          </cell>
          <cell r="F4062">
            <v>1.2477</v>
          </cell>
        </row>
        <row r="4063">
          <cell r="C4063">
            <v>2009</v>
          </cell>
          <cell r="D4063">
            <v>2</v>
          </cell>
          <cell r="F4063">
            <v>1.2437</v>
          </cell>
        </row>
        <row r="4064">
          <cell r="C4064">
            <v>2009</v>
          </cell>
          <cell r="D4064">
            <v>2</v>
          </cell>
          <cell r="F4064">
            <v>1.2437</v>
          </cell>
        </row>
        <row r="4065">
          <cell r="C4065">
            <v>2009</v>
          </cell>
          <cell r="D4065">
            <v>2</v>
          </cell>
          <cell r="F4065">
            <v>1.2437</v>
          </cell>
        </row>
        <row r="4066">
          <cell r="C4066">
            <v>2009</v>
          </cell>
          <cell r="D4066">
            <v>2</v>
          </cell>
          <cell r="F4066">
            <v>1.2437</v>
          </cell>
        </row>
        <row r="4067">
          <cell r="C4067">
            <v>2009</v>
          </cell>
          <cell r="D4067">
            <v>2</v>
          </cell>
          <cell r="F4067">
            <v>1.2601</v>
          </cell>
        </row>
        <row r="4068">
          <cell r="C4068">
            <v>2009</v>
          </cell>
          <cell r="D4068">
            <v>2</v>
          </cell>
          <cell r="F4068">
            <v>1.2596000000000001</v>
          </cell>
        </row>
        <row r="4069">
          <cell r="C4069">
            <v>2009</v>
          </cell>
          <cell r="D4069">
            <v>2</v>
          </cell>
          <cell r="F4069">
            <v>1.2595000000000001</v>
          </cell>
        </row>
        <row r="4070">
          <cell r="C4070">
            <v>2009</v>
          </cell>
          <cell r="D4070">
            <v>2</v>
          </cell>
          <cell r="F4070">
            <v>1.2541</v>
          </cell>
        </row>
        <row r="4071">
          <cell r="C4071">
            <v>2009</v>
          </cell>
          <cell r="D4071">
            <v>2</v>
          </cell>
          <cell r="F4071">
            <v>1.2541</v>
          </cell>
        </row>
        <row r="4072">
          <cell r="C4072">
            <v>2009</v>
          </cell>
          <cell r="D4072">
            <v>2</v>
          </cell>
          <cell r="F4072">
            <v>1.2541</v>
          </cell>
        </row>
        <row r="4073">
          <cell r="C4073">
            <v>2009</v>
          </cell>
          <cell r="D4073">
            <v>2</v>
          </cell>
          <cell r="F4073">
            <v>1.2512000000000001</v>
          </cell>
        </row>
        <row r="4074">
          <cell r="C4074">
            <v>2009</v>
          </cell>
          <cell r="D4074">
            <v>2</v>
          </cell>
          <cell r="F4074">
            <v>1.2470000000000001</v>
          </cell>
        </row>
        <row r="4075">
          <cell r="C4075">
            <v>2009</v>
          </cell>
          <cell r="D4075">
            <v>2</v>
          </cell>
          <cell r="F4075">
            <v>1.2556</v>
          </cell>
        </row>
        <row r="4076">
          <cell r="C4076">
            <v>2009</v>
          </cell>
          <cell r="D4076">
            <v>2</v>
          </cell>
          <cell r="F4076">
            <v>1.2456</v>
          </cell>
        </row>
        <row r="4077">
          <cell r="C4077">
            <v>2009</v>
          </cell>
          <cell r="D4077">
            <v>2</v>
          </cell>
          <cell r="F4077">
            <v>1.2706999999999999</v>
          </cell>
        </row>
        <row r="4078">
          <cell r="C4078">
            <v>2009</v>
          </cell>
          <cell r="D4078">
            <v>3</v>
          </cell>
          <cell r="F4078">
            <v>1.2706999999999999</v>
          </cell>
        </row>
        <row r="4079">
          <cell r="C4079">
            <v>2009</v>
          </cell>
          <cell r="D4079">
            <v>3</v>
          </cell>
          <cell r="F4079">
            <v>1.2706999999999999</v>
          </cell>
        </row>
        <row r="4080">
          <cell r="C4080">
            <v>2009</v>
          </cell>
          <cell r="D4080">
            <v>3</v>
          </cell>
          <cell r="F4080">
            <v>1.2889999999999999</v>
          </cell>
        </row>
        <row r="4081">
          <cell r="C4081">
            <v>2009</v>
          </cell>
          <cell r="D4081">
            <v>3</v>
          </cell>
          <cell r="F4081">
            <v>1.2938000000000001</v>
          </cell>
        </row>
        <row r="4082">
          <cell r="C4082">
            <v>2009</v>
          </cell>
          <cell r="D4082">
            <v>3</v>
          </cell>
          <cell r="F4082">
            <v>1.2765</v>
          </cell>
        </row>
        <row r="4083">
          <cell r="C4083">
            <v>2009</v>
          </cell>
          <cell r="D4083">
            <v>3</v>
          </cell>
          <cell r="F4083">
            <v>1.2877000000000001</v>
          </cell>
        </row>
        <row r="4084">
          <cell r="C4084">
            <v>2009</v>
          </cell>
          <cell r="D4084">
            <v>3</v>
          </cell>
          <cell r="F4084">
            <v>1.2863</v>
          </cell>
        </row>
        <row r="4085">
          <cell r="C4085">
            <v>2009</v>
          </cell>
          <cell r="D4085">
            <v>3</v>
          </cell>
          <cell r="F4085">
            <v>1.2863</v>
          </cell>
        </row>
        <row r="4086">
          <cell r="C4086">
            <v>2009</v>
          </cell>
          <cell r="D4086">
            <v>3</v>
          </cell>
          <cell r="F4086">
            <v>1.2863</v>
          </cell>
        </row>
        <row r="4087">
          <cell r="C4087">
            <v>2009</v>
          </cell>
          <cell r="D4087">
            <v>3</v>
          </cell>
          <cell r="F4087">
            <v>1.3</v>
          </cell>
        </row>
        <row r="4088">
          <cell r="C4088">
            <v>2009</v>
          </cell>
          <cell r="D4088">
            <v>3</v>
          </cell>
          <cell r="F4088">
            <v>1.2797000000000001</v>
          </cell>
        </row>
        <row r="4089">
          <cell r="C4089">
            <v>2009</v>
          </cell>
          <cell r="D4089">
            <v>3</v>
          </cell>
          <cell r="F4089">
            <v>1.2806999999999999</v>
          </cell>
        </row>
        <row r="4090">
          <cell r="C4090">
            <v>2009</v>
          </cell>
          <cell r="D4090">
            <v>3</v>
          </cell>
          <cell r="F4090">
            <v>1.2905</v>
          </cell>
        </row>
        <row r="4091">
          <cell r="C4091">
            <v>2009</v>
          </cell>
          <cell r="D4091">
            <v>3</v>
          </cell>
          <cell r="F4091">
            <v>1.2748999999999999</v>
          </cell>
        </row>
        <row r="4092">
          <cell r="C4092">
            <v>2009</v>
          </cell>
          <cell r="D4092">
            <v>3</v>
          </cell>
          <cell r="F4092">
            <v>1.2748999999999999</v>
          </cell>
        </row>
        <row r="4093">
          <cell r="C4093">
            <v>2009</v>
          </cell>
          <cell r="D4093">
            <v>3</v>
          </cell>
          <cell r="F4093">
            <v>1.2748999999999999</v>
          </cell>
        </row>
        <row r="4094">
          <cell r="C4094">
            <v>2009</v>
          </cell>
          <cell r="D4094">
            <v>3</v>
          </cell>
          <cell r="F4094">
            <v>1.2724</v>
          </cell>
        </row>
        <row r="4095">
          <cell r="C4095">
            <v>2009</v>
          </cell>
          <cell r="D4095">
            <v>3</v>
          </cell>
          <cell r="F4095">
            <v>1.2718</v>
          </cell>
        </row>
        <row r="4096">
          <cell r="C4096">
            <v>2009</v>
          </cell>
          <cell r="D4096">
            <v>3</v>
          </cell>
          <cell r="F4096">
            <v>1.272</v>
          </cell>
        </row>
        <row r="4097">
          <cell r="C4097">
            <v>2009</v>
          </cell>
          <cell r="D4097">
            <v>3</v>
          </cell>
          <cell r="F4097">
            <v>1.2324999999999999</v>
          </cell>
        </row>
        <row r="4098">
          <cell r="C4098">
            <v>2009</v>
          </cell>
          <cell r="D4098">
            <v>3</v>
          </cell>
          <cell r="F4098">
            <v>1.2371000000000001</v>
          </cell>
        </row>
        <row r="4099">
          <cell r="C4099">
            <v>2009</v>
          </cell>
          <cell r="D4099">
            <v>3</v>
          </cell>
          <cell r="F4099">
            <v>1.2371000000000001</v>
          </cell>
        </row>
        <row r="4100">
          <cell r="C4100">
            <v>2009</v>
          </cell>
          <cell r="D4100">
            <v>3</v>
          </cell>
          <cell r="F4100">
            <v>1.2371000000000001</v>
          </cell>
        </row>
        <row r="4101">
          <cell r="C4101">
            <v>2009</v>
          </cell>
          <cell r="D4101">
            <v>3</v>
          </cell>
          <cell r="F4101">
            <v>1.2323</v>
          </cell>
        </row>
        <row r="4102">
          <cell r="C4102">
            <v>2009</v>
          </cell>
          <cell r="D4102">
            <v>3</v>
          </cell>
          <cell r="F4102">
            <v>1.2262</v>
          </cell>
        </row>
        <row r="4103">
          <cell r="C4103">
            <v>2009</v>
          </cell>
          <cell r="D4103">
            <v>3</v>
          </cell>
          <cell r="F4103">
            <v>1.2244999999999999</v>
          </cell>
        </row>
        <row r="4104">
          <cell r="C4104">
            <v>2009</v>
          </cell>
          <cell r="D4104">
            <v>3</v>
          </cell>
          <cell r="F4104">
            <v>1.2330000000000001</v>
          </cell>
        </row>
        <row r="4105">
          <cell r="C4105">
            <v>2009</v>
          </cell>
          <cell r="D4105">
            <v>3</v>
          </cell>
          <cell r="F4105">
            <v>1.2392000000000001</v>
          </cell>
        </row>
        <row r="4106">
          <cell r="C4106">
            <v>2009</v>
          </cell>
          <cell r="D4106">
            <v>3</v>
          </cell>
          <cell r="F4106">
            <v>1.2392000000000001</v>
          </cell>
        </row>
        <row r="4107">
          <cell r="C4107">
            <v>2009</v>
          </cell>
          <cell r="D4107">
            <v>3</v>
          </cell>
          <cell r="F4107">
            <v>1.2392000000000001</v>
          </cell>
        </row>
        <row r="4108">
          <cell r="C4108">
            <v>2009</v>
          </cell>
          <cell r="D4108">
            <v>3</v>
          </cell>
          <cell r="F4108">
            <v>1.2589999999999999</v>
          </cell>
        </row>
        <row r="4109">
          <cell r="C4109">
            <v>2009</v>
          </cell>
          <cell r="D4109">
            <v>4</v>
          </cell>
          <cell r="F4109">
            <v>1.2602</v>
          </cell>
        </row>
        <row r="4110">
          <cell r="C4110">
            <v>2009</v>
          </cell>
          <cell r="D4110">
            <v>4</v>
          </cell>
          <cell r="F4110">
            <v>1.2643</v>
          </cell>
        </row>
        <row r="4111">
          <cell r="C4111">
            <v>2009</v>
          </cell>
          <cell r="D4111">
            <v>4</v>
          </cell>
          <cell r="F4111">
            <v>1.2383999999999999</v>
          </cell>
        </row>
        <row r="4112">
          <cell r="C4112">
            <v>2009</v>
          </cell>
          <cell r="D4112">
            <v>4</v>
          </cell>
          <cell r="F4112">
            <v>1.2337</v>
          </cell>
        </row>
        <row r="4113">
          <cell r="C4113">
            <v>2009</v>
          </cell>
          <cell r="D4113">
            <v>4</v>
          </cell>
          <cell r="F4113">
            <v>1.2337</v>
          </cell>
        </row>
        <row r="4114">
          <cell r="C4114">
            <v>2009</v>
          </cell>
          <cell r="D4114">
            <v>4</v>
          </cell>
          <cell r="F4114">
            <v>1.2337</v>
          </cell>
        </row>
        <row r="4115">
          <cell r="C4115">
            <v>2009</v>
          </cell>
          <cell r="D4115">
            <v>4</v>
          </cell>
          <cell r="F4115">
            <v>1.2428999999999999</v>
          </cell>
        </row>
        <row r="4116">
          <cell r="C4116">
            <v>2009</v>
          </cell>
          <cell r="D4116">
            <v>4</v>
          </cell>
          <cell r="F4116">
            <v>1.2341</v>
          </cell>
        </row>
        <row r="4117">
          <cell r="C4117">
            <v>2009</v>
          </cell>
          <cell r="D4117">
            <v>4</v>
          </cell>
          <cell r="F4117">
            <v>1.2354000000000001</v>
          </cell>
        </row>
        <row r="4118">
          <cell r="C4118">
            <v>2009</v>
          </cell>
          <cell r="D4118">
            <v>4</v>
          </cell>
          <cell r="F4118">
            <v>1.2274</v>
          </cell>
        </row>
        <row r="4119">
          <cell r="C4119">
            <v>2009</v>
          </cell>
          <cell r="D4119">
            <v>4</v>
          </cell>
          <cell r="F4119">
            <v>1.2274</v>
          </cell>
        </row>
        <row r="4120">
          <cell r="C4120">
            <v>2009</v>
          </cell>
          <cell r="D4120">
            <v>4</v>
          </cell>
          <cell r="F4120">
            <v>1.2274</v>
          </cell>
        </row>
        <row r="4121">
          <cell r="C4121">
            <v>2009</v>
          </cell>
          <cell r="D4121">
            <v>4</v>
          </cell>
          <cell r="F4121">
            <v>1.2274</v>
          </cell>
        </row>
        <row r="4122">
          <cell r="C4122">
            <v>2009</v>
          </cell>
          <cell r="D4122">
            <v>4</v>
          </cell>
          <cell r="F4122">
            <v>1.2212000000000001</v>
          </cell>
        </row>
        <row r="4123">
          <cell r="C4123">
            <v>2009</v>
          </cell>
          <cell r="D4123">
            <v>4</v>
          </cell>
          <cell r="F4123">
            <v>1.2092000000000001</v>
          </cell>
        </row>
        <row r="4124">
          <cell r="C4124">
            <v>2009</v>
          </cell>
          <cell r="D4124">
            <v>4</v>
          </cell>
          <cell r="F4124">
            <v>1.2038</v>
          </cell>
        </row>
        <row r="4125">
          <cell r="C4125">
            <v>2009</v>
          </cell>
          <cell r="D4125">
            <v>4</v>
          </cell>
          <cell r="F4125">
            <v>1.2061999999999999</v>
          </cell>
        </row>
        <row r="4126">
          <cell r="C4126">
            <v>2009</v>
          </cell>
          <cell r="D4126">
            <v>4</v>
          </cell>
          <cell r="F4126">
            <v>1.2145999999999999</v>
          </cell>
        </row>
        <row r="4127">
          <cell r="C4127">
            <v>2009</v>
          </cell>
          <cell r="D4127">
            <v>4</v>
          </cell>
          <cell r="F4127">
            <v>1.2145999999999999</v>
          </cell>
        </row>
        <row r="4128">
          <cell r="C4128">
            <v>2009</v>
          </cell>
          <cell r="D4128">
            <v>4</v>
          </cell>
          <cell r="F4128">
            <v>1.2145999999999999</v>
          </cell>
        </row>
        <row r="4129">
          <cell r="C4129">
            <v>2009</v>
          </cell>
          <cell r="D4129">
            <v>4</v>
          </cell>
          <cell r="F4129">
            <v>1.2343</v>
          </cell>
        </row>
        <row r="4130">
          <cell r="C4130">
            <v>2009</v>
          </cell>
          <cell r="D4130">
            <v>4</v>
          </cell>
          <cell r="F4130">
            <v>1.2358</v>
          </cell>
        </row>
        <row r="4131">
          <cell r="C4131">
            <v>2009</v>
          </cell>
          <cell r="D4131">
            <v>4</v>
          </cell>
          <cell r="F4131">
            <v>1.236</v>
          </cell>
        </row>
        <row r="4132">
          <cell r="C4132">
            <v>2009</v>
          </cell>
          <cell r="D4132">
            <v>4</v>
          </cell>
          <cell r="F4132">
            <v>1.2290000000000001</v>
          </cell>
        </row>
        <row r="4133">
          <cell r="C4133">
            <v>2009</v>
          </cell>
          <cell r="D4133">
            <v>4</v>
          </cell>
          <cell r="F4133">
            <v>1.2093</v>
          </cell>
        </row>
        <row r="4134">
          <cell r="C4134">
            <v>2009</v>
          </cell>
          <cell r="D4134">
            <v>4</v>
          </cell>
          <cell r="F4134">
            <v>1.2093</v>
          </cell>
        </row>
        <row r="4135">
          <cell r="C4135">
            <v>2009</v>
          </cell>
          <cell r="D4135">
            <v>4</v>
          </cell>
          <cell r="F4135">
            <v>1.2093</v>
          </cell>
        </row>
        <row r="4136">
          <cell r="C4136">
            <v>2009</v>
          </cell>
          <cell r="D4136">
            <v>4</v>
          </cell>
          <cell r="F4136">
            <v>1.2107000000000001</v>
          </cell>
        </row>
        <row r="4137">
          <cell r="C4137">
            <v>2009</v>
          </cell>
          <cell r="D4137">
            <v>4</v>
          </cell>
          <cell r="F4137">
            <v>1.2238</v>
          </cell>
        </row>
        <row r="4138">
          <cell r="C4138">
            <v>2009</v>
          </cell>
          <cell r="D4138">
            <v>4</v>
          </cell>
          <cell r="F4138">
            <v>1.2008000000000001</v>
          </cell>
        </row>
        <row r="4139">
          <cell r="C4139">
            <v>2009</v>
          </cell>
          <cell r="D4139">
            <v>5</v>
          </cell>
          <cell r="F4139">
            <v>1.194</v>
          </cell>
        </row>
        <row r="4140">
          <cell r="C4140">
            <v>2009</v>
          </cell>
          <cell r="D4140">
            <v>5</v>
          </cell>
          <cell r="F4140">
            <v>1.1872</v>
          </cell>
        </row>
        <row r="4141">
          <cell r="C4141">
            <v>2009</v>
          </cell>
          <cell r="D4141">
            <v>5</v>
          </cell>
          <cell r="F4141">
            <v>1.1872</v>
          </cell>
        </row>
        <row r="4142">
          <cell r="C4142">
            <v>2009</v>
          </cell>
          <cell r="D4142">
            <v>5</v>
          </cell>
          <cell r="F4142">
            <v>1.1872</v>
          </cell>
        </row>
        <row r="4143">
          <cell r="C4143">
            <v>2009</v>
          </cell>
          <cell r="D4143">
            <v>5</v>
          </cell>
          <cell r="F4143">
            <v>1.1780999999999999</v>
          </cell>
        </row>
        <row r="4144">
          <cell r="C4144">
            <v>2009</v>
          </cell>
          <cell r="D4144">
            <v>5</v>
          </cell>
          <cell r="F4144">
            <v>1.1759999999999999</v>
          </cell>
        </row>
        <row r="4145">
          <cell r="C4145">
            <v>2009</v>
          </cell>
          <cell r="D4145">
            <v>5</v>
          </cell>
          <cell r="F4145">
            <v>1.1731</v>
          </cell>
        </row>
        <row r="4146">
          <cell r="C4146">
            <v>2009</v>
          </cell>
          <cell r="D4146">
            <v>5</v>
          </cell>
          <cell r="F4146">
            <v>1.1714</v>
          </cell>
        </row>
        <row r="4147">
          <cell r="C4147">
            <v>2009</v>
          </cell>
          <cell r="D4147">
            <v>5</v>
          </cell>
          <cell r="F4147">
            <v>1.1580999999999999</v>
          </cell>
        </row>
        <row r="4148">
          <cell r="C4148">
            <v>2009</v>
          </cell>
          <cell r="D4148">
            <v>5</v>
          </cell>
          <cell r="F4148">
            <v>1.1580999999999999</v>
          </cell>
        </row>
        <row r="4149">
          <cell r="C4149">
            <v>2009</v>
          </cell>
          <cell r="D4149">
            <v>5</v>
          </cell>
          <cell r="F4149">
            <v>1.1580999999999999</v>
          </cell>
        </row>
        <row r="4150">
          <cell r="C4150">
            <v>2009</v>
          </cell>
          <cell r="D4150">
            <v>5</v>
          </cell>
          <cell r="F4150">
            <v>1.1591</v>
          </cell>
        </row>
        <row r="4151">
          <cell r="C4151">
            <v>2009</v>
          </cell>
          <cell r="D4151">
            <v>5</v>
          </cell>
          <cell r="F4151">
            <v>1.1676</v>
          </cell>
        </row>
        <row r="4152">
          <cell r="C4152">
            <v>2009</v>
          </cell>
          <cell r="D4152">
            <v>5</v>
          </cell>
          <cell r="F4152">
            <v>1.1682999999999999</v>
          </cell>
        </row>
        <row r="4153">
          <cell r="C4153">
            <v>2009</v>
          </cell>
          <cell r="D4153">
            <v>5</v>
          </cell>
          <cell r="F4153">
            <v>1.1727000000000001</v>
          </cell>
        </row>
        <row r="4154">
          <cell r="C4154">
            <v>2009</v>
          </cell>
          <cell r="D4154">
            <v>5</v>
          </cell>
          <cell r="F4154">
            <v>1.1756</v>
          </cell>
        </row>
        <row r="4155">
          <cell r="C4155">
            <v>2009</v>
          </cell>
          <cell r="D4155">
            <v>5</v>
          </cell>
          <cell r="F4155">
            <v>1.1756</v>
          </cell>
        </row>
        <row r="4156">
          <cell r="C4156">
            <v>2009</v>
          </cell>
          <cell r="D4156">
            <v>5</v>
          </cell>
          <cell r="F4156">
            <v>1.1756</v>
          </cell>
        </row>
        <row r="4157">
          <cell r="C4157">
            <v>2009</v>
          </cell>
          <cell r="D4157">
            <v>5</v>
          </cell>
          <cell r="F4157">
            <v>1.1756</v>
          </cell>
        </row>
        <row r="4158">
          <cell r="C4158">
            <v>2009</v>
          </cell>
          <cell r="D4158">
            <v>5</v>
          </cell>
          <cell r="F4158">
            <v>1.1569</v>
          </cell>
        </row>
        <row r="4159">
          <cell r="C4159">
            <v>2009</v>
          </cell>
          <cell r="D4159">
            <v>5</v>
          </cell>
          <cell r="F4159">
            <v>1.1434</v>
          </cell>
        </row>
        <row r="4160">
          <cell r="C4160">
            <v>2009</v>
          </cell>
          <cell r="D4160">
            <v>5</v>
          </cell>
          <cell r="F4160">
            <v>1.1414</v>
          </cell>
        </row>
        <row r="4161">
          <cell r="C4161">
            <v>2009</v>
          </cell>
          <cell r="D4161">
            <v>5</v>
          </cell>
          <cell r="F4161">
            <v>1.1233</v>
          </cell>
        </row>
        <row r="4162">
          <cell r="C4162">
            <v>2009</v>
          </cell>
          <cell r="D4162">
            <v>5</v>
          </cell>
          <cell r="F4162">
            <v>1.1233</v>
          </cell>
        </row>
        <row r="4163">
          <cell r="C4163">
            <v>2009</v>
          </cell>
          <cell r="D4163">
            <v>5</v>
          </cell>
          <cell r="F4163">
            <v>1.1233</v>
          </cell>
        </row>
        <row r="4164">
          <cell r="C4164">
            <v>2009</v>
          </cell>
          <cell r="D4164">
            <v>5</v>
          </cell>
          <cell r="F4164">
            <v>1.1233</v>
          </cell>
        </row>
        <row r="4165">
          <cell r="C4165">
            <v>2009</v>
          </cell>
          <cell r="D4165">
            <v>5</v>
          </cell>
          <cell r="F4165">
            <v>1.1198999999999999</v>
          </cell>
        </row>
        <row r="4166">
          <cell r="C4166">
            <v>2009</v>
          </cell>
          <cell r="D4166">
            <v>5</v>
          </cell>
          <cell r="F4166">
            <v>1.1120000000000001</v>
          </cell>
        </row>
        <row r="4167">
          <cell r="C4167">
            <v>2009</v>
          </cell>
          <cell r="D4167">
            <v>5</v>
          </cell>
          <cell r="F4167">
            <v>1.1124000000000001</v>
          </cell>
        </row>
        <row r="4168">
          <cell r="C4168">
            <v>2009</v>
          </cell>
          <cell r="D4168">
            <v>5</v>
          </cell>
          <cell r="F4168">
            <v>1.0961000000000001</v>
          </cell>
        </row>
        <row r="4169">
          <cell r="C4169">
            <v>2009</v>
          </cell>
          <cell r="D4169">
            <v>5</v>
          </cell>
          <cell r="F4169">
            <v>1.0961000000000001</v>
          </cell>
        </row>
        <row r="4170">
          <cell r="C4170">
            <v>2009</v>
          </cell>
          <cell r="D4170">
            <v>6</v>
          </cell>
          <cell r="F4170">
            <v>1.0961000000000001</v>
          </cell>
        </row>
        <row r="4171">
          <cell r="C4171">
            <v>2009</v>
          </cell>
          <cell r="D4171">
            <v>6</v>
          </cell>
          <cell r="F4171">
            <v>1.0871999999999999</v>
          </cell>
        </row>
        <row r="4172">
          <cell r="C4172">
            <v>2009</v>
          </cell>
          <cell r="D4172">
            <v>6</v>
          </cell>
          <cell r="F4172">
            <v>1.0827</v>
          </cell>
        </row>
        <row r="4173">
          <cell r="C4173">
            <v>2009</v>
          </cell>
          <cell r="D4173">
            <v>6</v>
          </cell>
          <cell r="F4173">
            <v>1.0975999999999999</v>
          </cell>
        </row>
        <row r="4174">
          <cell r="C4174">
            <v>2009</v>
          </cell>
          <cell r="D4174">
            <v>6</v>
          </cell>
          <cell r="F4174">
            <v>1.0999000000000001</v>
          </cell>
        </row>
        <row r="4175">
          <cell r="C4175">
            <v>2009</v>
          </cell>
          <cell r="D4175">
            <v>6</v>
          </cell>
          <cell r="F4175">
            <v>1.1146</v>
          </cell>
        </row>
        <row r="4176">
          <cell r="C4176">
            <v>2009</v>
          </cell>
          <cell r="D4176">
            <v>6</v>
          </cell>
          <cell r="F4176">
            <v>1.1146</v>
          </cell>
        </row>
        <row r="4177">
          <cell r="C4177">
            <v>2009</v>
          </cell>
          <cell r="D4177">
            <v>6</v>
          </cell>
          <cell r="F4177">
            <v>1.1146</v>
          </cell>
        </row>
        <row r="4178">
          <cell r="C4178">
            <v>2009</v>
          </cell>
          <cell r="D4178">
            <v>6</v>
          </cell>
          <cell r="F4178">
            <v>1.123</v>
          </cell>
        </row>
        <row r="4179">
          <cell r="C4179">
            <v>2009</v>
          </cell>
          <cell r="D4179">
            <v>6</v>
          </cell>
          <cell r="F4179">
            <v>1.1041000000000001</v>
          </cell>
        </row>
        <row r="4180">
          <cell r="C4180">
            <v>2009</v>
          </cell>
          <cell r="D4180">
            <v>6</v>
          </cell>
          <cell r="F4180">
            <v>1.1101000000000001</v>
          </cell>
        </row>
        <row r="4181">
          <cell r="C4181">
            <v>2009</v>
          </cell>
          <cell r="D4181">
            <v>6</v>
          </cell>
          <cell r="F4181">
            <v>1.0982000000000001</v>
          </cell>
        </row>
        <row r="4182">
          <cell r="C4182">
            <v>2009</v>
          </cell>
          <cell r="D4182">
            <v>6</v>
          </cell>
          <cell r="F4182">
            <v>1.1176999999999999</v>
          </cell>
        </row>
        <row r="4183">
          <cell r="C4183">
            <v>2009</v>
          </cell>
          <cell r="D4183">
            <v>6</v>
          </cell>
          <cell r="F4183">
            <v>1.1176999999999999</v>
          </cell>
        </row>
        <row r="4184">
          <cell r="C4184">
            <v>2009</v>
          </cell>
          <cell r="D4184">
            <v>6</v>
          </cell>
          <cell r="F4184">
            <v>1.1176999999999999</v>
          </cell>
        </row>
        <row r="4185">
          <cell r="C4185">
            <v>2009</v>
          </cell>
          <cell r="D4185">
            <v>6</v>
          </cell>
          <cell r="F4185">
            <v>1.1341000000000001</v>
          </cell>
        </row>
        <row r="4186">
          <cell r="C4186">
            <v>2009</v>
          </cell>
          <cell r="D4186">
            <v>6</v>
          </cell>
          <cell r="F4186">
            <v>1.1327</v>
          </cell>
        </row>
        <row r="4187">
          <cell r="C4187">
            <v>2009</v>
          </cell>
          <cell r="D4187">
            <v>6</v>
          </cell>
          <cell r="F4187">
            <v>1.1371</v>
          </cell>
        </row>
        <row r="4188">
          <cell r="C4188">
            <v>2009</v>
          </cell>
          <cell r="D4188">
            <v>6</v>
          </cell>
          <cell r="F4188">
            <v>1.1273</v>
          </cell>
        </row>
        <row r="4189">
          <cell r="C4189">
            <v>2009</v>
          </cell>
          <cell r="D4189">
            <v>6</v>
          </cell>
          <cell r="F4189">
            <v>1.1287</v>
          </cell>
        </row>
        <row r="4190">
          <cell r="C4190">
            <v>2009</v>
          </cell>
          <cell r="D4190">
            <v>6</v>
          </cell>
          <cell r="F4190">
            <v>1.1287</v>
          </cell>
        </row>
        <row r="4191">
          <cell r="C4191">
            <v>2009</v>
          </cell>
          <cell r="D4191">
            <v>6</v>
          </cell>
          <cell r="F4191">
            <v>1.1287</v>
          </cell>
        </row>
        <row r="4192">
          <cell r="C4192">
            <v>2009</v>
          </cell>
          <cell r="D4192">
            <v>6</v>
          </cell>
          <cell r="F4192">
            <v>1.1547000000000001</v>
          </cell>
        </row>
        <row r="4193">
          <cell r="C4193">
            <v>2009</v>
          </cell>
          <cell r="D4193">
            <v>6</v>
          </cell>
          <cell r="F4193">
            <v>1.1559999999999999</v>
          </cell>
        </row>
        <row r="4194">
          <cell r="C4194">
            <v>2009</v>
          </cell>
          <cell r="D4194">
            <v>6</v>
          </cell>
          <cell r="F4194">
            <v>1.1460999999999999</v>
          </cell>
        </row>
        <row r="4195">
          <cell r="C4195">
            <v>2009</v>
          </cell>
          <cell r="D4195">
            <v>6</v>
          </cell>
          <cell r="F4195">
            <v>1.1579999999999999</v>
          </cell>
        </row>
        <row r="4196">
          <cell r="C4196">
            <v>2009</v>
          </cell>
          <cell r="D4196">
            <v>6</v>
          </cell>
          <cell r="F4196">
            <v>1.1531</v>
          </cell>
        </row>
        <row r="4197">
          <cell r="C4197">
            <v>2009</v>
          </cell>
          <cell r="D4197">
            <v>6</v>
          </cell>
          <cell r="F4197">
            <v>1.1531</v>
          </cell>
        </row>
        <row r="4198">
          <cell r="C4198">
            <v>2009</v>
          </cell>
          <cell r="D4198">
            <v>6</v>
          </cell>
          <cell r="F4198">
            <v>1.1531</v>
          </cell>
        </row>
        <row r="4199">
          <cell r="C4199">
            <v>2009</v>
          </cell>
          <cell r="D4199">
            <v>6</v>
          </cell>
          <cell r="F4199">
            <v>1.1583000000000001</v>
          </cell>
        </row>
        <row r="4200">
          <cell r="C4200">
            <v>2009</v>
          </cell>
          <cell r="D4200">
            <v>7</v>
          </cell>
          <cell r="F4200">
            <v>1.1625000000000001</v>
          </cell>
        </row>
        <row r="4201">
          <cell r="C4201">
            <v>2009</v>
          </cell>
          <cell r="D4201">
            <v>7</v>
          </cell>
          <cell r="F4201">
            <v>1.1625000000000001</v>
          </cell>
        </row>
        <row r="4202">
          <cell r="C4202">
            <v>2009</v>
          </cell>
          <cell r="D4202">
            <v>7</v>
          </cell>
          <cell r="F4202">
            <v>1.1620999999999999</v>
          </cell>
        </row>
        <row r="4203">
          <cell r="C4203">
            <v>2009</v>
          </cell>
          <cell r="D4203">
            <v>7</v>
          </cell>
          <cell r="F4203">
            <v>1.1620999999999999</v>
          </cell>
        </row>
        <row r="4204">
          <cell r="C4204">
            <v>2009</v>
          </cell>
          <cell r="D4204">
            <v>7</v>
          </cell>
          <cell r="F4204">
            <v>1.1620999999999999</v>
          </cell>
        </row>
        <row r="4205">
          <cell r="C4205">
            <v>2009</v>
          </cell>
          <cell r="D4205">
            <v>7</v>
          </cell>
          <cell r="F4205">
            <v>1.1620999999999999</v>
          </cell>
        </row>
        <row r="4206">
          <cell r="C4206">
            <v>2009</v>
          </cell>
          <cell r="D4206">
            <v>7</v>
          </cell>
          <cell r="F4206">
            <v>1.1612</v>
          </cell>
        </row>
        <row r="4207">
          <cell r="C4207">
            <v>2009</v>
          </cell>
          <cell r="D4207">
            <v>7</v>
          </cell>
          <cell r="F4207">
            <v>1.1631</v>
          </cell>
        </row>
        <row r="4208">
          <cell r="C4208">
            <v>2009</v>
          </cell>
          <cell r="D4208">
            <v>7</v>
          </cell>
          <cell r="F4208">
            <v>1.1655</v>
          </cell>
        </row>
        <row r="4209">
          <cell r="C4209">
            <v>2009</v>
          </cell>
          <cell r="D4209">
            <v>7</v>
          </cell>
          <cell r="F4209">
            <v>1.1621999999999999</v>
          </cell>
        </row>
        <row r="4210">
          <cell r="C4210">
            <v>2009</v>
          </cell>
          <cell r="D4210">
            <v>7</v>
          </cell>
          <cell r="F4210">
            <v>1.165</v>
          </cell>
        </row>
        <row r="4211">
          <cell r="C4211">
            <v>2009</v>
          </cell>
          <cell r="D4211">
            <v>7</v>
          </cell>
          <cell r="F4211">
            <v>1.165</v>
          </cell>
        </row>
        <row r="4212">
          <cell r="C4212">
            <v>2009</v>
          </cell>
          <cell r="D4212">
            <v>7</v>
          </cell>
          <cell r="F4212">
            <v>1.165</v>
          </cell>
        </row>
        <row r="4213">
          <cell r="C4213">
            <v>2009</v>
          </cell>
          <cell r="D4213">
            <v>7</v>
          </cell>
          <cell r="F4213">
            <v>1.1538999999999999</v>
          </cell>
        </row>
        <row r="4214">
          <cell r="C4214">
            <v>2009</v>
          </cell>
          <cell r="D4214">
            <v>7</v>
          </cell>
          <cell r="F4214">
            <v>1.1368</v>
          </cell>
        </row>
        <row r="4215">
          <cell r="C4215">
            <v>2009</v>
          </cell>
          <cell r="D4215">
            <v>7</v>
          </cell>
          <cell r="F4215">
            <v>1.1194</v>
          </cell>
        </row>
        <row r="4216">
          <cell r="C4216">
            <v>2009</v>
          </cell>
          <cell r="D4216">
            <v>7</v>
          </cell>
          <cell r="F4216">
            <v>1.1171</v>
          </cell>
        </row>
        <row r="4217">
          <cell r="C4217">
            <v>2009</v>
          </cell>
          <cell r="D4217">
            <v>7</v>
          </cell>
          <cell r="F4217">
            <v>1.1168</v>
          </cell>
        </row>
        <row r="4218">
          <cell r="C4218">
            <v>2009</v>
          </cell>
          <cell r="D4218">
            <v>7</v>
          </cell>
          <cell r="F4218">
            <v>1.1168</v>
          </cell>
        </row>
        <row r="4219">
          <cell r="C4219">
            <v>2009</v>
          </cell>
          <cell r="D4219">
            <v>7</v>
          </cell>
          <cell r="F4219">
            <v>1.1168</v>
          </cell>
        </row>
        <row r="4220">
          <cell r="C4220">
            <v>2009</v>
          </cell>
          <cell r="D4220">
            <v>7</v>
          </cell>
          <cell r="F4220">
            <v>1.1067</v>
          </cell>
        </row>
        <row r="4221">
          <cell r="C4221">
            <v>2009</v>
          </cell>
          <cell r="D4221">
            <v>7</v>
          </cell>
          <cell r="F4221">
            <v>1.1077999999999999</v>
          </cell>
        </row>
        <row r="4222">
          <cell r="C4222">
            <v>2009</v>
          </cell>
          <cell r="D4222">
            <v>7</v>
          </cell>
          <cell r="F4222">
            <v>1.0981000000000001</v>
          </cell>
        </row>
        <row r="4223">
          <cell r="C4223">
            <v>2009</v>
          </cell>
          <cell r="D4223">
            <v>7</v>
          </cell>
          <cell r="F4223">
            <v>1.0867</v>
          </cell>
        </row>
        <row r="4224">
          <cell r="C4224">
            <v>2009</v>
          </cell>
          <cell r="D4224">
            <v>7</v>
          </cell>
          <cell r="F4224">
            <v>1.0842000000000001</v>
          </cell>
        </row>
        <row r="4225">
          <cell r="C4225">
            <v>2009</v>
          </cell>
          <cell r="D4225">
            <v>7</v>
          </cell>
          <cell r="F4225">
            <v>1.0842000000000001</v>
          </cell>
        </row>
        <row r="4226">
          <cell r="C4226">
            <v>2009</v>
          </cell>
          <cell r="D4226">
            <v>7</v>
          </cell>
          <cell r="F4226">
            <v>1.0842000000000001</v>
          </cell>
        </row>
        <row r="4227">
          <cell r="C4227">
            <v>2009</v>
          </cell>
          <cell r="D4227">
            <v>7</v>
          </cell>
          <cell r="F4227">
            <v>1.0834999999999999</v>
          </cell>
        </row>
        <row r="4228">
          <cell r="C4228">
            <v>2009</v>
          </cell>
          <cell r="D4228">
            <v>7</v>
          </cell>
          <cell r="F4228">
            <v>1.0880000000000001</v>
          </cell>
        </row>
        <row r="4229">
          <cell r="C4229">
            <v>2009</v>
          </cell>
          <cell r="D4229">
            <v>7</v>
          </cell>
          <cell r="F4229">
            <v>1.0889</v>
          </cell>
        </row>
        <row r="4230">
          <cell r="C4230">
            <v>2009</v>
          </cell>
          <cell r="D4230">
            <v>7</v>
          </cell>
          <cell r="F4230">
            <v>1.0814999999999999</v>
          </cell>
        </row>
        <row r="4231">
          <cell r="C4231">
            <v>2009</v>
          </cell>
          <cell r="D4231">
            <v>8</v>
          </cell>
          <cell r="F4231">
            <v>1.079</v>
          </cell>
        </row>
        <row r="4232">
          <cell r="C4232">
            <v>2009</v>
          </cell>
          <cell r="D4232">
            <v>8</v>
          </cell>
          <cell r="F4232">
            <v>1.079</v>
          </cell>
        </row>
        <row r="4233">
          <cell r="C4233">
            <v>2009</v>
          </cell>
          <cell r="D4233">
            <v>8</v>
          </cell>
          <cell r="F4233">
            <v>1.079</v>
          </cell>
        </row>
        <row r="4234">
          <cell r="C4234">
            <v>2009</v>
          </cell>
          <cell r="D4234">
            <v>8</v>
          </cell>
          <cell r="F4234">
            <v>1.079</v>
          </cell>
        </row>
        <row r="4235">
          <cell r="C4235">
            <v>2009</v>
          </cell>
          <cell r="D4235">
            <v>8</v>
          </cell>
          <cell r="F4235">
            <v>1.0686</v>
          </cell>
        </row>
        <row r="4236">
          <cell r="C4236">
            <v>2009</v>
          </cell>
          <cell r="D4236">
            <v>8</v>
          </cell>
          <cell r="F4236">
            <v>1.0720000000000001</v>
          </cell>
        </row>
        <row r="4237">
          <cell r="C4237">
            <v>2009</v>
          </cell>
          <cell r="D4237">
            <v>8</v>
          </cell>
          <cell r="F4237">
            <v>1.0759000000000001</v>
          </cell>
        </row>
        <row r="4238">
          <cell r="C4238">
            <v>2009</v>
          </cell>
          <cell r="D4238">
            <v>8</v>
          </cell>
          <cell r="F4238">
            <v>1.0837000000000001</v>
          </cell>
        </row>
        <row r="4239">
          <cell r="C4239">
            <v>2009</v>
          </cell>
          <cell r="D4239">
            <v>8</v>
          </cell>
          <cell r="F4239">
            <v>1.0837000000000001</v>
          </cell>
        </row>
        <row r="4240">
          <cell r="C4240">
            <v>2009</v>
          </cell>
          <cell r="D4240">
            <v>8</v>
          </cell>
          <cell r="F4240">
            <v>1.0837000000000001</v>
          </cell>
        </row>
        <row r="4241">
          <cell r="C4241">
            <v>2009</v>
          </cell>
          <cell r="D4241">
            <v>8</v>
          </cell>
          <cell r="F4241">
            <v>1.0848</v>
          </cell>
        </row>
        <row r="4242">
          <cell r="C4242">
            <v>2009</v>
          </cell>
          <cell r="D4242">
            <v>8</v>
          </cell>
          <cell r="F4242">
            <v>1.0988</v>
          </cell>
        </row>
        <row r="4243">
          <cell r="C4243">
            <v>2009</v>
          </cell>
          <cell r="D4243">
            <v>8</v>
          </cell>
          <cell r="F4243">
            <v>1.0874999999999999</v>
          </cell>
        </row>
        <row r="4244">
          <cell r="C4244">
            <v>2009</v>
          </cell>
          <cell r="D4244">
            <v>8</v>
          </cell>
          <cell r="F4244">
            <v>1.0851999999999999</v>
          </cell>
        </row>
        <row r="4245">
          <cell r="C4245">
            <v>2009</v>
          </cell>
          <cell r="D4245">
            <v>8</v>
          </cell>
          <cell r="F4245">
            <v>1.0971</v>
          </cell>
        </row>
        <row r="4246">
          <cell r="C4246">
            <v>2009</v>
          </cell>
          <cell r="D4246">
            <v>8</v>
          </cell>
          <cell r="F4246">
            <v>1.0971</v>
          </cell>
        </row>
        <row r="4247">
          <cell r="C4247">
            <v>2009</v>
          </cell>
          <cell r="D4247">
            <v>8</v>
          </cell>
          <cell r="F4247">
            <v>1.0971</v>
          </cell>
        </row>
        <row r="4248">
          <cell r="C4248">
            <v>2009</v>
          </cell>
          <cell r="D4248">
            <v>8</v>
          </cell>
          <cell r="F4248">
            <v>1.1079000000000001</v>
          </cell>
        </row>
        <row r="4249">
          <cell r="C4249">
            <v>2009</v>
          </cell>
          <cell r="D4249">
            <v>8</v>
          </cell>
          <cell r="F4249">
            <v>1.1035999999999999</v>
          </cell>
        </row>
        <row r="4250">
          <cell r="C4250">
            <v>2009</v>
          </cell>
          <cell r="D4250">
            <v>8</v>
          </cell>
          <cell r="F4250">
            <v>1.0969</v>
          </cell>
        </row>
        <row r="4251">
          <cell r="C4251">
            <v>2009</v>
          </cell>
          <cell r="D4251">
            <v>8</v>
          </cell>
          <cell r="F4251">
            <v>1.0902000000000001</v>
          </cell>
        </row>
        <row r="4252">
          <cell r="C4252">
            <v>2009</v>
          </cell>
          <cell r="D4252">
            <v>8</v>
          </cell>
          <cell r="F4252">
            <v>1.0799000000000001</v>
          </cell>
        </row>
        <row r="4253">
          <cell r="C4253">
            <v>2009</v>
          </cell>
          <cell r="D4253">
            <v>8</v>
          </cell>
          <cell r="F4253">
            <v>1.0799000000000001</v>
          </cell>
        </row>
        <row r="4254">
          <cell r="C4254">
            <v>2009</v>
          </cell>
          <cell r="D4254">
            <v>8</v>
          </cell>
          <cell r="F4254">
            <v>1.0799000000000001</v>
          </cell>
        </row>
        <row r="4255">
          <cell r="C4255">
            <v>2009</v>
          </cell>
          <cell r="D4255">
            <v>8</v>
          </cell>
          <cell r="F4255">
            <v>1.0742</v>
          </cell>
        </row>
        <row r="4256">
          <cell r="C4256">
            <v>2009</v>
          </cell>
          <cell r="D4256">
            <v>8</v>
          </cell>
          <cell r="F4256">
            <v>1.0782</v>
          </cell>
        </row>
        <row r="4257">
          <cell r="C4257">
            <v>2009</v>
          </cell>
          <cell r="D4257">
            <v>8</v>
          </cell>
          <cell r="F4257">
            <v>1.0991</v>
          </cell>
        </row>
        <row r="4258">
          <cell r="C4258">
            <v>2009</v>
          </cell>
          <cell r="D4258">
            <v>8</v>
          </cell>
          <cell r="F4258">
            <v>1.0960000000000001</v>
          </cell>
        </row>
        <row r="4259">
          <cell r="C4259">
            <v>2009</v>
          </cell>
          <cell r="D4259">
            <v>8</v>
          </cell>
          <cell r="F4259">
            <v>1.0879000000000001</v>
          </cell>
        </row>
        <row r="4260">
          <cell r="C4260">
            <v>2009</v>
          </cell>
          <cell r="D4260">
            <v>8</v>
          </cell>
          <cell r="F4260">
            <v>1.0879000000000001</v>
          </cell>
        </row>
        <row r="4261">
          <cell r="C4261">
            <v>2009</v>
          </cell>
          <cell r="D4261">
            <v>8</v>
          </cell>
          <cell r="F4261">
            <v>1.0879000000000001</v>
          </cell>
        </row>
        <row r="4262">
          <cell r="C4262">
            <v>2009</v>
          </cell>
          <cell r="D4262">
            <v>9</v>
          </cell>
          <cell r="F4262">
            <v>1.0967</v>
          </cell>
        </row>
        <row r="4263">
          <cell r="C4263">
            <v>2009</v>
          </cell>
          <cell r="D4263">
            <v>9</v>
          </cell>
          <cell r="F4263">
            <v>1.1031</v>
          </cell>
        </row>
        <row r="4264">
          <cell r="C4264">
            <v>2009</v>
          </cell>
          <cell r="D4264">
            <v>9</v>
          </cell>
          <cell r="F4264">
            <v>1.1065</v>
          </cell>
        </row>
        <row r="4265">
          <cell r="C4265">
            <v>2009</v>
          </cell>
          <cell r="D4265">
            <v>9</v>
          </cell>
          <cell r="F4265">
            <v>1.1033999999999999</v>
          </cell>
        </row>
        <row r="4266">
          <cell r="C4266">
            <v>2009</v>
          </cell>
          <cell r="D4266">
            <v>9</v>
          </cell>
          <cell r="F4266">
            <v>1.0889</v>
          </cell>
        </row>
        <row r="4267">
          <cell r="C4267">
            <v>2009</v>
          </cell>
          <cell r="D4267">
            <v>9</v>
          </cell>
          <cell r="F4267">
            <v>1.0889</v>
          </cell>
        </row>
        <row r="4268">
          <cell r="C4268">
            <v>2009</v>
          </cell>
          <cell r="D4268">
            <v>9</v>
          </cell>
          <cell r="F4268">
            <v>1.0889</v>
          </cell>
        </row>
        <row r="4269">
          <cell r="C4269">
            <v>2009</v>
          </cell>
          <cell r="D4269">
            <v>9</v>
          </cell>
          <cell r="F4269">
            <v>1.0889</v>
          </cell>
        </row>
        <row r="4270">
          <cell r="C4270">
            <v>2009</v>
          </cell>
          <cell r="D4270">
            <v>9</v>
          </cell>
          <cell r="F4270">
            <v>1.0764</v>
          </cell>
        </row>
        <row r="4271">
          <cell r="C4271">
            <v>2009</v>
          </cell>
          <cell r="D4271">
            <v>9</v>
          </cell>
          <cell r="F4271">
            <v>1.0787</v>
          </cell>
        </row>
        <row r="4272">
          <cell r="C4272">
            <v>2009</v>
          </cell>
          <cell r="D4272">
            <v>9</v>
          </cell>
          <cell r="F4272">
            <v>1.0811999999999999</v>
          </cell>
        </row>
        <row r="4273">
          <cell r="C4273">
            <v>2009</v>
          </cell>
          <cell r="D4273">
            <v>9</v>
          </cell>
          <cell r="F4273">
            <v>1.0746</v>
          </cell>
        </row>
        <row r="4274">
          <cell r="C4274">
            <v>2009</v>
          </cell>
          <cell r="D4274">
            <v>9</v>
          </cell>
          <cell r="F4274">
            <v>1.0746</v>
          </cell>
        </row>
        <row r="4275">
          <cell r="C4275">
            <v>2009</v>
          </cell>
          <cell r="D4275">
            <v>9</v>
          </cell>
          <cell r="F4275">
            <v>1.0746</v>
          </cell>
        </row>
        <row r="4276">
          <cell r="C4276">
            <v>2009</v>
          </cell>
          <cell r="D4276">
            <v>9</v>
          </cell>
          <cell r="F4276">
            <v>1.0857000000000001</v>
          </cell>
        </row>
        <row r="4277">
          <cell r="C4277">
            <v>2009</v>
          </cell>
          <cell r="D4277">
            <v>9</v>
          </cell>
          <cell r="F4277">
            <v>1.0763</v>
          </cell>
        </row>
        <row r="4278">
          <cell r="C4278">
            <v>2009</v>
          </cell>
          <cell r="D4278">
            <v>9</v>
          </cell>
          <cell r="F4278">
            <v>1.0663</v>
          </cell>
        </row>
        <row r="4279">
          <cell r="C4279">
            <v>2009</v>
          </cell>
          <cell r="D4279">
            <v>9</v>
          </cell>
          <cell r="F4279">
            <v>1.0612999999999999</v>
          </cell>
        </row>
        <row r="4280">
          <cell r="C4280">
            <v>2009</v>
          </cell>
          <cell r="D4280">
            <v>9</v>
          </cell>
          <cell r="F4280">
            <v>1.0724</v>
          </cell>
        </row>
        <row r="4281">
          <cell r="C4281">
            <v>2009</v>
          </cell>
          <cell r="D4281">
            <v>9</v>
          </cell>
          <cell r="F4281">
            <v>1.0724</v>
          </cell>
        </row>
        <row r="4282">
          <cell r="C4282">
            <v>2009</v>
          </cell>
          <cell r="D4282">
            <v>9</v>
          </cell>
          <cell r="F4282">
            <v>1.0724</v>
          </cell>
        </row>
        <row r="4283">
          <cell r="C4283">
            <v>2009</v>
          </cell>
          <cell r="D4283">
            <v>9</v>
          </cell>
          <cell r="F4283">
            <v>1.0777000000000001</v>
          </cell>
        </row>
        <row r="4284">
          <cell r="C4284">
            <v>2009</v>
          </cell>
          <cell r="D4284">
            <v>9</v>
          </cell>
          <cell r="F4284">
            <v>1.0683</v>
          </cell>
        </row>
        <row r="4285">
          <cell r="C4285">
            <v>2009</v>
          </cell>
          <cell r="D4285">
            <v>9</v>
          </cell>
          <cell r="F4285">
            <v>1.0724</v>
          </cell>
        </row>
        <row r="4286">
          <cell r="C4286">
            <v>2009</v>
          </cell>
          <cell r="D4286">
            <v>9</v>
          </cell>
          <cell r="F4286">
            <v>1.0869</v>
          </cell>
        </row>
        <row r="4287">
          <cell r="C4287">
            <v>2009</v>
          </cell>
          <cell r="D4287">
            <v>9</v>
          </cell>
          <cell r="F4287">
            <v>1.0914999999999999</v>
          </cell>
        </row>
        <row r="4288">
          <cell r="C4288">
            <v>2009</v>
          </cell>
          <cell r="D4288">
            <v>9</v>
          </cell>
          <cell r="F4288">
            <v>1.0914999999999999</v>
          </cell>
        </row>
        <row r="4289">
          <cell r="C4289">
            <v>2009</v>
          </cell>
          <cell r="D4289">
            <v>9</v>
          </cell>
          <cell r="F4289">
            <v>1.0914999999999999</v>
          </cell>
        </row>
        <row r="4290">
          <cell r="C4290">
            <v>2009</v>
          </cell>
          <cell r="D4290">
            <v>9</v>
          </cell>
          <cell r="F4290">
            <v>1.0861000000000001</v>
          </cell>
        </row>
        <row r="4291">
          <cell r="C4291">
            <v>2009</v>
          </cell>
          <cell r="D4291">
            <v>9</v>
          </cell>
          <cell r="F4291">
            <v>1.0871</v>
          </cell>
        </row>
        <row r="4292">
          <cell r="C4292">
            <v>2009</v>
          </cell>
          <cell r="D4292">
            <v>10</v>
          </cell>
          <cell r="F4292">
            <v>1.0722</v>
          </cell>
        </row>
        <row r="4293">
          <cell r="C4293">
            <v>2009</v>
          </cell>
          <cell r="D4293">
            <v>10</v>
          </cell>
          <cell r="F4293">
            <v>1.0773999999999999</v>
          </cell>
        </row>
        <row r="4294">
          <cell r="C4294">
            <v>2009</v>
          </cell>
          <cell r="D4294">
            <v>10</v>
          </cell>
          <cell r="F4294">
            <v>1.0845</v>
          </cell>
        </row>
        <row r="4295">
          <cell r="C4295">
            <v>2009</v>
          </cell>
          <cell r="D4295">
            <v>10</v>
          </cell>
          <cell r="F4295">
            <v>1.0845</v>
          </cell>
        </row>
        <row r="4296">
          <cell r="C4296">
            <v>2009</v>
          </cell>
          <cell r="D4296">
            <v>10</v>
          </cell>
          <cell r="F4296">
            <v>1.0845</v>
          </cell>
        </row>
        <row r="4297">
          <cell r="C4297">
            <v>2009</v>
          </cell>
          <cell r="D4297">
            <v>10</v>
          </cell>
          <cell r="F4297">
            <v>1.0757000000000001</v>
          </cell>
        </row>
        <row r="4298">
          <cell r="C4298">
            <v>2009</v>
          </cell>
          <cell r="D4298">
            <v>10</v>
          </cell>
          <cell r="F4298">
            <v>1.0570999999999999</v>
          </cell>
        </row>
        <row r="4299">
          <cell r="C4299">
            <v>2009</v>
          </cell>
          <cell r="D4299">
            <v>10</v>
          </cell>
          <cell r="F4299">
            <v>1.0619000000000001</v>
          </cell>
        </row>
        <row r="4300">
          <cell r="C4300">
            <v>2009</v>
          </cell>
          <cell r="D4300">
            <v>10</v>
          </cell>
          <cell r="F4300">
            <v>1.0535000000000001</v>
          </cell>
        </row>
        <row r="4301">
          <cell r="C4301">
            <v>2009</v>
          </cell>
          <cell r="D4301">
            <v>10</v>
          </cell>
          <cell r="F4301">
            <v>1.0424</v>
          </cell>
        </row>
        <row r="4302">
          <cell r="C4302">
            <v>2009</v>
          </cell>
          <cell r="D4302">
            <v>10</v>
          </cell>
          <cell r="F4302">
            <v>1.0424</v>
          </cell>
        </row>
        <row r="4303">
          <cell r="C4303">
            <v>2009</v>
          </cell>
          <cell r="D4303">
            <v>10</v>
          </cell>
          <cell r="F4303">
            <v>1.0424</v>
          </cell>
        </row>
        <row r="4304">
          <cell r="C4304">
            <v>2009</v>
          </cell>
          <cell r="D4304">
            <v>10</v>
          </cell>
          <cell r="F4304">
            <v>1.0424</v>
          </cell>
        </row>
        <row r="4305">
          <cell r="C4305">
            <v>2009</v>
          </cell>
          <cell r="D4305">
            <v>10</v>
          </cell>
          <cell r="F4305">
            <v>1.0298</v>
          </cell>
        </row>
        <row r="4306">
          <cell r="C4306">
            <v>2009</v>
          </cell>
          <cell r="D4306">
            <v>10</v>
          </cell>
          <cell r="F4306">
            <v>1.0291999999999999</v>
          </cell>
        </row>
        <row r="4307">
          <cell r="C4307">
            <v>2009</v>
          </cell>
          <cell r="D4307">
            <v>10</v>
          </cell>
          <cell r="F4307">
            <v>1.0303</v>
          </cell>
        </row>
        <row r="4308">
          <cell r="C4308">
            <v>2009</v>
          </cell>
          <cell r="D4308">
            <v>10</v>
          </cell>
          <cell r="F4308">
            <v>1.0388999999999999</v>
          </cell>
        </row>
        <row r="4309">
          <cell r="C4309">
            <v>2009</v>
          </cell>
          <cell r="D4309">
            <v>10</v>
          </cell>
          <cell r="F4309">
            <v>1.0388999999999999</v>
          </cell>
        </row>
        <row r="4310">
          <cell r="C4310">
            <v>2009</v>
          </cell>
          <cell r="D4310">
            <v>10</v>
          </cell>
          <cell r="F4310">
            <v>1.0388999999999999</v>
          </cell>
        </row>
        <row r="4311">
          <cell r="C4311">
            <v>2009</v>
          </cell>
          <cell r="D4311">
            <v>10</v>
          </cell>
          <cell r="F4311">
            <v>1.0307999999999999</v>
          </cell>
        </row>
        <row r="4312">
          <cell r="C4312">
            <v>2009</v>
          </cell>
          <cell r="D4312">
            <v>10</v>
          </cell>
          <cell r="F4312">
            <v>1.05</v>
          </cell>
        </row>
        <row r="4313">
          <cell r="C4313">
            <v>2009</v>
          </cell>
          <cell r="D4313">
            <v>10</v>
          </cell>
          <cell r="F4313">
            <v>1.0411999999999999</v>
          </cell>
        </row>
        <row r="4314">
          <cell r="C4314">
            <v>2009</v>
          </cell>
          <cell r="D4314">
            <v>10</v>
          </cell>
          <cell r="F4314">
            <v>1.0485</v>
          </cell>
        </row>
        <row r="4315">
          <cell r="C4315">
            <v>2009</v>
          </cell>
          <cell r="D4315">
            <v>10</v>
          </cell>
          <cell r="F4315">
            <v>1.0508</v>
          </cell>
        </row>
        <row r="4316">
          <cell r="C4316">
            <v>2009</v>
          </cell>
          <cell r="D4316">
            <v>10</v>
          </cell>
          <cell r="F4316">
            <v>1.0508</v>
          </cell>
        </row>
        <row r="4317">
          <cell r="C4317">
            <v>2009</v>
          </cell>
          <cell r="D4317">
            <v>10</v>
          </cell>
          <cell r="F4317">
            <v>1.0508</v>
          </cell>
        </row>
        <row r="4318">
          <cell r="C4318">
            <v>2009</v>
          </cell>
          <cell r="D4318">
            <v>10</v>
          </cell>
          <cell r="F4318">
            <v>1.0616000000000001</v>
          </cell>
        </row>
        <row r="4319">
          <cell r="C4319">
            <v>2009</v>
          </cell>
          <cell r="D4319">
            <v>10</v>
          </cell>
          <cell r="F4319">
            <v>1.0648</v>
          </cell>
        </row>
        <row r="4320">
          <cell r="C4320">
            <v>2009</v>
          </cell>
          <cell r="D4320">
            <v>10</v>
          </cell>
          <cell r="F4320">
            <v>1.0755999999999999</v>
          </cell>
        </row>
        <row r="4321">
          <cell r="C4321">
            <v>2009</v>
          </cell>
          <cell r="D4321">
            <v>10</v>
          </cell>
          <cell r="F4321">
            <v>1.0705</v>
          </cell>
        </row>
        <row r="4322">
          <cell r="C4322">
            <v>2009</v>
          </cell>
          <cell r="D4322">
            <v>10</v>
          </cell>
          <cell r="F4322">
            <v>1.0773999999999999</v>
          </cell>
        </row>
        <row r="4323">
          <cell r="C4323">
            <v>2009</v>
          </cell>
          <cell r="D4323">
            <v>11</v>
          </cell>
          <cell r="F4323">
            <v>1.0773999999999999</v>
          </cell>
        </row>
        <row r="4324">
          <cell r="C4324">
            <v>2009</v>
          </cell>
          <cell r="D4324">
            <v>11</v>
          </cell>
          <cell r="F4324">
            <v>1.0773999999999999</v>
          </cell>
        </row>
        <row r="4325">
          <cell r="C4325">
            <v>2009</v>
          </cell>
          <cell r="D4325">
            <v>11</v>
          </cell>
          <cell r="F4325">
            <v>1.0743</v>
          </cell>
        </row>
        <row r="4326">
          <cell r="C4326">
            <v>2009</v>
          </cell>
          <cell r="D4326">
            <v>11</v>
          </cell>
          <cell r="F4326">
            <v>1.0704</v>
          </cell>
        </row>
        <row r="4327">
          <cell r="C4327">
            <v>2009</v>
          </cell>
          <cell r="D4327">
            <v>11</v>
          </cell>
          <cell r="F4327">
            <v>1.0647</v>
          </cell>
        </row>
        <row r="4328">
          <cell r="C4328">
            <v>2009</v>
          </cell>
          <cell r="D4328">
            <v>11</v>
          </cell>
          <cell r="F4328">
            <v>1.0650999999999999</v>
          </cell>
        </row>
        <row r="4329">
          <cell r="C4329">
            <v>2009</v>
          </cell>
          <cell r="D4329">
            <v>11</v>
          </cell>
          <cell r="F4329">
            <v>1.0720000000000001</v>
          </cell>
        </row>
        <row r="4330">
          <cell r="C4330">
            <v>2009</v>
          </cell>
          <cell r="D4330">
            <v>11</v>
          </cell>
          <cell r="F4330">
            <v>1.0720000000000001</v>
          </cell>
        </row>
        <row r="4331">
          <cell r="C4331">
            <v>2009</v>
          </cell>
          <cell r="D4331">
            <v>11</v>
          </cell>
          <cell r="F4331">
            <v>1.0720000000000001</v>
          </cell>
        </row>
        <row r="4332">
          <cell r="C4332">
            <v>2009</v>
          </cell>
          <cell r="D4332">
            <v>11</v>
          </cell>
          <cell r="F4332">
            <v>1.0566</v>
          </cell>
        </row>
        <row r="4333">
          <cell r="C4333">
            <v>2009</v>
          </cell>
          <cell r="D4333">
            <v>11</v>
          </cell>
          <cell r="F4333">
            <v>1.0518000000000001</v>
          </cell>
        </row>
        <row r="4334">
          <cell r="C4334">
            <v>2009</v>
          </cell>
          <cell r="D4334">
            <v>11</v>
          </cell>
          <cell r="F4334">
            <v>1.0518000000000001</v>
          </cell>
        </row>
        <row r="4335">
          <cell r="C4335">
            <v>2009</v>
          </cell>
          <cell r="D4335">
            <v>11</v>
          </cell>
          <cell r="F4335">
            <v>1.0519000000000001</v>
          </cell>
        </row>
        <row r="4336">
          <cell r="C4336">
            <v>2009</v>
          </cell>
          <cell r="D4336">
            <v>11</v>
          </cell>
          <cell r="F4336">
            <v>1.0508</v>
          </cell>
        </row>
        <row r="4337">
          <cell r="C4337">
            <v>2009</v>
          </cell>
          <cell r="D4337">
            <v>11</v>
          </cell>
          <cell r="F4337">
            <v>1.0508</v>
          </cell>
        </row>
        <row r="4338">
          <cell r="C4338">
            <v>2009</v>
          </cell>
          <cell r="D4338">
            <v>11</v>
          </cell>
          <cell r="F4338">
            <v>1.0508</v>
          </cell>
        </row>
        <row r="4339">
          <cell r="C4339">
            <v>2009</v>
          </cell>
          <cell r="D4339">
            <v>11</v>
          </cell>
          <cell r="F4339">
            <v>1.046</v>
          </cell>
        </row>
        <row r="4340">
          <cell r="C4340">
            <v>2009</v>
          </cell>
          <cell r="D4340">
            <v>11</v>
          </cell>
          <cell r="F4340">
            <v>1.0591999999999999</v>
          </cell>
        </row>
        <row r="4341">
          <cell r="C4341">
            <v>2009</v>
          </cell>
          <cell r="D4341">
            <v>11</v>
          </cell>
          <cell r="F4341">
            <v>1.05</v>
          </cell>
        </row>
        <row r="4342">
          <cell r="C4342">
            <v>2009</v>
          </cell>
          <cell r="D4342">
            <v>11</v>
          </cell>
          <cell r="F4342">
            <v>1.0638000000000001</v>
          </cell>
        </row>
        <row r="4343">
          <cell r="C4343">
            <v>2009</v>
          </cell>
          <cell r="D4343">
            <v>11</v>
          </cell>
          <cell r="F4343">
            <v>1.0696000000000001</v>
          </cell>
        </row>
        <row r="4344">
          <cell r="C4344">
            <v>2009</v>
          </cell>
          <cell r="D4344">
            <v>11</v>
          </cell>
          <cell r="F4344">
            <v>1.0696000000000001</v>
          </cell>
        </row>
        <row r="4345">
          <cell r="C4345">
            <v>2009</v>
          </cell>
          <cell r="D4345">
            <v>11</v>
          </cell>
          <cell r="F4345">
            <v>1.0696000000000001</v>
          </cell>
        </row>
        <row r="4346">
          <cell r="C4346">
            <v>2009</v>
          </cell>
          <cell r="D4346">
            <v>11</v>
          </cell>
          <cell r="F4346">
            <v>1.0550999999999999</v>
          </cell>
        </row>
        <row r="4347">
          <cell r="C4347">
            <v>2009</v>
          </cell>
          <cell r="D4347">
            <v>11</v>
          </cell>
          <cell r="F4347">
            <v>1.0608</v>
          </cell>
        </row>
        <row r="4348">
          <cell r="C4348">
            <v>2009</v>
          </cell>
          <cell r="D4348">
            <v>11</v>
          </cell>
          <cell r="F4348">
            <v>1.0501</v>
          </cell>
        </row>
        <row r="4349">
          <cell r="C4349">
            <v>2009</v>
          </cell>
          <cell r="D4349">
            <v>11</v>
          </cell>
          <cell r="F4349">
            <v>1.0501</v>
          </cell>
        </row>
        <row r="4350">
          <cell r="C4350">
            <v>2009</v>
          </cell>
          <cell r="D4350">
            <v>11</v>
          </cell>
          <cell r="F4350">
            <v>1.0501</v>
          </cell>
        </row>
        <row r="4351">
          <cell r="C4351">
            <v>2009</v>
          </cell>
          <cell r="D4351">
            <v>11</v>
          </cell>
          <cell r="F4351">
            <v>1.0501</v>
          </cell>
        </row>
        <row r="4352">
          <cell r="C4352">
            <v>2009</v>
          </cell>
          <cell r="D4352">
            <v>11</v>
          </cell>
          <cell r="F4352">
            <v>1.0501</v>
          </cell>
        </row>
        <row r="4353">
          <cell r="C4353">
            <v>2009</v>
          </cell>
          <cell r="D4353">
            <v>12</v>
          </cell>
          <cell r="F4353">
            <v>1.0573999999999999</v>
          </cell>
        </row>
        <row r="4354">
          <cell r="C4354">
            <v>2009</v>
          </cell>
          <cell r="D4354">
            <v>12</v>
          </cell>
          <cell r="F4354">
            <v>1.0431999999999999</v>
          </cell>
        </row>
        <row r="4355">
          <cell r="C4355">
            <v>2009</v>
          </cell>
          <cell r="D4355">
            <v>12</v>
          </cell>
          <cell r="F4355">
            <v>1.0468</v>
          </cell>
        </row>
        <row r="4356">
          <cell r="C4356">
            <v>2009</v>
          </cell>
          <cell r="D4356">
            <v>12</v>
          </cell>
          <cell r="F4356">
            <v>1.0542</v>
          </cell>
        </row>
        <row r="4357">
          <cell r="C4357">
            <v>2009</v>
          </cell>
          <cell r="D4357">
            <v>12</v>
          </cell>
          <cell r="F4357">
            <v>1.0517000000000001</v>
          </cell>
        </row>
        <row r="4358">
          <cell r="C4358">
            <v>2009</v>
          </cell>
          <cell r="D4358">
            <v>12</v>
          </cell>
          <cell r="F4358">
            <v>1.0517000000000001</v>
          </cell>
        </row>
        <row r="4359">
          <cell r="C4359">
            <v>2009</v>
          </cell>
          <cell r="D4359">
            <v>12</v>
          </cell>
          <cell r="F4359">
            <v>1.0517000000000001</v>
          </cell>
        </row>
        <row r="4360">
          <cell r="C4360">
            <v>2009</v>
          </cell>
          <cell r="D4360">
            <v>12</v>
          </cell>
          <cell r="F4360">
            <v>1.0510999999999999</v>
          </cell>
        </row>
        <row r="4361">
          <cell r="C4361">
            <v>2009</v>
          </cell>
          <cell r="D4361">
            <v>12</v>
          </cell>
          <cell r="F4361">
            <v>1.0604</v>
          </cell>
        </row>
        <row r="4362">
          <cell r="C4362">
            <v>2009</v>
          </cell>
          <cell r="D4362">
            <v>12</v>
          </cell>
          <cell r="F4362">
            <v>1.0551999999999999</v>
          </cell>
        </row>
        <row r="4363">
          <cell r="C4363">
            <v>2009</v>
          </cell>
          <cell r="D4363">
            <v>12</v>
          </cell>
          <cell r="F4363">
            <v>1.0519000000000001</v>
          </cell>
        </row>
        <row r="4364">
          <cell r="C4364">
            <v>2009</v>
          </cell>
          <cell r="D4364">
            <v>12</v>
          </cell>
          <cell r="F4364">
            <v>1.0585</v>
          </cell>
        </row>
        <row r="4365">
          <cell r="C4365">
            <v>2009</v>
          </cell>
          <cell r="D4365">
            <v>12</v>
          </cell>
          <cell r="F4365">
            <v>1.0585</v>
          </cell>
        </row>
        <row r="4366">
          <cell r="C4366">
            <v>2009</v>
          </cell>
          <cell r="D4366">
            <v>12</v>
          </cell>
          <cell r="F4366">
            <v>1.0585</v>
          </cell>
        </row>
        <row r="4367">
          <cell r="C4367">
            <v>2009</v>
          </cell>
          <cell r="D4367">
            <v>12</v>
          </cell>
          <cell r="F4367">
            <v>1.0592999999999999</v>
          </cell>
        </row>
        <row r="4368">
          <cell r="C4368">
            <v>2009</v>
          </cell>
          <cell r="D4368">
            <v>12</v>
          </cell>
          <cell r="F4368">
            <v>1.0620000000000001</v>
          </cell>
        </row>
        <row r="4369">
          <cell r="C4369">
            <v>2009</v>
          </cell>
          <cell r="D4369">
            <v>12</v>
          </cell>
          <cell r="F4369">
            <v>1.0580000000000001</v>
          </cell>
        </row>
        <row r="4370">
          <cell r="C4370">
            <v>2009</v>
          </cell>
          <cell r="D4370">
            <v>12</v>
          </cell>
          <cell r="F4370">
            <v>1.0712999999999999</v>
          </cell>
        </row>
        <row r="4371">
          <cell r="C4371">
            <v>2009</v>
          </cell>
          <cell r="D4371">
            <v>12</v>
          </cell>
          <cell r="F4371">
            <v>1.0678000000000001</v>
          </cell>
        </row>
        <row r="4372">
          <cell r="C4372">
            <v>2009</v>
          </cell>
          <cell r="D4372">
            <v>12</v>
          </cell>
          <cell r="F4372">
            <v>1.0678000000000001</v>
          </cell>
        </row>
        <row r="4373">
          <cell r="C4373">
            <v>2009</v>
          </cell>
          <cell r="D4373">
            <v>12</v>
          </cell>
          <cell r="F4373">
            <v>1.0678000000000001</v>
          </cell>
        </row>
        <row r="4374">
          <cell r="C4374">
            <v>2009</v>
          </cell>
          <cell r="D4374">
            <v>12</v>
          </cell>
          <cell r="F4374">
            <v>1.0593999999999999</v>
          </cell>
        </row>
        <row r="4375">
          <cell r="C4375">
            <v>2009</v>
          </cell>
          <cell r="D4375">
            <v>12</v>
          </cell>
          <cell r="F4375">
            <v>1.0556000000000001</v>
          </cell>
        </row>
        <row r="4376">
          <cell r="C4376">
            <v>2009</v>
          </cell>
          <cell r="D4376">
            <v>12</v>
          </cell>
          <cell r="F4376">
            <v>1.0476000000000001</v>
          </cell>
        </row>
        <row r="4377">
          <cell r="C4377">
            <v>2009</v>
          </cell>
          <cell r="D4377">
            <v>12</v>
          </cell>
          <cell r="F4377">
            <v>1.0488</v>
          </cell>
        </row>
        <row r="4378">
          <cell r="C4378">
            <v>2009</v>
          </cell>
          <cell r="D4378">
            <v>12</v>
          </cell>
          <cell r="F4378">
            <v>1.0488</v>
          </cell>
        </row>
        <row r="4379">
          <cell r="C4379">
            <v>2009</v>
          </cell>
          <cell r="D4379">
            <v>12</v>
          </cell>
          <cell r="F4379">
            <v>1.0488</v>
          </cell>
        </row>
        <row r="4380">
          <cell r="C4380">
            <v>2009</v>
          </cell>
          <cell r="D4380">
            <v>12</v>
          </cell>
          <cell r="F4380">
            <v>1.0488</v>
          </cell>
        </row>
        <row r="4381">
          <cell r="C4381">
            <v>2009</v>
          </cell>
          <cell r="D4381">
            <v>12</v>
          </cell>
          <cell r="F4381">
            <v>1.0488</v>
          </cell>
        </row>
        <row r="4382">
          <cell r="C4382">
            <v>2009</v>
          </cell>
          <cell r="D4382">
            <v>12</v>
          </cell>
          <cell r="F4382">
            <v>1.0405</v>
          </cell>
        </row>
        <row r="4383">
          <cell r="C4383">
            <v>2009</v>
          </cell>
          <cell r="D4383">
            <v>12</v>
          </cell>
          <cell r="F4383">
            <v>1.0525</v>
          </cell>
        </row>
        <row r="4384">
          <cell r="C4384">
            <v>2010</v>
          </cell>
          <cell r="D4384">
            <v>1</v>
          </cell>
          <cell r="F4384">
            <v>1.0466</v>
          </cell>
        </row>
        <row r="4385">
          <cell r="C4385">
            <v>2010</v>
          </cell>
          <cell r="D4385">
            <v>1</v>
          </cell>
          <cell r="F4385">
            <v>1.0466</v>
          </cell>
        </row>
        <row r="4386">
          <cell r="C4386">
            <v>2010</v>
          </cell>
          <cell r="D4386">
            <v>1</v>
          </cell>
          <cell r="F4386">
            <v>1.0466</v>
          </cell>
        </row>
        <row r="4387">
          <cell r="C4387">
            <v>2010</v>
          </cell>
          <cell r="D4387">
            <v>1</v>
          </cell>
          <cell r="F4387">
            <v>1.0466</v>
          </cell>
        </row>
        <row r="4388">
          <cell r="C4388">
            <v>2010</v>
          </cell>
          <cell r="D4388">
            <v>1</v>
          </cell>
          <cell r="F4388">
            <v>1.0378000000000001</v>
          </cell>
        </row>
        <row r="4389">
          <cell r="C4389">
            <v>2010</v>
          </cell>
          <cell r="D4389">
            <v>1</v>
          </cell>
          <cell r="F4389">
            <v>1.0371999999999999</v>
          </cell>
        </row>
        <row r="4390">
          <cell r="C4390">
            <v>2010</v>
          </cell>
          <cell r="D4390">
            <v>1</v>
          </cell>
          <cell r="F4390">
            <v>1.0334000000000001</v>
          </cell>
        </row>
        <row r="4391">
          <cell r="C4391">
            <v>2010</v>
          </cell>
          <cell r="D4391">
            <v>1</v>
          </cell>
          <cell r="F4391">
            <v>1.0350999999999999</v>
          </cell>
        </row>
        <row r="4392">
          <cell r="C4392">
            <v>2010</v>
          </cell>
          <cell r="D4392">
            <v>1</v>
          </cell>
          <cell r="F4392">
            <v>1.0344</v>
          </cell>
        </row>
        <row r="4393">
          <cell r="C4393">
            <v>2010</v>
          </cell>
          <cell r="D4393">
            <v>1</v>
          </cell>
          <cell r="F4393">
            <v>1.0344</v>
          </cell>
        </row>
        <row r="4394">
          <cell r="C4394">
            <v>2010</v>
          </cell>
          <cell r="D4394">
            <v>1</v>
          </cell>
          <cell r="F4394">
            <v>1.0344</v>
          </cell>
        </row>
        <row r="4395">
          <cell r="C4395">
            <v>2010</v>
          </cell>
          <cell r="D4395">
            <v>1</v>
          </cell>
          <cell r="F4395">
            <v>1.0317000000000001</v>
          </cell>
        </row>
        <row r="4396">
          <cell r="C4396">
            <v>2010</v>
          </cell>
          <cell r="D4396">
            <v>1</v>
          </cell>
          <cell r="F4396">
            <v>1.0375000000000001</v>
          </cell>
        </row>
        <row r="4397">
          <cell r="C4397">
            <v>2010</v>
          </cell>
          <cell r="D4397">
            <v>1</v>
          </cell>
          <cell r="F4397">
            <v>1.0322</v>
          </cell>
        </row>
        <row r="4398">
          <cell r="C4398">
            <v>2010</v>
          </cell>
          <cell r="D4398">
            <v>1</v>
          </cell>
          <cell r="F4398">
            <v>1.0261</v>
          </cell>
        </row>
        <row r="4399">
          <cell r="C4399">
            <v>2010</v>
          </cell>
          <cell r="D4399">
            <v>1</v>
          </cell>
          <cell r="F4399">
            <v>1.0286999999999999</v>
          </cell>
        </row>
        <row r="4400">
          <cell r="C4400">
            <v>2010</v>
          </cell>
          <cell r="D4400">
            <v>1</v>
          </cell>
          <cell r="F4400">
            <v>1.0286999999999999</v>
          </cell>
        </row>
        <row r="4401">
          <cell r="C4401">
            <v>2010</v>
          </cell>
          <cell r="D4401">
            <v>1</v>
          </cell>
          <cell r="F4401">
            <v>1.0286999999999999</v>
          </cell>
        </row>
        <row r="4402">
          <cell r="C4402">
            <v>2010</v>
          </cell>
          <cell r="D4402">
            <v>1</v>
          </cell>
          <cell r="F4402">
            <v>1.0286999999999999</v>
          </cell>
        </row>
        <row r="4403">
          <cell r="C4403">
            <v>2010</v>
          </cell>
          <cell r="D4403">
            <v>1</v>
          </cell>
          <cell r="F4403">
            <v>1.0327999999999999</v>
          </cell>
        </row>
        <row r="4404">
          <cell r="C4404">
            <v>2010</v>
          </cell>
          <cell r="D4404">
            <v>1</v>
          </cell>
          <cell r="F4404">
            <v>1.0478000000000001</v>
          </cell>
        </row>
        <row r="4405">
          <cell r="C4405">
            <v>2010</v>
          </cell>
          <cell r="D4405">
            <v>1</v>
          </cell>
          <cell r="F4405">
            <v>1.0487</v>
          </cell>
        </row>
        <row r="4406">
          <cell r="C4406">
            <v>2010</v>
          </cell>
          <cell r="D4406">
            <v>1</v>
          </cell>
          <cell r="F4406">
            <v>1.0564</v>
          </cell>
        </row>
        <row r="4407">
          <cell r="C4407">
            <v>2010</v>
          </cell>
          <cell r="D4407">
            <v>1</v>
          </cell>
          <cell r="F4407">
            <v>1.0564</v>
          </cell>
        </row>
        <row r="4408">
          <cell r="C4408">
            <v>2010</v>
          </cell>
          <cell r="D4408">
            <v>1</v>
          </cell>
          <cell r="F4408">
            <v>1.0564</v>
          </cell>
        </row>
        <row r="4409">
          <cell r="C4409">
            <v>2010</v>
          </cell>
          <cell r="D4409">
            <v>1</v>
          </cell>
          <cell r="F4409">
            <v>1.0582</v>
          </cell>
        </row>
        <row r="4410">
          <cell r="C4410">
            <v>2010</v>
          </cell>
          <cell r="D4410">
            <v>1</v>
          </cell>
          <cell r="F4410">
            <v>1.0606</v>
          </cell>
        </row>
        <row r="4411">
          <cell r="C4411">
            <v>2010</v>
          </cell>
          <cell r="D4411">
            <v>1</v>
          </cell>
          <cell r="F4411">
            <v>1.0657000000000001</v>
          </cell>
        </row>
        <row r="4412">
          <cell r="C4412">
            <v>2010</v>
          </cell>
          <cell r="D4412">
            <v>1</v>
          </cell>
          <cell r="F4412">
            <v>1.0643</v>
          </cell>
        </row>
        <row r="4413">
          <cell r="C4413">
            <v>2010</v>
          </cell>
          <cell r="D4413">
            <v>1</v>
          </cell>
          <cell r="F4413">
            <v>1.0649999999999999</v>
          </cell>
        </row>
        <row r="4414">
          <cell r="C4414">
            <v>2010</v>
          </cell>
          <cell r="D4414">
            <v>1</v>
          </cell>
          <cell r="F4414">
            <v>1.0649999999999999</v>
          </cell>
        </row>
        <row r="4415">
          <cell r="C4415">
            <v>2010</v>
          </cell>
          <cell r="D4415">
            <v>2</v>
          </cell>
          <cell r="F4415">
            <v>1.0649999999999999</v>
          </cell>
        </row>
        <row r="4416">
          <cell r="C4416">
            <v>2010</v>
          </cell>
          <cell r="D4416">
            <v>2</v>
          </cell>
          <cell r="F4416">
            <v>1.0652999999999999</v>
          </cell>
        </row>
        <row r="4417">
          <cell r="C4417">
            <v>2010</v>
          </cell>
          <cell r="D4417">
            <v>2</v>
          </cell>
          <cell r="F4417">
            <v>1.0607</v>
          </cell>
        </row>
        <row r="4418">
          <cell r="C4418">
            <v>2010</v>
          </cell>
          <cell r="D4418">
            <v>2</v>
          </cell>
          <cell r="F4418">
            <v>1.0609</v>
          </cell>
        </row>
        <row r="4419">
          <cell r="C4419">
            <v>2010</v>
          </cell>
          <cell r="D4419">
            <v>2</v>
          </cell>
          <cell r="F4419">
            <v>1.0733999999999999</v>
          </cell>
        </row>
        <row r="4420">
          <cell r="C4420">
            <v>2010</v>
          </cell>
          <cell r="D4420">
            <v>2</v>
          </cell>
          <cell r="F4420">
            <v>1.0725</v>
          </cell>
        </row>
        <row r="4421">
          <cell r="C4421">
            <v>2010</v>
          </cell>
          <cell r="D4421">
            <v>2</v>
          </cell>
          <cell r="F4421">
            <v>1.0725</v>
          </cell>
        </row>
        <row r="4422">
          <cell r="C4422">
            <v>2010</v>
          </cell>
          <cell r="D4422">
            <v>2</v>
          </cell>
          <cell r="F4422">
            <v>1.0725</v>
          </cell>
        </row>
        <row r="4423">
          <cell r="C4423">
            <v>2010</v>
          </cell>
          <cell r="D4423">
            <v>2</v>
          </cell>
          <cell r="F4423">
            <v>1.0691999999999999</v>
          </cell>
        </row>
        <row r="4424">
          <cell r="C4424">
            <v>2010</v>
          </cell>
          <cell r="D4424">
            <v>2</v>
          </cell>
          <cell r="F4424">
            <v>1.069</v>
          </cell>
        </row>
        <row r="4425">
          <cell r="C4425">
            <v>2010</v>
          </cell>
          <cell r="D4425">
            <v>2</v>
          </cell>
          <cell r="F4425">
            <v>1.0670999999999999</v>
          </cell>
        </row>
        <row r="4426">
          <cell r="C4426">
            <v>2010</v>
          </cell>
          <cell r="D4426">
            <v>2</v>
          </cell>
          <cell r="F4426">
            <v>1.0523</v>
          </cell>
        </row>
        <row r="4427">
          <cell r="C4427">
            <v>2010</v>
          </cell>
          <cell r="D4427">
            <v>2</v>
          </cell>
          <cell r="F4427">
            <v>1.0530999999999999</v>
          </cell>
        </row>
        <row r="4428">
          <cell r="C4428">
            <v>2010</v>
          </cell>
          <cell r="D4428">
            <v>2</v>
          </cell>
          <cell r="F4428">
            <v>1.0530999999999999</v>
          </cell>
        </row>
        <row r="4429">
          <cell r="C4429">
            <v>2010</v>
          </cell>
          <cell r="D4429">
            <v>2</v>
          </cell>
          <cell r="F4429">
            <v>1.0530999999999999</v>
          </cell>
        </row>
        <row r="4430">
          <cell r="C4430">
            <v>2010</v>
          </cell>
          <cell r="D4430">
            <v>2</v>
          </cell>
          <cell r="F4430">
            <v>1.0530999999999999</v>
          </cell>
        </row>
        <row r="4431">
          <cell r="C4431">
            <v>2010</v>
          </cell>
          <cell r="D4431">
            <v>2</v>
          </cell>
          <cell r="F4431">
            <v>1.0426</v>
          </cell>
        </row>
        <row r="4432">
          <cell r="C4432">
            <v>2010</v>
          </cell>
          <cell r="D4432">
            <v>2</v>
          </cell>
          <cell r="F4432">
            <v>1.0455000000000001</v>
          </cell>
        </row>
        <row r="4433">
          <cell r="C4433">
            <v>2010</v>
          </cell>
          <cell r="D4433">
            <v>2</v>
          </cell>
          <cell r="F4433">
            <v>1.0451999999999999</v>
          </cell>
        </row>
        <row r="4434">
          <cell r="C4434">
            <v>2010</v>
          </cell>
          <cell r="D4434">
            <v>2</v>
          </cell>
          <cell r="F4434">
            <v>1.042</v>
          </cell>
        </row>
        <row r="4435">
          <cell r="C4435">
            <v>2010</v>
          </cell>
          <cell r="D4435">
            <v>2</v>
          </cell>
          <cell r="F4435">
            <v>1.042</v>
          </cell>
        </row>
        <row r="4436">
          <cell r="C4436">
            <v>2010</v>
          </cell>
          <cell r="D4436">
            <v>2</v>
          </cell>
          <cell r="F4436">
            <v>1.042</v>
          </cell>
        </row>
        <row r="4437">
          <cell r="C4437">
            <v>2010</v>
          </cell>
          <cell r="D4437">
            <v>2</v>
          </cell>
          <cell r="F4437">
            <v>1.0427999999999999</v>
          </cell>
        </row>
        <row r="4438">
          <cell r="C4438">
            <v>2010</v>
          </cell>
          <cell r="D4438">
            <v>2</v>
          </cell>
          <cell r="F4438">
            <v>1.0517000000000001</v>
          </cell>
        </row>
        <row r="4439">
          <cell r="C4439">
            <v>2010</v>
          </cell>
          <cell r="D4439">
            <v>2</v>
          </cell>
          <cell r="F4439">
            <v>1.0549999999999999</v>
          </cell>
        </row>
        <row r="4440">
          <cell r="C4440">
            <v>2010</v>
          </cell>
          <cell r="D4440">
            <v>2</v>
          </cell>
          <cell r="F4440">
            <v>1.0674999999999999</v>
          </cell>
        </row>
        <row r="4441">
          <cell r="C4441">
            <v>2010</v>
          </cell>
          <cell r="D4441">
            <v>2</v>
          </cell>
          <cell r="F4441">
            <v>1.0526</v>
          </cell>
        </row>
        <row r="4442">
          <cell r="C4442">
            <v>2010</v>
          </cell>
          <cell r="D4442">
            <v>2</v>
          </cell>
          <cell r="F4442">
            <v>1.0526</v>
          </cell>
        </row>
        <row r="4443">
          <cell r="C4443">
            <v>2010</v>
          </cell>
          <cell r="D4443">
            <v>3</v>
          </cell>
          <cell r="F4443">
            <v>1.0526</v>
          </cell>
        </row>
        <row r="4444">
          <cell r="C4444">
            <v>2010</v>
          </cell>
          <cell r="D4444">
            <v>3</v>
          </cell>
          <cell r="F4444">
            <v>1.0421</v>
          </cell>
        </row>
        <row r="4445">
          <cell r="C4445">
            <v>2010</v>
          </cell>
          <cell r="D4445">
            <v>3</v>
          </cell>
          <cell r="F4445">
            <v>1.0286999999999999</v>
          </cell>
        </row>
        <row r="4446">
          <cell r="C4446">
            <v>2010</v>
          </cell>
          <cell r="D4446">
            <v>3</v>
          </cell>
          <cell r="F4446">
            <v>1.0286999999999999</v>
          </cell>
        </row>
        <row r="4447">
          <cell r="C4447">
            <v>2010</v>
          </cell>
          <cell r="D4447">
            <v>3</v>
          </cell>
          <cell r="F4447">
            <v>1.0308999999999999</v>
          </cell>
        </row>
        <row r="4448">
          <cell r="C4448">
            <v>2010</v>
          </cell>
          <cell r="D4448">
            <v>3</v>
          </cell>
          <cell r="F4448">
            <v>1.0286</v>
          </cell>
        </row>
        <row r="4449">
          <cell r="C4449">
            <v>2010</v>
          </cell>
          <cell r="D4449">
            <v>3</v>
          </cell>
          <cell r="F4449">
            <v>1.0286</v>
          </cell>
        </row>
        <row r="4450">
          <cell r="C4450">
            <v>2010</v>
          </cell>
          <cell r="D4450">
            <v>3</v>
          </cell>
          <cell r="F4450">
            <v>1.0286</v>
          </cell>
        </row>
        <row r="4451">
          <cell r="C4451">
            <v>2010</v>
          </cell>
          <cell r="D4451">
            <v>3</v>
          </cell>
          <cell r="F4451">
            <v>1.0286</v>
          </cell>
        </row>
        <row r="4452">
          <cell r="C4452">
            <v>2010</v>
          </cell>
          <cell r="D4452">
            <v>3</v>
          </cell>
          <cell r="F4452">
            <v>1.0250999999999999</v>
          </cell>
        </row>
        <row r="4453">
          <cell r="C4453">
            <v>2010</v>
          </cell>
          <cell r="D4453">
            <v>3</v>
          </cell>
          <cell r="F4453">
            <v>1.0243</v>
          </cell>
        </row>
        <row r="4454">
          <cell r="C4454">
            <v>2010</v>
          </cell>
          <cell r="D4454">
            <v>3</v>
          </cell>
          <cell r="F4454">
            <v>1.0265</v>
          </cell>
        </row>
        <row r="4455">
          <cell r="C4455">
            <v>2010</v>
          </cell>
          <cell r="D4455">
            <v>3</v>
          </cell>
          <cell r="F4455">
            <v>1.0186999999999999</v>
          </cell>
        </row>
        <row r="4456">
          <cell r="C4456">
            <v>2010</v>
          </cell>
          <cell r="D4456">
            <v>3</v>
          </cell>
          <cell r="F4456">
            <v>1.0186999999999999</v>
          </cell>
        </row>
        <row r="4457">
          <cell r="C4457">
            <v>2010</v>
          </cell>
          <cell r="D4457">
            <v>3</v>
          </cell>
          <cell r="F4457">
            <v>1.0186999999999999</v>
          </cell>
        </row>
        <row r="4458">
          <cell r="C4458">
            <v>2010</v>
          </cell>
          <cell r="D4458">
            <v>3</v>
          </cell>
          <cell r="F4458">
            <v>1.0217000000000001</v>
          </cell>
        </row>
        <row r="4459">
          <cell r="C4459">
            <v>2010</v>
          </cell>
          <cell r="D4459">
            <v>3</v>
          </cell>
          <cell r="F4459">
            <v>1.0147999999999999</v>
          </cell>
        </row>
        <row r="4460">
          <cell r="C4460">
            <v>2010</v>
          </cell>
          <cell r="D4460">
            <v>3</v>
          </cell>
          <cell r="F4460">
            <v>1.0113000000000001</v>
          </cell>
        </row>
        <row r="4461">
          <cell r="C4461">
            <v>2010</v>
          </cell>
          <cell r="D4461">
            <v>3</v>
          </cell>
          <cell r="F4461">
            <v>1.0139</v>
          </cell>
        </row>
        <row r="4462">
          <cell r="C4462">
            <v>2010</v>
          </cell>
          <cell r="D4462">
            <v>3</v>
          </cell>
          <cell r="F4462">
            <v>1.0155000000000001</v>
          </cell>
        </row>
        <row r="4463">
          <cell r="C4463">
            <v>2010</v>
          </cell>
          <cell r="D4463">
            <v>3</v>
          </cell>
          <cell r="F4463">
            <v>1.0155000000000001</v>
          </cell>
        </row>
        <row r="4464">
          <cell r="C4464">
            <v>2010</v>
          </cell>
          <cell r="D4464">
            <v>3</v>
          </cell>
          <cell r="F4464">
            <v>1.0155000000000001</v>
          </cell>
        </row>
        <row r="4465">
          <cell r="C4465">
            <v>2010</v>
          </cell>
          <cell r="D4465">
            <v>3</v>
          </cell>
          <cell r="F4465">
            <v>1.0193000000000001</v>
          </cell>
        </row>
        <row r="4466">
          <cell r="C4466">
            <v>2010</v>
          </cell>
          <cell r="D4466">
            <v>3</v>
          </cell>
          <cell r="F4466">
            <v>1.0178</v>
          </cell>
        </row>
        <row r="4467">
          <cell r="C4467">
            <v>2010</v>
          </cell>
          <cell r="D4467">
            <v>3</v>
          </cell>
          <cell r="F4467">
            <v>1.0266999999999999</v>
          </cell>
        </row>
        <row r="4468">
          <cell r="C4468">
            <v>2010</v>
          </cell>
          <cell r="D4468">
            <v>3</v>
          </cell>
          <cell r="F4468">
            <v>1.0187999999999999</v>
          </cell>
        </row>
        <row r="4469">
          <cell r="C4469">
            <v>2010</v>
          </cell>
          <cell r="D4469">
            <v>3</v>
          </cell>
          <cell r="F4469">
            <v>1.0285</v>
          </cell>
        </row>
        <row r="4470">
          <cell r="C4470">
            <v>2010</v>
          </cell>
          <cell r="D4470">
            <v>3</v>
          </cell>
          <cell r="F4470">
            <v>1.0285</v>
          </cell>
        </row>
        <row r="4471">
          <cell r="C4471">
            <v>2010</v>
          </cell>
          <cell r="D4471">
            <v>3</v>
          </cell>
          <cell r="F4471">
            <v>1.0285</v>
          </cell>
        </row>
        <row r="4472">
          <cell r="C4472">
            <v>2010</v>
          </cell>
          <cell r="D4472">
            <v>3</v>
          </cell>
          <cell r="F4472">
            <v>1.0203</v>
          </cell>
        </row>
        <row r="4473">
          <cell r="C4473">
            <v>2010</v>
          </cell>
          <cell r="D4473">
            <v>3</v>
          </cell>
          <cell r="F4473">
            <v>1.0187999999999999</v>
          </cell>
        </row>
        <row r="4474">
          <cell r="C4474">
            <v>2010</v>
          </cell>
          <cell r="D4474">
            <v>4</v>
          </cell>
          <cell r="F4474">
            <v>1.0156000000000001</v>
          </cell>
        </row>
        <row r="4475">
          <cell r="C4475">
            <v>2010</v>
          </cell>
          <cell r="D4475">
            <v>4</v>
          </cell>
          <cell r="F4475">
            <v>1.0075000000000001</v>
          </cell>
        </row>
        <row r="4476">
          <cell r="C4476">
            <v>2010</v>
          </cell>
          <cell r="D4476">
            <v>4</v>
          </cell>
          <cell r="F4476">
            <v>1.0075000000000001</v>
          </cell>
        </row>
        <row r="4477">
          <cell r="C4477">
            <v>2010</v>
          </cell>
          <cell r="D4477">
            <v>4</v>
          </cell>
          <cell r="F4477">
            <v>1.0075000000000001</v>
          </cell>
        </row>
        <row r="4478">
          <cell r="C4478">
            <v>2010</v>
          </cell>
          <cell r="D4478">
            <v>4</v>
          </cell>
          <cell r="F4478">
            <v>1.0075000000000001</v>
          </cell>
        </row>
        <row r="4479">
          <cell r="C4479">
            <v>2010</v>
          </cell>
          <cell r="D4479">
            <v>4</v>
          </cell>
          <cell r="F4479">
            <v>1.0024999999999999</v>
          </cell>
        </row>
        <row r="4480">
          <cell r="C4480">
            <v>2010</v>
          </cell>
          <cell r="D4480">
            <v>4</v>
          </cell>
          <cell r="F4480">
            <v>1.0001</v>
          </cell>
        </row>
        <row r="4481">
          <cell r="C4481">
            <v>2010</v>
          </cell>
          <cell r="D4481">
            <v>4</v>
          </cell>
          <cell r="F4481">
            <v>1.0029999999999999</v>
          </cell>
        </row>
        <row r="4482">
          <cell r="C4482">
            <v>2010</v>
          </cell>
          <cell r="D4482">
            <v>4</v>
          </cell>
          <cell r="F4482">
            <v>1.002</v>
          </cell>
        </row>
        <row r="4483">
          <cell r="C4483">
            <v>2010</v>
          </cell>
          <cell r="D4483">
            <v>4</v>
          </cell>
          <cell r="F4483">
            <v>1.0055000000000001</v>
          </cell>
        </row>
        <row r="4484">
          <cell r="C4484">
            <v>2010</v>
          </cell>
          <cell r="D4484">
            <v>4</v>
          </cell>
          <cell r="F4484">
            <v>1.0055000000000001</v>
          </cell>
        </row>
        <row r="4485">
          <cell r="C4485">
            <v>2010</v>
          </cell>
          <cell r="D4485">
            <v>4</v>
          </cell>
          <cell r="F4485">
            <v>1.0055000000000001</v>
          </cell>
        </row>
        <row r="4486">
          <cell r="C4486">
            <v>2010</v>
          </cell>
          <cell r="D4486">
            <v>4</v>
          </cell>
          <cell r="F4486">
            <v>1.0015000000000001</v>
          </cell>
        </row>
        <row r="4487">
          <cell r="C4487">
            <v>2010</v>
          </cell>
          <cell r="D4487">
            <v>4</v>
          </cell>
          <cell r="F4487">
            <v>1.0027999999999999</v>
          </cell>
        </row>
        <row r="4488">
          <cell r="C4488">
            <v>2010</v>
          </cell>
          <cell r="D4488">
            <v>4</v>
          </cell>
          <cell r="F4488">
            <v>0.99609999999999999</v>
          </cell>
        </row>
        <row r="4489">
          <cell r="C4489">
            <v>2010</v>
          </cell>
          <cell r="D4489">
            <v>4</v>
          </cell>
          <cell r="F4489">
            <v>1.0014000000000001</v>
          </cell>
        </row>
        <row r="4490">
          <cell r="C4490">
            <v>2010</v>
          </cell>
          <cell r="D4490">
            <v>4</v>
          </cell>
          <cell r="F4490">
            <v>1.0147999999999999</v>
          </cell>
        </row>
        <row r="4491">
          <cell r="C4491">
            <v>2010</v>
          </cell>
          <cell r="D4491">
            <v>4</v>
          </cell>
          <cell r="F4491">
            <v>1.0147999999999999</v>
          </cell>
        </row>
        <row r="4492">
          <cell r="C4492">
            <v>2010</v>
          </cell>
          <cell r="D4492">
            <v>4</v>
          </cell>
          <cell r="F4492">
            <v>1.0147999999999999</v>
          </cell>
        </row>
        <row r="4493">
          <cell r="C4493">
            <v>2010</v>
          </cell>
          <cell r="D4493">
            <v>4</v>
          </cell>
          <cell r="F4493">
            <v>1.0201</v>
          </cell>
        </row>
        <row r="4494">
          <cell r="C4494">
            <v>2010</v>
          </cell>
          <cell r="D4494">
            <v>4</v>
          </cell>
          <cell r="F4494">
            <v>0.99860000000000004</v>
          </cell>
        </row>
        <row r="4495">
          <cell r="C4495">
            <v>2010</v>
          </cell>
          <cell r="D4495">
            <v>4</v>
          </cell>
          <cell r="F4495">
            <v>0.99839999999999995</v>
          </cell>
        </row>
        <row r="4496">
          <cell r="C4496">
            <v>2010</v>
          </cell>
          <cell r="D4496">
            <v>4</v>
          </cell>
          <cell r="F4496">
            <v>1.0013000000000001</v>
          </cell>
        </row>
        <row r="4497">
          <cell r="C4497">
            <v>2010</v>
          </cell>
          <cell r="D4497">
            <v>4</v>
          </cell>
          <cell r="F4497">
            <v>1.0026999999999999</v>
          </cell>
        </row>
        <row r="4498">
          <cell r="C4498">
            <v>2010</v>
          </cell>
          <cell r="D4498">
            <v>4</v>
          </cell>
          <cell r="F4498">
            <v>1.0026999999999999</v>
          </cell>
        </row>
        <row r="4499">
          <cell r="C4499">
            <v>2010</v>
          </cell>
          <cell r="D4499">
            <v>4</v>
          </cell>
          <cell r="F4499">
            <v>1.0026999999999999</v>
          </cell>
        </row>
        <row r="4500">
          <cell r="C4500">
            <v>2010</v>
          </cell>
          <cell r="D4500">
            <v>4</v>
          </cell>
          <cell r="F4500">
            <v>1.0008999999999999</v>
          </cell>
        </row>
        <row r="4501">
          <cell r="C4501">
            <v>2010</v>
          </cell>
          <cell r="D4501">
            <v>4</v>
          </cell>
          <cell r="F4501">
            <v>1.0173000000000001</v>
          </cell>
        </row>
        <row r="4502">
          <cell r="C4502">
            <v>2010</v>
          </cell>
          <cell r="D4502">
            <v>4</v>
          </cell>
          <cell r="F4502">
            <v>1.0127999999999999</v>
          </cell>
        </row>
        <row r="4503">
          <cell r="C4503">
            <v>2010</v>
          </cell>
          <cell r="D4503">
            <v>4</v>
          </cell>
          <cell r="F4503">
            <v>1.0054000000000001</v>
          </cell>
        </row>
        <row r="4504">
          <cell r="C4504">
            <v>2010</v>
          </cell>
          <cell r="D4504">
            <v>5</v>
          </cell>
          <cell r="F4504">
            <v>1.0116000000000001</v>
          </cell>
        </row>
        <row r="4505">
          <cell r="C4505">
            <v>2010</v>
          </cell>
          <cell r="D4505">
            <v>5</v>
          </cell>
          <cell r="F4505">
            <v>1.0116000000000001</v>
          </cell>
        </row>
        <row r="4506">
          <cell r="C4506">
            <v>2010</v>
          </cell>
          <cell r="D4506">
            <v>5</v>
          </cell>
          <cell r="F4506">
            <v>1.0116000000000001</v>
          </cell>
        </row>
        <row r="4507">
          <cell r="C4507">
            <v>2010</v>
          </cell>
          <cell r="D4507">
            <v>5</v>
          </cell>
          <cell r="F4507">
            <v>1.0134000000000001</v>
          </cell>
        </row>
        <row r="4508">
          <cell r="C4508">
            <v>2010</v>
          </cell>
          <cell r="D4508">
            <v>5</v>
          </cell>
          <cell r="F4508">
            <v>1.0216000000000001</v>
          </cell>
        </row>
        <row r="4509">
          <cell r="C4509">
            <v>2010</v>
          </cell>
          <cell r="D4509">
            <v>5</v>
          </cell>
          <cell r="F4509">
            <v>1.0266</v>
          </cell>
        </row>
        <row r="4510">
          <cell r="C4510">
            <v>2010</v>
          </cell>
          <cell r="D4510">
            <v>5</v>
          </cell>
          <cell r="F4510">
            <v>1.0437000000000001</v>
          </cell>
        </row>
        <row r="4511">
          <cell r="C4511">
            <v>2010</v>
          </cell>
          <cell r="D4511">
            <v>5</v>
          </cell>
          <cell r="F4511">
            <v>1.0430999999999999</v>
          </cell>
        </row>
        <row r="4512">
          <cell r="C4512">
            <v>2010</v>
          </cell>
          <cell r="D4512">
            <v>5</v>
          </cell>
          <cell r="F4512">
            <v>1.0430999999999999</v>
          </cell>
        </row>
        <row r="4513">
          <cell r="C4513">
            <v>2010</v>
          </cell>
          <cell r="D4513">
            <v>5</v>
          </cell>
          <cell r="F4513">
            <v>1.0430999999999999</v>
          </cell>
        </row>
        <row r="4514">
          <cell r="C4514">
            <v>2010</v>
          </cell>
          <cell r="D4514">
            <v>5</v>
          </cell>
          <cell r="F4514">
            <v>1.0246</v>
          </cell>
        </row>
        <row r="4515">
          <cell r="C4515">
            <v>2010</v>
          </cell>
          <cell r="D4515">
            <v>5</v>
          </cell>
          <cell r="F4515">
            <v>1.0195000000000001</v>
          </cell>
        </row>
        <row r="4516">
          <cell r="C4516">
            <v>2010</v>
          </cell>
          <cell r="D4516">
            <v>5</v>
          </cell>
          <cell r="F4516">
            <v>1.0201</v>
          </cell>
        </row>
        <row r="4517">
          <cell r="C4517">
            <v>2010</v>
          </cell>
          <cell r="D4517">
            <v>5</v>
          </cell>
          <cell r="F4517">
            <v>1.0148999999999999</v>
          </cell>
        </row>
        <row r="4518">
          <cell r="C4518">
            <v>2010</v>
          </cell>
          <cell r="D4518">
            <v>5</v>
          </cell>
          <cell r="F4518">
            <v>1.0344</v>
          </cell>
        </row>
        <row r="4519">
          <cell r="C4519">
            <v>2010</v>
          </cell>
          <cell r="D4519">
            <v>5</v>
          </cell>
          <cell r="F4519">
            <v>1.0344</v>
          </cell>
        </row>
        <row r="4520">
          <cell r="C4520">
            <v>2010</v>
          </cell>
          <cell r="D4520">
            <v>5</v>
          </cell>
          <cell r="F4520">
            <v>1.0344</v>
          </cell>
        </row>
        <row r="4521">
          <cell r="C4521">
            <v>2010</v>
          </cell>
          <cell r="D4521">
            <v>5</v>
          </cell>
          <cell r="F4521">
            <v>1.0405</v>
          </cell>
        </row>
        <row r="4522">
          <cell r="C4522">
            <v>2010</v>
          </cell>
          <cell r="D4522">
            <v>5</v>
          </cell>
          <cell r="F4522">
            <v>1.0329999999999999</v>
          </cell>
        </row>
        <row r="4523">
          <cell r="C4523">
            <v>2010</v>
          </cell>
          <cell r="D4523">
            <v>5</v>
          </cell>
          <cell r="F4523">
            <v>1.0515000000000001</v>
          </cell>
        </row>
        <row r="4524">
          <cell r="C4524">
            <v>2010</v>
          </cell>
          <cell r="D4524">
            <v>5</v>
          </cell>
          <cell r="F4524">
            <v>1.0659000000000001</v>
          </cell>
        </row>
        <row r="4525">
          <cell r="C4525">
            <v>2010</v>
          </cell>
          <cell r="D4525">
            <v>5</v>
          </cell>
          <cell r="F4525">
            <v>1.0569999999999999</v>
          </cell>
        </row>
        <row r="4526">
          <cell r="C4526">
            <v>2010</v>
          </cell>
          <cell r="D4526">
            <v>5</v>
          </cell>
          <cell r="F4526">
            <v>1.0569999999999999</v>
          </cell>
        </row>
        <row r="4527">
          <cell r="C4527">
            <v>2010</v>
          </cell>
          <cell r="D4527">
            <v>5</v>
          </cell>
          <cell r="F4527">
            <v>1.0569999999999999</v>
          </cell>
        </row>
        <row r="4528">
          <cell r="C4528">
            <v>2010</v>
          </cell>
          <cell r="D4528">
            <v>5</v>
          </cell>
          <cell r="F4528">
            <v>1.0569999999999999</v>
          </cell>
        </row>
        <row r="4529">
          <cell r="C4529">
            <v>2010</v>
          </cell>
          <cell r="D4529">
            <v>5</v>
          </cell>
          <cell r="F4529">
            <v>1.0778000000000001</v>
          </cell>
        </row>
        <row r="4530">
          <cell r="C4530">
            <v>2010</v>
          </cell>
          <cell r="D4530">
            <v>5</v>
          </cell>
          <cell r="F4530">
            <v>1.0650999999999999</v>
          </cell>
        </row>
        <row r="4531">
          <cell r="C4531">
            <v>2010</v>
          </cell>
          <cell r="D4531">
            <v>5</v>
          </cell>
          <cell r="F4531">
            <v>1.0496000000000001</v>
          </cell>
        </row>
        <row r="4532">
          <cell r="C4532">
            <v>2010</v>
          </cell>
          <cell r="D4532">
            <v>5</v>
          </cell>
          <cell r="F4532">
            <v>1.0499000000000001</v>
          </cell>
        </row>
        <row r="4533">
          <cell r="C4533">
            <v>2010</v>
          </cell>
          <cell r="D4533">
            <v>5</v>
          </cell>
          <cell r="F4533">
            <v>1.0499000000000001</v>
          </cell>
        </row>
        <row r="4534">
          <cell r="C4534">
            <v>2010</v>
          </cell>
          <cell r="D4534">
            <v>5</v>
          </cell>
          <cell r="F4534">
            <v>1.0499000000000001</v>
          </cell>
        </row>
        <row r="4535">
          <cell r="C4535">
            <v>2010</v>
          </cell>
          <cell r="D4535">
            <v>6</v>
          </cell>
          <cell r="F4535">
            <v>1.0499000000000001</v>
          </cell>
        </row>
        <row r="4536">
          <cell r="C4536">
            <v>2010</v>
          </cell>
          <cell r="D4536">
            <v>6</v>
          </cell>
          <cell r="F4536">
            <v>1.0479000000000001</v>
          </cell>
        </row>
        <row r="4537">
          <cell r="C4537">
            <v>2010</v>
          </cell>
          <cell r="D4537">
            <v>6</v>
          </cell>
          <cell r="F4537">
            <v>1.0404</v>
          </cell>
        </row>
        <row r="4538">
          <cell r="C4538">
            <v>2010</v>
          </cell>
          <cell r="D4538">
            <v>6</v>
          </cell>
          <cell r="F4538">
            <v>1.0416000000000001</v>
          </cell>
        </row>
        <row r="4539">
          <cell r="C4539">
            <v>2010</v>
          </cell>
          <cell r="D4539">
            <v>6</v>
          </cell>
          <cell r="F4539">
            <v>1.0516000000000001</v>
          </cell>
        </row>
        <row r="4540">
          <cell r="C4540">
            <v>2010</v>
          </cell>
          <cell r="D4540">
            <v>6</v>
          </cell>
          <cell r="F4540">
            <v>1.0516000000000001</v>
          </cell>
        </row>
        <row r="4541">
          <cell r="C4541">
            <v>2010</v>
          </cell>
          <cell r="D4541">
            <v>6</v>
          </cell>
          <cell r="F4541">
            <v>1.0516000000000001</v>
          </cell>
        </row>
        <row r="4542">
          <cell r="C4542">
            <v>2010</v>
          </cell>
          <cell r="D4542">
            <v>6</v>
          </cell>
          <cell r="F4542">
            <v>1.054</v>
          </cell>
        </row>
        <row r="4543">
          <cell r="C4543">
            <v>2010</v>
          </cell>
          <cell r="D4543">
            <v>6</v>
          </cell>
          <cell r="F4543">
            <v>1.0518000000000001</v>
          </cell>
        </row>
        <row r="4544">
          <cell r="C4544">
            <v>2010</v>
          </cell>
          <cell r="D4544">
            <v>6</v>
          </cell>
          <cell r="F4544">
            <v>1.0395000000000001</v>
          </cell>
        </row>
        <row r="4545">
          <cell r="C4545">
            <v>2010</v>
          </cell>
          <cell r="D4545">
            <v>6</v>
          </cell>
          <cell r="F4545">
            <v>1.0337000000000001</v>
          </cell>
        </row>
        <row r="4546">
          <cell r="C4546">
            <v>2010</v>
          </cell>
          <cell r="D4546">
            <v>6</v>
          </cell>
          <cell r="F4546">
            <v>1.0333000000000001</v>
          </cell>
        </row>
        <row r="4547">
          <cell r="C4547">
            <v>2010</v>
          </cell>
          <cell r="D4547">
            <v>6</v>
          </cell>
          <cell r="F4547">
            <v>1.0333000000000001</v>
          </cell>
        </row>
        <row r="4548">
          <cell r="C4548">
            <v>2010</v>
          </cell>
          <cell r="D4548">
            <v>6</v>
          </cell>
          <cell r="F4548">
            <v>1.0333000000000001</v>
          </cell>
        </row>
        <row r="4549">
          <cell r="C4549">
            <v>2010</v>
          </cell>
          <cell r="D4549">
            <v>6</v>
          </cell>
          <cell r="F4549">
            <v>1.0253000000000001</v>
          </cell>
        </row>
        <row r="4550">
          <cell r="C4550">
            <v>2010</v>
          </cell>
          <cell r="D4550">
            <v>6</v>
          </cell>
          <cell r="F4550">
            <v>1.0287999999999999</v>
          </cell>
        </row>
        <row r="4551">
          <cell r="C4551">
            <v>2010</v>
          </cell>
          <cell r="D4551">
            <v>6</v>
          </cell>
          <cell r="F4551">
            <v>1.0236000000000001</v>
          </cell>
        </row>
        <row r="4552">
          <cell r="C4552">
            <v>2010</v>
          </cell>
          <cell r="D4552">
            <v>6</v>
          </cell>
          <cell r="F4552">
            <v>1.0284</v>
          </cell>
        </row>
        <row r="4553">
          <cell r="C4553">
            <v>2010</v>
          </cell>
          <cell r="D4553">
            <v>6</v>
          </cell>
          <cell r="F4553">
            <v>1.0238</v>
          </cell>
        </row>
        <row r="4554">
          <cell r="C4554">
            <v>2010</v>
          </cell>
          <cell r="D4554">
            <v>6</v>
          </cell>
          <cell r="F4554">
            <v>1.0238</v>
          </cell>
        </row>
        <row r="4555">
          <cell r="C4555">
            <v>2010</v>
          </cell>
          <cell r="D4555">
            <v>6</v>
          </cell>
          <cell r="F4555">
            <v>1.0238</v>
          </cell>
        </row>
        <row r="4556">
          <cell r="C4556">
            <v>2010</v>
          </cell>
          <cell r="D4556">
            <v>6</v>
          </cell>
          <cell r="F4556">
            <v>1.0199</v>
          </cell>
        </row>
        <row r="4557">
          <cell r="C4557">
            <v>2010</v>
          </cell>
          <cell r="D4557">
            <v>6</v>
          </cell>
          <cell r="F4557">
            <v>1.0201</v>
          </cell>
        </row>
        <row r="4558">
          <cell r="C4558">
            <v>2010</v>
          </cell>
          <cell r="D4558">
            <v>6</v>
          </cell>
          <cell r="F4558">
            <v>1.0434000000000001</v>
          </cell>
        </row>
        <row r="4559">
          <cell r="C4559">
            <v>2010</v>
          </cell>
          <cell r="D4559">
            <v>6</v>
          </cell>
          <cell r="F4559">
            <v>1.0431999999999999</v>
          </cell>
        </row>
        <row r="4560">
          <cell r="C4560">
            <v>2010</v>
          </cell>
          <cell r="D4560">
            <v>6</v>
          </cell>
          <cell r="F4560">
            <v>1.0369999999999999</v>
          </cell>
        </row>
        <row r="4561">
          <cell r="C4561">
            <v>2010</v>
          </cell>
          <cell r="D4561">
            <v>6</v>
          </cell>
          <cell r="F4561">
            <v>1.0369999999999999</v>
          </cell>
        </row>
        <row r="4562">
          <cell r="C4562">
            <v>2010</v>
          </cell>
          <cell r="D4562">
            <v>6</v>
          </cell>
          <cell r="F4562">
            <v>1.0369999999999999</v>
          </cell>
        </row>
        <row r="4563">
          <cell r="C4563">
            <v>2010</v>
          </cell>
          <cell r="D4563">
            <v>6</v>
          </cell>
          <cell r="F4563">
            <v>1.0337000000000001</v>
          </cell>
        </row>
        <row r="4564">
          <cell r="C4564">
            <v>2010</v>
          </cell>
          <cell r="D4564">
            <v>6</v>
          </cell>
          <cell r="F4564">
            <v>1.0528999999999999</v>
          </cell>
        </row>
        <row r="4565">
          <cell r="C4565">
            <v>2010</v>
          </cell>
          <cell r="D4565">
            <v>7</v>
          </cell>
          <cell r="F4565">
            <v>1.0606</v>
          </cell>
        </row>
        <row r="4566">
          <cell r="C4566">
            <v>2010</v>
          </cell>
          <cell r="D4566">
            <v>7</v>
          </cell>
          <cell r="F4566">
            <v>1.0606</v>
          </cell>
        </row>
        <row r="4567">
          <cell r="C4567">
            <v>2010</v>
          </cell>
          <cell r="D4567">
            <v>7</v>
          </cell>
          <cell r="F4567">
            <v>1.0649</v>
          </cell>
        </row>
        <row r="4568">
          <cell r="C4568">
            <v>2010</v>
          </cell>
          <cell r="D4568">
            <v>7</v>
          </cell>
          <cell r="F4568">
            <v>1.0649</v>
          </cell>
        </row>
        <row r="4569">
          <cell r="C4569">
            <v>2010</v>
          </cell>
          <cell r="D4569">
            <v>7</v>
          </cell>
          <cell r="F4569">
            <v>1.0649</v>
          </cell>
        </row>
        <row r="4570">
          <cell r="C4570">
            <v>2010</v>
          </cell>
          <cell r="D4570">
            <v>7</v>
          </cell>
          <cell r="F4570">
            <v>1.0649</v>
          </cell>
        </row>
        <row r="4571">
          <cell r="C4571">
            <v>2010</v>
          </cell>
          <cell r="D4571">
            <v>7</v>
          </cell>
          <cell r="F4571">
            <v>1.0498000000000001</v>
          </cell>
        </row>
        <row r="4572">
          <cell r="C4572">
            <v>2010</v>
          </cell>
          <cell r="D4572">
            <v>7</v>
          </cell>
          <cell r="F4572">
            <v>1.0527</v>
          </cell>
        </row>
        <row r="4573">
          <cell r="C4573">
            <v>2010</v>
          </cell>
          <cell r="D4573">
            <v>7</v>
          </cell>
          <cell r="F4573">
            <v>1.0446</v>
          </cell>
        </row>
        <row r="4574">
          <cell r="C4574">
            <v>2010</v>
          </cell>
          <cell r="D4574">
            <v>7</v>
          </cell>
          <cell r="F4574">
            <v>1.0327999999999999</v>
          </cell>
        </row>
        <row r="4575">
          <cell r="C4575">
            <v>2010</v>
          </cell>
          <cell r="D4575">
            <v>7</v>
          </cell>
          <cell r="F4575">
            <v>1.0327999999999999</v>
          </cell>
        </row>
        <row r="4576">
          <cell r="C4576">
            <v>2010</v>
          </cell>
          <cell r="D4576">
            <v>7</v>
          </cell>
          <cell r="F4576">
            <v>1.0327999999999999</v>
          </cell>
        </row>
        <row r="4577">
          <cell r="C4577">
            <v>2010</v>
          </cell>
          <cell r="D4577">
            <v>7</v>
          </cell>
          <cell r="F4577">
            <v>1.0379</v>
          </cell>
        </row>
        <row r="4578">
          <cell r="C4578">
            <v>2010</v>
          </cell>
          <cell r="D4578">
            <v>7</v>
          </cell>
          <cell r="F4578">
            <v>1.0284</v>
          </cell>
        </row>
        <row r="4579">
          <cell r="C4579">
            <v>2010</v>
          </cell>
          <cell r="D4579">
            <v>7</v>
          </cell>
          <cell r="F4579">
            <v>1.0306</v>
          </cell>
        </row>
        <row r="4580">
          <cell r="C4580">
            <v>2010</v>
          </cell>
          <cell r="D4580">
            <v>7</v>
          </cell>
          <cell r="F4580">
            <v>1.0403</v>
          </cell>
        </row>
        <row r="4581">
          <cell r="C4581">
            <v>2010</v>
          </cell>
          <cell r="D4581">
            <v>7</v>
          </cell>
          <cell r="F4581">
            <v>1.0537000000000001</v>
          </cell>
        </row>
        <row r="4582">
          <cell r="C4582">
            <v>2010</v>
          </cell>
          <cell r="D4582">
            <v>7</v>
          </cell>
          <cell r="F4582">
            <v>1.0537000000000001</v>
          </cell>
        </row>
        <row r="4583">
          <cell r="C4583">
            <v>2010</v>
          </cell>
          <cell r="D4583">
            <v>7</v>
          </cell>
          <cell r="F4583">
            <v>1.0537000000000001</v>
          </cell>
        </row>
        <row r="4584">
          <cell r="C4584">
            <v>2010</v>
          </cell>
          <cell r="D4584">
            <v>7</v>
          </cell>
          <cell r="F4584">
            <v>1.0559000000000001</v>
          </cell>
        </row>
        <row r="4585">
          <cell r="C4585">
            <v>2010</v>
          </cell>
          <cell r="D4585">
            <v>7</v>
          </cell>
          <cell r="F4585">
            <v>1.0526</v>
          </cell>
        </row>
        <row r="4586">
          <cell r="C4586">
            <v>2010</v>
          </cell>
          <cell r="D4586">
            <v>7</v>
          </cell>
          <cell r="F4586">
            <v>1.0427</v>
          </cell>
        </row>
        <row r="4587">
          <cell r="C4587">
            <v>2010</v>
          </cell>
          <cell r="D4587">
            <v>7</v>
          </cell>
          <cell r="F4587">
            <v>1.0376000000000001</v>
          </cell>
        </row>
        <row r="4588">
          <cell r="C4588">
            <v>2010</v>
          </cell>
          <cell r="D4588">
            <v>7</v>
          </cell>
          <cell r="F4588">
            <v>1.0373000000000001</v>
          </cell>
        </row>
        <row r="4589">
          <cell r="C4589">
            <v>2010</v>
          </cell>
          <cell r="D4589">
            <v>7</v>
          </cell>
          <cell r="F4589">
            <v>1.0373000000000001</v>
          </cell>
        </row>
        <row r="4590">
          <cell r="C4590">
            <v>2010</v>
          </cell>
          <cell r="D4590">
            <v>7</v>
          </cell>
          <cell r="F4590">
            <v>1.0373000000000001</v>
          </cell>
        </row>
        <row r="4591">
          <cell r="C4591">
            <v>2010</v>
          </cell>
          <cell r="D4591">
            <v>7</v>
          </cell>
          <cell r="F4591">
            <v>1.0311999999999999</v>
          </cell>
        </row>
        <row r="4592">
          <cell r="C4592">
            <v>2010</v>
          </cell>
          <cell r="D4592">
            <v>7</v>
          </cell>
          <cell r="F4592">
            <v>1.0357000000000001</v>
          </cell>
        </row>
        <row r="4593">
          <cell r="C4593">
            <v>2010</v>
          </cell>
          <cell r="D4593">
            <v>7</v>
          </cell>
          <cell r="F4593">
            <v>1.0357000000000001</v>
          </cell>
        </row>
        <row r="4594">
          <cell r="C4594">
            <v>2010</v>
          </cell>
          <cell r="D4594">
            <v>7</v>
          </cell>
          <cell r="F4594">
            <v>1.0369999999999999</v>
          </cell>
        </row>
        <row r="4595">
          <cell r="C4595">
            <v>2010</v>
          </cell>
          <cell r="D4595">
            <v>7</v>
          </cell>
          <cell r="F4595">
            <v>1.0289999999999999</v>
          </cell>
        </row>
        <row r="4596">
          <cell r="C4596">
            <v>2010</v>
          </cell>
          <cell r="D4596">
            <v>8</v>
          </cell>
          <cell r="F4596">
            <v>1.0289999999999999</v>
          </cell>
        </row>
        <row r="4597">
          <cell r="C4597">
            <v>2010</v>
          </cell>
          <cell r="D4597">
            <v>8</v>
          </cell>
          <cell r="F4597">
            <v>1.0289999999999999</v>
          </cell>
        </row>
        <row r="4598">
          <cell r="C4598">
            <v>2010</v>
          </cell>
          <cell r="D4598">
            <v>8</v>
          </cell>
          <cell r="F4598">
            <v>1.0289999999999999</v>
          </cell>
        </row>
        <row r="4599">
          <cell r="C4599">
            <v>2010</v>
          </cell>
          <cell r="D4599">
            <v>8</v>
          </cell>
          <cell r="F4599">
            <v>1.0225</v>
          </cell>
        </row>
        <row r="4600">
          <cell r="C4600">
            <v>2010</v>
          </cell>
          <cell r="D4600">
            <v>8</v>
          </cell>
          <cell r="F4600">
            <v>1.0185</v>
          </cell>
        </row>
        <row r="4601">
          <cell r="C4601">
            <v>2010</v>
          </cell>
          <cell r="D4601">
            <v>8</v>
          </cell>
          <cell r="F4601">
            <v>1.0158</v>
          </cell>
        </row>
        <row r="4602">
          <cell r="C4602">
            <v>2010</v>
          </cell>
          <cell r="D4602">
            <v>8</v>
          </cell>
          <cell r="F4602">
            <v>1.0273000000000001</v>
          </cell>
        </row>
        <row r="4603">
          <cell r="C4603">
            <v>2010</v>
          </cell>
          <cell r="D4603">
            <v>8</v>
          </cell>
          <cell r="F4603">
            <v>1.0273000000000001</v>
          </cell>
        </row>
        <row r="4604">
          <cell r="C4604">
            <v>2010</v>
          </cell>
          <cell r="D4604">
            <v>8</v>
          </cell>
          <cell r="F4604">
            <v>1.0273000000000001</v>
          </cell>
        </row>
        <row r="4605">
          <cell r="C4605">
            <v>2010</v>
          </cell>
          <cell r="D4605">
            <v>8</v>
          </cell>
          <cell r="F4605">
            <v>1.0266</v>
          </cell>
        </row>
        <row r="4606">
          <cell r="C4606">
            <v>2010</v>
          </cell>
          <cell r="D4606">
            <v>8</v>
          </cell>
          <cell r="F4606">
            <v>1.0347999999999999</v>
          </cell>
        </row>
        <row r="4607">
          <cell r="C4607">
            <v>2010</v>
          </cell>
          <cell r="D4607">
            <v>8</v>
          </cell>
          <cell r="F4607">
            <v>1.0456000000000001</v>
          </cell>
        </row>
        <row r="4608">
          <cell r="C4608">
            <v>2010</v>
          </cell>
          <cell r="D4608">
            <v>8</v>
          </cell>
          <cell r="F4608">
            <v>1.0434000000000001</v>
          </cell>
        </row>
        <row r="4609">
          <cell r="C4609">
            <v>2010</v>
          </cell>
          <cell r="D4609">
            <v>8</v>
          </cell>
          <cell r="F4609">
            <v>1.0402</v>
          </cell>
        </row>
        <row r="4610">
          <cell r="C4610">
            <v>2010</v>
          </cell>
          <cell r="D4610">
            <v>8</v>
          </cell>
          <cell r="F4610">
            <v>1.0402</v>
          </cell>
        </row>
        <row r="4611">
          <cell r="C4611">
            <v>2010</v>
          </cell>
          <cell r="D4611">
            <v>8</v>
          </cell>
          <cell r="F4611">
            <v>1.0402</v>
          </cell>
        </row>
        <row r="4612">
          <cell r="C4612">
            <v>2010</v>
          </cell>
          <cell r="D4612">
            <v>8</v>
          </cell>
          <cell r="F4612">
            <v>1.0431999999999999</v>
          </cell>
        </row>
        <row r="4613">
          <cell r="C4613">
            <v>2010</v>
          </cell>
          <cell r="D4613">
            <v>8</v>
          </cell>
          <cell r="F4613">
            <v>1.0311999999999999</v>
          </cell>
        </row>
        <row r="4614">
          <cell r="C4614">
            <v>2010</v>
          </cell>
          <cell r="D4614">
            <v>8</v>
          </cell>
          <cell r="F4614">
            <v>1.0288999999999999</v>
          </cell>
        </row>
        <row r="4615">
          <cell r="C4615">
            <v>2010</v>
          </cell>
          <cell r="D4615">
            <v>8</v>
          </cell>
          <cell r="F4615">
            <v>1.0399</v>
          </cell>
        </row>
        <row r="4616">
          <cell r="C4616">
            <v>2010</v>
          </cell>
          <cell r="D4616">
            <v>8</v>
          </cell>
          <cell r="F4616">
            <v>1.05</v>
          </cell>
        </row>
        <row r="4617">
          <cell r="C4617">
            <v>2010</v>
          </cell>
          <cell r="D4617">
            <v>8</v>
          </cell>
          <cell r="F4617">
            <v>1.05</v>
          </cell>
        </row>
        <row r="4618">
          <cell r="C4618">
            <v>2010</v>
          </cell>
          <cell r="D4618">
            <v>8</v>
          </cell>
          <cell r="F4618">
            <v>1.05</v>
          </cell>
        </row>
        <row r="4619">
          <cell r="C4619">
            <v>2010</v>
          </cell>
          <cell r="D4619">
            <v>8</v>
          </cell>
          <cell r="F4619">
            <v>1.0513999999999999</v>
          </cell>
        </row>
        <row r="4620">
          <cell r="C4620">
            <v>2010</v>
          </cell>
          <cell r="D4620">
            <v>8</v>
          </cell>
          <cell r="F4620">
            <v>1.0563</v>
          </cell>
        </row>
        <row r="4621">
          <cell r="C4621">
            <v>2010</v>
          </cell>
          <cell r="D4621">
            <v>8</v>
          </cell>
          <cell r="F4621">
            <v>1.0642</v>
          </cell>
        </row>
        <row r="4622">
          <cell r="C4622">
            <v>2010</v>
          </cell>
          <cell r="D4622">
            <v>8</v>
          </cell>
          <cell r="F4622">
            <v>1.0546</v>
          </cell>
        </row>
        <row r="4623">
          <cell r="C4623">
            <v>2010</v>
          </cell>
          <cell r="D4623">
            <v>8</v>
          </cell>
          <cell r="F4623">
            <v>1.0546</v>
          </cell>
        </row>
        <row r="4624">
          <cell r="C4624">
            <v>2010</v>
          </cell>
          <cell r="D4624">
            <v>8</v>
          </cell>
          <cell r="F4624">
            <v>1.0546</v>
          </cell>
        </row>
        <row r="4625">
          <cell r="C4625">
            <v>2010</v>
          </cell>
          <cell r="D4625">
            <v>8</v>
          </cell>
          <cell r="F4625">
            <v>1.0546</v>
          </cell>
        </row>
        <row r="4626">
          <cell r="C4626">
            <v>2010</v>
          </cell>
          <cell r="D4626">
            <v>8</v>
          </cell>
          <cell r="F4626">
            <v>1.0562</v>
          </cell>
        </row>
        <row r="4627">
          <cell r="C4627">
            <v>2010</v>
          </cell>
          <cell r="D4627">
            <v>9</v>
          </cell>
          <cell r="F4627">
            <v>1.0639000000000001</v>
          </cell>
        </row>
        <row r="4628">
          <cell r="C4628">
            <v>2010</v>
          </cell>
          <cell r="D4628">
            <v>9</v>
          </cell>
          <cell r="F4628">
            <v>1.0497000000000001</v>
          </cell>
        </row>
        <row r="4629">
          <cell r="C4629">
            <v>2010</v>
          </cell>
          <cell r="D4629">
            <v>9</v>
          </cell>
          <cell r="F4629">
            <v>1.052</v>
          </cell>
        </row>
        <row r="4630">
          <cell r="C4630">
            <v>2010</v>
          </cell>
          <cell r="D4630">
            <v>9</v>
          </cell>
          <cell r="F4630">
            <v>1.0410999999999999</v>
          </cell>
        </row>
        <row r="4631">
          <cell r="C4631">
            <v>2010</v>
          </cell>
          <cell r="D4631">
            <v>9</v>
          </cell>
          <cell r="F4631">
            <v>1.0410999999999999</v>
          </cell>
        </row>
        <row r="4632">
          <cell r="C4632">
            <v>2010</v>
          </cell>
          <cell r="D4632">
            <v>9</v>
          </cell>
          <cell r="F4632">
            <v>1.0410999999999999</v>
          </cell>
        </row>
        <row r="4633">
          <cell r="C4633">
            <v>2010</v>
          </cell>
          <cell r="D4633">
            <v>9</v>
          </cell>
          <cell r="F4633">
            <v>1.0410999999999999</v>
          </cell>
        </row>
        <row r="4634">
          <cell r="C4634">
            <v>2010</v>
          </cell>
          <cell r="D4634">
            <v>9</v>
          </cell>
          <cell r="F4634">
            <v>1.0427</v>
          </cell>
        </row>
        <row r="4635">
          <cell r="C4635">
            <v>2010</v>
          </cell>
          <cell r="D4635">
            <v>9</v>
          </cell>
          <cell r="F4635">
            <v>1.0359</v>
          </cell>
        </row>
        <row r="4636">
          <cell r="C4636">
            <v>2010</v>
          </cell>
          <cell r="D4636">
            <v>9</v>
          </cell>
          <cell r="F4636">
            <v>1.0327999999999999</v>
          </cell>
        </row>
        <row r="4637">
          <cell r="C4637">
            <v>2010</v>
          </cell>
          <cell r="D4637">
            <v>9</v>
          </cell>
          <cell r="F4637">
            <v>1.0358000000000001</v>
          </cell>
        </row>
        <row r="4638">
          <cell r="C4638">
            <v>2010</v>
          </cell>
          <cell r="D4638">
            <v>9</v>
          </cell>
          <cell r="F4638">
            <v>1.0358000000000001</v>
          </cell>
        </row>
        <row r="4639">
          <cell r="C4639">
            <v>2010</v>
          </cell>
          <cell r="D4639">
            <v>9</v>
          </cell>
          <cell r="F4639">
            <v>1.0358000000000001</v>
          </cell>
        </row>
        <row r="4640">
          <cell r="C4640">
            <v>2010</v>
          </cell>
          <cell r="D4640">
            <v>9</v>
          </cell>
          <cell r="F4640">
            <v>1.0279</v>
          </cell>
        </row>
        <row r="4641">
          <cell r="C4641">
            <v>2010</v>
          </cell>
          <cell r="D4641">
            <v>9</v>
          </cell>
          <cell r="F4641">
            <v>1.0222</v>
          </cell>
        </row>
        <row r="4642">
          <cell r="C4642">
            <v>2010</v>
          </cell>
          <cell r="D4642">
            <v>9</v>
          </cell>
          <cell r="F4642">
            <v>1.0282</v>
          </cell>
        </row>
        <row r="4643">
          <cell r="C4643">
            <v>2010</v>
          </cell>
          <cell r="D4643">
            <v>9</v>
          </cell>
          <cell r="F4643">
            <v>1.0274000000000001</v>
          </cell>
        </row>
        <row r="4644">
          <cell r="C4644">
            <v>2010</v>
          </cell>
          <cell r="D4644">
            <v>9</v>
          </cell>
          <cell r="F4644">
            <v>1.0330999999999999</v>
          </cell>
        </row>
        <row r="4645">
          <cell r="C4645">
            <v>2010</v>
          </cell>
          <cell r="D4645">
            <v>9</v>
          </cell>
          <cell r="F4645">
            <v>1.0330999999999999</v>
          </cell>
        </row>
        <row r="4646">
          <cell r="C4646">
            <v>2010</v>
          </cell>
          <cell r="D4646">
            <v>9</v>
          </cell>
          <cell r="F4646">
            <v>1.0330999999999999</v>
          </cell>
        </row>
        <row r="4647">
          <cell r="C4647">
            <v>2010</v>
          </cell>
          <cell r="D4647">
            <v>9</v>
          </cell>
          <cell r="F4647">
            <v>1.0281</v>
          </cell>
        </row>
        <row r="4648">
          <cell r="C4648">
            <v>2010</v>
          </cell>
          <cell r="D4648">
            <v>9</v>
          </cell>
          <cell r="F4648">
            <v>1.0315000000000001</v>
          </cell>
        </row>
        <row r="4649">
          <cell r="C4649">
            <v>2010</v>
          </cell>
          <cell r="D4649">
            <v>9</v>
          </cell>
          <cell r="F4649">
            <v>1.0327</v>
          </cell>
        </row>
        <row r="4650">
          <cell r="C4650">
            <v>2010</v>
          </cell>
          <cell r="D4650">
            <v>9</v>
          </cell>
          <cell r="F4650">
            <v>1.0309999999999999</v>
          </cell>
        </row>
        <row r="4651">
          <cell r="C4651">
            <v>2010</v>
          </cell>
          <cell r="D4651">
            <v>9</v>
          </cell>
          <cell r="F4651">
            <v>1.0263</v>
          </cell>
        </row>
        <row r="4652">
          <cell r="C4652">
            <v>2010</v>
          </cell>
          <cell r="D4652">
            <v>9</v>
          </cell>
          <cell r="F4652">
            <v>1.0263</v>
          </cell>
        </row>
        <row r="4653">
          <cell r="C4653">
            <v>2010</v>
          </cell>
          <cell r="D4653">
            <v>9</v>
          </cell>
          <cell r="F4653">
            <v>1.0263</v>
          </cell>
        </row>
        <row r="4654">
          <cell r="C4654">
            <v>2010</v>
          </cell>
          <cell r="D4654">
            <v>9</v>
          </cell>
          <cell r="F4654">
            <v>1.026</v>
          </cell>
        </row>
        <row r="4655">
          <cell r="C4655">
            <v>2010</v>
          </cell>
          <cell r="D4655">
            <v>9</v>
          </cell>
          <cell r="F4655">
            <v>1.0306</v>
          </cell>
        </row>
        <row r="4656">
          <cell r="C4656">
            <v>2010</v>
          </cell>
          <cell r="D4656">
            <v>9</v>
          </cell>
          <cell r="F4656">
            <v>1.03</v>
          </cell>
        </row>
        <row r="4657">
          <cell r="C4657">
            <v>2010</v>
          </cell>
          <cell r="D4657">
            <v>10</v>
          </cell>
          <cell r="F4657">
            <v>1.0298</v>
          </cell>
        </row>
        <row r="4658">
          <cell r="C4658">
            <v>2010</v>
          </cell>
          <cell r="D4658">
            <v>10</v>
          </cell>
          <cell r="F4658">
            <v>1.0215000000000001</v>
          </cell>
        </row>
        <row r="4659">
          <cell r="C4659">
            <v>2010</v>
          </cell>
          <cell r="D4659">
            <v>10</v>
          </cell>
          <cell r="F4659">
            <v>1.0215000000000001</v>
          </cell>
        </row>
        <row r="4660">
          <cell r="C4660">
            <v>2010</v>
          </cell>
          <cell r="D4660">
            <v>10</v>
          </cell>
          <cell r="F4660">
            <v>1.0215000000000001</v>
          </cell>
        </row>
        <row r="4661">
          <cell r="C4661">
            <v>2010</v>
          </cell>
          <cell r="D4661">
            <v>10</v>
          </cell>
          <cell r="F4661">
            <v>1.0234000000000001</v>
          </cell>
        </row>
        <row r="4662">
          <cell r="C4662">
            <v>2010</v>
          </cell>
          <cell r="D4662">
            <v>10</v>
          </cell>
          <cell r="F4662">
            <v>1.0167999999999999</v>
          </cell>
        </row>
        <row r="4663">
          <cell r="C4663">
            <v>2010</v>
          </cell>
          <cell r="D4663">
            <v>10</v>
          </cell>
          <cell r="F4663">
            <v>1.0073000000000001</v>
          </cell>
        </row>
        <row r="4664">
          <cell r="C4664">
            <v>2010</v>
          </cell>
          <cell r="D4664">
            <v>10</v>
          </cell>
          <cell r="F4664">
            <v>1.0165999999999999</v>
          </cell>
        </row>
        <row r="4665">
          <cell r="C4665">
            <v>2010</v>
          </cell>
          <cell r="D4665">
            <v>10</v>
          </cell>
          <cell r="F4665">
            <v>1.0136000000000001</v>
          </cell>
        </row>
        <row r="4666">
          <cell r="C4666">
            <v>2010</v>
          </cell>
          <cell r="D4666">
            <v>10</v>
          </cell>
          <cell r="F4666">
            <v>1.0136000000000001</v>
          </cell>
        </row>
        <row r="4667">
          <cell r="C4667">
            <v>2010</v>
          </cell>
          <cell r="D4667">
            <v>10</v>
          </cell>
          <cell r="F4667">
            <v>1.0136000000000001</v>
          </cell>
        </row>
        <row r="4668">
          <cell r="C4668">
            <v>2010</v>
          </cell>
          <cell r="D4668">
            <v>10</v>
          </cell>
          <cell r="F4668">
            <v>1.0136000000000001</v>
          </cell>
        </row>
        <row r="4669">
          <cell r="C4669">
            <v>2010</v>
          </cell>
          <cell r="D4669">
            <v>10</v>
          </cell>
          <cell r="F4669">
            <v>1.0109999999999999</v>
          </cell>
        </row>
        <row r="4670">
          <cell r="C4670">
            <v>2010</v>
          </cell>
          <cell r="D4670">
            <v>10</v>
          </cell>
          <cell r="F4670">
            <v>1.0029999999999999</v>
          </cell>
        </row>
        <row r="4671">
          <cell r="C4671">
            <v>2010</v>
          </cell>
          <cell r="D4671">
            <v>10</v>
          </cell>
          <cell r="F4671">
            <v>1.0036</v>
          </cell>
        </row>
        <row r="4672">
          <cell r="C4672">
            <v>2010</v>
          </cell>
          <cell r="D4672">
            <v>10</v>
          </cell>
          <cell r="F4672">
            <v>1.0107999999999999</v>
          </cell>
        </row>
        <row r="4673">
          <cell r="C4673">
            <v>2010</v>
          </cell>
          <cell r="D4673">
            <v>10</v>
          </cell>
          <cell r="F4673">
            <v>1.0107999999999999</v>
          </cell>
        </row>
        <row r="4674">
          <cell r="C4674">
            <v>2010</v>
          </cell>
          <cell r="D4674">
            <v>10</v>
          </cell>
          <cell r="F4674">
            <v>1.0107999999999999</v>
          </cell>
        </row>
        <row r="4675">
          <cell r="C4675">
            <v>2010</v>
          </cell>
          <cell r="D4675">
            <v>10</v>
          </cell>
          <cell r="F4675">
            <v>1.0148999999999999</v>
          </cell>
        </row>
        <row r="4676">
          <cell r="C4676">
            <v>2010</v>
          </cell>
          <cell r="D4676">
            <v>10</v>
          </cell>
          <cell r="F4676">
            <v>1.0298</v>
          </cell>
        </row>
        <row r="4677">
          <cell r="C4677">
            <v>2010</v>
          </cell>
          <cell r="D4677">
            <v>10</v>
          </cell>
          <cell r="F4677">
            <v>1.0245</v>
          </cell>
        </row>
        <row r="4678">
          <cell r="C4678">
            <v>2010</v>
          </cell>
          <cell r="D4678">
            <v>10</v>
          </cell>
          <cell r="F4678">
            <v>1.0233000000000001</v>
          </cell>
        </row>
        <row r="4679">
          <cell r="C4679">
            <v>2010</v>
          </cell>
          <cell r="D4679">
            <v>10</v>
          </cell>
          <cell r="F4679">
            <v>1.0263</v>
          </cell>
        </row>
        <row r="4680">
          <cell r="C4680">
            <v>2010</v>
          </cell>
          <cell r="D4680">
            <v>10</v>
          </cell>
          <cell r="F4680">
            <v>1.0263</v>
          </cell>
        </row>
        <row r="4681">
          <cell r="C4681">
            <v>2010</v>
          </cell>
          <cell r="D4681">
            <v>10</v>
          </cell>
          <cell r="F4681">
            <v>1.0263</v>
          </cell>
        </row>
        <row r="4682">
          <cell r="C4682">
            <v>2010</v>
          </cell>
          <cell r="D4682">
            <v>10</v>
          </cell>
          <cell r="F4682">
            <v>1.0198</v>
          </cell>
        </row>
        <row r="4683">
          <cell r="C4683">
            <v>2010</v>
          </cell>
          <cell r="D4683">
            <v>10</v>
          </cell>
          <cell r="F4683">
            <v>1.0223</v>
          </cell>
        </row>
        <row r="4684">
          <cell r="C4684">
            <v>2010</v>
          </cell>
          <cell r="D4684">
            <v>10</v>
          </cell>
          <cell r="F4684">
            <v>1.032</v>
          </cell>
        </row>
        <row r="4685">
          <cell r="C4685">
            <v>2010</v>
          </cell>
          <cell r="D4685">
            <v>10</v>
          </cell>
          <cell r="F4685">
            <v>1.0202</v>
          </cell>
        </row>
        <row r="4686">
          <cell r="C4686">
            <v>2010</v>
          </cell>
          <cell r="D4686">
            <v>10</v>
          </cell>
          <cell r="F4686">
            <v>1.0187999999999999</v>
          </cell>
        </row>
        <row r="4687">
          <cell r="C4687">
            <v>2010</v>
          </cell>
          <cell r="D4687">
            <v>10</v>
          </cell>
          <cell r="F4687">
            <v>1.0187999999999999</v>
          </cell>
        </row>
        <row r="4688">
          <cell r="C4688">
            <v>2010</v>
          </cell>
          <cell r="D4688">
            <v>11</v>
          </cell>
          <cell r="F4688">
            <v>1.0187999999999999</v>
          </cell>
        </row>
        <row r="4689">
          <cell r="C4689">
            <v>2010</v>
          </cell>
          <cell r="D4689">
            <v>11</v>
          </cell>
          <cell r="F4689">
            <v>1.0136000000000001</v>
          </cell>
        </row>
        <row r="4690">
          <cell r="C4690">
            <v>2010</v>
          </cell>
          <cell r="D4690">
            <v>11</v>
          </cell>
          <cell r="F4690">
            <v>1.0099</v>
          </cell>
        </row>
        <row r="4691">
          <cell r="C4691">
            <v>2010</v>
          </cell>
          <cell r="D4691">
            <v>11</v>
          </cell>
          <cell r="F4691">
            <v>1.0092000000000001</v>
          </cell>
        </row>
        <row r="4692">
          <cell r="C4692">
            <v>2010</v>
          </cell>
          <cell r="D4692">
            <v>11</v>
          </cell>
          <cell r="F4692">
            <v>1.0024</v>
          </cell>
        </row>
        <row r="4693">
          <cell r="C4693">
            <v>2010</v>
          </cell>
          <cell r="D4693">
            <v>11</v>
          </cell>
          <cell r="F4693">
            <v>1.0015000000000001</v>
          </cell>
        </row>
        <row r="4694">
          <cell r="C4694">
            <v>2010</v>
          </cell>
          <cell r="D4694">
            <v>11</v>
          </cell>
          <cell r="F4694">
            <v>1.0015000000000001</v>
          </cell>
        </row>
        <row r="4695">
          <cell r="C4695">
            <v>2010</v>
          </cell>
          <cell r="D4695">
            <v>11</v>
          </cell>
          <cell r="F4695">
            <v>1.0015000000000001</v>
          </cell>
        </row>
        <row r="4696">
          <cell r="C4696">
            <v>2010</v>
          </cell>
          <cell r="D4696">
            <v>11</v>
          </cell>
          <cell r="F4696">
            <v>1.0022</v>
          </cell>
        </row>
        <row r="4697">
          <cell r="C4697">
            <v>2010</v>
          </cell>
          <cell r="D4697">
            <v>11</v>
          </cell>
          <cell r="F4697">
            <v>1.0013000000000001</v>
          </cell>
        </row>
        <row r="4698">
          <cell r="C4698">
            <v>2010</v>
          </cell>
          <cell r="D4698">
            <v>11</v>
          </cell>
          <cell r="F4698">
            <v>1.0017</v>
          </cell>
        </row>
        <row r="4699">
          <cell r="C4699">
            <v>2010</v>
          </cell>
          <cell r="D4699">
            <v>11</v>
          </cell>
          <cell r="F4699">
            <v>1.0017</v>
          </cell>
        </row>
        <row r="4700">
          <cell r="C4700">
            <v>2010</v>
          </cell>
          <cell r="D4700">
            <v>11</v>
          </cell>
          <cell r="F4700">
            <v>1.008</v>
          </cell>
        </row>
        <row r="4701">
          <cell r="C4701">
            <v>2010</v>
          </cell>
          <cell r="D4701">
            <v>11</v>
          </cell>
          <cell r="F4701">
            <v>1.008</v>
          </cell>
        </row>
        <row r="4702">
          <cell r="C4702">
            <v>2010</v>
          </cell>
          <cell r="D4702">
            <v>11</v>
          </cell>
          <cell r="F4702">
            <v>1.008</v>
          </cell>
        </row>
        <row r="4703">
          <cell r="C4703">
            <v>2010</v>
          </cell>
          <cell r="D4703">
            <v>11</v>
          </cell>
          <cell r="F4703">
            <v>1.0065</v>
          </cell>
        </row>
        <row r="4704">
          <cell r="C4704">
            <v>2010</v>
          </cell>
          <cell r="D4704">
            <v>11</v>
          </cell>
          <cell r="F4704">
            <v>1.0230999999999999</v>
          </cell>
        </row>
        <row r="4705">
          <cell r="C4705">
            <v>2010</v>
          </cell>
          <cell r="D4705">
            <v>11</v>
          </cell>
          <cell r="F4705">
            <v>1.0206999999999999</v>
          </cell>
        </row>
        <row r="4706">
          <cell r="C4706">
            <v>2010</v>
          </cell>
          <cell r="D4706">
            <v>11</v>
          </cell>
          <cell r="F4706">
            <v>1.0174000000000001</v>
          </cell>
        </row>
        <row r="4707">
          <cell r="C4707">
            <v>2010</v>
          </cell>
          <cell r="D4707">
            <v>11</v>
          </cell>
          <cell r="F4707">
            <v>1.0207999999999999</v>
          </cell>
        </row>
        <row r="4708">
          <cell r="C4708">
            <v>2010</v>
          </cell>
          <cell r="D4708">
            <v>11</v>
          </cell>
          <cell r="F4708">
            <v>1.0207999999999999</v>
          </cell>
        </row>
        <row r="4709">
          <cell r="C4709">
            <v>2010</v>
          </cell>
          <cell r="D4709">
            <v>11</v>
          </cell>
          <cell r="F4709">
            <v>1.0207999999999999</v>
          </cell>
        </row>
        <row r="4710">
          <cell r="C4710">
            <v>2010</v>
          </cell>
          <cell r="D4710">
            <v>11</v>
          </cell>
          <cell r="F4710">
            <v>1.0186999999999999</v>
          </cell>
        </row>
        <row r="4711">
          <cell r="C4711">
            <v>2010</v>
          </cell>
          <cell r="D4711">
            <v>11</v>
          </cell>
          <cell r="F4711">
            <v>1.0245</v>
          </cell>
        </row>
        <row r="4712">
          <cell r="C4712">
            <v>2010</v>
          </cell>
          <cell r="D4712">
            <v>11</v>
          </cell>
          <cell r="F4712">
            <v>1.0107999999999999</v>
          </cell>
        </row>
        <row r="4713">
          <cell r="C4713">
            <v>2010</v>
          </cell>
          <cell r="D4713">
            <v>11</v>
          </cell>
          <cell r="F4713">
            <v>1.0107999999999999</v>
          </cell>
        </row>
        <row r="4714">
          <cell r="C4714">
            <v>2010</v>
          </cell>
          <cell r="D4714">
            <v>11</v>
          </cell>
          <cell r="F4714">
            <v>1.0107999999999999</v>
          </cell>
        </row>
        <row r="4715">
          <cell r="C4715">
            <v>2010</v>
          </cell>
          <cell r="D4715">
            <v>11</v>
          </cell>
          <cell r="F4715">
            <v>1.0107999999999999</v>
          </cell>
        </row>
        <row r="4716">
          <cell r="C4716">
            <v>2010</v>
          </cell>
          <cell r="D4716">
            <v>11</v>
          </cell>
          <cell r="F4716">
            <v>1.0107999999999999</v>
          </cell>
        </row>
        <row r="4717">
          <cell r="C4717">
            <v>2010</v>
          </cell>
          <cell r="D4717">
            <v>11</v>
          </cell>
          <cell r="F4717">
            <v>1.0226999999999999</v>
          </cell>
        </row>
        <row r="4718">
          <cell r="C4718">
            <v>2010</v>
          </cell>
          <cell r="D4718">
            <v>12</v>
          </cell>
          <cell r="F4718">
            <v>1.0264</v>
          </cell>
        </row>
        <row r="4719">
          <cell r="C4719">
            <v>2010</v>
          </cell>
          <cell r="D4719">
            <v>12</v>
          </cell>
          <cell r="F4719">
            <v>1.016</v>
          </cell>
        </row>
        <row r="4720">
          <cell r="C4720">
            <v>2010</v>
          </cell>
          <cell r="D4720">
            <v>12</v>
          </cell>
          <cell r="F4720">
            <v>1.0045999999999999</v>
          </cell>
        </row>
        <row r="4721">
          <cell r="C4721">
            <v>2010</v>
          </cell>
          <cell r="D4721">
            <v>12</v>
          </cell>
          <cell r="F4721">
            <v>1.006</v>
          </cell>
        </row>
        <row r="4722">
          <cell r="C4722">
            <v>2010</v>
          </cell>
          <cell r="D4722">
            <v>12</v>
          </cell>
          <cell r="F4722">
            <v>1.006</v>
          </cell>
        </row>
        <row r="4723">
          <cell r="C4723">
            <v>2010</v>
          </cell>
          <cell r="D4723">
            <v>12</v>
          </cell>
          <cell r="F4723">
            <v>1.006</v>
          </cell>
        </row>
        <row r="4724">
          <cell r="C4724">
            <v>2010</v>
          </cell>
          <cell r="D4724">
            <v>12</v>
          </cell>
          <cell r="F4724">
            <v>1.0058</v>
          </cell>
        </row>
        <row r="4725">
          <cell r="C4725">
            <v>2010</v>
          </cell>
          <cell r="D4725">
            <v>12</v>
          </cell>
          <cell r="F4725">
            <v>1.0093000000000001</v>
          </cell>
        </row>
        <row r="4726">
          <cell r="C4726">
            <v>2010</v>
          </cell>
          <cell r="D4726">
            <v>12</v>
          </cell>
          <cell r="F4726">
            <v>1.0099</v>
          </cell>
        </row>
        <row r="4727">
          <cell r="C4727">
            <v>2010</v>
          </cell>
          <cell r="D4727">
            <v>12</v>
          </cell>
          <cell r="F4727">
            <v>1.0098</v>
          </cell>
        </row>
        <row r="4728">
          <cell r="C4728">
            <v>2010</v>
          </cell>
          <cell r="D4728">
            <v>12</v>
          </cell>
          <cell r="F4728">
            <v>1.0093000000000001</v>
          </cell>
        </row>
        <row r="4729">
          <cell r="C4729">
            <v>2010</v>
          </cell>
          <cell r="D4729">
            <v>12</v>
          </cell>
          <cell r="F4729">
            <v>1.0093000000000001</v>
          </cell>
        </row>
        <row r="4730">
          <cell r="C4730">
            <v>2010</v>
          </cell>
          <cell r="D4730">
            <v>12</v>
          </cell>
          <cell r="F4730">
            <v>1.0093000000000001</v>
          </cell>
        </row>
        <row r="4731">
          <cell r="C4731">
            <v>2010</v>
          </cell>
          <cell r="D4731">
            <v>12</v>
          </cell>
          <cell r="F4731">
            <v>1.0045999999999999</v>
          </cell>
        </row>
        <row r="4732">
          <cell r="C4732">
            <v>2010</v>
          </cell>
          <cell r="D4732">
            <v>12</v>
          </cell>
          <cell r="F4732">
            <v>1.0041</v>
          </cell>
        </row>
        <row r="4733">
          <cell r="C4733">
            <v>2010</v>
          </cell>
          <cell r="D4733">
            <v>12</v>
          </cell>
          <cell r="F4733">
            <v>1.0035000000000001</v>
          </cell>
        </row>
        <row r="4734">
          <cell r="C4734">
            <v>2010</v>
          </cell>
          <cell r="D4734">
            <v>12</v>
          </cell>
          <cell r="F4734">
            <v>1.0056</v>
          </cell>
        </row>
        <row r="4735">
          <cell r="C4735">
            <v>2010</v>
          </cell>
          <cell r="D4735">
            <v>12</v>
          </cell>
          <cell r="F4735">
            <v>1.0124</v>
          </cell>
        </row>
        <row r="4736">
          <cell r="C4736">
            <v>2010</v>
          </cell>
          <cell r="D4736">
            <v>12</v>
          </cell>
          <cell r="F4736">
            <v>1.0124</v>
          </cell>
        </row>
        <row r="4737">
          <cell r="C4737">
            <v>2010</v>
          </cell>
          <cell r="D4737">
            <v>12</v>
          </cell>
          <cell r="F4737">
            <v>1.0124</v>
          </cell>
        </row>
        <row r="4738">
          <cell r="C4738">
            <v>2010</v>
          </cell>
          <cell r="D4738">
            <v>12</v>
          </cell>
          <cell r="F4738">
            <v>1.0124</v>
          </cell>
        </row>
        <row r="4739">
          <cell r="C4739">
            <v>2010</v>
          </cell>
          <cell r="D4739">
            <v>12</v>
          </cell>
          <cell r="F4739">
            <v>1.0175000000000001</v>
          </cell>
        </row>
        <row r="4740">
          <cell r="C4740">
            <v>2010</v>
          </cell>
          <cell r="D4740">
            <v>12</v>
          </cell>
          <cell r="F4740">
            <v>1.0147999999999999</v>
          </cell>
        </row>
        <row r="4741">
          <cell r="C4741">
            <v>2010</v>
          </cell>
          <cell r="D4741">
            <v>12</v>
          </cell>
          <cell r="F4741">
            <v>1.0095000000000001</v>
          </cell>
        </row>
        <row r="4742">
          <cell r="C4742">
            <v>2010</v>
          </cell>
          <cell r="D4742">
            <v>12</v>
          </cell>
          <cell r="F4742">
            <v>1.0095000000000001</v>
          </cell>
        </row>
        <row r="4743">
          <cell r="C4743">
            <v>2010</v>
          </cell>
          <cell r="D4743">
            <v>12</v>
          </cell>
          <cell r="F4743">
            <v>1.0095000000000001</v>
          </cell>
        </row>
        <row r="4744">
          <cell r="C4744">
            <v>2010</v>
          </cell>
          <cell r="D4744">
            <v>12</v>
          </cell>
          <cell r="F4744">
            <v>1.0095000000000001</v>
          </cell>
        </row>
        <row r="4745">
          <cell r="C4745">
            <v>2010</v>
          </cell>
          <cell r="D4745">
            <v>12</v>
          </cell>
          <cell r="F4745">
            <v>1.0064</v>
          </cell>
        </row>
        <row r="4746">
          <cell r="C4746">
            <v>2010</v>
          </cell>
          <cell r="D4746">
            <v>12</v>
          </cell>
          <cell r="F4746">
            <v>1.0064</v>
          </cell>
        </row>
        <row r="4747">
          <cell r="C4747">
            <v>2010</v>
          </cell>
          <cell r="D4747">
            <v>12</v>
          </cell>
          <cell r="F4747">
            <v>1.0003</v>
          </cell>
        </row>
        <row r="4748">
          <cell r="C4748">
            <v>2010</v>
          </cell>
          <cell r="D4748">
            <v>12</v>
          </cell>
          <cell r="F4748">
            <v>1.0008999999999999</v>
          </cell>
        </row>
        <row r="4749">
          <cell r="C4749">
            <v>2011</v>
          </cell>
          <cell r="D4749">
            <v>1</v>
          </cell>
          <cell r="F4749">
            <v>1.0008999999999999</v>
          </cell>
        </row>
        <row r="4750">
          <cell r="C4750">
            <v>2011</v>
          </cell>
          <cell r="D4750">
            <v>1</v>
          </cell>
          <cell r="F4750">
            <v>1.0008999999999999</v>
          </cell>
        </row>
        <row r="4751">
          <cell r="C4751">
            <v>2011</v>
          </cell>
          <cell r="D4751">
            <v>1</v>
          </cell>
          <cell r="F4751">
            <v>1.0008999999999999</v>
          </cell>
        </row>
        <row r="4752">
          <cell r="C4752">
            <v>2011</v>
          </cell>
          <cell r="D4752">
            <v>1</v>
          </cell>
          <cell r="F4752">
            <v>0.99460000000000004</v>
          </cell>
        </row>
        <row r="4753">
          <cell r="C4753">
            <v>2011</v>
          </cell>
          <cell r="D4753">
            <v>1</v>
          </cell>
          <cell r="F4753">
            <v>0.99860000000000004</v>
          </cell>
        </row>
        <row r="4754">
          <cell r="C4754">
            <v>2011</v>
          </cell>
          <cell r="D4754">
            <v>1</v>
          </cell>
          <cell r="F4754">
            <v>0.99470000000000003</v>
          </cell>
        </row>
        <row r="4755">
          <cell r="C4755">
            <v>2011</v>
          </cell>
          <cell r="D4755">
            <v>1</v>
          </cell>
          <cell r="F4755">
            <v>0.99539999999999995</v>
          </cell>
        </row>
        <row r="4756">
          <cell r="C4756">
            <v>2011</v>
          </cell>
          <cell r="D4756">
            <v>1</v>
          </cell>
          <cell r="F4756">
            <v>0.99339999999999995</v>
          </cell>
        </row>
        <row r="4757">
          <cell r="C4757">
            <v>2011</v>
          </cell>
          <cell r="D4757">
            <v>1</v>
          </cell>
          <cell r="F4757">
            <v>0.99339999999999995</v>
          </cell>
        </row>
        <row r="4758">
          <cell r="C4758">
            <v>2011</v>
          </cell>
          <cell r="D4758">
            <v>1</v>
          </cell>
          <cell r="F4758">
            <v>0.99339999999999995</v>
          </cell>
        </row>
        <row r="4759">
          <cell r="C4759">
            <v>2011</v>
          </cell>
          <cell r="D4759">
            <v>1</v>
          </cell>
          <cell r="F4759">
            <v>0.99250000000000005</v>
          </cell>
        </row>
        <row r="4760">
          <cell r="C4760">
            <v>2011</v>
          </cell>
          <cell r="D4760">
            <v>1</v>
          </cell>
          <cell r="F4760">
            <v>0.99029999999999996</v>
          </cell>
        </row>
        <row r="4761">
          <cell r="C4761">
            <v>2011</v>
          </cell>
          <cell r="D4761">
            <v>1</v>
          </cell>
          <cell r="F4761">
            <v>0.98640000000000005</v>
          </cell>
        </row>
        <row r="4762">
          <cell r="C4762">
            <v>2011</v>
          </cell>
          <cell r="D4762">
            <v>1</v>
          </cell>
          <cell r="F4762">
            <v>0.98680000000000001</v>
          </cell>
        </row>
        <row r="4763">
          <cell r="C4763">
            <v>2011</v>
          </cell>
          <cell r="D4763">
            <v>1</v>
          </cell>
          <cell r="F4763">
            <v>0.99039999999999995</v>
          </cell>
        </row>
        <row r="4764">
          <cell r="C4764">
            <v>2011</v>
          </cell>
          <cell r="D4764">
            <v>1</v>
          </cell>
          <cell r="F4764">
            <v>0.99039999999999995</v>
          </cell>
        </row>
        <row r="4765">
          <cell r="C4765">
            <v>2011</v>
          </cell>
          <cell r="D4765">
            <v>1</v>
          </cell>
          <cell r="F4765">
            <v>0.99039999999999995</v>
          </cell>
        </row>
        <row r="4766">
          <cell r="C4766">
            <v>2011</v>
          </cell>
          <cell r="D4766">
            <v>1</v>
          </cell>
          <cell r="F4766">
            <v>0.99039999999999995</v>
          </cell>
        </row>
        <row r="4767">
          <cell r="C4767">
            <v>2011</v>
          </cell>
          <cell r="D4767">
            <v>1</v>
          </cell>
          <cell r="F4767">
            <v>0.99109999999999998</v>
          </cell>
        </row>
        <row r="4768">
          <cell r="C4768">
            <v>2011</v>
          </cell>
          <cell r="D4768">
            <v>1</v>
          </cell>
          <cell r="F4768">
            <v>0.99390000000000001</v>
          </cell>
        </row>
        <row r="4769">
          <cell r="C4769">
            <v>2011</v>
          </cell>
          <cell r="D4769">
            <v>1</v>
          </cell>
          <cell r="F4769">
            <v>1.0001</v>
          </cell>
        </row>
        <row r="4770">
          <cell r="C4770">
            <v>2011</v>
          </cell>
          <cell r="D4770">
            <v>1</v>
          </cell>
          <cell r="F4770">
            <v>0.99450000000000005</v>
          </cell>
        </row>
        <row r="4771">
          <cell r="C4771">
            <v>2011</v>
          </cell>
          <cell r="D4771">
            <v>1</v>
          </cell>
          <cell r="F4771">
            <v>0.99450000000000005</v>
          </cell>
        </row>
        <row r="4772">
          <cell r="C4772">
            <v>2011</v>
          </cell>
          <cell r="D4772">
            <v>1</v>
          </cell>
          <cell r="F4772">
            <v>0.99450000000000005</v>
          </cell>
        </row>
        <row r="4773">
          <cell r="C4773">
            <v>2011</v>
          </cell>
          <cell r="D4773">
            <v>1</v>
          </cell>
          <cell r="F4773">
            <v>0.99339999999999995</v>
          </cell>
        </row>
        <row r="4774">
          <cell r="C4774">
            <v>2011</v>
          </cell>
          <cell r="D4774">
            <v>1</v>
          </cell>
          <cell r="F4774">
            <v>0.99860000000000004</v>
          </cell>
        </row>
        <row r="4775">
          <cell r="C4775">
            <v>2011</v>
          </cell>
          <cell r="D4775">
            <v>1</v>
          </cell>
          <cell r="F4775">
            <v>0.99529999999999996</v>
          </cell>
        </row>
        <row r="4776">
          <cell r="C4776">
            <v>2011</v>
          </cell>
          <cell r="D4776">
            <v>1</v>
          </cell>
          <cell r="F4776">
            <v>0.99409999999999998</v>
          </cell>
        </row>
        <row r="4777">
          <cell r="C4777">
            <v>2011</v>
          </cell>
          <cell r="D4777">
            <v>1</v>
          </cell>
          <cell r="F4777">
            <v>0.999</v>
          </cell>
        </row>
        <row r="4778">
          <cell r="C4778">
            <v>2011</v>
          </cell>
          <cell r="D4778">
            <v>1</v>
          </cell>
          <cell r="F4778">
            <v>0.999</v>
          </cell>
        </row>
        <row r="4779">
          <cell r="C4779">
            <v>2011</v>
          </cell>
          <cell r="D4779">
            <v>1</v>
          </cell>
          <cell r="F4779">
            <v>0.999</v>
          </cell>
        </row>
        <row r="4780">
          <cell r="C4780">
            <v>2011</v>
          </cell>
          <cell r="D4780">
            <v>2</v>
          </cell>
          <cell r="F4780">
            <v>1.0022</v>
          </cell>
        </row>
        <row r="4781">
          <cell r="C4781">
            <v>2011</v>
          </cell>
          <cell r="D4781">
            <v>2</v>
          </cell>
          <cell r="F4781">
            <v>0.99219999999999997</v>
          </cell>
        </row>
        <row r="4782">
          <cell r="C4782">
            <v>2011</v>
          </cell>
          <cell r="D4782">
            <v>2</v>
          </cell>
          <cell r="F4782">
            <v>0.98829999999999996</v>
          </cell>
        </row>
        <row r="4783">
          <cell r="C4783">
            <v>2011</v>
          </cell>
          <cell r="D4783">
            <v>2</v>
          </cell>
          <cell r="F4783">
            <v>0.99009999999999998</v>
          </cell>
        </row>
        <row r="4784">
          <cell r="C4784">
            <v>2011</v>
          </cell>
          <cell r="D4784">
            <v>2</v>
          </cell>
          <cell r="F4784">
            <v>0.99009999999999998</v>
          </cell>
        </row>
        <row r="4785">
          <cell r="C4785">
            <v>2011</v>
          </cell>
          <cell r="D4785">
            <v>2</v>
          </cell>
          <cell r="F4785">
            <v>0.99009999999999998</v>
          </cell>
        </row>
        <row r="4786">
          <cell r="C4786">
            <v>2011</v>
          </cell>
          <cell r="D4786">
            <v>2</v>
          </cell>
          <cell r="F4786">
            <v>0.99009999999999998</v>
          </cell>
        </row>
        <row r="4787">
          <cell r="C4787">
            <v>2011</v>
          </cell>
          <cell r="D4787">
            <v>2</v>
          </cell>
          <cell r="F4787">
            <v>0.98860000000000003</v>
          </cell>
        </row>
        <row r="4788">
          <cell r="C4788">
            <v>2011</v>
          </cell>
          <cell r="D4788">
            <v>2</v>
          </cell>
          <cell r="F4788">
            <v>0.99060000000000004</v>
          </cell>
        </row>
        <row r="4789">
          <cell r="C4789">
            <v>2011</v>
          </cell>
          <cell r="D4789">
            <v>2</v>
          </cell>
          <cell r="F4789">
            <v>0.99470000000000003</v>
          </cell>
        </row>
        <row r="4790">
          <cell r="C4790">
            <v>2011</v>
          </cell>
          <cell r="D4790">
            <v>2</v>
          </cell>
          <cell r="F4790">
            <v>0.99550000000000005</v>
          </cell>
        </row>
        <row r="4791">
          <cell r="C4791">
            <v>2011</v>
          </cell>
          <cell r="D4791">
            <v>2</v>
          </cell>
          <cell r="F4791">
            <v>0.99029999999999996</v>
          </cell>
        </row>
        <row r="4792">
          <cell r="C4792">
            <v>2011</v>
          </cell>
          <cell r="D4792">
            <v>2</v>
          </cell>
          <cell r="F4792">
            <v>0.99029999999999996</v>
          </cell>
        </row>
        <row r="4793">
          <cell r="C4793">
            <v>2011</v>
          </cell>
          <cell r="D4793">
            <v>2</v>
          </cell>
          <cell r="F4793">
            <v>0.99029999999999996</v>
          </cell>
        </row>
        <row r="4794">
          <cell r="C4794">
            <v>2011</v>
          </cell>
          <cell r="D4794">
            <v>2</v>
          </cell>
          <cell r="F4794">
            <v>0.98850000000000005</v>
          </cell>
        </row>
        <row r="4795">
          <cell r="C4795">
            <v>2011</v>
          </cell>
          <cell r="D4795">
            <v>2</v>
          </cell>
          <cell r="F4795">
            <v>0.98870000000000002</v>
          </cell>
        </row>
        <row r="4796">
          <cell r="C4796">
            <v>2011</v>
          </cell>
          <cell r="D4796">
            <v>2</v>
          </cell>
          <cell r="F4796">
            <v>0.98550000000000004</v>
          </cell>
        </row>
        <row r="4797">
          <cell r="C4797">
            <v>2011</v>
          </cell>
          <cell r="D4797">
            <v>2</v>
          </cell>
          <cell r="F4797">
            <v>0.9839</v>
          </cell>
        </row>
        <row r="4798">
          <cell r="C4798">
            <v>2011</v>
          </cell>
          <cell r="D4798">
            <v>2</v>
          </cell>
          <cell r="F4798">
            <v>0.98299999999999998</v>
          </cell>
        </row>
        <row r="4799">
          <cell r="C4799">
            <v>2011</v>
          </cell>
          <cell r="D4799">
            <v>2</v>
          </cell>
          <cell r="F4799">
            <v>0.98299999999999998</v>
          </cell>
        </row>
        <row r="4800">
          <cell r="C4800">
            <v>2011</v>
          </cell>
          <cell r="D4800">
            <v>2</v>
          </cell>
          <cell r="F4800">
            <v>0.98299999999999998</v>
          </cell>
        </row>
        <row r="4801">
          <cell r="C4801">
            <v>2011</v>
          </cell>
          <cell r="D4801">
            <v>2</v>
          </cell>
          <cell r="F4801">
            <v>0.98299999999999998</v>
          </cell>
        </row>
        <row r="4802">
          <cell r="C4802">
            <v>2011</v>
          </cell>
          <cell r="D4802">
            <v>2</v>
          </cell>
          <cell r="F4802">
            <v>0.9859</v>
          </cell>
        </row>
        <row r="4803">
          <cell r="C4803">
            <v>2011</v>
          </cell>
          <cell r="D4803">
            <v>2</v>
          </cell>
          <cell r="F4803">
            <v>0.99239999999999995</v>
          </cell>
        </row>
        <row r="4804">
          <cell r="C4804">
            <v>2011</v>
          </cell>
          <cell r="D4804">
            <v>2</v>
          </cell>
          <cell r="F4804">
            <v>0.98419999999999996</v>
          </cell>
        </row>
        <row r="4805">
          <cell r="C4805">
            <v>2011</v>
          </cell>
          <cell r="D4805">
            <v>2</v>
          </cell>
          <cell r="F4805">
            <v>0.98089999999999999</v>
          </cell>
        </row>
        <row r="4806">
          <cell r="C4806">
            <v>2011</v>
          </cell>
          <cell r="D4806">
            <v>2</v>
          </cell>
          <cell r="F4806">
            <v>0.98089999999999999</v>
          </cell>
        </row>
        <row r="4807">
          <cell r="C4807">
            <v>2011</v>
          </cell>
          <cell r="D4807">
            <v>2</v>
          </cell>
          <cell r="F4807">
            <v>0.98089999999999999</v>
          </cell>
        </row>
        <row r="4808">
          <cell r="C4808">
            <v>2011</v>
          </cell>
          <cell r="D4808">
            <v>3</v>
          </cell>
          <cell r="F4808">
            <v>0.97389999999999999</v>
          </cell>
        </row>
        <row r="4809">
          <cell r="C4809">
            <v>2011</v>
          </cell>
          <cell r="D4809">
            <v>3</v>
          </cell>
          <cell r="F4809">
            <v>0.97430000000000005</v>
          </cell>
        </row>
        <row r="4810">
          <cell r="C4810">
            <v>2011</v>
          </cell>
          <cell r="D4810">
            <v>3</v>
          </cell>
          <cell r="F4810">
            <v>0.97340000000000004</v>
          </cell>
        </row>
        <row r="4811">
          <cell r="C4811">
            <v>2011</v>
          </cell>
          <cell r="D4811">
            <v>3</v>
          </cell>
          <cell r="F4811">
            <v>0.97470000000000001</v>
          </cell>
        </row>
        <row r="4812">
          <cell r="C4812">
            <v>2011</v>
          </cell>
          <cell r="D4812">
            <v>3</v>
          </cell>
          <cell r="F4812">
            <v>0.97140000000000004</v>
          </cell>
        </row>
        <row r="4813">
          <cell r="C4813">
            <v>2011</v>
          </cell>
          <cell r="D4813">
            <v>3</v>
          </cell>
          <cell r="F4813">
            <v>0.97140000000000004</v>
          </cell>
        </row>
        <row r="4814">
          <cell r="C4814">
            <v>2011</v>
          </cell>
          <cell r="D4814">
            <v>3</v>
          </cell>
          <cell r="F4814">
            <v>0.97140000000000004</v>
          </cell>
        </row>
        <row r="4815">
          <cell r="C4815">
            <v>2011</v>
          </cell>
          <cell r="D4815">
            <v>3</v>
          </cell>
          <cell r="F4815">
            <v>0.9738</v>
          </cell>
        </row>
        <row r="4816">
          <cell r="C4816">
            <v>2011</v>
          </cell>
          <cell r="D4816">
            <v>3</v>
          </cell>
          <cell r="F4816">
            <v>0.97130000000000005</v>
          </cell>
        </row>
        <row r="4817">
          <cell r="C4817">
            <v>2011</v>
          </cell>
          <cell r="D4817">
            <v>3</v>
          </cell>
          <cell r="F4817">
            <v>0.96860000000000002</v>
          </cell>
        </row>
        <row r="4818">
          <cell r="C4818">
            <v>2011</v>
          </cell>
          <cell r="D4818">
            <v>3</v>
          </cell>
          <cell r="F4818">
            <v>0.97309999999999997</v>
          </cell>
        </row>
        <row r="4819">
          <cell r="C4819">
            <v>2011</v>
          </cell>
          <cell r="D4819">
            <v>3</v>
          </cell>
          <cell r="F4819">
            <v>0.97340000000000004</v>
          </cell>
        </row>
        <row r="4820">
          <cell r="C4820">
            <v>2011</v>
          </cell>
          <cell r="D4820">
            <v>3</v>
          </cell>
          <cell r="F4820">
            <v>0.97340000000000004</v>
          </cell>
        </row>
        <row r="4821">
          <cell r="C4821">
            <v>2011</v>
          </cell>
          <cell r="D4821">
            <v>3</v>
          </cell>
          <cell r="F4821">
            <v>0.97340000000000004</v>
          </cell>
        </row>
        <row r="4822">
          <cell r="C4822">
            <v>2011</v>
          </cell>
          <cell r="D4822">
            <v>3</v>
          </cell>
          <cell r="F4822">
            <v>0.97589999999999999</v>
          </cell>
        </row>
        <row r="4823">
          <cell r="C4823">
            <v>2011</v>
          </cell>
          <cell r="D4823">
            <v>3</v>
          </cell>
          <cell r="F4823">
            <v>0.98299999999999998</v>
          </cell>
        </row>
        <row r="4824">
          <cell r="C4824">
            <v>2011</v>
          </cell>
          <cell r="D4824">
            <v>3</v>
          </cell>
          <cell r="F4824">
            <v>0.99180000000000001</v>
          </cell>
        </row>
        <row r="4825">
          <cell r="C4825">
            <v>2011</v>
          </cell>
          <cell r="D4825">
            <v>3</v>
          </cell>
          <cell r="F4825">
            <v>0.98850000000000005</v>
          </cell>
        </row>
        <row r="4826">
          <cell r="C4826">
            <v>2011</v>
          </cell>
          <cell r="D4826">
            <v>3</v>
          </cell>
          <cell r="F4826">
            <v>0.98440000000000005</v>
          </cell>
        </row>
        <row r="4827">
          <cell r="C4827">
            <v>2011</v>
          </cell>
          <cell r="D4827">
            <v>3</v>
          </cell>
          <cell r="F4827">
            <v>0.98440000000000005</v>
          </cell>
        </row>
        <row r="4828">
          <cell r="C4828">
            <v>2011</v>
          </cell>
          <cell r="D4828">
            <v>3</v>
          </cell>
          <cell r="F4828">
            <v>0.98440000000000005</v>
          </cell>
        </row>
        <row r="4829">
          <cell r="C4829">
            <v>2011</v>
          </cell>
          <cell r="D4829">
            <v>3</v>
          </cell>
          <cell r="F4829">
            <v>0.97740000000000005</v>
          </cell>
        </row>
        <row r="4830">
          <cell r="C4830">
            <v>2011</v>
          </cell>
          <cell r="D4830">
            <v>3</v>
          </cell>
          <cell r="F4830">
            <v>0.9768</v>
          </cell>
        </row>
        <row r="4831">
          <cell r="C4831">
            <v>2011</v>
          </cell>
          <cell r="D4831">
            <v>3</v>
          </cell>
          <cell r="F4831">
            <v>0.98209999999999997</v>
          </cell>
        </row>
        <row r="4832">
          <cell r="C4832">
            <v>2011</v>
          </cell>
          <cell r="D4832">
            <v>3</v>
          </cell>
          <cell r="F4832">
            <v>0.9748</v>
          </cell>
        </row>
        <row r="4833">
          <cell r="C4833">
            <v>2011</v>
          </cell>
          <cell r="D4833">
            <v>3</v>
          </cell>
          <cell r="F4833">
            <v>0.9778</v>
          </cell>
        </row>
        <row r="4834">
          <cell r="C4834">
            <v>2011</v>
          </cell>
          <cell r="D4834">
            <v>3</v>
          </cell>
          <cell r="F4834">
            <v>0.9778</v>
          </cell>
        </row>
        <row r="4835">
          <cell r="C4835">
            <v>2011</v>
          </cell>
          <cell r="D4835">
            <v>3</v>
          </cell>
          <cell r="F4835">
            <v>0.9778</v>
          </cell>
        </row>
        <row r="4836">
          <cell r="C4836">
            <v>2011</v>
          </cell>
          <cell r="D4836">
            <v>3</v>
          </cell>
          <cell r="F4836">
            <v>0.9758</v>
          </cell>
        </row>
        <row r="4837">
          <cell r="C4837">
            <v>2011</v>
          </cell>
          <cell r="D4837">
            <v>3</v>
          </cell>
          <cell r="F4837">
            <v>0.97609999999999997</v>
          </cell>
        </row>
        <row r="4838">
          <cell r="C4838">
            <v>2011</v>
          </cell>
          <cell r="D4838">
            <v>3</v>
          </cell>
          <cell r="F4838">
            <v>0.97140000000000004</v>
          </cell>
        </row>
        <row r="4839">
          <cell r="C4839">
            <v>2011</v>
          </cell>
          <cell r="D4839">
            <v>4</v>
          </cell>
          <cell r="F4839">
            <v>0.9718</v>
          </cell>
        </row>
        <row r="4840">
          <cell r="C4840">
            <v>2011</v>
          </cell>
          <cell r="D4840">
            <v>4</v>
          </cell>
          <cell r="F4840">
            <v>0.96289999999999998</v>
          </cell>
        </row>
        <row r="4841">
          <cell r="C4841">
            <v>2011</v>
          </cell>
          <cell r="D4841">
            <v>4</v>
          </cell>
          <cell r="F4841">
            <v>0.96289999999999998</v>
          </cell>
        </row>
        <row r="4842">
          <cell r="C4842">
            <v>2011</v>
          </cell>
          <cell r="D4842">
            <v>4</v>
          </cell>
          <cell r="F4842">
            <v>0.96289999999999998</v>
          </cell>
        </row>
        <row r="4843">
          <cell r="C4843">
            <v>2011</v>
          </cell>
          <cell r="D4843">
            <v>4</v>
          </cell>
          <cell r="F4843">
            <v>0.96789999999999998</v>
          </cell>
        </row>
        <row r="4844">
          <cell r="C4844">
            <v>2011</v>
          </cell>
          <cell r="D4844">
            <v>4</v>
          </cell>
          <cell r="F4844">
            <v>0.96360000000000001</v>
          </cell>
        </row>
        <row r="4845">
          <cell r="C4845">
            <v>2011</v>
          </cell>
          <cell r="D4845">
            <v>4</v>
          </cell>
          <cell r="F4845">
            <v>0.95879999999999999</v>
          </cell>
        </row>
        <row r="4846">
          <cell r="C4846">
            <v>2011</v>
          </cell>
          <cell r="D4846">
            <v>4</v>
          </cell>
          <cell r="F4846">
            <v>0.95930000000000004</v>
          </cell>
        </row>
        <row r="4847">
          <cell r="C4847">
            <v>2011</v>
          </cell>
          <cell r="D4847">
            <v>4</v>
          </cell>
          <cell r="F4847">
            <v>0.95660000000000001</v>
          </cell>
        </row>
        <row r="4848">
          <cell r="C4848">
            <v>2011</v>
          </cell>
          <cell r="D4848">
            <v>4</v>
          </cell>
          <cell r="F4848">
            <v>0.95660000000000001</v>
          </cell>
        </row>
        <row r="4849">
          <cell r="C4849">
            <v>2011</v>
          </cell>
          <cell r="D4849">
            <v>4</v>
          </cell>
          <cell r="F4849">
            <v>0.95660000000000001</v>
          </cell>
        </row>
        <row r="4850">
          <cell r="C4850">
            <v>2011</v>
          </cell>
          <cell r="D4850">
            <v>4</v>
          </cell>
          <cell r="F4850">
            <v>0.95469999999999999</v>
          </cell>
        </row>
        <row r="4851">
          <cell r="C4851">
            <v>2011</v>
          </cell>
          <cell r="D4851">
            <v>4</v>
          </cell>
          <cell r="F4851">
            <v>0.96250000000000002</v>
          </cell>
        </row>
        <row r="4852">
          <cell r="C4852">
            <v>2011</v>
          </cell>
          <cell r="D4852">
            <v>4</v>
          </cell>
          <cell r="F4852">
            <v>0.96399999999999997</v>
          </cell>
        </row>
        <row r="4853">
          <cell r="C4853">
            <v>2011</v>
          </cell>
          <cell r="D4853">
            <v>4</v>
          </cell>
          <cell r="F4853">
            <v>0.96260000000000001</v>
          </cell>
        </row>
        <row r="4854">
          <cell r="C4854">
            <v>2011</v>
          </cell>
          <cell r="D4854">
            <v>4</v>
          </cell>
          <cell r="F4854">
            <v>0.96150000000000002</v>
          </cell>
        </row>
        <row r="4855">
          <cell r="C4855">
            <v>2011</v>
          </cell>
          <cell r="D4855">
            <v>4</v>
          </cell>
          <cell r="F4855">
            <v>0.96150000000000002</v>
          </cell>
        </row>
        <row r="4856">
          <cell r="C4856">
            <v>2011</v>
          </cell>
          <cell r="D4856">
            <v>4</v>
          </cell>
          <cell r="F4856">
            <v>0.96150000000000002</v>
          </cell>
        </row>
        <row r="4857">
          <cell r="C4857">
            <v>2011</v>
          </cell>
          <cell r="D4857">
            <v>4</v>
          </cell>
          <cell r="F4857">
            <v>0.96909999999999996</v>
          </cell>
        </row>
        <row r="4858">
          <cell r="C4858">
            <v>2011</v>
          </cell>
          <cell r="D4858">
            <v>4</v>
          </cell>
          <cell r="F4858">
            <v>0.95709999999999995</v>
          </cell>
        </row>
        <row r="4859">
          <cell r="C4859">
            <v>2011</v>
          </cell>
          <cell r="D4859">
            <v>4</v>
          </cell>
          <cell r="F4859">
            <v>0.95240000000000002</v>
          </cell>
        </row>
        <row r="4860">
          <cell r="C4860">
            <v>2011</v>
          </cell>
          <cell r="D4860">
            <v>4</v>
          </cell>
          <cell r="F4860">
            <v>0.95189999999999997</v>
          </cell>
        </row>
        <row r="4861">
          <cell r="C4861">
            <v>2011</v>
          </cell>
          <cell r="D4861">
            <v>4</v>
          </cell>
          <cell r="F4861">
            <v>0.95189999999999997</v>
          </cell>
        </row>
        <row r="4862">
          <cell r="C4862">
            <v>2011</v>
          </cell>
          <cell r="D4862">
            <v>4</v>
          </cell>
          <cell r="F4862">
            <v>0.95189999999999997</v>
          </cell>
        </row>
        <row r="4863">
          <cell r="C4863">
            <v>2011</v>
          </cell>
          <cell r="D4863">
            <v>4</v>
          </cell>
          <cell r="F4863">
            <v>0.95189999999999997</v>
          </cell>
        </row>
        <row r="4864">
          <cell r="C4864">
            <v>2011</v>
          </cell>
          <cell r="D4864">
            <v>4</v>
          </cell>
          <cell r="F4864">
            <v>0.95409999999999995</v>
          </cell>
        </row>
        <row r="4865">
          <cell r="C4865">
            <v>2011</v>
          </cell>
          <cell r="D4865">
            <v>4</v>
          </cell>
          <cell r="F4865">
            <v>0.95069999999999999</v>
          </cell>
        </row>
        <row r="4866">
          <cell r="C4866">
            <v>2011</v>
          </cell>
          <cell r="D4866">
            <v>4</v>
          </cell>
          <cell r="F4866">
            <v>0.95489999999999997</v>
          </cell>
        </row>
        <row r="4867">
          <cell r="C4867">
            <v>2011</v>
          </cell>
          <cell r="D4867">
            <v>4</v>
          </cell>
          <cell r="F4867">
            <v>0.95109999999999995</v>
          </cell>
        </row>
        <row r="4868">
          <cell r="C4868">
            <v>2011</v>
          </cell>
          <cell r="D4868">
            <v>4</v>
          </cell>
          <cell r="F4868">
            <v>0.9486</v>
          </cell>
        </row>
        <row r="4869">
          <cell r="C4869">
            <v>2011</v>
          </cell>
          <cell r="D4869">
            <v>5</v>
          </cell>
          <cell r="F4869">
            <v>0.9486</v>
          </cell>
        </row>
        <row r="4870">
          <cell r="C4870">
            <v>2011</v>
          </cell>
          <cell r="D4870">
            <v>5</v>
          </cell>
          <cell r="F4870">
            <v>0.9486</v>
          </cell>
        </row>
        <row r="4871">
          <cell r="C4871">
            <v>2011</v>
          </cell>
          <cell r="D4871">
            <v>5</v>
          </cell>
          <cell r="F4871">
            <v>0.94920000000000004</v>
          </cell>
        </row>
        <row r="4872">
          <cell r="C4872">
            <v>2011</v>
          </cell>
          <cell r="D4872">
            <v>5</v>
          </cell>
          <cell r="F4872">
            <v>0.94899999999999995</v>
          </cell>
        </row>
        <row r="4873">
          <cell r="C4873">
            <v>2011</v>
          </cell>
          <cell r="D4873">
            <v>5</v>
          </cell>
          <cell r="F4873">
            <v>0.95799999999999996</v>
          </cell>
        </row>
        <row r="4874">
          <cell r="C4874">
            <v>2011</v>
          </cell>
          <cell r="D4874">
            <v>5</v>
          </cell>
          <cell r="F4874">
            <v>0.96689999999999998</v>
          </cell>
        </row>
        <row r="4875">
          <cell r="C4875">
            <v>2011</v>
          </cell>
          <cell r="D4875">
            <v>5</v>
          </cell>
          <cell r="F4875">
            <v>0.9617</v>
          </cell>
        </row>
        <row r="4876">
          <cell r="C4876">
            <v>2011</v>
          </cell>
          <cell r="D4876">
            <v>5</v>
          </cell>
          <cell r="F4876">
            <v>0.9617</v>
          </cell>
        </row>
        <row r="4877">
          <cell r="C4877">
            <v>2011</v>
          </cell>
          <cell r="D4877">
            <v>5</v>
          </cell>
          <cell r="F4877">
            <v>0.9617</v>
          </cell>
        </row>
        <row r="4878">
          <cell r="C4878">
            <v>2011</v>
          </cell>
          <cell r="D4878">
            <v>5</v>
          </cell>
          <cell r="F4878">
            <v>0.96609999999999996</v>
          </cell>
        </row>
        <row r="4879">
          <cell r="C4879">
            <v>2011</v>
          </cell>
          <cell r="D4879">
            <v>5</v>
          </cell>
          <cell r="F4879">
            <v>0.96099999999999997</v>
          </cell>
        </row>
        <row r="4880">
          <cell r="C4880">
            <v>2011</v>
          </cell>
          <cell r="D4880">
            <v>5</v>
          </cell>
          <cell r="F4880">
            <v>0.95820000000000005</v>
          </cell>
        </row>
        <row r="4881">
          <cell r="C4881">
            <v>2011</v>
          </cell>
          <cell r="D4881">
            <v>5</v>
          </cell>
          <cell r="F4881">
            <v>0.96579999999999999</v>
          </cell>
        </row>
        <row r="4882">
          <cell r="C4882">
            <v>2011</v>
          </cell>
          <cell r="D4882">
            <v>5</v>
          </cell>
          <cell r="F4882">
            <v>0.97089999999999999</v>
          </cell>
        </row>
        <row r="4883">
          <cell r="C4883">
            <v>2011</v>
          </cell>
          <cell r="D4883">
            <v>5</v>
          </cell>
          <cell r="F4883">
            <v>0.97089999999999999</v>
          </cell>
        </row>
        <row r="4884">
          <cell r="C4884">
            <v>2011</v>
          </cell>
          <cell r="D4884">
            <v>5</v>
          </cell>
          <cell r="F4884">
            <v>0.97089999999999999</v>
          </cell>
        </row>
        <row r="4885">
          <cell r="C4885">
            <v>2011</v>
          </cell>
          <cell r="D4885">
            <v>5</v>
          </cell>
          <cell r="F4885">
            <v>0.97030000000000005</v>
          </cell>
        </row>
        <row r="4886">
          <cell r="C4886">
            <v>2011</v>
          </cell>
          <cell r="D4886">
            <v>5</v>
          </cell>
          <cell r="F4886">
            <v>0.97729999999999995</v>
          </cell>
        </row>
        <row r="4887">
          <cell r="C4887">
            <v>2011</v>
          </cell>
          <cell r="D4887">
            <v>5</v>
          </cell>
          <cell r="F4887">
            <v>0.97230000000000005</v>
          </cell>
        </row>
        <row r="4888">
          <cell r="C4888">
            <v>2011</v>
          </cell>
          <cell r="D4888">
            <v>5</v>
          </cell>
          <cell r="F4888">
            <v>0.97009999999999996</v>
          </cell>
        </row>
        <row r="4889">
          <cell r="C4889">
            <v>2011</v>
          </cell>
          <cell r="D4889">
            <v>5</v>
          </cell>
          <cell r="F4889">
            <v>0.97350000000000003</v>
          </cell>
        </row>
        <row r="4890">
          <cell r="C4890">
            <v>2011</v>
          </cell>
          <cell r="D4890">
            <v>5</v>
          </cell>
          <cell r="F4890">
            <v>0.97350000000000003</v>
          </cell>
        </row>
        <row r="4891">
          <cell r="C4891">
            <v>2011</v>
          </cell>
          <cell r="D4891">
            <v>5</v>
          </cell>
          <cell r="F4891">
            <v>0.97350000000000003</v>
          </cell>
        </row>
        <row r="4892">
          <cell r="C4892">
            <v>2011</v>
          </cell>
          <cell r="D4892">
            <v>5</v>
          </cell>
          <cell r="F4892">
            <v>0.97350000000000003</v>
          </cell>
        </row>
        <row r="4893">
          <cell r="C4893">
            <v>2011</v>
          </cell>
          <cell r="D4893">
            <v>5</v>
          </cell>
          <cell r="F4893">
            <v>0.97740000000000005</v>
          </cell>
        </row>
        <row r="4894">
          <cell r="C4894">
            <v>2011</v>
          </cell>
          <cell r="D4894">
            <v>5</v>
          </cell>
          <cell r="F4894">
            <v>0.97650000000000003</v>
          </cell>
        </row>
        <row r="4895">
          <cell r="C4895">
            <v>2011</v>
          </cell>
          <cell r="D4895">
            <v>5</v>
          </cell>
          <cell r="F4895">
            <v>0.98089999999999999</v>
          </cell>
        </row>
        <row r="4896">
          <cell r="C4896">
            <v>2011</v>
          </cell>
          <cell r="D4896">
            <v>5</v>
          </cell>
          <cell r="F4896">
            <v>0.97709999999999997</v>
          </cell>
        </row>
        <row r="4897">
          <cell r="C4897">
            <v>2011</v>
          </cell>
          <cell r="D4897">
            <v>5</v>
          </cell>
          <cell r="F4897">
            <v>0.97709999999999997</v>
          </cell>
        </row>
        <row r="4898">
          <cell r="C4898">
            <v>2011</v>
          </cell>
          <cell r="D4898">
            <v>5</v>
          </cell>
          <cell r="F4898">
            <v>0.97709999999999997</v>
          </cell>
        </row>
        <row r="4899">
          <cell r="C4899">
            <v>2011</v>
          </cell>
          <cell r="D4899">
            <v>5</v>
          </cell>
          <cell r="F4899">
            <v>0.97709999999999997</v>
          </cell>
        </row>
        <row r="4900">
          <cell r="C4900">
            <v>2011</v>
          </cell>
          <cell r="D4900">
            <v>6</v>
          </cell>
          <cell r="F4900">
            <v>0.96879999999999999</v>
          </cell>
        </row>
        <row r="4901">
          <cell r="C4901">
            <v>2011</v>
          </cell>
          <cell r="D4901">
            <v>6</v>
          </cell>
          <cell r="F4901">
            <v>0.97140000000000004</v>
          </cell>
        </row>
        <row r="4902">
          <cell r="C4902">
            <v>2011</v>
          </cell>
          <cell r="D4902">
            <v>6</v>
          </cell>
          <cell r="F4902">
            <v>0.97929999999999995</v>
          </cell>
        </row>
        <row r="4903">
          <cell r="C4903">
            <v>2011</v>
          </cell>
          <cell r="D4903">
            <v>6</v>
          </cell>
          <cell r="F4903">
            <v>0.97699999999999998</v>
          </cell>
        </row>
        <row r="4904">
          <cell r="C4904">
            <v>2011</v>
          </cell>
          <cell r="D4904">
            <v>6</v>
          </cell>
          <cell r="F4904">
            <v>0.97699999999999998</v>
          </cell>
        </row>
        <row r="4905">
          <cell r="C4905">
            <v>2011</v>
          </cell>
          <cell r="D4905">
            <v>6</v>
          </cell>
          <cell r="F4905">
            <v>0.97699999999999998</v>
          </cell>
        </row>
        <row r="4906">
          <cell r="C4906">
            <v>2011</v>
          </cell>
          <cell r="D4906">
            <v>6</v>
          </cell>
          <cell r="F4906">
            <v>0.97850000000000004</v>
          </cell>
        </row>
        <row r="4907">
          <cell r="C4907">
            <v>2011</v>
          </cell>
          <cell r="D4907">
            <v>6</v>
          </cell>
          <cell r="F4907">
            <v>0.97450000000000003</v>
          </cell>
        </row>
        <row r="4908">
          <cell r="C4908">
            <v>2011</v>
          </cell>
          <cell r="D4908">
            <v>6</v>
          </cell>
          <cell r="F4908">
            <v>0.97799999999999998</v>
          </cell>
        </row>
        <row r="4909">
          <cell r="C4909">
            <v>2011</v>
          </cell>
          <cell r="D4909">
            <v>6</v>
          </cell>
          <cell r="F4909">
            <v>0.97319999999999995</v>
          </cell>
        </row>
        <row r="4910">
          <cell r="C4910">
            <v>2011</v>
          </cell>
          <cell r="D4910">
            <v>6</v>
          </cell>
          <cell r="F4910">
            <v>0.9768</v>
          </cell>
        </row>
        <row r="4911">
          <cell r="C4911">
            <v>2011</v>
          </cell>
          <cell r="D4911">
            <v>6</v>
          </cell>
          <cell r="F4911">
            <v>0.9768</v>
          </cell>
        </row>
        <row r="4912">
          <cell r="C4912">
            <v>2011</v>
          </cell>
          <cell r="D4912">
            <v>6</v>
          </cell>
          <cell r="F4912">
            <v>0.9768</v>
          </cell>
        </row>
        <row r="4913">
          <cell r="C4913">
            <v>2011</v>
          </cell>
          <cell r="D4913">
            <v>6</v>
          </cell>
          <cell r="F4913">
            <v>0.97789999999999999</v>
          </cell>
        </row>
        <row r="4914">
          <cell r="C4914">
            <v>2011</v>
          </cell>
          <cell r="D4914">
            <v>6</v>
          </cell>
          <cell r="F4914">
            <v>0.96860000000000002</v>
          </cell>
        </row>
        <row r="4915">
          <cell r="C4915">
            <v>2011</v>
          </cell>
          <cell r="D4915">
            <v>6</v>
          </cell>
          <cell r="F4915">
            <v>0.97799999999999998</v>
          </cell>
        </row>
        <row r="4916">
          <cell r="C4916">
            <v>2011</v>
          </cell>
          <cell r="D4916">
            <v>6</v>
          </cell>
          <cell r="F4916">
            <v>0.98429999999999995</v>
          </cell>
        </row>
        <row r="4917">
          <cell r="C4917">
            <v>2011</v>
          </cell>
          <cell r="D4917">
            <v>6</v>
          </cell>
          <cell r="F4917">
            <v>0.97970000000000002</v>
          </cell>
        </row>
        <row r="4918">
          <cell r="C4918">
            <v>2011</v>
          </cell>
          <cell r="D4918">
            <v>6</v>
          </cell>
          <cell r="F4918">
            <v>0.97970000000000002</v>
          </cell>
        </row>
        <row r="4919">
          <cell r="C4919">
            <v>2011</v>
          </cell>
          <cell r="D4919">
            <v>6</v>
          </cell>
          <cell r="F4919">
            <v>0.97970000000000002</v>
          </cell>
        </row>
        <row r="4920">
          <cell r="C4920">
            <v>2011</v>
          </cell>
          <cell r="D4920">
            <v>6</v>
          </cell>
          <cell r="F4920">
            <v>0.97850000000000004</v>
          </cell>
        </row>
        <row r="4921">
          <cell r="C4921">
            <v>2011</v>
          </cell>
          <cell r="D4921">
            <v>6</v>
          </cell>
          <cell r="F4921">
            <v>0.97850000000000004</v>
          </cell>
        </row>
        <row r="4922">
          <cell r="C4922">
            <v>2011</v>
          </cell>
          <cell r="D4922">
            <v>6</v>
          </cell>
          <cell r="F4922">
            <v>0.97240000000000004</v>
          </cell>
        </row>
        <row r="4923">
          <cell r="C4923">
            <v>2011</v>
          </cell>
          <cell r="D4923">
            <v>6</v>
          </cell>
          <cell r="F4923">
            <v>0.97260000000000002</v>
          </cell>
        </row>
        <row r="4924">
          <cell r="C4924">
            <v>2011</v>
          </cell>
          <cell r="D4924">
            <v>6</v>
          </cell>
          <cell r="F4924">
            <v>0.97989999999999999</v>
          </cell>
        </row>
        <row r="4925">
          <cell r="C4925">
            <v>2011</v>
          </cell>
          <cell r="D4925">
            <v>6</v>
          </cell>
          <cell r="F4925">
            <v>0.9849</v>
          </cell>
        </row>
        <row r="4926">
          <cell r="C4926">
            <v>2011</v>
          </cell>
          <cell r="D4926">
            <v>6</v>
          </cell>
          <cell r="F4926">
            <v>0.9849</v>
          </cell>
        </row>
        <row r="4927">
          <cell r="C4927">
            <v>2011</v>
          </cell>
          <cell r="D4927">
            <v>6</v>
          </cell>
          <cell r="F4927">
            <v>0.9849</v>
          </cell>
        </row>
        <row r="4928">
          <cell r="C4928">
            <v>2011</v>
          </cell>
          <cell r="D4928">
            <v>6</v>
          </cell>
          <cell r="F4928">
            <v>0.98609999999999998</v>
          </cell>
        </row>
        <row r="4929">
          <cell r="C4929">
            <v>2011</v>
          </cell>
          <cell r="D4929">
            <v>6</v>
          </cell>
          <cell r="F4929">
            <v>0.98209999999999997</v>
          </cell>
        </row>
        <row r="4930">
          <cell r="C4930">
            <v>2011</v>
          </cell>
          <cell r="D4930">
            <v>6</v>
          </cell>
          <cell r="F4930">
            <v>0.97050000000000003</v>
          </cell>
        </row>
        <row r="4931">
          <cell r="C4931">
            <v>2011</v>
          </cell>
          <cell r="D4931">
            <v>7</v>
          </cell>
          <cell r="F4931">
            <v>0.96430000000000005</v>
          </cell>
        </row>
        <row r="4932">
          <cell r="C4932">
            <v>2011</v>
          </cell>
          <cell r="D4932">
            <v>7</v>
          </cell>
          <cell r="F4932">
            <v>0.96430000000000005</v>
          </cell>
        </row>
        <row r="4933">
          <cell r="C4933">
            <v>2011</v>
          </cell>
          <cell r="D4933">
            <v>7</v>
          </cell>
          <cell r="F4933">
            <v>0.96430000000000005</v>
          </cell>
        </row>
        <row r="4934">
          <cell r="C4934">
            <v>2011</v>
          </cell>
          <cell r="D4934">
            <v>7</v>
          </cell>
          <cell r="F4934">
            <v>0.96430000000000005</v>
          </cell>
        </row>
        <row r="4935">
          <cell r="C4935">
            <v>2011</v>
          </cell>
          <cell r="D4935">
            <v>7</v>
          </cell>
          <cell r="F4935">
            <v>0.95979999999999999</v>
          </cell>
        </row>
        <row r="4936">
          <cell r="C4936">
            <v>2011</v>
          </cell>
          <cell r="D4936">
            <v>7</v>
          </cell>
          <cell r="F4936">
            <v>0.96079999999999999</v>
          </cell>
        </row>
        <row r="4937">
          <cell r="C4937">
            <v>2011</v>
          </cell>
          <cell r="D4937">
            <v>7</v>
          </cell>
          <cell r="F4937">
            <v>0.9657</v>
          </cell>
        </row>
        <row r="4938">
          <cell r="C4938">
            <v>2011</v>
          </cell>
          <cell r="D4938">
            <v>7</v>
          </cell>
          <cell r="F4938">
            <v>0.95860000000000001</v>
          </cell>
        </row>
        <row r="4939">
          <cell r="C4939">
            <v>2011</v>
          </cell>
          <cell r="D4939">
            <v>7</v>
          </cell>
          <cell r="F4939">
            <v>0.9627</v>
          </cell>
        </row>
        <row r="4940">
          <cell r="C4940">
            <v>2011</v>
          </cell>
          <cell r="D4940">
            <v>7</v>
          </cell>
          <cell r="F4940">
            <v>0.9627</v>
          </cell>
        </row>
        <row r="4941">
          <cell r="C4941">
            <v>2011</v>
          </cell>
          <cell r="D4941">
            <v>7</v>
          </cell>
          <cell r="F4941">
            <v>0.9627</v>
          </cell>
        </row>
        <row r="4942">
          <cell r="C4942">
            <v>2011</v>
          </cell>
          <cell r="D4942">
            <v>7</v>
          </cell>
          <cell r="F4942">
            <v>0.96660000000000001</v>
          </cell>
        </row>
        <row r="4943">
          <cell r="C4943">
            <v>2011</v>
          </cell>
          <cell r="D4943">
            <v>7</v>
          </cell>
          <cell r="F4943">
            <v>0.96679999999999999</v>
          </cell>
        </row>
        <row r="4944">
          <cell r="C4944">
            <v>2011</v>
          </cell>
          <cell r="D4944">
            <v>7</v>
          </cell>
          <cell r="F4944">
            <v>0.95820000000000005</v>
          </cell>
        </row>
        <row r="4945">
          <cell r="C4945">
            <v>2011</v>
          </cell>
          <cell r="D4945">
            <v>7</v>
          </cell>
          <cell r="F4945">
            <v>0.95850000000000002</v>
          </cell>
        </row>
        <row r="4946">
          <cell r="C4946">
            <v>2011</v>
          </cell>
          <cell r="D4946">
            <v>7</v>
          </cell>
          <cell r="F4946">
            <v>0.9536</v>
          </cell>
        </row>
        <row r="4947">
          <cell r="C4947">
            <v>2011</v>
          </cell>
          <cell r="D4947">
            <v>7</v>
          </cell>
          <cell r="F4947">
            <v>0.9536</v>
          </cell>
        </row>
        <row r="4948">
          <cell r="C4948">
            <v>2011</v>
          </cell>
          <cell r="D4948">
            <v>7</v>
          </cell>
          <cell r="F4948">
            <v>0.9536</v>
          </cell>
        </row>
        <row r="4949">
          <cell r="C4949">
            <v>2011</v>
          </cell>
          <cell r="D4949">
            <v>7</v>
          </cell>
          <cell r="F4949">
            <v>0.96150000000000002</v>
          </cell>
        </row>
        <row r="4950">
          <cell r="C4950">
            <v>2011</v>
          </cell>
          <cell r="D4950">
            <v>7</v>
          </cell>
          <cell r="F4950">
            <v>0.9506</v>
          </cell>
        </row>
        <row r="4951">
          <cell r="C4951">
            <v>2011</v>
          </cell>
          <cell r="D4951">
            <v>7</v>
          </cell>
          <cell r="F4951">
            <v>0.94789999999999996</v>
          </cell>
        </row>
        <row r="4952">
          <cell r="C4952">
            <v>2011</v>
          </cell>
          <cell r="D4952">
            <v>7</v>
          </cell>
          <cell r="F4952">
            <v>0.94510000000000005</v>
          </cell>
        </row>
        <row r="4953">
          <cell r="C4953">
            <v>2011</v>
          </cell>
          <cell r="D4953">
            <v>7</v>
          </cell>
          <cell r="F4953">
            <v>0.95020000000000004</v>
          </cell>
        </row>
        <row r="4954">
          <cell r="C4954">
            <v>2011</v>
          </cell>
          <cell r="D4954">
            <v>7</v>
          </cell>
          <cell r="F4954">
            <v>0.95020000000000004</v>
          </cell>
        </row>
        <row r="4955">
          <cell r="C4955">
            <v>2011</v>
          </cell>
          <cell r="D4955">
            <v>7</v>
          </cell>
          <cell r="F4955">
            <v>0.95020000000000004</v>
          </cell>
        </row>
        <row r="4956">
          <cell r="C4956">
            <v>2011</v>
          </cell>
          <cell r="D4956">
            <v>7</v>
          </cell>
          <cell r="F4956">
            <v>0.94489999999999996</v>
          </cell>
        </row>
        <row r="4957">
          <cell r="C4957">
            <v>2011</v>
          </cell>
          <cell r="D4957">
            <v>7</v>
          </cell>
          <cell r="F4957">
            <v>0.94489999999999996</v>
          </cell>
        </row>
        <row r="4958">
          <cell r="C4958">
            <v>2011</v>
          </cell>
          <cell r="D4958">
            <v>7</v>
          </cell>
          <cell r="F4958">
            <v>0.94740000000000002</v>
          </cell>
        </row>
        <row r="4959">
          <cell r="C4959">
            <v>2011</v>
          </cell>
          <cell r="D4959">
            <v>7</v>
          </cell>
          <cell r="F4959">
            <v>0.94840000000000002</v>
          </cell>
        </row>
        <row r="4960">
          <cell r="C4960">
            <v>2011</v>
          </cell>
          <cell r="D4960">
            <v>7</v>
          </cell>
          <cell r="F4960">
            <v>0.95379999999999998</v>
          </cell>
        </row>
        <row r="4961">
          <cell r="C4961">
            <v>2011</v>
          </cell>
          <cell r="D4961">
            <v>7</v>
          </cell>
          <cell r="F4961">
            <v>0.95379999999999998</v>
          </cell>
        </row>
        <row r="4962">
          <cell r="C4962">
            <v>2011</v>
          </cell>
          <cell r="D4962">
            <v>8</v>
          </cell>
          <cell r="F4962">
            <v>0.95379999999999998</v>
          </cell>
        </row>
        <row r="4963">
          <cell r="C4963">
            <v>2011</v>
          </cell>
          <cell r="D4963">
            <v>8</v>
          </cell>
          <cell r="F4963">
            <v>0.95379999999999998</v>
          </cell>
        </row>
        <row r="4964">
          <cell r="C4964">
            <v>2011</v>
          </cell>
          <cell r="D4964">
            <v>8</v>
          </cell>
          <cell r="F4964">
            <v>0.95799999999999996</v>
          </cell>
        </row>
        <row r="4965">
          <cell r="C4965">
            <v>2011</v>
          </cell>
          <cell r="D4965">
            <v>8</v>
          </cell>
          <cell r="F4965">
            <v>0.96340000000000003</v>
          </cell>
        </row>
        <row r="4966">
          <cell r="C4966">
            <v>2011</v>
          </cell>
          <cell r="D4966">
            <v>8</v>
          </cell>
          <cell r="F4966">
            <v>0.97670000000000001</v>
          </cell>
        </row>
        <row r="4967">
          <cell r="C4967">
            <v>2011</v>
          </cell>
          <cell r="D4967">
            <v>8</v>
          </cell>
          <cell r="F4967">
            <v>0.98429999999999995</v>
          </cell>
        </row>
        <row r="4968">
          <cell r="C4968">
            <v>2011</v>
          </cell>
          <cell r="D4968">
            <v>8</v>
          </cell>
          <cell r="F4968">
            <v>0.98429999999999995</v>
          </cell>
        </row>
        <row r="4969">
          <cell r="C4969">
            <v>2011</v>
          </cell>
          <cell r="D4969">
            <v>8</v>
          </cell>
          <cell r="F4969">
            <v>0.98429999999999995</v>
          </cell>
        </row>
        <row r="4970">
          <cell r="C4970">
            <v>2011</v>
          </cell>
          <cell r="D4970">
            <v>8</v>
          </cell>
          <cell r="F4970">
            <v>0.98899999999999999</v>
          </cell>
        </row>
        <row r="4971">
          <cell r="C4971">
            <v>2011</v>
          </cell>
          <cell r="D4971">
            <v>8</v>
          </cell>
          <cell r="F4971">
            <v>0.98929999999999996</v>
          </cell>
        </row>
        <row r="4972">
          <cell r="C4972">
            <v>2011</v>
          </cell>
          <cell r="D4972">
            <v>8</v>
          </cell>
          <cell r="F4972">
            <v>0.99099999999999999</v>
          </cell>
        </row>
        <row r="4973">
          <cell r="C4973">
            <v>2011</v>
          </cell>
          <cell r="D4973">
            <v>8</v>
          </cell>
          <cell r="F4973">
            <v>0.98919999999999997</v>
          </cell>
        </row>
        <row r="4974">
          <cell r="C4974">
            <v>2011</v>
          </cell>
          <cell r="D4974">
            <v>8</v>
          </cell>
          <cell r="F4974">
            <v>0.9879</v>
          </cell>
        </row>
        <row r="4975">
          <cell r="C4975">
            <v>2011</v>
          </cell>
          <cell r="D4975">
            <v>8</v>
          </cell>
          <cell r="F4975">
            <v>0.9879</v>
          </cell>
        </row>
        <row r="4976">
          <cell r="C4976">
            <v>2011</v>
          </cell>
          <cell r="D4976">
            <v>8</v>
          </cell>
          <cell r="F4976">
            <v>0.9879</v>
          </cell>
        </row>
        <row r="4977">
          <cell r="C4977">
            <v>2011</v>
          </cell>
          <cell r="D4977">
            <v>8</v>
          </cell>
          <cell r="F4977">
            <v>0.98380000000000001</v>
          </cell>
        </row>
        <row r="4978">
          <cell r="C4978">
            <v>2011</v>
          </cell>
          <cell r="D4978">
            <v>8</v>
          </cell>
          <cell r="F4978">
            <v>0.98170000000000002</v>
          </cell>
        </row>
        <row r="4979">
          <cell r="C4979">
            <v>2011</v>
          </cell>
          <cell r="D4979">
            <v>8</v>
          </cell>
          <cell r="F4979">
            <v>0.98199999999999998</v>
          </cell>
        </row>
        <row r="4980">
          <cell r="C4980">
            <v>2011</v>
          </cell>
          <cell r="D4980">
            <v>8</v>
          </cell>
          <cell r="F4980">
            <v>0.99009999999999998</v>
          </cell>
        </row>
        <row r="4981">
          <cell r="C4981">
            <v>2011</v>
          </cell>
          <cell r="D4981">
            <v>8</v>
          </cell>
          <cell r="F4981">
            <v>0.9849</v>
          </cell>
        </row>
        <row r="4982">
          <cell r="C4982">
            <v>2011</v>
          </cell>
          <cell r="D4982">
            <v>8</v>
          </cell>
          <cell r="F4982">
            <v>0.9849</v>
          </cell>
        </row>
        <row r="4983">
          <cell r="C4983">
            <v>2011</v>
          </cell>
          <cell r="D4983">
            <v>8</v>
          </cell>
          <cell r="F4983">
            <v>0.9849</v>
          </cell>
        </row>
        <row r="4984">
          <cell r="C4984">
            <v>2011</v>
          </cell>
          <cell r="D4984">
            <v>8</v>
          </cell>
          <cell r="F4984">
            <v>0.99009999999999998</v>
          </cell>
        </row>
        <row r="4985">
          <cell r="C4985">
            <v>2011</v>
          </cell>
          <cell r="D4985">
            <v>8</v>
          </cell>
          <cell r="F4985">
            <v>0.98770000000000002</v>
          </cell>
        </row>
        <row r="4986">
          <cell r="C4986">
            <v>2011</v>
          </cell>
          <cell r="D4986">
            <v>8</v>
          </cell>
          <cell r="F4986">
            <v>0.98799999999999999</v>
          </cell>
        </row>
        <row r="4987">
          <cell r="C4987">
            <v>2011</v>
          </cell>
          <cell r="D4987">
            <v>8</v>
          </cell>
          <cell r="F4987">
            <v>0.98429999999999995</v>
          </cell>
        </row>
        <row r="4988">
          <cell r="C4988">
            <v>2011</v>
          </cell>
          <cell r="D4988">
            <v>8</v>
          </cell>
          <cell r="F4988">
            <v>0.98529999999999995</v>
          </cell>
        </row>
        <row r="4989">
          <cell r="C4989">
            <v>2011</v>
          </cell>
          <cell r="D4989">
            <v>8</v>
          </cell>
          <cell r="F4989">
            <v>0.98529999999999995</v>
          </cell>
        </row>
        <row r="4990">
          <cell r="C4990">
            <v>2011</v>
          </cell>
          <cell r="D4990">
            <v>8</v>
          </cell>
          <cell r="F4990">
            <v>0.98529999999999995</v>
          </cell>
        </row>
        <row r="4991">
          <cell r="C4991">
            <v>2011</v>
          </cell>
          <cell r="D4991">
            <v>8</v>
          </cell>
          <cell r="F4991">
            <v>0.97799999999999998</v>
          </cell>
        </row>
        <row r="4992">
          <cell r="C4992">
            <v>2011</v>
          </cell>
          <cell r="D4992">
            <v>8</v>
          </cell>
          <cell r="F4992">
            <v>0.97929999999999995</v>
          </cell>
        </row>
        <row r="4993">
          <cell r="C4993">
            <v>2011</v>
          </cell>
          <cell r="D4993">
            <v>9</v>
          </cell>
          <cell r="F4993">
            <v>0.97840000000000005</v>
          </cell>
        </row>
        <row r="4994">
          <cell r="C4994">
            <v>2011</v>
          </cell>
          <cell r="D4994">
            <v>9</v>
          </cell>
          <cell r="F4994">
            <v>0.97519999999999996</v>
          </cell>
        </row>
        <row r="4995">
          <cell r="C4995">
            <v>2011</v>
          </cell>
          <cell r="D4995">
            <v>9</v>
          </cell>
          <cell r="F4995">
            <v>0.98150000000000004</v>
          </cell>
        </row>
        <row r="4996">
          <cell r="C4996">
            <v>2011</v>
          </cell>
          <cell r="D4996">
            <v>9</v>
          </cell>
          <cell r="F4996">
            <v>0.98150000000000004</v>
          </cell>
        </row>
        <row r="4997">
          <cell r="C4997">
            <v>2011</v>
          </cell>
          <cell r="D4997">
            <v>9</v>
          </cell>
          <cell r="F4997">
            <v>0.98150000000000004</v>
          </cell>
        </row>
        <row r="4998">
          <cell r="C4998">
            <v>2011</v>
          </cell>
          <cell r="D4998">
            <v>9</v>
          </cell>
          <cell r="F4998">
            <v>0.98150000000000004</v>
          </cell>
        </row>
        <row r="4999">
          <cell r="C4999">
            <v>2011</v>
          </cell>
          <cell r="D4999">
            <v>9</v>
          </cell>
          <cell r="F4999">
            <v>0.99099999999999999</v>
          </cell>
        </row>
        <row r="5000">
          <cell r="C5000">
            <v>2011</v>
          </cell>
          <cell r="D5000">
            <v>9</v>
          </cell>
          <cell r="F5000">
            <v>0.98829999999999996</v>
          </cell>
        </row>
        <row r="5001">
          <cell r="C5001">
            <v>2011</v>
          </cell>
          <cell r="D5001">
            <v>9</v>
          </cell>
          <cell r="F5001">
            <v>0.9859</v>
          </cell>
        </row>
        <row r="5002">
          <cell r="C5002">
            <v>2011</v>
          </cell>
          <cell r="D5002">
            <v>9</v>
          </cell>
          <cell r="F5002">
            <v>0.99709999999999999</v>
          </cell>
        </row>
        <row r="5003">
          <cell r="C5003">
            <v>2011</v>
          </cell>
          <cell r="D5003">
            <v>9</v>
          </cell>
          <cell r="F5003">
            <v>0.99709999999999999</v>
          </cell>
        </row>
        <row r="5004">
          <cell r="C5004">
            <v>2011</v>
          </cell>
          <cell r="D5004">
            <v>9</v>
          </cell>
          <cell r="F5004">
            <v>0.99709999999999999</v>
          </cell>
        </row>
        <row r="5005">
          <cell r="C5005">
            <v>2011</v>
          </cell>
          <cell r="D5005">
            <v>9</v>
          </cell>
          <cell r="F5005">
            <v>0.99570000000000003</v>
          </cell>
        </row>
        <row r="5006">
          <cell r="C5006">
            <v>2011</v>
          </cell>
          <cell r="D5006">
            <v>9</v>
          </cell>
          <cell r="F5006">
            <v>0.99019999999999997</v>
          </cell>
        </row>
        <row r="5007">
          <cell r="C5007">
            <v>2011</v>
          </cell>
          <cell r="D5007">
            <v>9</v>
          </cell>
          <cell r="F5007">
            <v>0.99129999999999996</v>
          </cell>
        </row>
        <row r="5008">
          <cell r="C5008">
            <v>2011</v>
          </cell>
          <cell r="D5008">
            <v>9</v>
          </cell>
          <cell r="F5008">
            <v>0.9869</v>
          </cell>
        </row>
        <row r="5009">
          <cell r="C5009">
            <v>2011</v>
          </cell>
          <cell r="D5009">
            <v>9</v>
          </cell>
          <cell r="F5009">
            <v>0.98140000000000005</v>
          </cell>
        </row>
        <row r="5010">
          <cell r="C5010">
            <v>2011</v>
          </cell>
          <cell r="D5010">
            <v>9</v>
          </cell>
          <cell r="F5010">
            <v>0.98140000000000005</v>
          </cell>
        </row>
        <row r="5011">
          <cell r="C5011">
            <v>2011</v>
          </cell>
          <cell r="D5011">
            <v>9</v>
          </cell>
          <cell r="F5011">
            <v>0.98140000000000005</v>
          </cell>
        </row>
        <row r="5012">
          <cell r="C5012">
            <v>2011</v>
          </cell>
          <cell r="D5012">
            <v>9</v>
          </cell>
          <cell r="F5012">
            <v>0.98980000000000001</v>
          </cell>
        </row>
        <row r="5013">
          <cell r="C5013">
            <v>2011</v>
          </cell>
          <cell r="D5013">
            <v>9</v>
          </cell>
          <cell r="F5013">
            <v>0.99239999999999995</v>
          </cell>
        </row>
        <row r="5014">
          <cell r="C5014">
            <v>2011</v>
          </cell>
          <cell r="D5014">
            <v>9</v>
          </cell>
          <cell r="F5014">
            <v>0.99860000000000004</v>
          </cell>
        </row>
        <row r="5015">
          <cell r="C5015">
            <v>2011</v>
          </cell>
          <cell r="D5015">
            <v>9</v>
          </cell>
          <cell r="F5015">
            <v>1.0328999999999999</v>
          </cell>
        </row>
        <row r="5016">
          <cell r="C5016">
            <v>2011</v>
          </cell>
          <cell r="D5016">
            <v>9</v>
          </cell>
          <cell r="F5016">
            <v>1.0282</v>
          </cell>
        </row>
        <row r="5017">
          <cell r="C5017">
            <v>2011</v>
          </cell>
          <cell r="D5017">
            <v>9</v>
          </cell>
          <cell r="F5017">
            <v>1.0282</v>
          </cell>
        </row>
        <row r="5018">
          <cell r="C5018">
            <v>2011</v>
          </cell>
          <cell r="D5018">
            <v>9</v>
          </cell>
          <cell r="F5018">
            <v>1.0282</v>
          </cell>
        </row>
        <row r="5019">
          <cell r="C5019">
            <v>2011</v>
          </cell>
          <cell r="D5019">
            <v>9</v>
          </cell>
          <cell r="F5019">
            <v>1.0339</v>
          </cell>
        </row>
        <row r="5020">
          <cell r="C5020">
            <v>2011</v>
          </cell>
          <cell r="D5020">
            <v>9</v>
          </cell>
          <cell r="F5020">
            <v>1.0190999999999999</v>
          </cell>
        </row>
        <row r="5021">
          <cell r="C5021">
            <v>2011</v>
          </cell>
          <cell r="D5021">
            <v>9</v>
          </cell>
          <cell r="F5021">
            <v>1.0225</v>
          </cell>
        </row>
        <row r="5022">
          <cell r="C5022">
            <v>2011</v>
          </cell>
          <cell r="D5022">
            <v>9</v>
          </cell>
          <cell r="F5022">
            <v>1.0338000000000001</v>
          </cell>
        </row>
        <row r="5023">
          <cell r="C5023">
            <v>2011</v>
          </cell>
          <cell r="D5023">
            <v>10</v>
          </cell>
          <cell r="F5023">
            <v>1.0388999999999999</v>
          </cell>
        </row>
        <row r="5024">
          <cell r="C5024">
            <v>2011</v>
          </cell>
          <cell r="D5024">
            <v>10</v>
          </cell>
          <cell r="F5024">
            <v>1.0388999999999999</v>
          </cell>
        </row>
        <row r="5025">
          <cell r="C5025">
            <v>2011</v>
          </cell>
          <cell r="D5025">
            <v>10</v>
          </cell>
          <cell r="F5025">
            <v>1.0388999999999999</v>
          </cell>
        </row>
        <row r="5026">
          <cell r="C5026">
            <v>2011</v>
          </cell>
          <cell r="D5026">
            <v>10</v>
          </cell>
          <cell r="F5026">
            <v>1.044</v>
          </cell>
        </row>
        <row r="5027">
          <cell r="C5027">
            <v>2011</v>
          </cell>
          <cell r="D5027">
            <v>10</v>
          </cell>
          <cell r="F5027">
            <v>1.0604</v>
          </cell>
        </row>
        <row r="5028">
          <cell r="C5028">
            <v>2011</v>
          </cell>
          <cell r="D5028">
            <v>10</v>
          </cell>
          <cell r="F5028">
            <v>1.0448999999999999</v>
          </cell>
        </row>
        <row r="5029">
          <cell r="C5029">
            <v>2011</v>
          </cell>
          <cell r="D5029">
            <v>10</v>
          </cell>
          <cell r="F5029">
            <v>1.0429999999999999</v>
          </cell>
        </row>
        <row r="5030">
          <cell r="C5030">
            <v>2011</v>
          </cell>
          <cell r="D5030">
            <v>10</v>
          </cell>
          <cell r="F5030">
            <v>1.0327999999999999</v>
          </cell>
        </row>
        <row r="5031">
          <cell r="C5031">
            <v>2011</v>
          </cell>
          <cell r="D5031">
            <v>10</v>
          </cell>
          <cell r="F5031">
            <v>1.0327999999999999</v>
          </cell>
        </row>
        <row r="5032">
          <cell r="C5032">
            <v>2011</v>
          </cell>
          <cell r="D5032">
            <v>10</v>
          </cell>
          <cell r="F5032">
            <v>1.0327999999999999</v>
          </cell>
        </row>
        <row r="5033">
          <cell r="C5033">
            <v>2011</v>
          </cell>
          <cell r="D5033">
            <v>10</v>
          </cell>
          <cell r="F5033">
            <v>1.0327999999999999</v>
          </cell>
        </row>
        <row r="5034">
          <cell r="C5034">
            <v>2011</v>
          </cell>
          <cell r="D5034">
            <v>10</v>
          </cell>
          <cell r="F5034">
            <v>1.0286999999999999</v>
          </cell>
        </row>
        <row r="5035">
          <cell r="C5035">
            <v>2011</v>
          </cell>
          <cell r="D5035">
            <v>10</v>
          </cell>
          <cell r="F5035">
            <v>1.0164</v>
          </cell>
        </row>
        <row r="5036">
          <cell r="C5036">
            <v>2011</v>
          </cell>
          <cell r="D5036">
            <v>10</v>
          </cell>
          <cell r="F5036">
            <v>1.0238</v>
          </cell>
        </row>
        <row r="5037">
          <cell r="C5037">
            <v>2011</v>
          </cell>
          <cell r="D5037">
            <v>10</v>
          </cell>
          <cell r="F5037">
            <v>1.0146999999999999</v>
          </cell>
        </row>
        <row r="5038">
          <cell r="C5038">
            <v>2011</v>
          </cell>
          <cell r="D5038">
            <v>10</v>
          </cell>
          <cell r="F5038">
            <v>1.0146999999999999</v>
          </cell>
        </row>
        <row r="5039">
          <cell r="C5039">
            <v>2011</v>
          </cell>
          <cell r="D5039">
            <v>10</v>
          </cell>
          <cell r="F5039">
            <v>1.0146999999999999</v>
          </cell>
        </row>
        <row r="5040">
          <cell r="C5040">
            <v>2011</v>
          </cell>
          <cell r="D5040">
            <v>10</v>
          </cell>
          <cell r="F5040">
            <v>1.0152000000000001</v>
          </cell>
        </row>
        <row r="5041">
          <cell r="C5041">
            <v>2011</v>
          </cell>
          <cell r="D5041">
            <v>10</v>
          </cell>
          <cell r="F5041">
            <v>1.0163</v>
          </cell>
        </row>
        <row r="5042">
          <cell r="C5042">
            <v>2011</v>
          </cell>
          <cell r="D5042">
            <v>10</v>
          </cell>
          <cell r="F5042">
            <v>1.0136000000000001</v>
          </cell>
        </row>
        <row r="5043">
          <cell r="C5043">
            <v>2011</v>
          </cell>
          <cell r="D5043">
            <v>10</v>
          </cell>
          <cell r="F5043">
            <v>1.0218</v>
          </cell>
        </row>
        <row r="5044">
          <cell r="C5044">
            <v>2011</v>
          </cell>
          <cell r="D5044">
            <v>10</v>
          </cell>
          <cell r="F5044">
            <v>1.0091000000000001</v>
          </cell>
        </row>
        <row r="5045">
          <cell r="C5045">
            <v>2011</v>
          </cell>
          <cell r="D5045">
            <v>10</v>
          </cell>
          <cell r="F5045">
            <v>1.0091000000000001</v>
          </cell>
        </row>
        <row r="5046">
          <cell r="C5046">
            <v>2011</v>
          </cell>
          <cell r="D5046">
            <v>10</v>
          </cell>
          <cell r="F5046">
            <v>1.0091000000000001</v>
          </cell>
        </row>
        <row r="5047">
          <cell r="C5047">
            <v>2011</v>
          </cell>
          <cell r="D5047">
            <v>10</v>
          </cell>
          <cell r="F5047">
            <v>1.0039</v>
          </cell>
        </row>
        <row r="5048">
          <cell r="C5048">
            <v>2011</v>
          </cell>
          <cell r="D5048">
            <v>10</v>
          </cell>
          <cell r="F5048">
            <v>1.0144</v>
          </cell>
        </row>
        <row r="5049">
          <cell r="C5049">
            <v>2011</v>
          </cell>
          <cell r="D5049">
            <v>10</v>
          </cell>
          <cell r="F5049">
            <v>1.0101</v>
          </cell>
        </row>
        <row r="5050">
          <cell r="C5050">
            <v>2011</v>
          </cell>
          <cell r="D5050">
            <v>10</v>
          </cell>
          <cell r="F5050">
            <v>0.99419999999999997</v>
          </cell>
        </row>
        <row r="5051">
          <cell r="C5051">
            <v>2011</v>
          </cell>
          <cell r="D5051">
            <v>10</v>
          </cell>
          <cell r="F5051">
            <v>0.99570000000000003</v>
          </cell>
        </row>
        <row r="5052">
          <cell r="C5052">
            <v>2011</v>
          </cell>
          <cell r="D5052">
            <v>10</v>
          </cell>
          <cell r="F5052">
            <v>0.99570000000000003</v>
          </cell>
        </row>
        <row r="5053">
          <cell r="C5053">
            <v>2011</v>
          </cell>
          <cell r="D5053">
            <v>10</v>
          </cell>
          <cell r="F5053">
            <v>0.99570000000000003</v>
          </cell>
        </row>
        <row r="5054">
          <cell r="C5054">
            <v>2011</v>
          </cell>
          <cell r="D5054">
            <v>11</v>
          </cell>
          <cell r="F5054">
            <v>0.99350000000000005</v>
          </cell>
        </row>
        <row r="5055">
          <cell r="C5055">
            <v>2011</v>
          </cell>
          <cell r="D5055">
            <v>11</v>
          </cell>
          <cell r="F5055">
            <v>1.0198</v>
          </cell>
        </row>
        <row r="5056">
          <cell r="C5056">
            <v>2011</v>
          </cell>
          <cell r="D5056">
            <v>11</v>
          </cell>
          <cell r="F5056">
            <v>1.0125999999999999</v>
          </cell>
        </row>
        <row r="5057">
          <cell r="C5057">
            <v>2011</v>
          </cell>
          <cell r="D5057">
            <v>11</v>
          </cell>
          <cell r="F5057">
            <v>1.0126999999999999</v>
          </cell>
        </row>
        <row r="5058">
          <cell r="C5058">
            <v>2011</v>
          </cell>
          <cell r="D5058">
            <v>11</v>
          </cell>
          <cell r="F5058">
            <v>1.018</v>
          </cell>
        </row>
        <row r="5059">
          <cell r="C5059">
            <v>2011</v>
          </cell>
          <cell r="D5059">
            <v>11</v>
          </cell>
          <cell r="F5059">
            <v>1.018</v>
          </cell>
        </row>
        <row r="5060">
          <cell r="C5060">
            <v>2011</v>
          </cell>
          <cell r="D5060">
            <v>11</v>
          </cell>
          <cell r="F5060">
            <v>1.018</v>
          </cell>
        </row>
        <row r="5061">
          <cell r="C5061">
            <v>2011</v>
          </cell>
          <cell r="D5061">
            <v>11</v>
          </cell>
          <cell r="F5061">
            <v>1.0172000000000001</v>
          </cell>
        </row>
        <row r="5062">
          <cell r="C5062">
            <v>2011</v>
          </cell>
          <cell r="D5062">
            <v>11</v>
          </cell>
          <cell r="F5062">
            <v>1.014</v>
          </cell>
        </row>
        <row r="5063">
          <cell r="C5063">
            <v>2011</v>
          </cell>
          <cell r="D5063">
            <v>11</v>
          </cell>
          <cell r="F5063">
            <v>1.0173000000000001</v>
          </cell>
        </row>
        <row r="5064">
          <cell r="C5064">
            <v>2011</v>
          </cell>
          <cell r="D5064">
            <v>11</v>
          </cell>
          <cell r="F5064">
            <v>1.0189999999999999</v>
          </cell>
        </row>
        <row r="5065">
          <cell r="C5065">
            <v>2011</v>
          </cell>
          <cell r="D5065">
            <v>11</v>
          </cell>
          <cell r="F5065">
            <v>1.0189999999999999</v>
          </cell>
        </row>
        <row r="5066">
          <cell r="C5066">
            <v>2011</v>
          </cell>
          <cell r="D5066">
            <v>11</v>
          </cell>
          <cell r="F5066">
            <v>1.0189999999999999</v>
          </cell>
        </row>
        <row r="5067">
          <cell r="C5067">
            <v>2011</v>
          </cell>
          <cell r="D5067">
            <v>11</v>
          </cell>
          <cell r="F5067">
            <v>1.0189999999999999</v>
          </cell>
        </row>
        <row r="5068">
          <cell r="C5068">
            <v>2011</v>
          </cell>
          <cell r="D5068">
            <v>11</v>
          </cell>
          <cell r="F5068">
            <v>1.0178</v>
          </cell>
        </row>
        <row r="5069">
          <cell r="C5069">
            <v>2011</v>
          </cell>
          <cell r="D5069">
            <v>11</v>
          </cell>
          <cell r="F5069">
            <v>1.0235000000000001</v>
          </cell>
        </row>
        <row r="5070">
          <cell r="C5070">
            <v>2011</v>
          </cell>
          <cell r="D5070">
            <v>11</v>
          </cell>
          <cell r="F5070">
            <v>1.0206</v>
          </cell>
        </row>
        <row r="5071">
          <cell r="C5071">
            <v>2011</v>
          </cell>
          <cell r="D5071">
            <v>11</v>
          </cell>
          <cell r="F5071">
            <v>1.0226</v>
          </cell>
        </row>
        <row r="5072">
          <cell r="C5072">
            <v>2011</v>
          </cell>
          <cell r="D5072">
            <v>11</v>
          </cell>
          <cell r="F5072">
            <v>1.0262</v>
          </cell>
        </row>
        <row r="5073">
          <cell r="C5073">
            <v>2011</v>
          </cell>
          <cell r="D5073">
            <v>11</v>
          </cell>
          <cell r="F5073">
            <v>1.0262</v>
          </cell>
        </row>
        <row r="5074">
          <cell r="C5074">
            <v>2011</v>
          </cell>
          <cell r="D5074">
            <v>11</v>
          </cell>
          <cell r="F5074">
            <v>1.0262</v>
          </cell>
        </row>
        <row r="5075">
          <cell r="C5075">
            <v>2011</v>
          </cell>
          <cell r="D5075">
            <v>11</v>
          </cell>
          <cell r="F5075">
            <v>1.0385</v>
          </cell>
        </row>
        <row r="5076">
          <cell r="C5076">
            <v>2011</v>
          </cell>
          <cell r="D5076">
            <v>11</v>
          </cell>
          <cell r="F5076">
            <v>1.0367999999999999</v>
          </cell>
        </row>
        <row r="5077">
          <cell r="C5077">
            <v>2011</v>
          </cell>
          <cell r="D5077">
            <v>11</v>
          </cell>
          <cell r="F5077">
            <v>1.048</v>
          </cell>
        </row>
        <row r="5078">
          <cell r="C5078">
            <v>2011</v>
          </cell>
          <cell r="D5078">
            <v>11</v>
          </cell>
          <cell r="F5078">
            <v>1.048</v>
          </cell>
        </row>
        <row r="5079">
          <cell r="C5079">
            <v>2011</v>
          </cell>
          <cell r="D5079">
            <v>11</v>
          </cell>
          <cell r="F5079">
            <v>1.048</v>
          </cell>
        </row>
        <row r="5080">
          <cell r="C5080">
            <v>2011</v>
          </cell>
          <cell r="D5080">
            <v>11</v>
          </cell>
          <cell r="F5080">
            <v>1.048</v>
          </cell>
        </row>
        <row r="5081">
          <cell r="C5081">
            <v>2011</v>
          </cell>
          <cell r="D5081">
            <v>11</v>
          </cell>
          <cell r="F5081">
            <v>1.048</v>
          </cell>
        </row>
        <row r="5082">
          <cell r="C5082">
            <v>2011</v>
          </cell>
          <cell r="D5082">
            <v>11</v>
          </cell>
          <cell r="F5082">
            <v>1.0327</v>
          </cell>
        </row>
        <row r="5083">
          <cell r="C5083">
            <v>2011</v>
          </cell>
          <cell r="D5083">
            <v>11</v>
          </cell>
          <cell r="F5083">
            <v>1.0296000000000001</v>
          </cell>
        </row>
        <row r="5084">
          <cell r="C5084">
            <v>2011</v>
          </cell>
          <cell r="D5084">
            <v>12</v>
          </cell>
          <cell r="F5084">
            <v>1.0197000000000001</v>
          </cell>
        </row>
        <row r="5085">
          <cell r="C5085">
            <v>2011</v>
          </cell>
          <cell r="D5085">
            <v>12</v>
          </cell>
          <cell r="F5085">
            <v>1.0174000000000001</v>
          </cell>
        </row>
        <row r="5086">
          <cell r="C5086">
            <v>2011</v>
          </cell>
          <cell r="D5086">
            <v>12</v>
          </cell>
          <cell r="F5086">
            <v>1.0165</v>
          </cell>
        </row>
        <row r="5087">
          <cell r="C5087">
            <v>2011</v>
          </cell>
          <cell r="D5087">
            <v>12</v>
          </cell>
          <cell r="F5087">
            <v>1.0165</v>
          </cell>
        </row>
        <row r="5088">
          <cell r="C5088">
            <v>2011</v>
          </cell>
          <cell r="D5088">
            <v>12</v>
          </cell>
          <cell r="F5088">
            <v>1.0165</v>
          </cell>
        </row>
        <row r="5089">
          <cell r="C5089">
            <v>2011</v>
          </cell>
          <cell r="D5089">
            <v>12</v>
          </cell>
          <cell r="F5089">
            <v>1.0141</v>
          </cell>
        </row>
        <row r="5090">
          <cell r="C5090">
            <v>2011</v>
          </cell>
          <cell r="D5090">
            <v>12</v>
          </cell>
          <cell r="F5090">
            <v>1.0117</v>
          </cell>
        </row>
        <row r="5091">
          <cell r="C5091">
            <v>2011</v>
          </cell>
          <cell r="D5091">
            <v>12</v>
          </cell>
          <cell r="F5091">
            <v>1.0105</v>
          </cell>
        </row>
        <row r="5092">
          <cell r="C5092">
            <v>2011</v>
          </cell>
          <cell r="D5092">
            <v>12</v>
          </cell>
          <cell r="F5092">
            <v>1.0193000000000001</v>
          </cell>
        </row>
        <row r="5093">
          <cell r="C5093">
            <v>2011</v>
          </cell>
          <cell r="D5093">
            <v>12</v>
          </cell>
          <cell r="F5093">
            <v>1.0201</v>
          </cell>
        </row>
        <row r="5094">
          <cell r="C5094">
            <v>2011</v>
          </cell>
          <cell r="D5094">
            <v>12</v>
          </cell>
          <cell r="F5094">
            <v>1.0201</v>
          </cell>
        </row>
        <row r="5095">
          <cell r="C5095">
            <v>2011</v>
          </cell>
          <cell r="D5095">
            <v>12</v>
          </cell>
          <cell r="F5095">
            <v>1.0201</v>
          </cell>
        </row>
        <row r="5096">
          <cell r="C5096">
            <v>2011</v>
          </cell>
          <cell r="D5096">
            <v>12</v>
          </cell>
          <cell r="F5096">
            <v>1.0275000000000001</v>
          </cell>
        </row>
        <row r="5097">
          <cell r="C5097">
            <v>2011</v>
          </cell>
          <cell r="D5097">
            <v>12</v>
          </cell>
          <cell r="F5097">
            <v>1.0284</v>
          </cell>
        </row>
        <row r="5098">
          <cell r="C5098">
            <v>2011</v>
          </cell>
          <cell r="D5098">
            <v>12</v>
          </cell>
          <cell r="F5098">
            <v>1.0406</v>
          </cell>
        </row>
        <row r="5099">
          <cell r="C5099">
            <v>2011</v>
          </cell>
          <cell r="D5099">
            <v>12</v>
          </cell>
          <cell r="F5099">
            <v>1.0337000000000001</v>
          </cell>
        </row>
        <row r="5100">
          <cell r="C5100">
            <v>2011</v>
          </cell>
          <cell r="D5100">
            <v>12</v>
          </cell>
          <cell r="F5100">
            <v>1.0387999999999999</v>
          </cell>
        </row>
        <row r="5101">
          <cell r="C5101">
            <v>2011</v>
          </cell>
          <cell r="D5101">
            <v>12</v>
          </cell>
          <cell r="F5101">
            <v>1.0387999999999999</v>
          </cell>
        </row>
        <row r="5102">
          <cell r="C5102">
            <v>2011</v>
          </cell>
          <cell r="D5102">
            <v>12</v>
          </cell>
          <cell r="F5102">
            <v>1.0387999999999999</v>
          </cell>
        </row>
        <row r="5103">
          <cell r="C5103">
            <v>2011</v>
          </cell>
          <cell r="D5103">
            <v>12</v>
          </cell>
          <cell r="F5103">
            <v>1.0364</v>
          </cell>
        </row>
        <row r="5104">
          <cell r="C5104">
            <v>2011</v>
          </cell>
          <cell r="D5104">
            <v>12</v>
          </cell>
          <cell r="F5104">
            <v>1.0285</v>
          </cell>
        </row>
        <row r="5105">
          <cell r="C5105">
            <v>2011</v>
          </cell>
          <cell r="D5105">
            <v>12</v>
          </cell>
          <cell r="F5105">
            <v>1.0286</v>
          </cell>
        </row>
        <row r="5106">
          <cell r="C5106">
            <v>2011</v>
          </cell>
          <cell r="D5106">
            <v>12</v>
          </cell>
          <cell r="F5106">
            <v>1.0214000000000001</v>
          </cell>
        </row>
        <row r="5107">
          <cell r="C5107">
            <v>2011</v>
          </cell>
          <cell r="D5107">
            <v>12</v>
          </cell>
          <cell r="F5107">
            <v>1.0207999999999999</v>
          </cell>
        </row>
        <row r="5108">
          <cell r="C5108">
            <v>2011</v>
          </cell>
          <cell r="D5108">
            <v>12</v>
          </cell>
          <cell r="F5108">
            <v>1.0207999999999999</v>
          </cell>
        </row>
        <row r="5109">
          <cell r="C5109">
            <v>2011</v>
          </cell>
          <cell r="D5109">
            <v>12</v>
          </cell>
          <cell r="F5109">
            <v>1.0207999999999999</v>
          </cell>
        </row>
        <row r="5110">
          <cell r="C5110">
            <v>2011</v>
          </cell>
          <cell r="D5110">
            <v>12</v>
          </cell>
          <cell r="F5110">
            <v>1.0207999999999999</v>
          </cell>
        </row>
        <row r="5111">
          <cell r="C5111">
            <v>2011</v>
          </cell>
          <cell r="D5111">
            <v>12</v>
          </cell>
          <cell r="F5111">
            <v>1.0207999999999999</v>
          </cell>
        </row>
        <row r="5112">
          <cell r="C5112">
            <v>2011</v>
          </cell>
          <cell r="D5112">
            <v>12</v>
          </cell>
          <cell r="F5112">
            <v>1.0234000000000001</v>
          </cell>
        </row>
        <row r="5113">
          <cell r="C5113">
            <v>2011</v>
          </cell>
          <cell r="D5113">
            <v>12</v>
          </cell>
          <cell r="F5113">
            <v>1.0209999999999999</v>
          </cell>
        </row>
        <row r="5114">
          <cell r="C5114">
            <v>2011</v>
          </cell>
          <cell r="D5114">
            <v>12</v>
          </cell>
          <cell r="F5114">
            <v>1.0169999999999999</v>
          </cell>
        </row>
        <row r="5115">
          <cell r="C5115">
            <v>2012</v>
          </cell>
          <cell r="D5115">
            <v>1</v>
          </cell>
          <cell r="F5115">
            <v>1.0169999999999999</v>
          </cell>
        </row>
        <row r="5116">
          <cell r="C5116">
            <v>2012</v>
          </cell>
          <cell r="D5116">
            <v>1</v>
          </cell>
          <cell r="F5116">
            <v>1.0169999999999999</v>
          </cell>
        </row>
        <row r="5117">
          <cell r="C5117">
            <v>2012</v>
          </cell>
          <cell r="D5117">
            <v>1</v>
          </cell>
          <cell r="F5117">
            <v>1.0169999999999999</v>
          </cell>
        </row>
        <row r="5118">
          <cell r="C5118">
            <v>2012</v>
          </cell>
          <cell r="D5118">
            <v>1</v>
          </cell>
          <cell r="F5118">
            <v>1.0089999999999999</v>
          </cell>
        </row>
        <row r="5119">
          <cell r="C5119">
            <v>2012</v>
          </cell>
          <cell r="D5119">
            <v>1</v>
          </cell>
          <cell r="F5119">
            <v>1.0135000000000001</v>
          </cell>
        </row>
        <row r="5120">
          <cell r="C5120">
            <v>2012</v>
          </cell>
          <cell r="D5120">
            <v>1</v>
          </cell>
          <cell r="F5120">
            <v>1.0197000000000001</v>
          </cell>
        </row>
        <row r="5121">
          <cell r="C5121">
            <v>2012</v>
          </cell>
          <cell r="D5121">
            <v>1</v>
          </cell>
          <cell r="F5121">
            <v>1.0232000000000001</v>
          </cell>
        </row>
        <row r="5122">
          <cell r="C5122">
            <v>2012</v>
          </cell>
          <cell r="D5122">
            <v>1</v>
          </cell>
          <cell r="F5122">
            <v>1.0232000000000001</v>
          </cell>
        </row>
        <row r="5123">
          <cell r="C5123">
            <v>2012</v>
          </cell>
          <cell r="D5123">
            <v>1</v>
          </cell>
          <cell r="F5123">
            <v>1.0232000000000001</v>
          </cell>
        </row>
        <row r="5124">
          <cell r="C5124">
            <v>2012</v>
          </cell>
          <cell r="D5124">
            <v>1</v>
          </cell>
          <cell r="F5124">
            <v>1.0271999999999999</v>
          </cell>
        </row>
        <row r="5125">
          <cell r="C5125">
            <v>2012</v>
          </cell>
          <cell r="D5125">
            <v>1</v>
          </cell>
          <cell r="F5125">
            <v>1.0164</v>
          </cell>
        </row>
        <row r="5126">
          <cell r="C5126">
            <v>2012</v>
          </cell>
          <cell r="D5126">
            <v>1</v>
          </cell>
          <cell r="F5126">
            <v>1.0192000000000001</v>
          </cell>
        </row>
        <row r="5127">
          <cell r="C5127">
            <v>2012</v>
          </cell>
          <cell r="D5127">
            <v>1</v>
          </cell>
          <cell r="F5127">
            <v>1.0198</v>
          </cell>
        </row>
        <row r="5128">
          <cell r="C5128">
            <v>2012</v>
          </cell>
          <cell r="D5128">
            <v>1</v>
          </cell>
          <cell r="F5128">
            <v>1.0245</v>
          </cell>
        </row>
        <row r="5129">
          <cell r="C5129">
            <v>2012</v>
          </cell>
          <cell r="D5129">
            <v>1</v>
          </cell>
          <cell r="F5129">
            <v>1.0245</v>
          </cell>
        </row>
        <row r="5130">
          <cell r="C5130">
            <v>2012</v>
          </cell>
          <cell r="D5130">
            <v>1</v>
          </cell>
          <cell r="F5130">
            <v>1.0245</v>
          </cell>
        </row>
        <row r="5131">
          <cell r="C5131">
            <v>2012</v>
          </cell>
          <cell r="D5131">
            <v>1</v>
          </cell>
          <cell r="F5131">
            <v>1.0245</v>
          </cell>
        </row>
        <row r="5132">
          <cell r="C5132">
            <v>2012</v>
          </cell>
          <cell r="D5132">
            <v>1</v>
          </cell>
          <cell r="F5132">
            <v>1.0132000000000001</v>
          </cell>
        </row>
        <row r="5133">
          <cell r="C5133">
            <v>2012</v>
          </cell>
          <cell r="D5133">
            <v>1</v>
          </cell>
          <cell r="F5133">
            <v>1.014</v>
          </cell>
        </row>
        <row r="5134">
          <cell r="C5134">
            <v>2012</v>
          </cell>
          <cell r="D5134">
            <v>1</v>
          </cell>
          <cell r="F5134">
            <v>1.0095000000000001</v>
          </cell>
        </row>
        <row r="5135">
          <cell r="C5135">
            <v>2012</v>
          </cell>
          <cell r="D5135">
            <v>1</v>
          </cell>
          <cell r="F5135">
            <v>1.0143</v>
          </cell>
        </row>
        <row r="5136">
          <cell r="C5136">
            <v>2012</v>
          </cell>
          <cell r="D5136">
            <v>1</v>
          </cell>
          <cell r="F5136">
            <v>1.0143</v>
          </cell>
        </row>
        <row r="5137">
          <cell r="C5137">
            <v>2012</v>
          </cell>
          <cell r="D5137">
            <v>1</v>
          </cell>
          <cell r="F5137">
            <v>1.0143</v>
          </cell>
        </row>
        <row r="5138">
          <cell r="C5138">
            <v>2012</v>
          </cell>
          <cell r="D5138">
            <v>1</v>
          </cell>
          <cell r="F5138">
            <v>1.008</v>
          </cell>
        </row>
        <row r="5139">
          <cell r="C5139">
            <v>2012</v>
          </cell>
          <cell r="D5139">
            <v>1</v>
          </cell>
          <cell r="F5139">
            <v>1.0097</v>
          </cell>
        </row>
        <row r="5140">
          <cell r="C5140">
            <v>2012</v>
          </cell>
          <cell r="D5140">
            <v>1</v>
          </cell>
          <cell r="F5140">
            <v>1.012</v>
          </cell>
        </row>
        <row r="5141">
          <cell r="C5141">
            <v>2012</v>
          </cell>
          <cell r="D5141">
            <v>1</v>
          </cell>
          <cell r="F5141">
            <v>0.99860000000000004</v>
          </cell>
        </row>
        <row r="5142">
          <cell r="C5142">
            <v>2012</v>
          </cell>
          <cell r="D5142">
            <v>1</v>
          </cell>
          <cell r="F5142">
            <v>1.0013000000000001</v>
          </cell>
        </row>
        <row r="5143">
          <cell r="C5143">
            <v>2012</v>
          </cell>
          <cell r="D5143">
            <v>1</v>
          </cell>
          <cell r="F5143">
            <v>1.0013000000000001</v>
          </cell>
        </row>
        <row r="5144">
          <cell r="C5144">
            <v>2012</v>
          </cell>
          <cell r="D5144">
            <v>1</v>
          </cell>
          <cell r="F5144">
            <v>1.0013000000000001</v>
          </cell>
        </row>
        <row r="5145">
          <cell r="C5145">
            <v>2012</v>
          </cell>
          <cell r="D5145">
            <v>1</v>
          </cell>
          <cell r="F5145">
            <v>1.0032000000000001</v>
          </cell>
        </row>
        <row r="5146">
          <cell r="C5146">
            <v>2012</v>
          </cell>
          <cell r="D5146">
            <v>2</v>
          </cell>
          <cell r="F5146">
            <v>1.0052000000000001</v>
          </cell>
        </row>
        <row r="5147">
          <cell r="C5147">
            <v>2012</v>
          </cell>
          <cell r="D5147">
            <v>2</v>
          </cell>
          <cell r="F5147">
            <v>0.99709999999999999</v>
          </cell>
        </row>
        <row r="5148">
          <cell r="C5148">
            <v>2012</v>
          </cell>
          <cell r="D5148">
            <v>2</v>
          </cell>
          <cell r="F5148">
            <v>0.99850000000000005</v>
          </cell>
        </row>
        <row r="5149">
          <cell r="C5149">
            <v>2012</v>
          </cell>
          <cell r="D5149">
            <v>2</v>
          </cell>
          <cell r="F5149">
            <v>0.99450000000000005</v>
          </cell>
        </row>
        <row r="5150">
          <cell r="C5150">
            <v>2012</v>
          </cell>
          <cell r="D5150">
            <v>2</v>
          </cell>
          <cell r="F5150">
            <v>0.99450000000000005</v>
          </cell>
        </row>
        <row r="5151">
          <cell r="C5151">
            <v>2012</v>
          </cell>
          <cell r="D5151">
            <v>2</v>
          </cell>
          <cell r="F5151">
            <v>0.99450000000000005</v>
          </cell>
        </row>
        <row r="5152">
          <cell r="C5152">
            <v>2012</v>
          </cell>
          <cell r="D5152">
            <v>2</v>
          </cell>
          <cell r="F5152">
            <v>0.99539999999999995</v>
          </cell>
        </row>
        <row r="5153">
          <cell r="C5153">
            <v>2012</v>
          </cell>
          <cell r="D5153">
            <v>2</v>
          </cell>
          <cell r="F5153">
            <v>0.99480000000000002</v>
          </cell>
        </row>
        <row r="5154">
          <cell r="C5154">
            <v>2012</v>
          </cell>
          <cell r="D5154">
            <v>2</v>
          </cell>
          <cell r="F5154">
            <v>0.997</v>
          </cell>
        </row>
        <row r="5155">
          <cell r="C5155">
            <v>2012</v>
          </cell>
          <cell r="D5155">
            <v>2</v>
          </cell>
          <cell r="F5155">
            <v>0.99409999999999998</v>
          </cell>
        </row>
        <row r="5156">
          <cell r="C5156">
            <v>2012</v>
          </cell>
          <cell r="D5156">
            <v>2</v>
          </cell>
          <cell r="F5156">
            <v>1.0016</v>
          </cell>
        </row>
        <row r="5157">
          <cell r="C5157">
            <v>2012</v>
          </cell>
          <cell r="D5157">
            <v>2</v>
          </cell>
          <cell r="F5157">
            <v>1.0016</v>
          </cell>
        </row>
        <row r="5158">
          <cell r="C5158">
            <v>2012</v>
          </cell>
          <cell r="D5158">
            <v>2</v>
          </cell>
          <cell r="F5158">
            <v>1.0016</v>
          </cell>
        </row>
        <row r="5159">
          <cell r="C5159">
            <v>2012</v>
          </cell>
          <cell r="D5159">
            <v>2</v>
          </cell>
          <cell r="F5159">
            <v>0.99960000000000004</v>
          </cell>
        </row>
        <row r="5160">
          <cell r="C5160">
            <v>2012</v>
          </cell>
          <cell r="D5160">
            <v>2</v>
          </cell>
          <cell r="F5160">
            <v>0.99909999999999999</v>
          </cell>
        </row>
        <row r="5161">
          <cell r="C5161">
            <v>2012</v>
          </cell>
          <cell r="D5161">
            <v>2</v>
          </cell>
          <cell r="F5161">
            <v>0.99650000000000005</v>
          </cell>
        </row>
        <row r="5162">
          <cell r="C5162">
            <v>2012</v>
          </cell>
          <cell r="D5162">
            <v>2</v>
          </cell>
          <cell r="F5162">
            <v>0.99619999999999997</v>
          </cell>
        </row>
        <row r="5163">
          <cell r="C5163">
            <v>2012</v>
          </cell>
          <cell r="D5163">
            <v>2</v>
          </cell>
          <cell r="F5163">
            <v>0.997</v>
          </cell>
        </row>
        <row r="5164">
          <cell r="C5164">
            <v>2012</v>
          </cell>
          <cell r="D5164">
            <v>2</v>
          </cell>
          <cell r="F5164">
            <v>0.997</v>
          </cell>
        </row>
        <row r="5165">
          <cell r="C5165">
            <v>2012</v>
          </cell>
          <cell r="D5165">
            <v>2</v>
          </cell>
          <cell r="F5165">
            <v>0.997</v>
          </cell>
        </row>
        <row r="5166">
          <cell r="C5166">
            <v>2012</v>
          </cell>
          <cell r="D5166">
            <v>2</v>
          </cell>
          <cell r="F5166">
            <v>0.997</v>
          </cell>
        </row>
        <row r="5167">
          <cell r="C5167">
            <v>2012</v>
          </cell>
          <cell r="D5167">
            <v>2</v>
          </cell>
          <cell r="F5167">
            <v>0.99550000000000005</v>
          </cell>
        </row>
        <row r="5168">
          <cell r="C5168">
            <v>2012</v>
          </cell>
          <cell r="D5168">
            <v>2</v>
          </cell>
          <cell r="F5168">
            <v>1</v>
          </cell>
        </row>
        <row r="5169">
          <cell r="C5169">
            <v>2012</v>
          </cell>
          <cell r="D5169">
            <v>2</v>
          </cell>
          <cell r="F5169">
            <v>0.99850000000000005</v>
          </cell>
        </row>
        <row r="5170">
          <cell r="C5170">
            <v>2012</v>
          </cell>
          <cell r="D5170">
            <v>2</v>
          </cell>
          <cell r="F5170">
            <v>0.99880000000000002</v>
          </cell>
        </row>
        <row r="5171">
          <cell r="C5171">
            <v>2012</v>
          </cell>
          <cell r="D5171">
            <v>2</v>
          </cell>
          <cell r="F5171">
            <v>0.99880000000000002</v>
          </cell>
        </row>
        <row r="5172">
          <cell r="C5172">
            <v>2012</v>
          </cell>
          <cell r="D5172">
            <v>2</v>
          </cell>
          <cell r="F5172">
            <v>0.99880000000000002</v>
          </cell>
        </row>
        <row r="5173">
          <cell r="C5173">
            <v>2012</v>
          </cell>
          <cell r="D5173">
            <v>2</v>
          </cell>
          <cell r="F5173">
            <v>0.99560000000000004</v>
          </cell>
        </row>
        <row r="5174">
          <cell r="C5174">
            <v>2012</v>
          </cell>
          <cell r="D5174">
            <v>3</v>
          </cell>
          <cell r="F5174">
            <v>0.98660000000000003</v>
          </cell>
        </row>
        <row r="5175">
          <cell r="C5175">
            <v>2012</v>
          </cell>
          <cell r="D5175">
            <v>3</v>
          </cell>
          <cell r="F5175">
            <v>0.9849</v>
          </cell>
        </row>
        <row r="5176">
          <cell r="C5176">
            <v>2012</v>
          </cell>
          <cell r="D5176">
            <v>3</v>
          </cell>
          <cell r="F5176">
            <v>0.98880000000000001</v>
          </cell>
        </row>
        <row r="5177">
          <cell r="C5177">
            <v>2012</v>
          </cell>
          <cell r="D5177">
            <v>3</v>
          </cell>
          <cell r="F5177">
            <v>0.98880000000000001</v>
          </cell>
        </row>
        <row r="5178">
          <cell r="C5178">
            <v>2012</v>
          </cell>
          <cell r="D5178">
            <v>3</v>
          </cell>
          <cell r="F5178">
            <v>0.98880000000000001</v>
          </cell>
        </row>
        <row r="5179">
          <cell r="C5179">
            <v>2012</v>
          </cell>
          <cell r="D5179">
            <v>3</v>
          </cell>
          <cell r="F5179">
            <v>0.99360000000000004</v>
          </cell>
        </row>
        <row r="5180">
          <cell r="C5180">
            <v>2012</v>
          </cell>
          <cell r="D5180">
            <v>3</v>
          </cell>
          <cell r="F5180">
            <v>1.0015000000000001</v>
          </cell>
        </row>
        <row r="5181">
          <cell r="C5181">
            <v>2012</v>
          </cell>
          <cell r="D5181">
            <v>3</v>
          </cell>
          <cell r="F5181">
            <v>0.99929999999999997</v>
          </cell>
        </row>
        <row r="5182">
          <cell r="C5182">
            <v>2012</v>
          </cell>
          <cell r="D5182">
            <v>3</v>
          </cell>
          <cell r="F5182">
            <v>0.99209999999999998</v>
          </cell>
        </row>
        <row r="5183">
          <cell r="C5183">
            <v>2012</v>
          </cell>
          <cell r="D5183">
            <v>3</v>
          </cell>
          <cell r="F5183">
            <v>0.98950000000000005</v>
          </cell>
        </row>
        <row r="5184">
          <cell r="C5184">
            <v>2012</v>
          </cell>
          <cell r="D5184">
            <v>3</v>
          </cell>
          <cell r="F5184">
            <v>0.98950000000000005</v>
          </cell>
        </row>
        <row r="5185">
          <cell r="C5185">
            <v>2012</v>
          </cell>
          <cell r="D5185">
            <v>3</v>
          </cell>
          <cell r="F5185">
            <v>0.98950000000000005</v>
          </cell>
        </row>
        <row r="5186">
          <cell r="C5186">
            <v>2012</v>
          </cell>
          <cell r="D5186">
            <v>3</v>
          </cell>
          <cell r="F5186">
            <v>0.99350000000000005</v>
          </cell>
        </row>
        <row r="5187">
          <cell r="C5187">
            <v>2012</v>
          </cell>
          <cell r="D5187">
            <v>3</v>
          </cell>
          <cell r="F5187">
            <v>0.99050000000000005</v>
          </cell>
        </row>
        <row r="5188">
          <cell r="C5188">
            <v>2012</v>
          </cell>
          <cell r="D5188">
            <v>3</v>
          </cell>
          <cell r="F5188">
            <v>0.99150000000000005</v>
          </cell>
        </row>
        <row r="5189">
          <cell r="C5189">
            <v>2012</v>
          </cell>
          <cell r="D5189">
            <v>3</v>
          </cell>
          <cell r="F5189">
            <v>0.9929</v>
          </cell>
        </row>
        <row r="5190">
          <cell r="C5190">
            <v>2012</v>
          </cell>
          <cell r="D5190">
            <v>3</v>
          </cell>
          <cell r="F5190">
            <v>0.99139999999999995</v>
          </cell>
        </row>
        <row r="5191">
          <cell r="C5191">
            <v>2012</v>
          </cell>
          <cell r="D5191">
            <v>3</v>
          </cell>
          <cell r="F5191">
            <v>0.99139999999999995</v>
          </cell>
        </row>
        <row r="5192">
          <cell r="C5192">
            <v>2012</v>
          </cell>
          <cell r="D5192">
            <v>3</v>
          </cell>
          <cell r="F5192">
            <v>0.99139999999999995</v>
          </cell>
        </row>
        <row r="5193">
          <cell r="C5193">
            <v>2012</v>
          </cell>
          <cell r="D5193">
            <v>3</v>
          </cell>
          <cell r="F5193">
            <v>0.98799999999999999</v>
          </cell>
        </row>
        <row r="5194">
          <cell r="C5194">
            <v>2012</v>
          </cell>
          <cell r="D5194">
            <v>3</v>
          </cell>
          <cell r="F5194">
            <v>0.99329999999999996</v>
          </cell>
        </row>
        <row r="5195">
          <cell r="C5195">
            <v>2012</v>
          </cell>
          <cell r="D5195">
            <v>3</v>
          </cell>
          <cell r="F5195">
            <v>0.99309999999999998</v>
          </cell>
        </row>
        <row r="5196">
          <cell r="C5196">
            <v>2012</v>
          </cell>
          <cell r="D5196">
            <v>3</v>
          </cell>
          <cell r="F5196">
            <v>1.0003</v>
          </cell>
        </row>
        <row r="5197">
          <cell r="C5197">
            <v>2012</v>
          </cell>
          <cell r="D5197">
            <v>3</v>
          </cell>
          <cell r="F5197">
            <v>0.99819999999999998</v>
          </cell>
        </row>
        <row r="5198">
          <cell r="C5198">
            <v>2012</v>
          </cell>
          <cell r="D5198">
            <v>3</v>
          </cell>
          <cell r="F5198">
            <v>0.99819999999999998</v>
          </cell>
        </row>
        <row r="5199">
          <cell r="C5199">
            <v>2012</v>
          </cell>
          <cell r="D5199">
            <v>3</v>
          </cell>
          <cell r="F5199">
            <v>0.99819999999999998</v>
          </cell>
        </row>
        <row r="5200">
          <cell r="C5200">
            <v>2012</v>
          </cell>
          <cell r="D5200">
            <v>3</v>
          </cell>
          <cell r="F5200">
            <v>0.99219999999999997</v>
          </cell>
        </row>
        <row r="5201">
          <cell r="C5201">
            <v>2012</v>
          </cell>
          <cell r="D5201">
            <v>3</v>
          </cell>
          <cell r="F5201">
            <v>0.99280000000000002</v>
          </cell>
        </row>
        <row r="5202">
          <cell r="C5202">
            <v>2012</v>
          </cell>
          <cell r="D5202">
            <v>3</v>
          </cell>
          <cell r="F5202">
            <v>0.99839999999999995</v>
          </cell>
        </row>
        <row r="5203">
          <cell r="C5203">
            <v>2012</v>
          </cell>
          <cell r="D5203">
            <v>3</v>
          </cell>
          <cell r="F5203">
            <v>0.99990000000000001</v>
          </cell>
        </row>
        <row r="5204">
          <cell r="C5204">
            <v>2012</v>
          </cell>
          <cell r="D5204">
            <v>3</v>
          </cell>
          <cell r="F5204">
            <v>0.99909999999999999</v>
          </cell>
        </row>
        <row r="5205">
          <cell r="C5205">
            <v>2012</v>
          </cell>
          <cell r="D5205">
            <v>4</v>
          </cell>
          <cell r="F5205">
            <v>0.99909999999999999</v>
          </cell>
        </row>
        <row r="5206">
          <cell r="C5206">
            <v>2012</v>
          </cell>
          <cell r="D5206">
            <v>4</v>
          </cell>
          <cell r="F5206">
            <v>0.99909999999999999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B2:F25"/>
  <sheetViews>
    <sheetView tabSelected="1" workbookViewId="0"/>
  </sheetViews>
  <sheetFormatPr defaultColWidth="8.69921875" defaultRowHeight="13.8"/>
  <cols>
    <col min="1" max="16384" width="8.69921875" style="120"/>
  </cols>
  <sheetData>
    <row r="2" spans="2:6">
      <c r="B2" s="173" t="s">
        <v>222</v>
      </c>
    </row>
    <row r="3" spans="2:6">
      <c r="B3" s="173"/>
    </row>
    <row r="4" spans="2:6">
      <c r="B4" s="173" t="s">
        <v>223</v>
      </c>
    </row>
    <row r="6" spans="2:6">
      <c r="B6" s="173" t="s">
        <v>224</v>
      </c>
    </row>
    <row r="7" spans="2:6">
      <c r="B7" s="120" t="s">
        <v>233</v>
      </c>
    </row>
    <row r="9" spans="2:6">
      <c r="B9" s="174" t="s">
        <v>225</v>
      </c>
      <c r="C9" s="175"/>
      <c r="E9" s="176" t="s">
        <v>226</v>
      </c>
      <c r="F9" s="177"/>
    </row>
    <row r="10" spans="2:6">
      <c r="B10" s="175" t="s">
        <v>227</v>
      </c>
      <c r="C10" s="175"/>
      <c r="E10" s="177" t="s">
        <v>228</v>
      </c>
      <c r="F10" s="177"/>
    </row>
    <row r="11" spans="2:6">
      <c r="B11" s="175" t="s">
        <v>229</v>
      </c>
      <c r="C11" s="175"/>
      <c r="E11" s="177" t="s">
        <v>230</v>
      </c>
      <c r="F11" s="177"/>
    </row>
    <row r="12" spans="2:6">
      <c r="B12" s="175" t="s">
        <v>231</v>
      </c>
      <c r="C12" s="175"/>
      <c r="E12" s="177"/>
      <c r="F12" s="177"/>
    </row>
    <row r="13" spans="2:6">
      <c r="B13" s="175" t="s">
        <v>232</v>
      </c>
      <c r="C13" s="175"/>
      <c r="E13" s="177"/>
      <c r="F13" s="177"/>
    </row>
    <row r="15" spans="2:6">
      <c r="B15" s="120" t="s">
        <v>240</v>
      </c>
    </row>
    <row r="17" spans="2:4">
      <c r="B17" s="180" t="s">
        <v>238</v>
      </c>
      <c r="C17" s="178"/>
      <c r="D17" s="178"/>
    </row>
    <row r="18" spans="2:4">
      <c r="B18" s="179" t="s">
        <v>239</v>
      </c>
      <c r="C18" s="179"/>
      <c r="D18" s="179"/>
    </row>
    <row r="20" spans="2:4">
      <c r="B20" s="120" t="s">
        <v>237</v>
      </c>
    </row>
    <row r="22" spans="2:4">
      <c r="B22" s="120" t="s">
        <v>234</v>
      </c>
    </row>
    <row r="23" spans="2:4">
      <c r="B23" s="120" t="s">
        <v>235</v>
      </c>
    </row>
    <row r="25" spans="2:4">
      <c r="B25" s="120" t="s">
        <v>236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A1:P388"/>
  <sheetViews>
    <sheetView workbookViewId="0">
      <pane xSplit="2" ySplit="5" topLeftCell="C255" activePane="bottomRight" state="frozen"/>
      <selection sqref="A1:XFD1048576"/>
      <selection pane="topRight" sqref="A1:XFD1048576"/>
      <selection pane="bottomLeft" sqref="A1:XFD1048576"/>
      <selection pane="bottomRight" activeCell="H268" sqref="H268"/>
    </sheetView>
  </sheetViews>
  <sheetFormatPr defaultColWidth="8.69921875" defaultRowHeight="13.8"/>
  <cols>
    <col min="1" max="12" width="8.69921875" style="26"/>
    <col min="13" max="13" width="9.8984375" style="26" customWidth="1"/>
    <col min="14" max="16384" width="8.69921875" style="26"/>
  </cols>
  <sheetData>
    <row r="1" spans="1:16" ht="15.6">
      <c r="B1" s="35" t="s">
        <v>39</v>
      </c>
    </row>
    <row r="3" spans="1:16">
      <c r="B3" s="26" t="s">
        <v>40</v>
      </c>
      <c r="G3" s="27"/>
      <c r="H3" s="27"/>
    </row>
    <row r="4" spans="1:16" ht="41.4">
      <c r="B4" s="28" t="s">
        <v>24</v>
      </c>
      <c r="C4" s="29" t="s">
        <v>25</v>
      </c>
      <c r="D4" s="29" t="s">
        <v>26</v>
      </c>
      <c r="E4" s="29" t="s">
        <v>27</v>
      </c>
      <c r="F4" s="29" t="s">
        <v>28</v>
      </c>
      <c r="G4" s="29" t="s">
        <v>29</v>
      </c>
      <c r="H4" s="29" t="s">
        <v>30</v>
      </c>
      <c r="I4" s="29" t="s">
        <v>31</v>
      </c>
      <c r="J4" s="29" t="s">
        <v>32</v>
      </c>
      <c r="K4" s="29" t="s">
        <v>33</v>
      </c>
      <c r="L4" s="30" t="s">
        <v>34</v>
      </c>
      <c r="M4" s="30" t="s">
        <v>35</v>
      </c>
      <c r="N4" s="30" t="s">
        <v>36</v>
      </c>
      <c r="O4" s="30" t="s">
        <v>37</v>
      </c>
      <c r="P4" s="30" t="s">
        <v>38</v>
      </c>
    </row>
    <row r="5" spans="1:16">
      <c r="A5" s="31">
        <v>33239</v>
      </c>
      <c r="B5" s="32">
        <v>3468.3661016949159</v>
      </c>
      <c r="C5" s="33">
        <v>735</v>
      </c>
      <c r="D5" s="33">
        <v>0</v>
      </c>
      <c r="E5" s="33">
        <v>0</v>
      </c>
      <c r="F5" s="33">
        <v>0</v>
      </c>
      <c r="G5" s="33">
        <v>0</v>
      </c>
      <c r="H5" s="33">
        <v>0</v>
      </c>
      <c r="I5" s="33">
        <v>0</v>
      </c>
      <c r="J5" s="33">
        <v>0</v>
      </c>
      <c r="K5" s="33">
        <v>0</v>
      </c>
      <c r="L5" s="33">
        <v>0</v>
      </c>
      <c r="M5" s="34">
        <v>100</v>
      </c>
      <c r="N5" s="26">
        <v>1</v>
      </c>
      <c r="O5" s="26">
        <v>0</v>
      </c>
      <c r="P5" s="26">
        <v>0</v>
      </c>
    </row>
    <row r="6" spans="1:16">
      <c r="A6" s="31">
        <v>33270</v>
      </c>
      <c r="B6" s="32">
        <v>2830.0297395434159</v>
      </c>
      <c r="C6" s="33">
        <v>0</v>
      </c>
      <c r="D6" s="33">
        <v>561.79999999999995</v>
      </c>
      <c r="E6" s="33">
        <v>0</v>
      </c>
      <c r="F6" s="33">
        <v>0</v>
      </c>
      <c r="G6" s="33">
        <v>0</v>
      </c>
      <c r="H6" s="33">
        <v>0</v>
      </c>
      <c r="I6" s="33">
        <v>0</v>
      </c>
      <c r="J6" s="33">
        <v>0</v>
      </c>
      <c r="K6" s="33">
        <v>0</v>
      </c>
      <c r="L6" s="33">
        <v>0</v>
      </c>
      <c r="M6" s="34">
        <v>101</v>
      </c>
      <c r="N6" s="26">
        <v>1</v>
      </c>
      <c r="O6" s="26">
        <v>0</v>
      </c>
      <c r="P6" s="26">
        <v>0</v>
      </c>
    </row>
    <row r="7" spans="1:16">
      <c r="A7" s="31">
        <v>33298</v>
      </c>
      <c r="B7" s="32">
        <v>2569.7571514604033</v>
      </c>
      <c r="C7" s="33">
        <v>0</v>
      </c>
      <c r="D7" s="33">
        <v>0</v>
      </c>
      <c r="E7" s="33">
        <v>497.9</v>
      </c>
      <c r="F7" s="33">
        <v>0</v>
      </c>
      <c r="G7" s="33">
        <v>0</v>
      </c>
      <c r="H7" s="33">
        <v>0</v>
      </c>
      <c r="I7" s="33">
        <v>0</v>
      </c>
      <c r="J7" s="33">
        <v>0</v>
      </c>
      <c r="K7" s="33">
        <v>0</v>
      </c>
      <c r="L7" s="33">
        <v>0</v>
      </c>
      <c r="M7" s="34">
        <v>102</v>
      </c>
      <c r="N7" s="26">
        <v>1</v>
      </c>
      <c r="O7" s="26">
        <v>0</v>
      </c>
      <c r="P7" s="26">
        <v>0</v>
      </c>
    </row>
    <row r="8" spans="1:16">
      <c r="A8" s="31">
        <v>33329</v>
      </c>
      <c r="B8" s="32">
        <v>1518.0735792672208</v>
      </c>
      <c r="C8" s="33">
        <v>0</v>
      </c>
      <c r="D8" s="33">
        <v>0</v>
      </c>
      <c r="E8" s="33">
        <v>0</v>
      </c>
      <c r="F8" s="33">
        <v>276.39999999999998</v>
      </c>
      <c r="G8" s="33">
        <v>0</v>
      </c>
      <c r="H8" s="33">
        <v>0</v>
      </c>
      <c r="I8" s="33">
        <v>0</v>
      </c>
      <c r="J8" s="33">
        <v>0</v>
      </c>
      <c r="K8" s="33">
        <v>0</v>
      </c>
      <c r="L8" s="33">
        <v>0</v>
      </c>
      <c r="M8" s="34">
        <v>103</v>
      </c>
      <c r="N8" s="26">
        <v>1</v>
      </c>
      <c r="O8" s="26">
        <v>0</v>
      </c>
      <c r="P8" s="26">
        <v>0</v>
      </c>
    </row>
    <row r="9" spans="1:16">
      <c r="A9" s="31">
        <v>33359</v>
      </c>
      <c r="B9" s="32">
        <v>777.98929032584761</v>
      </c>
      <c r="C9" s="33">
        <v>0</v>
      </c>
      <c r="D9" s="33">
        <v>0</v>
      </c>
      <c r="E9" s="33">
        <v>0</v>
      </c>
      <c r="F9" s="33">
        <v>0</v>
      </c>
      <c r="G9" s="33">
        <v>100.8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4">
        <v>104</v>
      </c>
      <c r="N9" s="26">
        <v>1</v>
      </c>
      <c r="O9" s="26">
        <v>0</v>
      </c>
      <c r="P9" s="26">
        <v>0</v>
      </c>
    </row>
    <row r="10" spans="1:16">
      <c r="A10" s="31">
        <v>33390</v>
      </c>
      <c r="B10" s="32">
        <v>476.6296658852624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  <c r="H10" s="33">
        <v>0</v>
      </c>
      <c r="I10" s="33">
        <v>0</v>
      </c>
      <c r="J10" s="33">
        <v>0</v>
      </c>
      <c r="K10" s="33">
        <v>0</v>
      </c>
      <c r="L10" s="33">
        <v>0</v>
      </c>
      <c r="M10" s="34">
        <v>105</v>
      </c>
      <c r="N10" s="26">
        <v>1</v>
      </c>
      <c r="O10" s="26">
        <v>0</v>
      </c>
      <c r="P10" s="26">
        <v>0</v>
      </c>
    </row>
    <row r="11" spans="1:16">
      <c r="A11" s="31">
        <v>33420</v>
      </c>
      <c r="B11" s="32">
        <v>376.78499009289521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  <c r="H11" s="33">
        <v>0</v>
      </c>
      <c r="I11" s="33">
        <v>0</v>
      </c>
      <c r="J11" s="33">
        <v>0</v>
      </c>
      <c r="K11" s="33">
        <v>0</v>
      </c>
      <c r="L11" s="33">
        <v>0</v>
      </c>
      <c r="M11" s="34">
        <v>106</v>
      </c>
      <c r="N11" s="26">
        <v>1</v>
      </c>
      <c r="O11" s="26">
        <v>0</v>
      </c>
      <c r="P11" s="26">
        <v>0</v>
      </c>
    </row>
    <row r="12" spans="1:16">
      <c r="A12" s="31">
        <v>33451</v>
      </c>
      <c r="B12" s="32">
        <v>511.81420171867933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  <c r="H12" s="33">
        <v>0</v>
      </c>
      <c r="I12" s="33">
        <v>0</v>
      </c>
      <c r="J12" s="33">
        <v>0</v>
      </c>
      <c r="K12" s="33">
        <v>0</v>
      </c>
      <c r="L12" s="33">
        <v>0</v>
      </c>
      <c r="M12" s="34">
        <v>107</v>
      </c>
      <c r="N12" s="26">
        <v>1</v>
      </c>
      <c r="O12" s="26">
        <v>0</v>
      </c>
      <c r="P12" s="26">
        <v>0</v>
      </c>
    </row>
    <row r="13" spans="1:16">
      <c r="A13" s="31">
        <v>33482</v>
      </c>
      <c r="B13" s="32">
        <v>570.86130671412729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  <c r="H13" s="33">
        <v>118.2</v>
      </c>
      <c r="I13" s="33">
        <v>0</v>
      </c>
      <c r="J13" s="33">
        <v>0</v>
      </c>
      <c r="K13" s="33">
        <v>0</v>
      </c>
      <c r="L13" s="33">
        <v>0</v>
      </c>
      <c r="M13" s="34">
        <v>108</v>
      </c>
      <c r="N13" s="26">
        <v>1</v>
      </c>
      <c r="O13" s="26">
        <v>0</v>
      </c>
      <c r="P13" s="26">
        <v>0</v>
      </c>
    </row>
    <row r="14" spans="1:16">
      <c r="A14" s="31">
        <v>33512</v>
      </c>
      <c r="B14" s="32">
        <v>1362.6762889229196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  <c r="H14" s="33">
        <v>0</v>
      </c>
      <c r="I14" s="33">
        <v>230.2</v>
      </c>
      <c r="J14" s="33">
        <v>0</v>
      </c>
      <c r="K14" s="33">
        <v>0</v>
      </c>
      <c r="L14" s="33">
        <v>5.4</v>
      </c>
      <c r="M14" s="34">
        <v>109</v>
      </c>
      <c r="N14" s="26">
        <v>1</v>
      </c>
      <c r="O14" s="26">
        <v>0</v>
      </c>
      <c r="P14" s="26">
        <v>0</v>
      </c>
    </row>
    <row r="15" spans="1:16">
      <c r="A15" s="31">
        <v>33543</v>
      </c>
      <c r="B15" s="32">
        <v>2141.3248900062858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  <c r="H15" s="33">
        <v>0</v>
      </c>
      <c r="I15" s="33">
        <v>0</v>
      </c>
      <c r="J15" s="33">
        <v>468.9</v>
      </c>
      <c r="K15" s="33">
        <v>0</v>
      </c>
      <c r="L15" s="33">
        <v>118.2</v>
      </c>
      <c r="M15" s="34">
        <v>110</v>
      </c>
      <c r="N15" s="26">
        <v>1</v>
      </c>
      <c r="O15" s="26">
        <v>0</v>
      </c>
      <c r="P15" s="26">
        <v>0</v>
      </c>
    </row>
    <row r="16" spans="1:16">
      <c r="A16" s="31">
        <v>33573</v>
      </c>
      <c r="B16" s="32">
        <v>2941.8637077279641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>
        <v>615.70000000000005</v>
      </c>
      <c r="L16" s="33">
        <v>230.2</v>
      </c>
      <c r="M16" s="34">
        <v>111</v>
      </c>
      <c r="N16" s="26">
        <v>1</v>
      </c>
      <c r="O16" s="26">
        <v>0</v>
      </c>
      <c r="P16" s="26">
        <v>0</v>
      </c>
    </row>
    <row r="17" spans="1:16">
      <c r="A17" s="31">
        <v>33604</v>
      </c>
      <c r="B17" s="32">
        <v>3199.4437903485123</v>
      </c>
      <c r="C17" s="33">
        <v>676.5</v>
      </c>
      <c r="D17" s="33">
        <v>0</v>
      </c>
      <c r="E17" s="33">
        <v>0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  <c r="L17" s="33">
        <v>0</v>
      </c>
      <c r="M17" s="34">
        <v>112</v>
      </c>
      <c r="N17" s="26">
        <v>1</v>
      </c>
      <c r="O17" s="26">
        <v>0</v>
      </c>
      <c r="P17" s="26">
        <v>0</v>
      </c>
    </row>
    <row r="18" spans="1:16">
      <c r="A18" s="31">
        <v>33635</v>
      </c>
      <c r="B18" s="32">
        <v>2951.8619652694761</v>
      </c>
      <c r="C18" s="33">
        <v>0</v>
      </c>
      <c r="D18" s="33">
        <v>622.6</v>
      </c>
      <c r="E18" s="33">
        <v>0</v>
      </c>
      <c r="F18" s="33">
        <v>0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34">
        <v>113</v>
      </c>
      <c r="N18" s="26">
        <v>1</v>
      </c>
      <c r="O18" s="26">
        <v>0</v>
      </c>
      <c r="P18" s="26">
        <v>0</v>
      </c>
    </row>
    <row r="19" spans="1:16">
      <c r="A19" s="31">
        <v>33664</v>
      </c>
      <c r="B19" s="32">
        <v>2857.1118093387608</v>
      </c>
      <c r="C19" s="33">
        <v>0</v>
      </c>
      <c r="D19" s="33">
        <v>0</v>
      </c>
      <c r="E19" s="33">
        <v>574.6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0</v>
      </c>
      <c r="M19" s="34">
        <v>114</v>
      </c>
      <c r="N19" s="26">
        <v>1</v>
      </c>
      <c r="O19" s="26">
        <v>0</v>
      </c>
      <c r="P19" s="26">
        <v>0</v>
      </c>
    </row>
    <row r="20" spans="1:16">
      <c r="A20" s="31">
        <v>33695</v>
      </c>
      <c r="B20" s="32">
        <v>1854.1592760069491</v>
      </c>
      <c r="C20" s="33">
        <v>0</v>
      </c>
      <c r="D20" s="33">
        <v>0</v>
      </c>
      <c r="E20" s="33">
        <v>0</v>
      </c>
      <c r="F20" s="33">
        <v>376.2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3">
        <v>0</v>
      </c>
      <c r="M20" s="34">
        <v>115</v>
      </c>
      <c r="N20" s="26">
        <v>1</v>
      </c>
      <c r="O20" s="26">
        <v>0</v>
      </c>
      <c r="P20" s="26">
        <v>0</v>
      </c>
    </row>
    <row r="21" spans="1:16">
      <c r="A21" s="31">
        <v>33725</v>
      </c>
      <c r="B21" s="32">
        <v>938.31430661822128</v>
      </c>
      <c r="C21" s="33">
        <v>0</v>
      </c>
      <c r="D21" s="33">
        <v>0</v>
      </c>
      <c r="E21" s="33">
        <v>0</v>
      </c>
      <c r="F21" s="33">
        <v>0</v>
      </c>
      <c r="G21" s="33">
        <v>168.1</v>
      </c>
      <c r="H21" s="33">
        <v>0</v>
      </c>
      <c r="I21" s="33">
        <v>0</v>
      </c>
      <c r="J21" s="33">
        <v>0</v>
      </c>
      <c r="K21" s="33">
        <v>0</v>
      </c>
      <c r="L21" s="33">
        <v>0</v>
      </c>
      <c r="M21" s="34">
        <v>116</v>
      </c>
      <c r="N21" s="26">
        <v>1</v>
      </c>
      <c r="O21" s="26">
        <v>0</v>
      </c>
      <c r="P21" s="26">
        <v>0</v>
      </c>
    </row>
    <row r="22" spans="1:16">
      <c r="A22" s="31">
        <v>33756</v>
      </c>
      <c r="B22" s="32">
        <v>444.06601650412591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  <c r="H22" s="33">
        <v>0</v>
      </c>
      <c r="I22" s="33">
        <v>0</v>
      </c>
      <c r="J22" s="33">
        <v>0</v>
      </c>
      <c r="K22" s="33">
        <v>0</v>
      </c>
      <c r="L22" s="33">
        <v>0</v>
      </c>
      <c r="M22" s="34">
        <v>117</v>
      </c>
      <c r="N22" s="26">
        <v>1</v>
      </c>
      <c r="O22" s="26">
        <v>0</v>
      </c>
      <c r="P22" s="26">
        <v>0</v>
      </c>
    </row>
    <row r="23" spans="1:16">
      <c r="A23" s="31">
        <v>33786</v>
      </c>
      <c r="B23" s="32">
        <v>396.98405968496803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4">
        <v>118</v>
      </c>
      <c r="N23" s="26">
        <v>1</v>
      </c>
      <c r="O23" s="26">
        <v>0</v>
      </c>
      <c r="P23" s="26">
        <v>0</v>
      </c>
    </row>
    <row r="24" spans="1:16">
      <c r="A24" s="31">
        <v>33817</v>
      </c>
      <c r="B24" s="32">
        <v>532.84836813298193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4">
        <v>119</v>
      </c>
      <c r="N24" s="26">
        <v>1</v>
      </c>
      <c r="O24" s="26">
        <v>0</v>
      </c>
      <c r="P24" s="26">
        <v>0</v>
      </c>
    </row>
    <row r="25" spans="1:16">
      <c r="A25" s="31">
        <v>33848</v>
      </c>
      <c r="B25" s="32">
        <v>599.87032620354591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  <c r="H25" s="33">
        <v>109.2</v>
      </c>
      <c r="I25" s="33">
        <v>0</v>
      </c>
      <c r="J25" s="33">
        <v>0</v>
      </c>
      <c r="K25" s="33">
        <v>0</v>
      </c>
      <c r="L25" s="33">
        <v>0</v>
      </c>
      <c r="M25" s="34">
        <v>120</v>
      </c>
      <c r="N25" s="26">
        <v>1</v>
      </c>
      <c r="O25" s="26">
        <v>0</v>
      </c>
      <c r="P25" s="26">
        <v>0</v>
      </c>
    </row>
    <row r="26" spans="1:16">
      <c r="A26" s="31">
        <v>33878</v>
      </c>
      <c r="B26" s="32">
        <v>1374.4589487591768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  <c r="H26" s="33">
        <v>0</v>
      </c>
      <c r="I26" s="33">
        <v>314.5</v>
      </c>
      <c r="J26" s="33">
        <v>0</v>
      </c>
      <c r="K26" s="33">
        <v>0</v>
      </c>
      <c r="L26" s="33">
        <v>40.700000000000003</v>
      </c>
      <c r="M26" s="34">
        <v>121</v>
      </c>
      <c r="N26" s="26">
        <v>1</v>
      </c>
      <c r="O26" s="26">
        <v>0</v>
      </c>
      <c r="P26" s="26">
        <v>0</v>
      </c>
    </row>
    <row r="27" spans="1:16">
      <c r="A27" s="31">
        <v>33909</v>
      </c>
      <c r="B27" s="32">
        <v>2113.0115155607391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  <c r="H27" s="33">
        <v>0</v>
      </c>
      <c r="I27" s="33">
        <v>0</v>
      </c>
      <c r="J27" s="33">
        <v>447</v>
      </c>
      <c r="K27" s="33">
        <v>0</v>
      </c>
      <c r="L27" s="33">
        <v>109.2</v>
      </c>
      <c r="M27" s="34">
        <v>122</v>
      </c>
      <c r="N27" s="26">
        <v>1</v>
      </c>
      <c r="O27" s="26">
        <v>0</v>
      </c>
      <c r="P27" s="26">
        <v>0</v>
      </c>
    </row>
    <row r="28" spans="1:16">
      <c r="A28" s="31">
        <v>33939</v>
      </c>
      <c r="B28" s="32">
        <v>3045.9940692488117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  <c r="H28" s="33">
        <v>0</v>
      </c>
      <c r="I28" s="33">
        <v>0</v>
      </c>
      <c r="J28" s="33">
        <v>0</v>
      </c>
      <c r="K28" s="33">
        <v>602.20000000000005</v>
      </c>
      <c r="L28" s="33">
        <v>314.5</v>
      </c>
      <c r="M28" s="34">
        <v>123</v>
      </c>
      <c r="N28" s="26">
        <v>1</v>
      </c>
      <c r="O28" s="26">
        <v>0</v>
      </c>
      <c r="P28" s="26">
        <v>0</v>
      </c>
    </row>
    <row r="29" spans="1:16">
      <c r="A29" s="31">
        <v>33970</v>
      </c>
      <c r="B29" s="32">
        <v>3198.076018307188</v>
      </c>
      <c r="C29" s="33">
        <v>665.8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33">
        <v>0</v>
      </c>
      <c r="J29" s="33">
        <v>0</v>
      </c>
      <c r="K29" s="33">
        <v>0</v>
      </c>
      <c r="L29" s="33">
        <v>0</v>
      </c>
      <c r="M29" s="34">
        <v>124</v>
      </c>
      <c r="N29" s="26">
        <v>1</v>
      </c>
      <c r="O29" s="26">
        <v>0</v>
      </c>
      <c r="P29" s="26">
        <v>0</v>
      </c>
    </row>
    <row r="30" spans="1:16">
      <c r="A30" s="31">
        <v>34001</v>
      </c>
      <c r="B30" s="32">
        <v>3309.1357045736218</v>
      </c>
      <c r="C30" s="33">
        <v>0</v>
      </c>
      <c r="D30" s="33">
        <v>714.9</v>
      </c>
      <c r="E30" s="33">
        <v>0</v>
      </c>
      <c r="F30" s="33">
        <v>0</v>
      </c>
      <c r="G30" s="33">
        <v>0</v>
      </c>
      <c r="H30" s="33">
        <v>0</v>
      </c>
      <c r="I30" s="33">
        <v>0</v>
      </c>
      <c r="J30" s="33">
        <v>0</v>
      </c>
      <c r="K30" s="33">
        <v>0</v>
      </c>
      <c r="L30" s="33">
        <v>0</v>
      </c>
      <c r="M30" s="34">
        <v>125</v>
      </c>
      <c r="N30" s="26">
        <v>1</v>
      </c>
      <c r="O30" s="26">
        <v>0</v>
      </c>
      <c r="P30" s="26">
        <v>0</v>
      </c>
    </row>
    <row r="31" spans="1:16">
      <c r="A31" s="31">
        <v>34029</v>
      </c>
      <c r="B31" s="32">
        <v>2782.4927218225416</v>
      </c>
      <c r="C31" s="33">
        <v>0</v>
      </c>
      <c r="D31" s="33">
        <v>0</v>
      </c>
      <c r="E31" s="33">
        <v>619.20000000000005</v>
      </c>
      <c r="F31" s="33">
        <v>0</v>
      </c>
      <c r="G31" s="33">
        <v>0</v>
      </c>
      <c r="H31" s="33">
        <v>0</v>
      </c>
      <c r="I31" s="33">
        <v>0</v>
      </c>
      <c r="J31" s="33">
        <v>0</v>
      </c>
      <c r="K31" s="33">
        <v>0</v>
      </c>
      <c r="L31" s="33">
        <v>0</v>
      </c>
      <c r="M31" s="34">
        <v>126</v>
      </c>
      <c r="N31" s="26">
        <v>1</v>
      </c>
      <c r="O31" s="26">
        <v>0</v>
      </c>
      <c r="P31" s="26">
        <v>0</v>
      </c>
    </row>
    <row r="32" spans="1:16">
      <c r="A32" s="31">
        <v>34060</v>
      </c>
      <c r="B32" s="32">
        <v>1682.3361356648736</v>
      </c>
      <c r="C32" s="33">
        <v>0</v>
      </c>
      <c r="D32" s="33">
        <v>0</v>
      </c>
      <c r="E32" s="33">
        <v>0</v>
      </c>
      <c r="F32" s="33">
        <v>343</v>
      </c>
      <c r="G32" s="33">
        <v>0</v>
      </c>
      <c r="H32" s="33">
        <v>0</v>
      </c>
      <c r="I32" s="33">
        <v>0</v>
      </c>
      <c r="J32" s="33">
        <v>0</v>
      </c>
      <c r="K32" s="33">
        <v>0</v>
      </c>
      <c r="L32" s="33">
        <v>0</v>
      </c>
      <c r="M32" s="34">
        <v>127</v>
      </c>
      <c r="N32" s="26">
        <v>1</v>
      </c>
      <c r="O32" s="26">
        <v>0</v>
      </c>
      <c r="P32" s="26">
        <v>0</v>
      </c>
    </row>
    <row r="33" spans="1:16">
      <c r="A33" s="31">
        <v>34090</v>
      </c>
      <c r="B33" s="32">
        <v>871.19139681005322</v>
      </c>
      <c r="C33" s="33">
        <v>0</v>
      </c>
      <c r="D33" s="33">
        <v>0</v>
      </c>
      <c r="E33" s="33">
        <v>0</v>
      </c>
      <c r="F33" s="33">
        <v>0</v>
      </c>
      <c r="G33" s="33">
        <v>167.1</v>
      </c>
      <c r="H33" s="33">
        <v>0</v>
      </c>
      <c r="I33" s="33">
        <v>0</v>
      </c>
      <c r="J33" s="33">
        <v>0</v>
      </c>
      <c r="K33" s="33">
        <v>0</v>
      </c>
      <c r="L33" s="33">
        <v>0</v>
      </c>
      <c r="M33" s="34">
        <v>128</v>
      </c>
      <c r="N33" s="26">
        <v>1</v>
      </c>
      <c r="O33" s="26">
        <v>0</v>
      </c>
      <c r="P33" s="26">
        <v>0</v>
      </c>
    </row>
    <row r="34" spans="1:16">
      <c r="A34" s="31">
        <v>34121</v>
      </c>
      <c r="B34" s="32">
        <v>445.24676540687778</v>
      </c>
      <c r="C34" s="33">
        <v>0</v>
      </c>
      <c r="D34" s="33">
        <v>0</v>
      </c>
      <c r="E34" s="33">
        <v>0</v>
      </c>
      <c r="F34" s="33">
        <v>0</v>
      </c>
      <c r="G34" s="33">
        <v>0</v>
      </c>
      <c r="H34" s="33">
        <v>0</v>
      </c>
      <c r="I34" s="33">
        <v>0</v>
      </c>
      <c r="J34" s="33">
        <v>0</v>
      </c>
      <c r="K34" s="33">
        <v>0</v>
      </c>
      <c r="L34" s="33">
        <v>0</v>
      </c>
      <c r="M34" s="34">
        <v>129</v>
      </c>
      <c r="N34" s="26">
        <v>1</v>
      </c>
      <c r="O34" s="26">
        <v>0</v>
      </c>
      <c r="P34" s="26">
        <v>0</v>
      </c>
    </row>
    <row r="35" spans="1:16">
      <c r="A35" s="31">
        <v>34151</v>
      </c>
      <c r="B35" s="32">
        <v>342.47135846886204</v>
      </c>
      <c r="C35" s="33">
        <v>0</v>
      </c>
      <c r="D35" s="33">
        <v>0</v>
      </c>
      <c r="E35" s="33">
        <v>0</v>
      </c>
      <c r="F35" s="33">
        <v>0</v>
      </c>
      <c r="G35" s="33">
        <v>0</v>
      </c>
      <c r="H35" s="33">
        <v>0</v>
      </c>
      <c r="I35" s="33">
        <v>0</v>
      </c>
      <c r="J35" s="33">
        <v>0</v>
      </c>
      <c r="K35" s="33">
        <v>0</v>
      </c>
      <c r="L35" s="33">
        <v>0</v>
      </c>
      <c r="M35" s="34">
        <v>130</v>
      </c>
      <c r="N35" s="26">
        <v>1</v>
      </c>
      <c r="O35" s="26">
        <v>0</v>
      </c>
      <c r="P35" s="26">
        <v>0</v>
      </c>
    </row>
    <row r="36" spans="1:16">
      <c r="A36" s="31">
        <v>34182</v>
      </c>
      <c r="B36" s="32">
        <v>466.87717912970527</v>
      </c>
      <c r="C36" s="33">
        <v>0</v>
      </c>
      <c r="D36" s="33">
        <v>0</v>
      </c>
      <c r="E36" s="33">
        <v>0</v>
      </c>
      <c r="F36" s="33">
        <v>0</v>
      </c>
      <c r="G36" s="33">
        <v>0</v>
      </c>
      <c r="H36" s="33">
        <v>0</v>
      </c>
      <c r="I36" s="33">
        <v>0</v>
      </c>
      <c r="J36" s="33">
        <v>0</v>
      </c>
      <c r="K36" s="33">
        <v>0</v>
      </c>
      <c r="L36" s="33">
        <v>0</v>
      </c>
      <c r="M36" s="34">
        <v>131</v>
      </c>
      <c r="N36" s="26">
        <v>1</v>
      </c>
      <c r="O36" s="26">
        <v>0</v>
      </c>
      <c r="P36" s="26">
        <v>0</v>
      </c>
    </row>
    <row r="37" spans="1:16">
      <c r="A37" s="31">
        <v>34213</v>
      </c>
      <c r="B37" s="32">
        <v>617.53528700757295</v>
      </c>
      <c r="C37" s="33">
        <v>0</v>
      </c>
      <c r="D37" s="33">
        <v>0</v>
      </c>
      <c r="E37" s="33">
        <v>0</v>
      </c>
      <c r="F37" s="33">
        <v>0</v>
      </c>
      <c r="G37" s="33">
        <v>0</v>
      </c>
      <c r="H37" s="33">
        <v>143</v>
      </c>
      <c r="I37" s="33">
        <v>0</v>
      </c>
      <c r="J37" s="33">
        <v>0</v>
      </c>
      <c r="K37" s="33">
        <v>0</v>
      </c>
      <c r="L37" s="33">
        <v>0</v>
      </c>
      <c r="M37" s="34">
        <v>132</v>
      </c>
      <c r="N37" s="26">
        <v>1</v>
      </c>
      <c r="O37" s="26">
        <v>0</v>
      </c>
      <c r="P37" s="26">
        <v>0</v>
      </c>
    </row>
    <row r="38" spans="1:16">
      <c r="A38" s="31">
        <v>34243</v>
      </c>
      <c r="B38" s="32">
        <v>1421.3800412092878</v>
      </c>
      <c r="C38" s="33">
        <v>0</v>
      </c>
      <c r="D38" s="33">
        <v>0</v>
      </c>
      <c r="E38" s="33">
        <v>0</v>
      </c>
      <c r="F38" s="33">
        <v>0</v>
      </c>
      <c r="G38" s="33">
        <v>0</v>
      </c>
      <c r="H38" s="33">
        <v>0</v>
      </c>
      <c r="I38" s="33">
        <v>304.5</v>
      </c>
      <c r="J38" s="33">
        <v>0</v>
      </c>
      <c r="K38" s="33">
        <v>0</v>
      </c>
      <c r="L38" s="33">
        <v>9.4</v>
      </c>
      <c r="M38" s="34">
        <v>133</v>
      </c>
      <c r="N38" s="26">
        <v>1</v>
      </c>
      <c r="O38" s="26">
        <v>0</v>
      </c>
      <c r="P38" s="26">
        <v>0</v>
      </c>
    </row>
    <row r="39" spans="1:16">
      <c r="A39" s="31">
        <v>34274</v>
      </c>
      <c r="B39" s="32">
        <v>2253.8770658575763</v>
      </c>
      <c r="C39" s="33">
        <v>0</v>
      </c>
      <c r="D39" s="33">
        <v>0</v>
      </c>
      <c r="E39" s="33">
        <v>0</v>
      </c>
      <c r="F39" s="33">
        <v>0</v>
      </c>
      <c r="G39" s="33">
        <v>0</v>
      </c>
      <c r="H39" s="33">
        <v>0</v>
      </c>
      <c r="I39" s="33">
        <v>0</v>
      </c>
      <c r="J39" s="33">
        <v>448.1</v>
      </c>
      <c r="K39" s="33">
        <v>0</v>
      </c>
      <c r="L39" s="33">
        <v>143</v>
      </c>
      <c r="M39" s="34">
        <v>134</v>
      </c>
      <c r="N39" s="26">
        <v>1</v>
      </c>
      <c r="O39" s="26">
        <v>0</v>
      </c>
      <c r="P39" s="26">
        <v>0</v>
      </c>
    </row>
    <row r="40" spans="1:16">
      <c r="A40" s="31">
        <v>34304</v>
      </c>
      <c r="B40" s="32">
        <v>2809.91891446206</v>
      </c>
      <c r="C40" s="33">
        <v>0</v>
      </c>
      <c r="D40" s="33">
        <v>0</v>
      </c>
      <c r="E40" s="33">
        <v>0</v>
      </c>
      <c r="F40" s="33">
        <v>0</v>
      </c>
      <c r="G40" s="33">
        <v>0</v>
      </c>
      <c r="H40" s="33">
        <v>0</v>
      </c>
      <c r="I40" s="33">
        <v>0</v>
      </c>
      <c r="J40" s="33">
        <v>0</v>
      </c>
      <c r="K40" s="33">
        <v>637.20000000000005</v>
      </c>
      <c r="L40" s="33">
        <v>304.5</v>
      </c>
      <c r="M40" s="34">
        <v>135</v>
      </c>
      <c r="N40" s="26">
        <v>1</v>
      </c>
      <c r="O40" s="26">
        <v>0</v>
      </c>
      <c r="P40" s="26">
        <v>0</v>
      </c>
    </row>
    <row r="41" spans="1:16">
      <c r="A41" s="31">
        <v>34335</v>
      </c>
      <c r="B41" s="32">
        <v>3924.4254367003564</v>
      </c>
      <c r="C41" s="33">
        <v>905.8</v>
      </c>
      <c r="D41" s="33">
        <v>0</v>
      </c>
      <c r="E41" s="33">
        <v>0</v>
      </c>
      <c r="F41" s="33">
        <v>0</v>
      </c>
      <c r="G41" s="33">
        <v>0</v>
      </c>
      <c r="H41" s="33">
        <v>0</v>
      </c>
      <c r="I41" s="33">
        <v>0</v>
      </c>
      <c r="J41" s="33">
        <v>0</v>
      </c>
      <c r="K41" s="33">
        <v>0</v>
      </c>
      <c r="L41" s="33">
        <v>0</v>
      </c>
      <c r="M41" s="34">
        <v>136</v>
      </c>
      <c r="N41" s="26">
        <v>1</v>
      </c>
      <c r="O41" s="26">
        <v>0</v>
      </c>
      <c r="P41" s="26">
        <v>0</v>
      </c>
    </row>
    <row r="42" spans="1:16">
      <c r="A42" s="31">
        <v>34366</v>
      </c>
      <c r="B42" s="32">
        <v>3232.981774379386</v>
      </c>
      <c r="C42" s="33">
        <v>0</v>
      </c>
      <c r="D42" s="33">
        <v>729.9</v>
      </c>
      <c r="E42" s="33">
        <v>0</v>
      </c>
      <c r="F42" s="33">
        <v>0</v>
      </c>
      <c r="G42" s="33">
        <v>0</v>
      </c>
      <c r="H42" s="33">
        <v>0</v>
      </c>
      <c r="I42" s="33">
        <v>0</v>
      </c>
      <c r="J42" s="33">
        <v>0</v>
      </c>
      <c r="K42" s="33">
        <v>0</v>
      </c>
      <c r="L42" s="33">
        <v>0</v>
      </c>
      <c r="M42" s="34">
        <v>137</v>
      </c>
      <c r="N42" s="26">
        <v>1</v>
      </c>
      <c r="O42" s="26">
        <v>0</v>
      </c>
      <c r="P42" s="26">
        <v>0</v>
      </c>
    </row>
    <row r="43" spans="1:16">
      <c r="A43" s="31">
        <v>34394</v>
      </c>
      <c r="B43" s="32">
        <v>2620.1425430688519</v>
      </c>
      <c r="C43" s="33">
        <v>0</v>
      </c>
      <c r="D43" s="33">
        <v>0</v>
      </c>
      <c r="E43" s="33">
        <v>578.20000000000005</v>
      </c>
      <c r="F43" s="33">
        <v>0</v>
      </c>
      <c r="G43" s="33">
        <v>0</v>
      </c>
      <c r="H43" s="33">
        <v>0</v>
      </c>
      <c r="I43" s="33">
        <v>0</v>
      </c>
      <c r="J43" s="33">
        <v>0</v>
      </c>
      <c r="K43" s="33">
        <v>0</v>
      </c>
      <c r="L43" s="33">
        <v>0</v>
      </c>
      <c r="M43" s="34">
        <v>138</v>
      </c>
      <c r="N43" s="26">
        <v>1</v>
      </c>
      <c r="O43" s="26">
        <v>0</v>
      </c>
      <c r="P43" s="26">
        <v>0</v>
      </c>
    </row>
    <row r="44" spans="1:16">
      <c r="A44" s="31">
        <v>34425</v>
      </c>
      <c r="B44" s="32">
        <v>1655.9693179962201</v>
      </c>
      <c r="C44" s="33">
        <v>0</v>
      </c>
      <c r="D44" s="33">
        <v>0</v>
      </c>
      <c r="E44" s="33">
        <v>0</v>
      </c>
      <c r="F44" s="33">
        <v>318</v>
      </c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33">
        <v>0</v>
      </c>
      <c r="M44" s="34">
        <v>139</v>
      </c>
      <c r="N44" s="26">
        <v>1</v>
      </c>
      <c r="O44" s="26">
        <v>0</v>
      </c>
      <c r="P44" s="26">
        <v>0</v>
      </c>
    </row>
    <row r="45" spans="1:16">
      <c r="A45" s="31">
        <v>34455</v>
      </c>
      <c r="B45" s="32">
        <v>1000.6185689288694</v>
      </c>
      <c r="C45" s="33">
        <v>0</v>
      </c>
      <c r="D45" s="33">
        <v>0</v>
      </c>
      <c r="E45" s="33">
        <v>0</v>
      </c>
      <c r="F45" s="33">
        <v>0</v>
      </c>
      <c r="G45" s="33">
        <v>205.5</v>
      </c>
      <c r="H45" s="33">
        <v>0</v>
      </c>
      <c r="I45" s="33">
        <v>0</v>
      </c>
      <c r="J45" s="33">
        <v>0</v>
      </c>
      <c r="K45" s="33">
        <v>0</v>
      </c>
      <c r="L45" s="33">
        <v>0</v>
      </c>
      <c r="M45" s="34">
        <v>140</v>
      </c>
      <c r="N45" s="26">
        <v>1</v>
      </c>
      <c r="O45" s="26">
        <v>0</v>
      </c>
      <c r="P45" s="26">
        <v>0</v>
      </c>
    </row>
    <row r="46" spans="1:16">
      <c r="A46" s="31">
        <v>34486</v>
      </c>
      <c r="B46" s="32">
        <v>418.89189060980516</v>
      </c>
      <c r="C46" s="33">
        <v>0</v>
      </c>
      <c r="D46" s="33"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3">
        <v>0</v>
      </c>
      <c r="M46" s="34">
        <v>141</v>
      </c>
      <c r="N46" s="26">
        <v>1</v>
      </c>
      <c r="O46" s="26">
        <v>0</v>
      </c>
      <c r="P46" s="26">
        <v>0</v>
      </c>
    </row>
    <row r="47" spans="1:16">
      <c r="A47" s="31">
        <v>34516</v>
      </c>
      <c r="B47" s="32">
        <v>374.85765731388847</v>
      </c>
      <c r="C47" s="33">
        <v>0</v>
      </c>
      <c r="D47" s="33">
        <v>0</v>
      </c>
      <c r="E47" s="33">
        <v>0</v>
      </c>
      <c r="F47" s="33">
        <v>0</v>
      </c>
      <c r="G47" s="33">
        <v>0</v>
      </c>
      <c r="H47" s="33">
        <v>0</v>
      </c>
      <c r="I47" s="33">
        <v>0</v>
      </c>
      <c r="J47" s="33">
        <v>0</v>
      </c>
      <c r="K47" s="33">
        <v>0</v>
      </c>
      <c r="L47" s="33">
        <v>0</v>
      </c>
      <c r="M47" s="34">
        <v>142</v>
      </c>
      <c r="N47" s="26">
        <v>1</v>
      </c>
      <c r="O47" s="26">
        <v>0</v>
      </c>
      <c r="P47" s="26">
        <v>0</v>
      </c>
    </row>
    <row r="48" spans="1:16">
      <c r="A48" s="31">
        <v>34547</v>
      </c>
      <c r="B48" s="32">
        <v>517.04662637375895</v>
      </c>
      <c r="C48" s="33">
        <v>0</v>
      </c>
      <c r="D48" s="33">
        <v>0</v>
      </c>
      <c r="E48" s="33">
        <v>0</v>
      </c>
      <c r="F48" s="33">
        <v>0</v>
      </c>
      <c r="G48" s="33">
        <v>0</v>
      </c>
      <c r="H48" s="33">
        <v>0</v>
      </c>
      <c r="I48" s="33">
        <v>0</v>
      </c>
      <c r="J48" s="33">
        <v>0</v>
      </c>
      <c r="K48" s="33">
        <v>0</v>
      </c>
      <c r="L48" s="33">
        <v>0</v>
      </c>
      <c r="M48" s="34">
        <v>143</v>
      </c>
      <c r="N48" s="26">
        <v>1</v>
      </c>
      <c r="O48" s="26">
        <v>0</v>
      </c>
      <c r="P48" s="26">
        <v>0</v>
      </c>
    </row>
    <row r="49" spans="1:16">
      <c r="A49" s="31">
        <v>34578</v>
      </c>
      <c r="B49" s="32">
        <v>575.80230933645385</v>
      </c>
      <c r="C49" s="33">
        <v>0</v>
      </c>
      <c r="D49" s="33">
        <v>0</v>
      </c>
      <c r="E49" s="33">
        <v>0</v>
      </c>
      <c r="F49" s="33">
        <v>0</v>
      </c>
      <c r="G49" s="33">
        <v>0</v>
      </c>
      <c r="H49" s="33">
        <v>81.099999999999994</v>
      </c>
      <c r="I49" s="33">
        <v>0</v>
      </c>
      <c r="J49" s="33">
        <v>0</v>
      </c>
      <c r="K49" s="33">
        <v>0</v>
      </c>
      <c r="L49" s="33">
        <v>0</v>
      </c>
      <c r="M49" s="34">
        <v>144</v>
      </c>
      <c r="N49" s="26">
        <v>1</v>
      </c>
      <c r="O49" s="26">
        <v>0</v>
      </c>
      <c r="P49" s="26">
        <v>0</v>
      </c>
    </row>
    <row r="50" spans="1:16">
      <c r="A50" s="31">
        <v>34608</v>
      </c>
      <c r="B50" s="32">
        <v>1066.8783842717555</v>
      </c>
      <c r="C50" s="33">
        <v>0</v>
      </c>
      <c r="D50" s="33">
        <v>0</v>
      </c>
      <c r="E50" s="33">
        <v>0</v>
      </c>
      <c r="F50" s="33">
        <v>0</v>
      </c>
      <c r="G50" s="33">
        <v>0</v>
      </c>
      <c r="H50" s="33">
        <v>0</v>
      </c>
      <c r="I50" s="33">
        <v>238.4</v>
      </c>
      <c r="J50" s="33">
        <v>0</v>
      </c>
      <c r="K50" s="33">
        <v>0</v>
      </c>
      <c r="L50" s="33">
        <v>27.1</v>
      </c>
      <c r="M50" s="34">
        <v>145</v>
      </c>
      <c r="N50" s="26">
        <v>1</v>
      </c>
      <c r="O50" s="26">
        <v>0</v>
      </c>
      <c r="P50" s="26">
        <v>0</v>
      </c>
    </row>
    <row r="51" spans="1:16">
      <c r="A51" s="31">
        <v>34639</v>
      </c>
      <c r="B51" s="32">
        <v>1727.2894336334596</v>
      </c>
      <c r="C51" s="33">
        <v>0</v>
      </c>
      <c r="D51" s="33">
        <v>0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  <c r="J51" s="33">
        <v>369.4</v>
      </c>
      <c r="K51" s="33">
        <v>0</v>
      </c>
      <c r="L51" s="33">
        <v>81.099999999999994</v>
      </c>
      <c r="M51" s="34">
        <v>146</v>
      </c>
      <c r="N51" s="26">
        <v>1</v>
      </c>
      <c r="O51" s="26">
        <v>0</v>
      </c>
      <c r="P51" s="26">
        <v>0</v>
      </c>
    </row>
    <row r="52" spans="1:16">
      <c r="A52" s="31">
        <v>34669</v>
      </c>
      <c r="B52" s="32">
        <v>2426.1077929530588</v>
      </c>
      <c r="C52" s="33">
        <v>0</v>
      </c>
      <c r="D52" s="33">
        <v>0</v>
      </c>
      <c r="E52" s="33">
        <v>0</v>
      </c>
      <c r="F52" s="33">
        <v>0</v>
      </c>
      <c r="G52" s="33">
        <v>0</v>
      </c>
      <c r="H52" s="33">
        <v>0</v>
      </c>
      <c r="I52" s="33">
        <v>0</v>
      </c>
      <c r="J52" s="33">
        <v>0</v>
      </c>
      <c r="K52" s="33">
        <v>559.20000000000005</v>
      </c>
      <c r="L52" s="33">
        <v>238.4</v>
      </c>
      <c r="M52" s="34">
        <v>147</v>
      </c>
      <c r="N52" s="26">
        <v>1</v>
      </c>
      <c r="O52" s="26">
        <v>0</v>
      </c>
      <c r="P52" s="26">
        <v>0</v>
      </c>
    </row>
    <row r="53" spans="1:16">
      <c r="A53" s="31">
        <v>34700</v>
      </c>
      <c r="B53" s="32">
        <v>2895.1578012569453</v>
      </c>
      <c r="C53" s="33">
        <v>646.70000000000005</v>
      </c>
      <c r="D53" s="33">
        <v>0</v>
      </c>
      <c r="E53" s="33">
        <v>0</v>
      </c>
      <c r="F53" s="33">
        <v>0</v>
      </c>
      <c r="G53" s="33">
        <v>0</v>
      </c>
      <c r="H53" s="33">
        <v>0</v>
      </c>
      <c r="I53" s="33">
        <v>0</v>
      </c>
      <c r="J53" s="33">
        <v>0</v>
      </c>
      <c r="K53" s="33">
        <v>0</v>
      </c>
      <c r="L53" s="33">
        <v>0</v>
      </c>
      <c r="M53" s="34">
        <v>148</v>
      </c>
      <c r="N53" s="26">
        <v>1</v>
      </c>
      <c r="O53" s="26">
        <v>0</v>
      </c>
      <c r="P53" s="26">
        <v>0</v>
      </c>
    </row>
    <row r="54" spans="1:16">
      <c r="A54" s="31">
        <v>34731</v>
      </c>
      <c r="B54" s="32">
        <v>3093.833197500679</v>
      </c>
      <c r="C54" s="33">
        <v>0</v>
      </c>
      <c r="D54" s="33">
        <v>695.7</v>
      </c>
      <c r="E54" s="33">
        <v>0</v>
      </c>
      <c r="F54" s="33">
        <v>0</v>
      </c>
      <c r="G54" s="33">
        <v>0</v>
      </c>
      <c r="H54" s="33">
        <v>0</v>
      </c>
      <c r="I54" s="33">
        <v>0</v>
      </c>
      <c r="J54" s="33">
        <v>0</v>
      </c>
      <c r="K54" s="33">
        <v>0</v>
      </c>
      <c r="L54" s="33">
        <v>0</v>
      </c>
      <c r="M54" s="34">
        <v>149</v>
      </c>
      <c r="N54" s="26">
        <v>1</v>
      </c>
      <c r="O54" s="26">
        <v>0</v>
      </c>
      <c r="P54" s="26">
        <v>0</v>
      </c>
    </row>
    <row r="55" spans="1:16">
      <c r="A55" s="31">
        <v>34759</v>
      </c>
      <c r="B55" s="32">
        <v>2334.5841532650247</v>
      </c>
      <c r="C55" s="33">
        <v>0</v>
      </c>
      <c r="D55" s="33">
        <v>0</v>
      </c>
      <c r="E55" s="33">
        <v>499.1</v>
      </c>
      <c r="F55" s="33">
        <v>0</v>
      </c>
      <c r="G55" s="33">
        <v>0</v>
      </c>
      <c r="H55" s="33">
        <v>0</v>
      </c>
      <c r="I55" s="33">
        <v>0</v>
      </c>
      <c r="J55" s="33">
        <v>0</v>
      </c>
      <c r="K55" s="33">
        <v>0</v>
      </c>
      <c r="L55" s="33">
        <v>0</v>
      </c>
      <c r="M55" s="34">
        <v>150</v>
      </c>
      <c r="N55" s="26">
        <v>1</v>
      </c>
      <c r="O55" s="26">
        <v>0</v>
      </c>
      <c r="P55" s="26">
        <v>0</v>
      </c>
    </row>
    <row r="56" spans="1:16">
      <c r="A56" s="31">
        <v>34790</v>
      </c>
      <c r="B56" s="32">
        <v>1889.5248453538168</v>
      </c>
      <c r="C56" s="33">
        <v>0</v>
      </c>
      <c r="D56" s="33">
        <v>0</v>
      </c>
      <c r="E56" s="33">
        <v>0</v>
      </c>
      <c r="F56" s="33">
        <v>403.2</v>
      </c>
      <c r="G56" s="33">
        <v>0</v>
      </c>
      <c r="H56" s="33">
        <v>0</v>
      </c>
      <c r="I56" s="33">
        <v>0</v>
      </c>
      <c r="J56" s="33">
        <v>0</v>
      </c>
      <c r="K56" s="33">
        <v>0</v>
      </c>
      <c r="L56" s="33">
        <v>0</v>
      </c>
      <c r="M56" s="34">
        <v>151</v>
      </c>
      <c r="N56" s="26">
        <v>1</v>
      </c>
      <c r="O56" s="26">
        <v>0</v>
      </c>
      <c r="P56" s="26">
        <v>0</v>
      </c>
    </row>
    <row r="57" spans="1:16">
      <c r="A57" s="31">
        <v>34820</v>
      </c>
      <c r="B57" s="32">
        <v>846.79058099093447</v>
      </c>
      <c r="C57" s="33">
        <v>0</v>
      </c>
      <c r="D57" s="33">
        <v>0</v>
      </c>
      <c r="E57" s="33">
        <v>0</v>
      </c>
      <c r="F57" s="33">
        <v>0</v>
      </c>
      <c r="G57" s="33">
        <v>152.1</v>
      </c>
      <c r="H57" s="33">
        <v>0</v>
      </c>
      <c r="I57" s="33">
        <v>0</v>
      </c>
      <c r="J57" s="33">
        <v>0</v>
      </c>
      <c r="K57" s="33">
        <v>0</v>
      </c>
      <c r="L57" s="33">
        <v>0</v>
      </c>
      <c r="M57" s="34">
        <v>152</v>
      </c>
      <c r="N57" s="26">
        <v>1</v>
      </c>
      <c r="O57" s="26">
        <v>0</v>
      </c>
      <c r="P57" s="26">
        <v>0</v>
      </c>
    </row>
    <row r="58" spans="1:16">
      <c r="A58" s="31">
        <v>34851</v>
      </c>
      <c r="B58" s="32">
        <v>372.35944075240877</v>
      </c>
      <c r="C58" s="33">
        <v>0</v>
      </c>
      <c r="D58" s="33">
        <v>0</v>
      </c>
      <c r="E58" s="33">
        <v>0</v>
      </c>
      <c r="F58" s="33">
        <v>0</v>
      </c>
      <c r="G58" s="33">
        <v>0</v>
      </c>
      <c r="H58" s="33">
        <v>0</v>
      </c>
      <c r="I58" s="33">
        <v>0</v>
      </c>
      <c r="J58" s="33">
        <v>0</v>
      </c>
      <c r="K58" s="33">
        <v>0</v>
      </c>
      <c r="L58" s="33">
        <v>0</v>
      </c>
      <c r="M58" s="34">
        <v>153</v>
      </c>
      <c r="N58" s="26">
        <v>1</v>
      </c>
      <c r="O58" s="26">
        <v>0</v>
      </c>
      <c r="P58" s="26">
        <v>0</v>
      </c>
    </row>
    <row r="59" spans="1:16">
      <c r="A59" s="31">
        <v>34881</v>
      </c>
      <c r="B59" s="32">
        <v>359.25339863015279</v>
      </c>
      <c r="C59" s="33">
        <v>0</v>
      </c>
      <c r="D59" s="33">
        <v>0</v>
      </c>
      <c r="E59" s="33">
        <v>0</v>
      </c>
      <c r="F59" s="33">
        <v>0</v>
      </c>
      <c r="G59" s="33">
        <v>0</v>
      </c>
      <c r="H59" s="33">
        <v>0</v>
      </c>
      <c r="I59" s="33">
        <v>0</v>
      </c>
      <c r="J59" s="33">
        <v>0</v>
      </c>
      <c r="K59" s="33">
        <v>0</v>
      </c>
      <c r="L59" s="33">
        <v>0</v>
      </c>
      <c r="M59" s="34">
        <v>154</v>
      </c>
      <c r="N59" s="26">
        <v>1</v>
      </c>
      <c r="O59" s="26">
        <v>0</v>
      </c>
      <c r="P59" s="26">
        <v>0</v>
      </c>
    </row>
    <row r="60" spans="1:16">
      <c r="A60" s="31">
        <v>34912</v>
      </c>
      <c r="B60" s="32">
        <v>495.45159946298782</v>
      </c>
      <c r="C60" s="33">
        <v>0</v>
      </c>
      <c r="D60" s="33">
        <v>0</v>
      </c>
      <c r="E60" s="33">
        <v>0</v>
      </c>
      <c r="F60" s="33">
        <v>0</v>
      </c>
      <c r="G60" s="33">
        <v>0</v>
      </c>
      <c r="H60" s="33">
        <v>0</v>
      </c>
      <c r="I60" s="33">
        <v>0</v>
      </c>
      <c r="J60" s="33">
        <v>0</v>
      </c>
      <c r="K60" s="33">
        <v>0</v>
      </c>
      <c r="L60" s="33">
        <v>0</v>
      </c>
      <c r="M60" s="34">
        <v>155</v>
      </c>
      <c r="N60" s="26">
        <v>1</v>
      </c>
      <c r="O60" s="26">
        <v>0</v>
      </c>
      <c r="P60" s="26">
        <v>0</v>
      </c>
    </row>
    <row r="61" spans="1:16">
      <c r="A61" s="31">
        <v>34943</v>
      </c>
      <c r="B61" s="32">
        <v>518.19956142868625</v>
      </c>
      <c r="C61" s="33">
        <v>0</v>
      </c>
      <c r="D61" s="33">
        <v>0</v>
      </c>
      <c r="E61" s="33">
        <v>0</v>
      </c>
      <c r="F61" s="33">
        <v>0</v>
      </c>
      <c r="G61" s="33">
        <v>0</v>
      </c>
      <c r="H61" s="33">
        <v>116.2</v>
      </c>
      <c r="I61" s="33">
        <v>0</v>
      </c>
      <c r="J61" s="33">
        <v>0</v>
      </c>
      <c r="K61" s="33">
        <v>0</v>
      </c>
      <c r="L61" s="33">
        <v>0</v>
      </c>
      <c r="M61" s="34">
        <v>156</v>
      </c>
      <c r="N61" s="26">
        <v>1</v>
      </c>
      <c r="O61" s="26">
        <v>0</v>
      </c>
      <c r="P61" s="26">
        <v>0</v>
      </c>
    </row>
    <row r="62" spans="1:16">
      <c r="A62" s="31">
        <v>34973</v>
      </c>
      <c r="B62" s="32">
        <v>1103.4038334434897</v>
      </c>
      <c r="C62" s="33">
        <v>0</v>
      </c>
      <c r="D62" s="33">
        <v>0</v>
      </c>
      <c r="E62" s="33">
        <v>0</v>
      </c>
      <c r="F62" s="33">
        <v>0</v>
      </c>
      <c r="G62" s="33">
        <v>0</v>
      </c>
      <c r="H62" s="33">
        <v>0</v>
      </c>
      <c r="I62" s="33">
        <v>217.2</v>
      </c>
      <c r="J62" s="33">
        <v>0</v>
      </c>
      <c r="K62" s="33">
        <v>0</v>
      </c>
      <c r="L62" s="33">
        <v>2.4</v>
      </c>
      <c r="M62" s="34">
        <v>157</v>
      </c>
      <c r="N62" s="26">
        <v>1</v>
      </c>
      <c r="O62" s="26">
        <v>0</v>
      </c>
      <c r="P62" s="26">
        <v>0</v>
      </c>
    </row>
    <row r="63" spans="1:16">
      <c r="A63" s="31">
        <v>35004</v>
      </c>
      <c r="B63" s="32">
        <v>2279.2563513483374</v>
      </c>
      <c r="C63" s="33">
        <v>0</v>
      </c>
      <c r="D63" s="33">
        <v>0</v>
      </c>
      <c r="E63" s="33">
        <v>0</v>
      </c>
      <c r="F63" s="33">
        <v>0</v>
      </c>
      <c r="G63" s="33">
        <v>0</v>
      </c>
      <c r="H63" s="33">
        <v>0</v>
      </c>
      <c r="I63" s="33">
        <v>0</v>
      </c>
      <c r="J63" s="33">
        <v>514.1</v>
      </c>
      <c r="K63" s="33">
        <v>0</v>
      </c>
      <c r="L63" s="33">
        <v>116.2</v>
      </c>
      <c r="M63" s="34">
        <v>158</v>
      </c>
      <c r="N63" s="26">
        <v>1</v>
      </c>
      <c r="O63" s="26">
        <v>0</v>
      </c>
      <c r="P63" s="26">
        <v>0</v>
      </c>
    </row>
    <row r="64" spans="1:16">
      <c r="A64" s="31">
        <v>35034</v>
      </c>
      <c r="B64" s="32">
        <v>3144.00724853869</v>
      </c>
      <c r="C64" s="33">
        <v>0</v>
      </c>
      <c r="D64" s="33">
        <v>0</v>
      </c>
      <c r="E64" s="33">
        <v>0</v>
      </c>
      <c r="F64" s="33">
        <v>0</v>
      </c>
      <c r="G64" s="33">
        <v>0</v>
      </c>
      <c r="H64" s="33">
        <v>0</v>
      </c>
      <c r="I64" s="33">
        <v>0</v>
      </c>
      <c r="J64" s="33">
        <v>0</v>
      </c>
      <c r="K64" s="33">
        <v>708.3</v>
      </c>
      <c r="L64" s="33">
        <v>217.2</v>
      </c>
      <c r="M64" s="34">
        <v>159</v>
      </c>
      <c r="N64" s="26">
        <v>1</v>
      </c>
      <c r="O64" s="26">
        <v>0</v>
      </c>
      <c r="P64" s="26">
        <v>0</v>
      </c>
    </row>
    <row r="65" spans="1:16">
      <c r="A65" s="31">
        <v>35065</v>
      </c>
      <c r="B65" s="32">
        <v>3339.7593269051458</v>
      </c>
      <c r="C65" s="33">
        <v>757.8</v>
      </c>
      <c r="D65" s="33">
        <v>0</v>
      </c>
      <c r="E65" s="33">
        <v>0</v>
      </c>
      <c r="F65" s="33">
        <v>0</v>
      </c>
      <c r="G65" s="33">
        <v>0</v>
      </c>
      <c r="H65" s="33">
        <v>0</v>
      </c>
      <c r="I65" s="33">
        <v>0</v>
      </c>
      <c r="J65" s="33">
        <v>0</v>
      </c>
      <c r="K65" s="33">
        <v>0</v>
      </c>
      <c r="L65" s="33">
        <v>0</v>
      </c>
      <c r="M65" s="34">
        <v>160</v>
      </c>
      <c r="N65" s="26">
        <v>1</v>
      </c>
      <c r="O65" s="26">
        <v>0</v>
      </c>
      <c r="P65" s="26">
        <v>0</v>
      </c>
    </row>
    <row r="66" spans="1:16">
      <c r="A66" s="31">
        <v>35096</v>
      </c>
      <c r="B66" s="32">
        <v>3113.3392303324158</v>
      </c>
      <c r="C66" s="33">
        <v>0</v>
      </c>
      <c r="D66" s="33">
        <v>683.1</v>
      </c>
      <c r="E66" s="33">
        <v>0</v>
      </c>
      <c r="F66" s="33">
        <v>0</v>
      </c>
      <c r="G66" s="33">
        <v>0</v>
      </c>
      <c r="H66" s="33">
        <v>0</v>
      </c>
      <c r="I66" s="33">
        <v>0</v>
      </c>
      <c r="J66" s="33">
        <v>0</v>
      </c>
      <c r="K66" s="33">
        <v>0</v>
      </c>
      <c r="L66" s="33">
        <v>0</v>
      </c>
      <c r="M66" s="34">
        <v>161</v>
      </c>
      <c r="N66" s="26">
        <v>1</v>
      </c>
      <c r="O66" s="26">
        <v>0</v>
      </c>
      <c r="P66" s="26">
        <v>0</v>
      </c>
    </row>
    <row r="67" spans="1:16">
      <c r="A67" s="31">
        <v>35125</v>
      </c>
      <c r="B67" s="32">
        <v>2890.7695333413462</v>
      </c>
      <c r="C67" s="33">
        <v>0</v>
      </c>
      <c r="D67" s="33">
        <v>0</v>
      </c>
      <c r="E67" s="33">
        <v>650.5</v>
      </c>
      <c r="F67" s="33">
        <v>0</v>
      </c>
      <c r="G67" s="33">
        <v>0</v>
      </c>
      <c r="H67" s="33">
        <v>0</v>
      </c>
      <c r="I67" s="33">
        <v>0</v>
      </c>
      <c r="J67" s="33">
        <v>0</v>
      </c>
      <c r="K67" s="33">
        <v>0</v>
      </c>
      <c r="L67" s="33">
        <v>0</v>
      </c>
      <c r="M67" s="34">
        <v>162</v>
      </c>
      <c r="N67" s="26">
        <v>1</v>
      </c>
      <c r="O67" s="26">
        <v>0</v>
      </c>
      <c r="P67" s="26">
        <v>0</v>
      </c>
    </row>
    <row r="68" spans="1:16">
      <c r="A68" s="31">
        <v>35156</v>
      </c>
      <c r="B68" s="32">
        <v>1894.208659089416</v>
      </c>
      <c r="C68" s="33">
        <v>0</v>
      </c>
      <c r="D68" s="33">
        <v>0</v>
      </c>
      <c r="E68" s="33">
        <v>0</v>
      </c>
      <c r="F68" s="33">
        <v>393.4</v>
      </c>
      <c r="G68" s="33">
        <v>0</v>
      </c>
      <c r="H68" s="33">
        <v>0</v>
      </c>
      <c r="I68" s="33">
        <v>0</v>
      </c>
      <c r="J68" s="33">
        <v>0</v>
      </c>
      <c r="K68" s="33">
        <v>0</v>
      </c>
      <c r="L68" s="33">
        <v>0</v>
      </c>
      <c r="M68" s="34">
        <v>163</v>
      </c>
      <c r="N68" s="26">
        <v>1</v>
      </c>
      <c r="O68" s="26">
        <v>0</v>
      </c>
      <c r="P68" s="26">
        <v>0</v>
      </c>
    </row>
    <row r="69" spans="1:16">
      <c r="A69" s="31">
        <v>35186</v>
      </c>
      <c r="B69" s="32">
        <v>1068.1384510541011</v>
      </c>
      <c r="C69" s="33">
        <v>0</v>
      </c>
      <c r="D69" s="33">
        <v>0</v>
      </c>
      <c r="E69" s="33">
        <v>0</v>
      </c>
      <c r="F69" s="33">
        <v>0</v>
      </c>
      <c r="G69" s="33">
        <v>201</v>
      </c>
      <c r="H69" s="33">
        <v>0</v>
      </c>
      <c r="I69" s="33">
        <v>0</v>
      </c>
      <c r="J69" s="33">
        <v>0</v>
      </c>
      <c r="K69" s="33">
        <v>0</v>
      </c>
      <c r="L69" s="33">
        <v>0</v>
      </c>
      <c r="M69" s="34">
        <v>164</v>
      </c>
      <c r="N69" s="26">
        <v>1</v>
      </c>
      <c r="O69" s="26">
        <v>0</v>
      </c>
      <c r="P69" s="26">
        <v>0</v>
      </c>
    </row>
    <row r="70" spans="1:16">
      <c r="A70" s="31">
        <v>35217</v>
      </c>
      <c r="B70" s="32">
        <v>395.58830076125184</v>
      </c>
      <c r="C70" s="33">
        <v>0</v>
      </c>
      <c r="D70" s="33">
        <v>0</v>
      </c>
      <c r="E70" s="33">
        <v>0</v>
      </c>
      <c r="F70" s="33">
        <v>0</v>
      </c>
      <c r="G70" s="33">
        <v>0</v>
      </c>
      <c r="H70" s="33">
        <v>0</v>
      </c>
      <c r="I70" s="33">
        <v>0</v>
      </c>
      <c r="J70" s="33">
        <v>0</v>
      </c>
      <c r="K70" s="33">
        <v>0</v>
      </c>
      <c r="L70" s="33">
        <v>0</v>
      </c>
      <c r="M70" s="34">
        <v>165</v>
      </c>
      <c r="N70" s="26">
        <v>1</v>
      </c>
      <c r="O70" s="26">
        <v>0</v>
      </c>
      <c r="P70" s="26">
        <v>0</v>
      </c>
    </row>
    <row r="71" spans="1:16">
      <c r="A71" s="31">
        <v>35247</v>
      </c>
      <c r="B71" s="32">
        <v>391.72057642544837</v>
      </c>
      <c r="C71" s="33">
        <v>0</v>
      </c>
      <c r="D71" s="33">
        <v>0</v>
      </c>
      <c r="E71" s="33">
        <v>0</v>
      </c>
      <c r="F71" s="33">
        <v>0</v>
      </c>
      <c r="G71" s="33">
        <v>0</v>
      </c>
      <c r="H71" s="33">
        <v>0</v>
      </c>
      <c r="I71" s="33">
        <v>0</v>
      </c>
      <c r="J71" s="33">
        <v>0</v>
      </c>
      <c r="K71" s="33">
        <v>0</v>
      </c>
      <c r="L71" s="33">
        <v>0</v>
      </c>
      <c r="M71" s="34">
        <v>166</v>
      </c>
      <c r="N71" s="26">
        <v>1</v>
      </c>
      <c r="O71" s="26">
        <v>0</v>
      </c>
      <c r="P71" s="26">
        <v>0</v>
      </c>
    </row>
    <row r="72" spans="1:16">
      <c r="A72" s="31">
        <v>35278</v>
      </c>
      <c r="B72" s="32">
        <v>388.23728240662496</v>
      </c>
      <c r="C72" s="33">
        <v>0</v>
      </c>
      <c r="D72" s="33">
        <v>0</v>
      </c>
      <c r="E72" s="33">
        <v>0</v>
      </c>
      <c r="F72" s="33">
        <v>0</v>
      </c>
      <c r="G72" s="33">
        <v>0</v>
      </c>
      <c r="H72" s="33">
        <v>0</v>
      </c>
      <c r="I72" s="33">
        <v>0</v>
      </c>
      <c r="J72" s="33">
        <v>0</v>
      </c>
      <c r="K72" s="33">
        <v>0</v>
      </c>
      <c r="L72" s="33">
        <v>0</v>
      </c>
      <c r="M72" s="34">
        <v>167</v>
      </c>
      <c r="N72" s="26">
        <v>1</v>
      </c>
      <c r="O72" s="26">
        <v>0</v>
      </c>
      <c r="P72" s="26">
        <v>0</v>
      </c>
    </row>
    <row r="73" spans="1:16">
      <c r="A73" s="31">
        <v>35309</v>
      </c>
      <c r="B73" s="32">
        <v>540.70855764290661</v>
      </c>
      <c r="C73" s="33">
        <v>0</v>
      </c>
      <c r="D73" s="33">
        <v>0</v>
      </c>
      <c r="E73" s="33">
        <v>0</v>
      </c>
      <c r="F73" s="33">
        <v>0</v>
      </c>
      <c r="G73" s="33">
        <v>0</v>
      </c>
      <c r="H73" s="33">
        <v>79.599999999999994</v>
      </c>
      <c r="I73" s="33">
        <v>0</v>
      </c>
      <c r="J73" s="33">
        <v>0</v>
      </c>
      <c r="K73" s="33">
        <v>0</v>
      </c>
      <c r="L73" s="33">
        <v>0</v>
      </c>
      <c r="M73" s="34">
        <v>168</v>
      </c>
      <c r="N73" s="26">
        <v>1</v>
      </c>
      <c r="O73" s="26">
        <v>0</v>
      </c>
      <c r="P73" s="26">
        <v>0</v>
      </c>
    </row>
    <row r="74" spans="1:16">
      <c r="A74" s="31">
        <v>35339</v>
      </c>
      <c r="B74" s="32">
        <v>1276.0070554514386</v>
      </c>
      <c r="C74" s="33">
        <v>0</v>
      </c>
      <c r="D74" s="33">
        <v>0</v>
      </c>
      <c r="E74" s="33">
        <v>0</v>
      </c>
      <c r="F74" s="33">
        <v>0</v>
      </c>
      <c r="G74" s="33">
        <v>0</v>
      </c>
      <c r="H74" s="33">
        <v>0</v>
      </c>
      <c r="I74" s="33">
        <v>258</v>
      </c>
      <c r="J74" s="33">
        <v>0</v>
      </c>
      <c r="K74" s="33">
        <v>0</v>
      </c>
      <c r="L74" s="33">
        <v>2.8</v>
      </c>
      <c r="M74" s="34">
        <v>169</v>
      </c>
      <c r="N74" s="26">
        <v>1</v>
      </c>
      <c r="O74" s="26">
        <v>0</v>
      </c>
      <c r="P74" s="26">
        <v>0</v>
      </c>
    </row>
    <row r="75" spans="1:16">
      <c r="A75" s="31">
        <v>35370</v>
      </c>
      <c r="B75" s="32">
        <v>2278.1142508816997</v>
      </c>
      <c r="C75" s="33">
        <v>0</v>
      </c>
      <c r="D75" s="33">
        <v>0</v>
      </c>
      <c r="E75" s="33">
        <v>0</v>
      </c>
      <c r="F75" s="33">
        <v>0</v>
      </c>
      <c r="G75" s="33">
        <v>0</v>
      </c>
      <c r="H75" s="33">
        <v>0</v>
      </c>
      <c r="I75" s="33">
        <v>0</v>
      </c>
      <c r="J75" s="33">
        <v>517.79999999999995</v>
      </c>
      <c r="K75" s="33">
        <v>0</v>
      </c>
      <c r="L75" s="33">
        <v>79.599999999999994</v>
      </c>
      <c r="M75" s="34">
        <v>170</v>
      </c>
      <c r="N75" s="26">
        <v>1</v>
      </c>
      <c r="O75" s="26">
        <v>0</v>
      </c>
      <c r="P75" s="26">
        <v>0</v>
      </c>
    </row>
    <row r="76" spans="1:16">
      <c r="A76" s="31">
        <v>35400</v>
      </c>
      <c r="B76" s="32">
        <v>2691.0275850943699</v>
      </c>
      <c r="C76" s="33">
        <v>0</v>
      </c>
      <c r="D76" s="33">
        <v>0</v>
      </c>
      <c r="E76" s="33">
        <v>0</v>
      </c>
      <c r="F76" s="33">
        <v>0</v>
      </c>
      <c r="G76" s="33">
        <v>0</v>
      </c>
      <c r="H76" s="33">
        <v>0</v>
      </c>
      <c r="I76" s="33">
        <v>0</v>
      </c>
      <c r="J76" s="33">
        <v>0</v>
      </c>
      <c r="K76" s="33">
        <v>576.70000000000005</v>
      </c>
      <c r="L76" s="33">
        <v>258</v>
      </c>
      <c r="M76" s="34">
        <v>171</v>
      </c>
      <c r="N76" s="26">
        <v>1</v>
      </c>
      <c r="O76" s="26">
        <v>0</v>
      </c>
      <c r="P76" s="26">
        <v>0</v>
      </c>
    </row>
    <row r="77" spans="1:16">
      <c r="A77" s="31">
        <v>35431</v>
      </c>
      <c r="B77" s="32">
        <v>3294.2586339545223</v>
      </c>
      <c r="C77" s="33">
        <v>743</v>
      </c>
      <c r="D77" s="33">
        <v>0</v>
      </c>
      <c r="E77" s="33">
        <v>0</v>
      </c>
      <c r="F77" s="33">
        <v>0</v>
      </c>
      <c r="G77" s="33">
        <v>0</v>
      </c>
      <c r="H77" s="33">
        <v>0</v>
      </c>
      <c r="I77" s="33">
        <v>0</v>
      </c>
      <c r="J77" s="33">
        <v>0</v>
      </c>
      <c r="K77" s="33">
        <v>0</v>
      </c>
      <c r="L77" s="33">
        <v>0</v>
      </c>
      <c r="M77" s="34">
        <v>172</v>
      </c>
      <c r="N77" s="26">
        <v>1</v>
      </c>
      <c r="O77" s="26">
        <v>0</v>
      </c>
      <c r="P77" s="26">
        <v>0</v>
      </c>
    </row>
    <row r="78" spans="1:16">
      <c r="A78" s="31">
        <v>35462</v>
      </c>
      <c r="B78" s="32">
        <v>2725.634312473393</v>
      </c>
      <c r="C78" s="33">
        <v>0</v>
      </c>
      <c r="D78" s="33">
        <v>572.5</v>
      </c>
      <c r="E78" s="33">
        <v>0</v>
      </c>
      <c r="F78" s="33">
        <v>0</v>
      </c>
      <c r="G78" s="33">
        <v>0</v>
      </c>
      <c r="H78" s="33">
        <v>0</v>
      </c>
      <c r="I78" s="33">
        <v>0</v>
      </c>
      <c r="J78" s="33">
        <v>0</v>
      </c>
      <c r="K78" s="33">
        <v>0</v>
      </c>
      <c r="L78" s="33">
        <v>0</v>
      </c>
      <c r="M78" s="34">
        <v>173</v>
      </c>
      <c r="N78" s="26">
        <v>1</v>
      </c>
      <c r="O78" s="26">
        <v>0</v>
      </c>
      <c r="P78" s="26">
        <v>0</v>
      </c>
    </row>
    <row r="79" spans="1:16">
      <c r="A79" s="31">
        <v>35490</v>
      </c>
      <c r="B79" s="32">
        <v>2643.6231760752116</v>
      </c>
      <c r="C79" s="33">
        <v>0</v>
      </c>
      <c r="D79" s="33">
        <v>0</v>
      </c>
      <c r="E79" s="33">
        <v>558.70000000000005</v>
      </c>
      <c r="F79" s="33">
        <v>0</v>
      </c>
      <c r="G79" s="33">
        <v>0</v>
      </c>
      <c r="H79" s="33">
        <v>0</v>
      </c>
      <c r="I79" s="33">
        <v>0</v>
      </c>
      <c r="J79" s="33">
        <v>0</v>
      </c>
      <c r="K79" s="33">
        <v>0</v>
      </c>
      <c r="L79" s="33">
        <v>0</v>
      </c>
      <c r="M79" s="34">
        <v>174</v>
      </c>
      <c r="N79" s="26">
        <v>1</v>
      </c>
      <c r="O79" s="26">
        <v>0</v>
      </c>
      <c r="P79" s="26">
        <v>0</v>
      </c>
    </row>
    <row r="80" spans="1:16">
      <c r="A80" s="31">
        <v>35521</v>
      </c>
      <c r="B80" s="32">
        <v>1737.7228133204367</v>
      </c>
      <c r="C80" s="33">
        <v>0</v>
      </c>
      <c r="D80" s="33">
        <v>0</v>
      </c>
      <c r="E80" s="33">
        <v>0</v>
      </c>
      <c r="F80" s="33">
        <v>371.2</v>
      </c>
      <c r="G80" s="33">
        <v>0</v>
      </c>
      <c r="H80" s="33">
        <v>0</v>
      </c>
      <c r="I80" s="33">
        <v>0</v>
      </c>
      <c r="J80" s="33">
        <v>0</v>
      </c>
      <c r="K80" s="33">
        <v>0</v>
      </c>
      <c r="L80" s="33">
        <v>0</v>
      </c>
      <c r="M80" s="34">
        <v>175</v>
      </c>
      <c r="N80" s="26">
        <v>1</v>
      </c>
      <c r="O80" s="26">
        <v>0</v>
      </c>
      <c r="P80" s="26">
        <v>0</v>
      </c>
    </row>
    <row r="81" spans="1:16">
      <c r="A81" s="31">
        <v>35551</v>
      </c>
      <c r="B81" s="32">
        <v>1240.5869194716659</v>
      </c>
      <c r="C81" s="33">
        <v>0</v>
      </c>
      <c r="D81" s="33">
        <v>0</v>
      </c>
      <c r="E81" s="33">
        <v>0</v>
      </c>
      <c r="F81" s="33">
        <v>0</v>
      </c>
      <c r="G81" s="33">
        <v>265.8</v>
      </c>
      <c r="H81" s="33">
        <v>0</v>
      </c>
      <c r="I81" s="33">
        <v>0</v>
      </c>
      <c r="J81" s="33">
        <v>0</v>
      </c>
      <c r="K81" s="33">
        <v>0</v>
      </c>
      <c r="L81" s="33">
        <v>0</v>
      </c>
      <c r="M81" s="34">
        <v>176</v>
      </c>
      <c r="N81" s="26">
        <v>1</v>
      </c>
      <c r="O81" s="26">
        <v>0</v>
      </c>
      <c r="P81" s="26">
        <v>0</v>
      </c>
    </row>
    <row r="82" spans="1:16">
      <c r="A82" s="31">
        <v>35582</v>
      </c>
      <c r="B82" s="32">
        <v>425.96007441940043</v>
      </c>
      <c r="C82" s="33">
        <v>0</v>
      </c>
      <c r="D82" s="33">
        <v>0</v>
      </c>
      <c r="E82" s="33">
        <v>0</v>
      </c>
      <c r="F82" s="33">
        <v>0</v>
      </c>
      <c r="G82" s="33">
        <v>0</v>
      </c>
      <c r="H82" s="33">
        <v>0</v>
      </c>
      <c r="I82" s="33">
        <v>0</v>
      </c>
      <c r="J82" s="33">
        <v>0</v>
      </c>
      <c r="K82" s="33">
        <v>0</v>
      </c>
      <c r="L82" s="33">
        <v>0</v>
      </c>
      <c r="M82" s="34">
        <v>177</v>
      </c>
      <c r="N82" s="26">
        <v>1</v>
      </c>
      <c r="O82" s="26">
        <v>0</v>
      </c>
      <c r="P82" s="26">
        <v>0</v>
      </c>
    </row>
    <row r="83" spans="1:16">
      <c r="A83" s="31">
        <v>35612</v>
      </c>
      <c r="B83" s="32">
        <v>356.76088631160002</v>
      </c>
      <c r="C83" s="33">
        <v>0</v>
      </c>
      <c r="D83" s="33">
        <v>0</v>
      </c>
      <c r="E83" s="33">
        <v>0</v>
      </c>
      <c r="F83" s="33">
        <v>0</v>
      </c>
      <c r="G83" s="33">
        <v>0</v>
      </c>
      <c r="H83" s="33">
        <v>0</v>
      </c>
      <c r="I83" s="33">
        <v>0</v>
      </c>
      <c r="J83" s="33">
        <v>0</v>
      </c>
      <c r="K83" s="33">
        <v>0</v>
      </c>
      <c r="L83" s="33">
        <v>0</v>
      </c>
      <c r="M83" s="34">
        <v>178</v>
      </c>
      <c r="N83" s="26">
        <v>1</v>
      </c>
      <c r="O83" s="26">
        <v>0</v>
      </c>
      <c r="P83" s="26">
        <v>0</v>
      </c>
    </row>
    <row r="84" spans="1:16">
      <c r="A84" s="31">
        <v>35643</v>
      </c>
      <c r="B84" s="32">
        <v>389.72218785609635</v>
      </c>
      <c r="C84" s="33">
        <v>0</v>
      </c>
      <c r="D84" s="33">
        <v>0</v>
      </c>
      <c r="E84" s="33">
        <v>0</v>
      </c>
      <c r="F84" s="33">
        <v>0</v>
      </c>
      <c r="G84" s="33">
        <v>0</v>
      </c>
      <c r="H84" s="33">
        <v>0</v>
      </c>
      <c r="I84" s="33">
        <v>0</v>
      </c>
      <c r="J84" s="33">
        <v>0</v>
      </c>
      <c r="K84" s="33">
        <v>0</v>
      </c>
      <c r="L84" s="33">
        <v>0</v>
      </c>
      <c r="M84" s="34">
        <v>179</v>
      </c>
      <c r="N84" s="26">
        <v>1</v>
      </c>
      <c r="O84" s="26">
        <v>0</v>
      </c>
      <c r="P84" s="26">
        <v>0</v>
      </c>
    </row>
    <row r="85" spans="1:16">
      <c r="A85" s="31">
        <v>35674</v>
      </c>
      <c r="B85" s="32">
        <v>550.74580484773151</v>
      </c>
      <c r="C85" s="33">
        <v>0</v>
      </c>
      <c r="D85" s="33">
        <v>0</v>
      </c>
      <c r="E85" s="33">
        <v>0</v>
      </c>
      <c r="F85" s="33">
        <v>0</v>
      </c>
      <c r="G85" s="33">
        <v>0</v>
      </c>
      <c r="H85" s="33">
        <v>84.3</v>
      </c>
      <c r="I85" s="33">
        <v>0</v>
      </c>
      <c r="J85" s="33">
        <v>0</v>
      </c>
      <c r="K85" s="33">
        <v>0</v>
      </c>
      <c r="L85" s="33">
        <v>0</v>
      </c>
      <c r="M85" s="34">
        <v>180</v>
      </c>
      <c r="N85" s="26">
        <v>1</v>
      </c>
      <c r="O85" s="26">
        <v>0</v>
      </c>
      <c r="P85" s="26">
        <v>0</v>
      </c>
    </row>
    <row r="86" spans="1:16">
      <c r="A86" s="31">
        <v>35704</v>
      </c>
      <c r="B86" s="32">
        <v>1199.3622110018603</v>
      </c>
      <c r="C86" s="33">
        <v>0</v>
      </c>
      <c r="D86" s="33">
        <v>0</v>
      </c>
      <c r="E86" s="33">
        <v>0</v>
      </c>
      <c r="F86" s="33">
        <v>0</v>
      </c>
      <c r="G86" s="33">
        <v>0</v>
      </c>
      <c r="H86" s="33">
        <v>0</v>
      </c>
      <c r="I86" s="33">
        <v>263.60000000000002</v>
      </c>
      <c r="J86" s="33">
        <v>0</v>
      </c>
      <c r="K86" s="33">
        <v>0</v>
      </c>
      <c r="L86" s="33">
        <v>26.7</v>
      </c>
      <c r="M86" s="34">
        <v>181</v>
      </c>
      <c r="N86" s="26">
        <v>1</v>
      </c>
      <c r="O86" s="26">
        <v>0</v>
      </c>
      <c r="P86" s="26">
        <v>0</v>
      </c>
    </row>
    <row r="87" spans="1:16">
      <c r="A87" s="31">
        <v>35735</v>
      </c>
      <c r="B87" s="32">
        <v>2158.3961372940066</v>
      </c>
      <c r="C87" s="33">
        <v>0</v>
      </c>
      <c r="D87" s="33">
        <v>0</v>
      </c>
      <c r="E87" s="33">
        <v>0</v>
      </c>
      <c r="F87" s="33">
        <v>0</v>
      </c>
      <c r="G87" s="33">
        <v>0</v>
      </c>
      <c r="H87" s="33">
        <v>0</v>
      </c>
      <c r="I87" s="33">
        <v>0</v>
      </c>
      <c r="J87" s="33">
        <v>480.8</v>
      </c>
      <c r="K87" s="33">
        <v>0</v>
      </c>
      <c r="L87" s="33">
        <v>84.3</v>
      </c>
      <c r="M87" s="34">
        <v>182</v>
      </c>
      <c r="N87" s="26">
        <v>1</v>
      </c>
      <c r="O87" s="26">
        <v>0</v>
      </c>
      <c r="P87" s="26">
        <v>0</v>
      </c>
    </row>
    <row r="88" spans="1:16">
      <c r="A88" s="31">
        <v>35765</v>
      </c>
      <c r="B88" s="32">
        <v>2642.2142362939785</v>
      </c>
      <c r="C88" s="33">
        <v>0</v>
      </c>
      <c r="D88" s="33">
        <v>0</v>
      </c>
      <c r="E88" s="33">
        <v>0</v>
      </c>
      <c r="F88" s="33">
        <v>0</v>
      </c>
      <c r="G88" s="33">
        <v>0</v>
      </c>
      <c r="H88" s="33">
        <v>0</v>
      </c>
      <c r="I88" s="33">
        <v>0</v>
      </c>
      <c r="J88" s="33">
        <v>0</v>
      </c>
      <c r="K88" s="33">
        <v>595.20000000000005</v>
      </c>
      <c r="L88" s="33">
        <v>263.60000000000002</v>
      </c>
      <c r="M88" s="34">
        <v>183</v>
      </c>
      <c r="N88" s="26">
        <v>1</v>
      </c>
      <c r="O88" s="26">
        <v>0</v>
      </c>
      <c r="P88" s="26">
        <v>0</v>
      </c>
    </row>
    <row r="89" spans="1:16">
      <c r="A89" s="31">
        <v>35796</v>
      </c>
      <c r="B89" s="32">
        <v>2886.5255232128548</v>
      </c>
      <c r="C89" s="33">
        <v>596</v>
      </c>
      <c r="D89" s="33">
        <v>0</v>
      </c>
      <c r="E89" s="33">
        <v>0</v>
      </c>
      <c r="F89" s="33">
        <v>0</v>
      </c>
      <c r="G89" s="33">
        <v>0</v>
      </c>
      <c r="H89" s="33">
        <v>0</v>
      </c>
      <c r="I89" s="33">
        <v>0</v>
      </c>
      <c r="J89" s="33">
        <v>0</v>
      </c>
      <c r="K89" s="33">
        <v>0</v>
      </c>
      <c r="L89" s="33">
        <v>0</v>
      </c>
      <c r="M89" s="34">
        <v>184</v>
      </c>
      <c r="N89" s="26">
        <v>1</v>
      </c>
      <c r="O89" s="26">
        <v>0</v>
      </c>
      <c r="P89" s="26">
        <v>0</v>
      </c>
    </row>
    <row r="90" spans="1:16">
      <c r="A90" s="31">
        <v>35827</v>
      </c>
      <c r="B90" s="32">
        <v>2215.1417482386682</v>
      </c>
      <c r="C90" s="33">
        <v>0</v>
      </c>
      <c r="D90" s="33">
        <v>502.1</v>
      </c>
      <c r="E90" s="33">
        <v>0</v>
      </c>
      <c r="F90" s="33">
        <v>0</v>
      </c>
      <c r="G90" s="33">
        <v>0</v>
      </c>
      <c r="H90" s="33">
        <v>0</v>
      </c>
      <c r="I90" s="33">
        <v>0</v>
      </c>
      <c r="J90" s="33">
        <v>0</v>
      </c>
      <c r="K90" s="33">
        <v>0</v>
      </c>
      <c r="L90" s="33">
        <v>0</v>
      </c>
      <c r="M90" s="34">
        <v>185</v>
      </c>
      <c r="N90" s="26">
        <v>1</v>
      </c>
      <c r="O90" s="26">
        <v>0</v>
      </c>
      <c r="P90" s="26">
        <v>0</v>
      </c>
    </row>
    <row r="91" spans="1:16">
      <c r="A91" s="31">
        <v>35855</v>
      </c>
      <c r="B91" s="32">
        <v>2182.2727841484993</v>
      </c>
      <c r="C91" s="33">
        <v>0</v>
      </c>
      <c r="D91" s="33">
        <v>0</v>
      </c>
      <c r="E91" s="33">
        <v>481.5</v>
      </c>
      <c r="F91" s="33">
        <v>0</v>
      </c>
      <c r="G91" s="33">
        <v>0</v>
      </c>
      <c r="H91" s="33">
        <v>0</v>
      </c>
      <c r="I91" s="33">
        <v>0</v>
      </c>
      <c r="J91" s="33">
        <v>0</v>
      </c>
      <c r="K91" s="33">
        <v>0</v>
      </c>
      <c r="L91" s="33">
        <v>0</v>
      </c>
      <c r="M91" s="34">
        <v>186</v>
      </c>
      <c r="N91" s="26">
        <v>1</v>
      </c>
      <c r="O91" s="26">
        <v>0</v>
      </c>
      <c r="P91" s="26">
        <v>0</v>
      </c>
    </row>
    <row r="92" spans="1:16">
      <c r="A92" s="31">
        <v>35886</v>
      </c>
      <c r="B92" s="32">
        <v>1403.4054041101897</v>
      </c>
      <c r="C92" s="33">
        <v>0</v>
      </c>
      <c r="D92" s="33">
        <v>0</v>
      </c>
      <c r="E92" s="33">
        <v>0</v>
      </c>
      <c r="F92" s="33">
        <v>285.8</v>
      </c>
      <c r="G92" s="33">
        <v>0</v>
      </c>
      <c r="H92" s="33">
        <v>0</v>
      </c>
      <c r="I92" s="33">
        <v>0</v>
      </c>
      <c r="J92" s="33">
        <v>0</v>
      </c>
      <c r="K92" s="33">
        <v>0</v>
      </c>
      <c r="L92" s="33">
        <v>0</v>
      </c>
      <c r="M92" s="34">
        <v>187</v>
      </c>
      <c r="N92" s="26">
        <v>1</v>
      </c>
      <c r="O92" s="26">
        <v>0</v>
      </c>
      <c r="P92" s="26">
        <v>0</v>
      </c>
    </row>
    <row r="93" spans="1:16">
      <c r="A93" s="31">
        <v>35916</v>
      </c>
      <c r="B93" s="32">
        <v>574.07694944416903</v>
      </c>
      <c r="C93" s="33">
        <v>0</v>
      </c>
      <c r="D93" s="33">
        <v>0</v>
      </c>
      <c r="E93" s="33">
        <v>0</v>
      </c>
      <c r="F93" s="33">
        <v>0</v>
      </c>
      <c r="G93" s="33">
        <v>67.900000000000006</v>
      </c>
      <c r="H93" s="33">
        <v>0</v>
      </c>
      <c r="I93" s="33">
        <v>0</v>
      </c>
      <c r="J93" s="33">
        <v>0</v>
      </c>
      <c r="K93" s="33">
        <v>0</v>
      </c>
      <c r="L93" s="33">
        <v>0</v>
      </c>
      <c r="M93" s="34">
        <v>188</v>
      </c>
      <c r="N93" s="26">
        <v>1</v>
      </c>
      <c r="O93" s="26">
        <v>0</v>
      </c>
      <c r="P93" s="26">
        <v>0</v>
      </c>
    </row>
    <row r="94" spans="1:16">
      <c r="A94" s="31">
        <v>35947</v>
      </c>
      <c r="B94" s="32">
        <v>423.02183733372192</v>
      </c>
      <c r="C94" s="33">
        <v>0</v>
      </c>
      <c r="D94" s="33">
        <v>0</v>
      </c>
      <c r="E94" s="33">
        <v>0</v>
      </c>
      <c r="F94" s="33">
        <v>0</v>
      </c>
      <c r="G94" s="33">
        <v>0</v>
      </c>
      <c r="H94" s="33">
        <v>0</v>
      </c>
      <c r="I94" s="33">
        <v>0</v>
      </c>
      <c r="J94" s="33">
        <v>0</v>
      </c>
      <c r="K94" s="33">
        <v>0</v>
      </c>
      <c r="L94" s="33">
        <v>0</v>
      </c>
      <c r="M94" s="34">
        <v>189</v>
      </c>
      <c r="N94" s="26">
        <v>1</v>
      </c>
      <c r="O94" s="26">
        <v>0</v>
      </c>
      <c r="P94" s="26">
        <v>0</v>
      </c>
    </row>
    <row r="95" spans="1:16">
      <c r="A95" s="31">
        <v>35977</v>
      </c>
      <c r="B95" s="32">
        <v>353.86244821721118</v>
      </c>
      <c r="C95" s="33">
        <v>0</v>
      </c>
      <c r="D95" s="33">
        <v>0</v>
      </c>
      <c r="E95" s="33">
        <v>0</v>
      </c>
      <c r="F95" s="33">
        <v>0</v>
      </c>
      <c r="G95" s="33">
        <v>0</v>
      </c>
      <c r="H95" s="33">
        <v>0</v>
      </c>
      <c r="I95" s="33">
        <v>0</v>
      </c>
      <c r="J95" s="33">
        <v>0</v>
      </c>
      <c r="K95" s="33">
        <v>0</v>
      </c>
      <c r="L95" s="33">
        <v>0</v>
      </c>
      <c r="M95" s="34">
        <v>190</v>
      </c>
      <c r="N95" s="26">
        <v>1</v>
      </c>
      <c r="O95" s="26">
        <v>0</v>
      </c>
      <c r="P95" s="26">
        <v>0</v>
      </c>
    </row>
    <row r="96" spans="1:16">
      <c r="A96" s="31">
        <v>36008</v>
      </c>
      <c r="B96" s="32">
        <v>504.11771511511716</v>
      </c>
      <c r="C96" s="33">
        <v>0</v>
      </c>
      <c r="D96" s="33">
        <v>0</v>
      </c>
      <c r="E96" s="33">
        <v>0</v>
      </c>
      <c r="F96" s="33">
        <v>0</v>
      </c>
      <c r="G96" s="33">
        <v>0</v>
      </c>
      <c r="H96" s="33">
        <v>0</v>
      </c>
      <c r="I96" s="33">
        <v>0</v>
      </c>
      <c r="J96" s="33">
        <v>0</v>
      </c>
      <c r="K96" s="33">
        <v>0</v>
      </c>
      <c r="L96" s="33">
        <v>0</v>
      </c>
      <c r="M96" s="34">
        <v>191</v>
      </c>
      <c r="N96" s="26">
        <v>1</v>
      </c>
      <c r="O96" s="26">
        <v>0</v>
      </c>
      <c r="P96" s="26">
        <v>0</v>
      </c>
    </row>
    <row r="97" spans="1:16">
      <c r="A97" s="31">
        <v>36039</v>
      </c>
      <c r="B97" s="32">
        <v>491.97880072846704</v>
      </c>
      <c r="C97" s="33">
        <v>0</v>
      </c>
      <c r="D97" s="33">
        <v>0</v>
      </c>
      <c r="E97" s="33">
        <v>0</v>
      </c>
      <c r="F97" s="33">
        <v>0</v>
      </c>
      <c r="G97" s="33">
        <v>0</v>
      </c>
      <c r="H97" s="33">
        <v>40.9</v>
      </c>
      <c r="I97" s="33">
        <v>0</v>
      </c>
      <c r="J97" s="33">
        <v>0</v>
      </c>
      <c r="K97" s="33">
        <v>0</v>
      </c>
      <c r="L97" s="33">
        <v>0</v>
      </c>
      <c r="M97" s="34">
        <v>192</v>
      </c>
      <c r="N97" s="26">
        <v>1</v>
      </c>
      <c r="O97" s="26">
        <v>0</v>
      </c>
      <c r="P97" s="26">
        <v>0</v>
      </c>
    </row>
    <row r="98" spans="1:16">
      <c r="A98" s="31">
        <v>36069</v>
      </c>
      <c r="B98" s="32">
        <v>1056.9003371412737</v>
      </c>
      <c r="C98" s="33">
        <v>0</v>
      </c>
      <c r="D98" s="33">
        <v>0</v>
      </c>
      <c r="E98" s="33">
        <v>0</v>
      </c>
      <c r="F98" s="33">
        <v>0</v>
      </c>
      <c r="G98" s="33">
        <v>0</v>
      </c>
      <c r="H98" s="33">
        <v>0</v>
      </c>
      <c r="I98" s="33">
        <v>223.5</v>
      </c>
      <c r="J98" s="33">
        <v>0</v>
      </c>
      <c r="K98" s="33">
        <v>0</v>
      </c>
      <c r="L98" s="33">
        <v>5.8</v>
      </c>
      <c r="M98" s="34">
        <v>193</v>
      </c>
      <c r="N98" s="26">
        <v>1</v>
      </c>
      <c r="O98" s="26">
        <v>0</v>
      </c>
      <c r="P98" s="26">
        <v>0</v>
      </c>
    </row>
    <row r="99" spans="1:16">
      <c r="A99" s="31">
        <v>36100</v>
      </c>
      <c r="B99" s="32">
        <v>1665.9345324151109</v>
      </c>
      <c r="C99" s="33">
        <v>0</v>
      </c>
      <c r="D99" s="33">
        <v>0</v>
      </c>
      <c r="E99" s="33">
        <v>0</v>
      </c>
      <c r="F99" s="33">
        <v>0</v>
      </c>
      <c r="G99" s="33">
        <v>0</v>
      </c>
      <c r="H99" s="33">
        <v>0</v>
      </c>
      <c r="I99" s="33">
        <v>0</v>
      </c>
      <c r="J99" s="33">
        <v>385.4</v>
      </c>
      <c r="K99" s="33">
        <v>0</v>
      </c>
      <c r="L99" s="33">
        <v>40.9</v>
      </c>
      <c r="M99" s="34">
        <v>194</v>
      </c>
      <c r="N99" s="26">
        <v>1</v>
      </c>
      <c r="O99" s="26">
        <v>0</v>
      </c>
      <c r="P99" s="26">
        <v>0</v>
      </c>
    </row>
    <row r="100" spans="1:16">
      <c r="A100" s="31">
        <v>36130</v>
      </c>
      <c r="B100" s="32">
        <v>2189.225206059793</v>
      </c>
      <c r="C100" s="33">
        <v>0</v>
      </c>
      <c r="D100" s="33">
        <v>0</v>
      </c>
      <c r="E100" s="33">
        <v>0</v>
      </c>
      <c r="F100" s="33">
        <v>0</v>
      </c>
      <c r="G100" s="33">
        <v>0</v>
      </c>
      <c r="H100" s="33">
        <v>0</v>
      </c>
      <c r="I100" s="33">
        <v>0</v>
      </c>
      <c r="J100" s="33">
        <v>0</v>
      </c>
      <c r="K100" s="33">
        <v>533.4</v>
      </c>
      <c r="L100" s="33">
        <v>223.5</v>
      </c>
      <c r="M100" s="34">
        <v>195</v>
      </c>
      <c r="N100" s="26">
        <v>1</v>
      </c>
      <c r="O100" s="26">
        <v>0</v>
      </c>
      <c r="P100" s="26">
        <v>0</v>
      </c>
    </row>
    <row r="101" spans="1:16">
      <c r="A101" s="31">
        <v>36161</v>
      </c>
      <c r="B101" s="32">
        <v>3270.3328748569575</v>
      </c>
      <c r="C101" s="33">
        <v>743.2</v>
      </c>
      <c r="D101" s="33">
        <v>0</v>
      </c>
      <c r="E101" s="33">
        <v>0</v>
      </c>
      <c r="F101" s="33">
        <v>0</v>
      </c>
      <c r="G101" s="33">
        <v>0</v>
      </c>
      <c r="H101" s="33">
        <v>0</v>
      </c>
      <c r="I101" s="33">
        <v>0</v>
      </c>
      <c r="J101" s="33">
        <v>0</v>
      </c>
      <c r="K101" s="33">
        <v>0</v>
      </c>
      <c r="L101" s="33">
        <v>0</v>
      </c>
      <c r="M101" s="34">
        <v>196</v>
      </c>
      <c r="N101" s="26">
        <v>1</v>
      </c>
      <c r="O101" s="26">
        <v>0</v>
      </c>
      <c r="P101" s="26">
        <v>0</v>
      </c>
    </row>
    <row r="102" spans="1:16">
      <c r="A102" s="31">
        <v>36192</v>
      </c>
      <c r="B102" s="32">
        <v>2375.125000703958</v>
      </c>
      <c r="C102" s="33">
        <v>0</v>
      </c>
      <c r="D102" s="33">
        <v>537.29999999999995</v>
      </c>
      <c r="E102" s="33">
        <v>0</v>
      </c>
      <c r="F102" s="33">
        <v>0</v>
      </c>
      <c r="G102" s="33">
        <v>0</v>
      </c>
      <c r="H102" s="33">
        <v>0</v>
      </c>
      <c r="I102" s="33">
        <v>0</v>
      </c>
      <c r="J102" s="33">
        <v>0</v>
      </c>
      <c r="K102" s="33">
        <v>0</v>
      </c>
      <c r="L102" s="33">
        <v>0</v>
      </c>
      <c r="M102" s="34">
        <v>197</v>
      </c>
      <c r="N102" s="26">
        <v>1</v>
      </c>
      <c r="O102" s="26">
        <v>0</v>
      </c>
      <c r="P102" s="26">
        <v>0</v>
      </c>
    </row>
    <row r="103" spans="1:16">
      <c r="A103" s="31">
        <v>36220</v>
      </c>
      <c r="B103" s="32">
        <v>2419.6833624213587</v>
      </c>
      <c r="C103" s="33">
        <v>0</v>
      </c>
      <c r="D103" s="33">
        <v>0</v>
      </c>
      <c r="E103" s="33">
        <v>555.70000000000005</v>
      </c>
      <c r="F103" s="33">
        <v>0</v>
      </c>
      <c r="G103" s="33">
        <v>0</v>
      </c>
      <c r="H103" s="33">
        <v>0</v>
      </c>
      <c r="I103" s="33">
        <v>0</v>
      </c>
      <c r="J103" s="33">
        <v>0</v>
      </c>
      <c r="K103" s="33">
        <v>0</v>
      </c>
      <c r="L103" s="33">
        <v>0</v>
      </c>
      <c r="M103" s="34">
        <v>198</v>
      </c>
      <c r="N103" s="26">
        <v>1</v>
      </c>
      <c r="O103" s="26">
        <v>0</v>
      </c>
      <c r="P103" s="26">
        <v>0</v>
      </c>
    </row>
    <row r="104" spans="1:16">
      <c r="A104" s="31">
        <v>36251</v>
      </c>
      <c r="B104" s="32">
        <v>1408.5560501485488</v>
      </c>
      <c r="C104" s="33">
        <v>0</v>
      </c>
      <c r="D104" s="33">
        <v>0</v>
      </c>
      <c r="E104" s="33">
        <v>0</v>
      </c>
      <c r="F104" s="33">
        <v>301.8</v>
      </c>
      <c r="G104" s="33">
        <v>0</v>
      </c>
      <c r="H104" s="33">
        <v>0</v>
      </c>
      <c r="I104" s="33">
        <v>0</v>
      </c>
      <c r="J104" s="33">
        <v>0</v>
      </c>
      <c r="K104" s="33">
        <v>0</v>
      </c>
      <c r="L104" s="33">
        <v>0</v>
      </c>
      <c r="M104" s="34">
        <v>199</v>
      </c>
      <c r="N104" s="26">
        <v>1</v>
      </c>
      <c r="O104" s="26">
        <v>0</v>
      </c>
      <c r="P104" s="26">
        <v>0</v>
      </c>
    </row>
    <row r="105" spans="1:16">
      <c r="A105" s="31">
        <v>36281</v>
      </c>
      <c r="B105" s="32">
        <v>662.11754249436342</v>
      </c>
      <c r="C105" s="33">
        <v>0</v>
      </c>
      <c r="D105" s="33">
        <v>0</v>
      </c>
      <c r="E105" s="33">
        <v>0</v>
      </c>
      <c r="F105" s="33">
        <v>0</v>
      </c>
      <c r="G105" s="33">
        <v>100.7</v>
      </c>
      <c r="H105" s="33">
        <v>0</v>
      </c>
      <c r="I105" s="33">
        <v>0</v>
      </c>
      <c r="J105" s="33">
        <v>0</v>
      </c>
      <c r="K105" s="33">
        <v>0</v>
      </c>
      <c r="L105" s="33">
        <v>0</v>
      </c>
      <c r="M105" s="34">
        <v>200</v>
      </c>
      <c r="N105" s="26">
        <v>1</v>
      </c>
      <c r="O105" s="26">
        <v>0</v>
      </c>
      <c r="P105" s="26">
        <v>0</v>
      </c>
    </row>
    <row r="106" spans="1:16">
      <c r="A106" s="31">
        <v>36312</v>
      </c>
      <c r="B106" s="32">
        <v>360.02065963084516</v>
      </c>
      <c r="C106" s="33">
        <v>0</v>
      </c>
      <c r="D106" s="33">
        <v>0</v>
      </c>
      <c r="E106" s="33">
        <v>0</v>
      </c>
      <c r="F106" s="33">
        <v>0</v>
      </c>
      <c r="G106" s="33">
        <v>0</v>
      </c>
      <c r="H106" s="33">
        <v>0</v>
      </c>
      <c r="I106" s="33">
        <v>0</v>
      </c>
      <c r="J106" s="33">
        <v>0</v>
      </c>
      <c r="K106" s="33">
        <v>0</v>
      </c>
      <c r="L106" s="33">
        <v>0</v>
      </c>
      <c r="M106" s="34">
        <v>201</v>
      </c>
      <c r="N106" s="26">
        <v>1</v>
      </c>
      <c r="O106" s="26">
        <v>0</v>
      </c>
      <c r="P106" s="26">
        <v>0</v>
      </c>
    </row>
    <row r="107" spans="1:16">
      <c r="A107" s="31">
        <v>36342</v>
      </c>
      <c r="B107" s="32">
        <v>334.43318429169972</v>
      </c>
      <c r="C107" s="33">
        <v>0</v>
      </c>
      <c r="D107" s="33">
        <v>0</v>
      </c>
      <c r="E107" s="33">
        <v>0</v>
      </c>
      <c r="F107" s="33">
        <v>0</v>
      </c>
      <c r="G107" s="33">
        <v>0</v>
      </c>
      <c r="H107" s="33">
        <v>0</v>
      </c>
      <c r="I107" s="33">
        <v>0</v>
      </c>
      <c r="J107" s="33">
        <v>0</v>
      </c>
      <c r="K107" s="33">
        <v>0</v>
      </c>
      <c r="L107" s="33">
        <v>0</v>
      </c>
      <c r="M107" s="34">
        <v>202</v>
      </c>
      <c r="N107" s="26">
        <v>1</v>
      </c>
      <c r="O107" s="26">
        <v>0</v>
      </c>
      <c r="P107" s="26">
        <v>0</v>
      </c>
    </row>
    <row r="108" spans="1:16">
      <c r="A108" s="31">
        <v>36373</v>
      </c>
      <c r="B108" s="32">
        <v>354.11884852222977</v>
      </c>
      <c r="C108" s="33">
        <v>0</v>
      </c>
      <c r="D108" s="33">
        <v>0</v>
      </c>
      <c r="E108" s="33">
        <v>0</v>
      </c>
      <c r="F108" s="33">
        <v>0</v>
      </c>
      <c r="G108" s="33">
        <v>0</v>
      </c>
      <c r="H108" s="33">
        <v>0</v>
      </c>
      <c r="I108" s="33">
        <v>0</v>
      </c>
      <c r="J108" s="33">
        <v>0</v>
      </c>
      <c r="K108" s="33">
        <v>0</v>
      </c>
      <c r="L108" s="33">
        <v>0</v>
      </c>
      <c r="M108" s="34">
        <v>203</v>
      </c>
      <c r="N108" s="26">
        <v>1</v>
      </c>
      <c r="O108" s="26">
        <v>0</v>
      </c>
      <c r="P108" s="26">
        <v>0</v>
      </c>
    </row>
    <row r="109" spans="1:16">
      <c r="A109" s="31">
        <v>36404</v>
      </c>
      <c r="B109" s="32">
        <v>549.46183562516205</v>
      </c>
      <c r="C109" s="33">
        <v>0</v>
      </c>
      <c r="D109" s="33">
        <v>0</v>
      </c>
      <c r="E109" s="33">
        <v>0</v>
      </c>
      <c r="F109" s="33">
        <v>0</v>
      </c>
      <c r="G109" s="33">
        <v>0</v>
      </c>
      <c r="H109" s="33">
        <v>63.8</v>
      </c>
      <c r="I109" s="33">
        <v>0</v>
      </c>
      <c r="J109" s="33">
        <v>0</v>
      </c>
      <c r="K109" s="33">
        <v>0</v>
      </c>
      <c r="L109" s="33">
        <v>0</v>
      </c>
      <c r="M109" s="34">
        <v>204</v>
      </c>
      <c r="N109" s="26">
        <v>1</v>
      </c>
      <c r="O109" s="26">
        <v>0</v>
      </c>
      <c r="P109" s="26">
        <v>0</v>
      </c>
    </row>
    <row r="110" spans="1:16">
      <c r="A110" s="31">
        <v>36434</v>
      </c>
      <c r="B110" s="32">
        <v>1138.1521261781456</v>
      </c>
      <c r="C110" s="33">
        <v>0</v>
      </c>
      <c r="D110" s="33">
        <v>0</v>
      </c>
      <c r="E110" s="33">
        <v>0</v>
      </c>
      <c r="F110" s="33">
        <v>0</v>
      </c>
      <c r="G110" s="33">
        <v>0</v>
      </c>
      <c r="H110" s="33">
        <v>0</v>
      </c>
      <c r="I110" s="33">
        <v>261.60000000000002</v>
      </c>
      <c r="J110" s="33">
        <v>0</v>
      </c>
      <c r="K110" s="33">
        <v>0</v>
      </c>
      <c r="L110" s="33">
        <v>13.5</v>
      </c>
      <c r="M110" s="34">
        <v>205</v>
      </c>
      <c r="N110" s="26">
        <v>1</v>
      </c>
      <c r="O110" s="26">
        <v>0</v>
      </c>
      <c r="P110" s="26">
        <v>0</v>
      </c>
    </row>
    <row r="111" spans="1:16">
      <c r="A111" s="31">
        <v>36465</v>
      </c>
      <c r="B111" s="32">
        <v>1680.0434784437139</v>
      </c>
      <c r="C111" s="33">
        <v>0</v>
      </c>
      <c r="D111" s="33">
        <v>0</v>
      </c>
      <c r="E111" s="33">
        <v>0</v>
      </c>
      <c r="F111" s="33">
        <v>0</v>
      </c>
      <c r="G111" s="33">
        <v>0</v>
      </c>
      <c r="H111" s="33">
        <v>0</v>
      </c>
      <c r="I111" s="33">
        <v>0</v>
      </c>
      <c r="J111" s="33">
        <v>372.8</v>
      </c>
      <c r="K111" s="33">
        <v>0</v>
      </c>
      <c r="L111" s="33">
        <v>63.8</v>
      </c>
      <c r="M111" s="34">
        <v>206</v>
      </c>
      <c r="N111" s="26">
        <v>1</v>
      </c>
      <c r="O111" s="26">
        <v>0</v>
      </c>
      <c r="P111" s="26">
        <v>0</v>
      </c>
    </row>
    <row r="112" spans="1:16">
      <c r="A112" s="31">
        <v>36495</v>
      </c>
      <c r="B112" s="32">
        <v>2405.2121285180001</v>
      </c>
      <c r="C112" s="33">
        <v>0</v>
      </c>
      <c r="D112" s="33">
        <v>0</v>
      </c>
      <c r="E112" s="33">
        <v>0</v>
      </c>
      <c r="F112" s="33">
        <v>0</v>
      </c>
      <c r="G112" s="33">
        <v>0</v>
      </c>
      <c r="H112" s="33">
        <v>0</v>
      </c>
      <c r="I112" s="33">
        <v>0</v>
      </c>
      <c r="J112" s="33">
        <v>0</v>
      </c>
      <c r="K112" s="33">
        <v>572.4</v>
      </c>
      <c r="L112" s="33">
        <v>261.60000000000002</v>
      </c>
      <c r="M112" s="34">
        <v>207</v>
      </c>
      <c r="N112" s="26">
        <v>1</v>
      </c>
      <c r="O112" s="26">
        <v>0</v>
      </c>
      <c r="P112" s="26">
        <v>0</v>
      </c>
    </row>
    <row r="113" spans="1:16">
      <c r="A113" s="31">
        <v>36526</v>
      </c>
      <c r="B113" s="32">
        <v>2875.547137355522</v>
      </c>
      <c r="C113" s="33">
        <v>720.3</v>
      </c>
      <c r="D113" s="33">
        <v>0</v>
      </c>
      <c r="E113" s="33">
        <v>0</v>
      </c>
      <c r="F113" s="33">
        <v>0</v>
      </c>
      <c r="G113" s="33">
        <v>0</v>
      </c>
      <c r="H113" s="33">
        <v>0</v>
      </c>
      <c r="I113" s="33">
        <v>0</v>
      </c>
      <c r="J113" s="33">
        <v>0</v>
      </c>
      <c r="K113" s="33">
        <v>0</v>
      </c>
      <c r="L113" s="33">
        <v>0</v>
      </c>
      <c r="M113" s="34">
        <v>208</v>
      </c>
      <c r="N113" s="26">
        <v>1</v>
      </c>
      <c r="O113" s="26">
        <v>0</v>
      </c>
      <c r="P113" s="26">
        <v>0</v>
      </c>
    </row>
    <row r="114" spans="1:16">
      <c r="A114" s="31">
        <v>36557</v>
      </c>
      <c r="B114" s="32">
        <v>2635.9417226367941</v>
      </c>
      <c r="C114" s="33">
        <v>0</v>
      </c>
      <c r="D114" s="33">
        <v>573.1</v>
      </c>
      <c r="E114" s="33">
        <v>0</v>
      </c>
      <c r="F114" s="33">
        <v>0</v>
      </c>
      <c r="G114" s="33">
        <v>0</v>
      </c>
      <c r="H114" s="33">
        <v>0</v>
      </c>
      <c r="I114" s="33">
        <v>0</v>
      </c>
      <c r="J114" s="33">
        <v>0</v>
      </c>
      <c r="K114" s="33">
        <v>0</v>
      </c>
      <c r="L114" s="33">
        <v>0</v>
      </c>
      <c r="M114" s="34">
        <v>209</v>
      </c>
      <c r="N114" s="26">
        <v>1</v>
      </c>
      <c r="O114" s="26">
        <v>0</v>
      </c>
      <c r="P114" s="26">
        <v>0</v>
      </c>
    </row>
    <row r="115" spans="1:16">
      <c r="A115" s="31">
        <v>36586</v>
      </c>
      <c r="B115" s="32">
        <v>2545.6834748436922</v>
      </c>
      <c r="C115" s="33">
        <v>0</v>
      </c>
      <c r="D115" s="33">
        <v>0</v>
      </c>
      <c r="E115" s="33">
        <v>420.4</v>
      </c>
      <c r="F115" s="33">
        <v>0</v>
      </c>
      <c r="G115" s="33">
        <v>0</v>
      </c>
      <c r="H115" s="33">
        <v>0</v>
      </c>
      <c r="I115" s="33">
        <v>0</v>
      </c>
      <c r="J115" s="33">
        <v>0</v>
      </c>
      <c r="K115" s="33">
        <v>0</v>
      </c>
      <c r="L115" s="33">
        <v>0</v>
      </c>
      <c r="M115" s="34">
        <v>210</v>
      </c>
      <c r="N115" s="26">
        <v>1</v>
      </c>
      <c r="O115" s="26">
        <v>1</v>
      </c>
      <c r="P115" s="26">
        <v>0</v>
      </c>
    </row>
    <row r="116" spans="1:16">
      <c r="A116" s="31">
        <v>36617</v>
      </c>
      <c r="B116" s="32">
        <v>999.43232010454938</v>
      </c>
      <c r="C116" s="33">
        <v>0</v>
      </c>
      <c r="D116" s="33">
        <v>0</v>
      </c>
      <c r="E116" s="33">
        <v>0</v>
      </c>
      <c r="F116" s="33">
        <v>339.1</v>
      </c>
      <c r="G116" s="33">
        <v>0</v>
      </c>
      <c r="H116" s="33">
        <v>0</v>
      </c>
      <c r="I116" s="33">
        <v>0</v>
      </c>
      <c r="J116" s="33">
        <v>0</v>
      </c>
      <c r="K116" s="33">
        <v>0</v>
      </c>
      <c r="L116" s="33">
        <v>0</v>
      </c>
      <c r="M116" s="34">
        <v>211</v>
      </c>
      <c r="N116" s="26">
        <v>1</v>
      </c>
      <c r="O116" s="26">
        <v>0</v>
      </c>
      <c r="P116" s="26">
        <v>1</v>
      </c>
    </row>
    <row r="117" spans="1:16">
      <c r="A117" s="31">
        <v>36647</v>
      </c>
      <c r="B117" s="32">
        <v>899.01799074023506</v>
      </c>
      <c r="C117" s="33">
        <v>0</v>
      </c>
      <c r="D117" s="33">
        <v>0</v>
      </c>
      <c r="E117" s="33">
        <v>0</v>
      </c>
      <c r="F117" s="33">
        <v>0</v>
      </c>
      <c r="G117" s="33">
        <v>127.5</v>
      </c>
      <c r="H117" s="33">
        <v>0</v>
      </c>
      <c r="I117" s="33">
        <v>0</v>
      </c>
      <c r="J117" s="33">
        <v>0</v>
      </c>
      <c r="K117" s="33">
        <v>0</v>
      </c>
      <c r="L117" s="33">
        <v>0</v>
      </c>
      <c r="M117" s="34">
        <v>212</v>
      </c>
      <c r="N117" s="26">
        <v>1</v>
      </c>
      <c r="O117" s="26">
        <v>0</v>
      </c>
      <c r="P117" s="26">
        <v>0</v>
      </c>
    </row>
    <row r="118" spans="1:16">
      <c r="A118" s="31">
        <v>36678</v>
      </c>
      <c r="B118" s="32">
        <v>327.00298779986588</v>
      </c>
      <c r="C118" s="33">
        <v>0</v>
      </c>
      <c r="D118" s="33">
        <v>0</v>
      </c>
      <c r="E118" s="33">
        <v>0</v>
      </c>
      <c r="F118" s="33">
        <v>0</v>
      </c>
      <c r="G118" s="33">
        <v>0</v>
      </c>
      <c r="H118" s="33">
        <v>0</v>
      </c>
      <c r="I118" s="33">
        <v>0</v>
      </c>
      <c r="J118" s="33">
        <v>0</v>
      </c>
      <c r="K118" s="33">
        <v>0</v>
      </c>
      <c r="L118" s="33">
        <v>0</v>
      </c>
      <c r="M118" s="34">
        <v>213</v>
      </c>
      <c r="N118" s="26">
        <v>1</v>
      </c>
      <c r="O118" s="26">
        <v>0</v>
      </c>
      <c r="P118" s="26">
        <v>0</v>
      </c>
    </row>
    <row r="119" spans="1:16">
      <c r="A119" s="31">
        <v>36708</v>
      </c>
      <c r="B119" s="32">
        <v>426.41658611061246</v>
      </c>
      <c r="C119" s="33">
        <v>0</v>
      </c>
      <c r="D119" s="33">
        <v>0</v>
      </c>
      <c r="E119" s="33">
        <v>0</v>
      </c>
      <c r="F119" s="33">
        <v>0</v>
      </c>
      <c r="G119" s="33">
        <v>0</v>
      </c>
      <c r="H119" s="33">
        <v>0</v>
      </c>
      <c r="I119" s="33">
        <v>0</v>
      </c>
      <c r="J119" s="33">
        <v>0</v>
      </c>
      <c r="K119" s="33">
        <v>0</v>
      </c>
      <c r="L119" s="33">
        <v>0</v>
      </c>
      <c r="M119" s="34">
        <v>214</v>
      </c>
      <c r="N119" s="26">
        <v>1</v>
      </c>
      <c r="O119" s="26">
        <v>0</v>
      </c>
      <c r="P119" s="26">
        <v>0</v>
      </c>
    </row>
    <row r="120" spans="1:16">
      <c r="A120" s="31">
        <v>36739</v>
      </c>
      <c r="B120" s="32">
        <v>512.87899032859423</v>
      </c>
      <c r="C120" s="33">
        <v>0</v>
      </c>
      <c r="D120" s="33">
        <v>0</v>
      </c>
      <c r="E120" s="33">
        <v>0</v>
      </c>
      <c r="F120" s="33">
        <v>0</v>
      </c>
      <c r="G120" s="33">
        <v>0</v>
      </c>
      <c r="H120" s="33">
        <v>0</v>
      </c>
      <c r="I120" s="33">
        <v>0</v>
      </c>
      <c r="J120" s="33">
        <v>0</v>
      </c>
      <c r="K120" s="33">
        <v>0</v>
      </c>
      <c r="L120" s="33">
        <v>0</v>
      </c>
      <c r="M120" s="34">
        <v>215</v>
      </c>
      <c r="N120" s="26">
        <v>1</v>
      </c>
      <c r="O120" s="26">
        <v>0</v>
      </c>
      <c r="P120" s="26">
        <v>0</v>
      </c>
    </row>
    <row r="121" spans="1:16">
      <c r="A121" s="31">
        <v>36770</v>
      </c>
      <c r="B121" s="32">
        <v>476.66978708254226</v>
      </c>
      <c r="C121" s="33">
        <v>0</v>
      </c>
      <c r="D121" s="33">
        <v>0</v>
      </c>
      <c r="E121" s="33">
        <v>0</v>
      </c>
      <c r="F121" s="33">
        <v>0</v>
      </c>
      <c r="G121" s="33">
        <v>0</v>
      </c>
      <c r="H121" s="33">
        <v>104.8</v>
      </c>
      <c r="I121" s="33">
        <v>0</v>
      </c>
      <c r="J121" s="33">
        <v>0</v>
      </c>
      <c r="K121" s="33">
        <v>0</v>
      </c>
      <c r="L121" s="33">
        <v>0</v>
      </c>
      <c r="M121" s="34">
        <v>216</v>
      </c>
      <c r="N121" s="26">
        <v>1</v>
      </c>
      <c r="O121" s="26">
        <v>0</v>
      </c>
      <c r="P121" s="26">
        <v>0</v>
      </c>
    </row>
    <row r="122" spans="1:16">
      <c r="A122" s="31">
        <v>36800</v>
      </c>
      <c r="B122" s="32">
        <v>730.00063236297569</v>
      </c>
      <c r="C122" s="33">
        <v>0</v>
      </c>
      <c r="D122" s="33">
        <v>0</v>
      </c>
      <c r="E122" s="33">
        <v>0</v>
      </c>
      <c r="F122" s="33">
        <v>0</v>
      </c>
      <c r="G122" s="33">
        <v>0</v>
      </c>
      <c r="H122" s="33">
        <v>0</v>
      </c>
      <c r="I122" s="33">
        <v>221.7</v>
      </c>
      <c r="J122" s="33">
        <v>0</v>
      </c>
      <c r="K122" s="33">
        <v>0</v>
      </c>
      <c r="L122" s="33">
        <v>17.399999999999999</v>
      </c>
      <c r="M122" s="34">
        <v>217</v>
      </c>
      <c r="N122" s="26">
        <v>1</v>
      </c>
      <c r="O122" s="26">
        <v>0</v>
      </c>
      <c r="P122" s="26">
        <v>0</v>
      </c>
    </row>
    <row r="123" spans="1:16">
      <c r="A123" s="31">
        <v>36831</v>
      </c>
      <c r="B123" s="32">
        <v>2028.3323467825894</v>
      </c>
      <c r="C123" s="33">
        <v>0</v>
      </c>
      <c r="D123" s="33">
        <v>0</v>
      </c>
      <c r="E123" s="33">
        <v>0</v>
      </c>
      <c r="F123" s="33">
        <v>0</v>
      </c>
      <c r="G123" s="33">
        <v>0</v>
      </c>
      <c r="H123" s="33">
        <v>0</v>
      </c>
      <c r="I123" s="33">
        <v>0</v>
      </c>
      <c r="J123" s="33">
        <v>435.2</v>
      </c>
      <c r="K123" s="33">
        <v>0</v>
      </c>
      <c r="L123" s="33">
        <v>104.8</v>
      </c>
      <c r="M123" s="34">
        <v>218</v>
      </c>
      <c r="N123" s="26">
        <v>1</v>
      </c>
      <c r="O123" s="26">
        <v>0</v>
      </c>
      <c r="P123" s="26">
        <v>0</v>
      </c>
    </row>
    <row r="124" spans="1:16">
      <c r="A124" s="31">
        <v>36861</v>
      </c>
      <c r="B124" s="32">
        <v>3161.4233233682498</v>
      </c>
      <c r="C124" s="33">
        <v>0</v>
      </c>
      <c r="D124" s="33">
        <v>0</v>
      </c>
      <c r="E124" s="33">
        <v>0</v>
      </c>
      <c r="F124" s="33">
        <v>0</v>
      </c>
      <c r="G124" s="33">
        <v>0</v>
      </c>
      <c r="H124" s="33">
        <v>0</v>
      </c>
      <c r="I124" s="33">
        <v>0</v>
      </c>
      <c r="J124" s="33">
        <v>0</v>
      </c>
      <c r="K124" s="33">
        <v>784.6</v>
      </c>
      <c r="L124" s="33">
        <v>221.7</v>
      </c>
      <c r="M124" s="34">
        <v>219</v>
      </c>
      <c r="N124" s="26">
        <v>1</v>
      </c>
      <c r="O124" s="26">
        <v>0</v>
      </c>
      <c r="P124" s="26">
        <v>0</v>
      </c>
    </row>
    <row r="125" spans="1:16">
      <c r="A125" s="31">
        <v>36892</v>
      </c>
      <c r="B125" s="32">
        <v>2740.3834723138316</v>
      </c>
      <c r="C125" s="33">
        <v>677.1</v>
      </c>
      <c r="D125" s="33">
        <v>0</v>
      </c>
      <c r="E125" s="33">
        <v>0</v>
      </c>
      <c r="F125" s="33">
        <v>0</v>
      </c>
      <c r="G125" s="33">
        <v>0</v>
      </c>
      <c r="H125" s="33">
        <v>0</v>
      </c>
      <c r="I125" s="33">
        <v>0</v>
      </c>
      <c r="J125" s="33">
        <v>0</v>
      </c>
      <c r="K125" s="33">
        <v>0</v>
      </c>
      <c r="L125" s="33">
        <v>0</v>
      </c>
      <c r="M125" s="34">
        <v>220</v>
      </c>
      <c r="N125" s="26">
        <v>1</v>
      </c>
      <c r="O125" s="26">
        <v>0</v>
      </c>
      <c r="P125" s="26">
        <v>0</v>
      </c>
    </row>
    <row r="126" spans="1:16">
      <c r="A126" s="31">
        <v>36923</v>
      </c>
      <c r="B126" s="32">
        <v>2621.508644149827</v>
      </c>
      <c r="C126" s="33">
        <v>0</v>
      </c>
      <c r="D126" s="33">
        <v>585.1</v>
      </c>
      <c r="E126" s="33">
        <v>0</v>
      </c>
      <c r="F126" s="33">
        <v>0</v>
      </c>
      <c r="G126" s="33">
        <v>0</v>
      </c>
      <c r="H126" s="33">
        <v>0</v>
      </c>
      <c r="I126" s="33">
        <v>0</v>
      </c>
      <c r="J126" s="33">
        <v>0</v>
      </c>
      <c r="K126" s="33">
        <v>0</v>
      </c>
      <c r="L126" s="33">
        <v>0</v>
      </c>
      <c r="M126" s="34">
        <v>221</v>
      </c>
      <c r="N126" s="26">
        <v>1</v>
      </c>
      <c r="O126" s="26">
        <v>0</v>
      </c>
      <c r="P126" s="26">
        <v>0</v>
      </c>
    </row>
    <row r="127" spans="1:16">
      <c r="A127" s="31">
        <v>36951</v>
      </c>
      <c r="B127" s="32">
        <v>2421.950880911269</v>
      </c>
      <c r="C127" s="33">
        <v>0</v>
      </c>
      <c r="D127" s="33">
        <v>0</v>
      </c>
      <c r="E127" s="33">
        <v>571.4</v>
      </c>
      <c r="F127" s="33">
        <v>0</v>
      </c>
      <c r="G127" s="33">
        <v>0</v>
      </c>
      <c r="H127" s="33">
        <v>0</v>
      </c>
      <c r="I127" s="33">
        <v>0</v>
      </c>
      <c r="J127" s="33">
        <v>0</v>
      </c>
      <c r="K127" s="33">
        <v>0</v>
      </c>
      <c r="L127" s="33">
        <v>0</v>
      </c>
      <c r="M127" s="34">
        <v>222</v>
      </c>
      <c r="N127" s="26">
        <v>1</v>
      </c>
      <c r="O127" s="26">
        <v>0</v>
      </c>
      <c r="P127" s="26">
        <v>0</v>
      </c>
    </row>
    <row r="128" spans="1:16">
      <c r="A128" s="31">
        <v>36982</v>
      </c>
      <c r="B128" s="32">
        <v>1427.2466165625638</v>
      </c>
      <c r="C128" s="33">
        <v>0</v>
      </c>
      <c r="D128" s="33">
        <v>0</v>
      </c>
      <c r="E128" s="33">
        <v>0</v>
      </c>
      <c r="F128" s="33">
        <v>287.39999999999998</v>
      </c>
      <c r="G128" s="33">
        <v>0</v>
      </c>
      <c r="H128" s="33">
        <v>0</v>
      </c>
      <c r="I128" s="33">
        <v>0</v>
      </c>
      <c r="J128" s="33">
        <v>0</v>
      </c>
      <c r="K128" s="33">
        <v>0</v>
      </c>
      <c r="L128" s="33">
        <v>0</v>
      </c>
      <c r="M128" s="34">
        <v>223</v>
      </c>
      <c r="N128" s="26">
        <v>1</v>
      </c>
      <c r="O128" s="26">
        <v>0</v>
      </c>
      <c r="P128" s="26">
        <v>0</v>
      </c>
    </row>
    <row r="129" spans="1:16">
      <c r="A129" s="31">
        <v>37012</v>
      </c>
      <c r="B129" s="32">
        <v>783.11024914527206</v>
      </c>
      <c r="C129" s="33">
        <v>0</v>
      </c>
      <c r="D129" s="33">
        <v>0</v>
      </c>
      <c r="E129" s="33">
        <v>0</v>
      </c>
      <c r="F129" s="33">
        <v>0</v>
      </c>
      <c r="G129" s="33">
        <v>118.2</v>
      </c>
      <c r="H129" s="33">
        <v>0</v>
      </c>
      <c r="I129" s="33">
        <v>0</v>
      </c>
      <c r="J129" s="33">
        <v>0</v>
      </c>
      <c r="K129" s="33">
        <v>0</v>
      </c>
      <c r="L129" s="33">
        <v>0</v>
      </c>
      <c r="M129" s="34">
        <v>224</v>
      </c>
      <c r="N129" s="26">
        <v>1</v>
      </c>
      <c r="O129" s="26">
        <v>0</v>
      </c>
      <c r="P129" s="26">
        <v>0</v>
      </c>
    </row>
    <row r="130" spans="1:16">
      <c r="A130" s="31">
        <v>37043</v>
      </c>
      <c r="B130" s="32">
        <v>373.52143527426875</v>
      </c>
      <c r="C130" s="33">
        <v>0</v>
      </c>
      <c r="D130" s="33">
        <v>0</v>
      </c>
      <c r="E130" s="33">
        <v>0</v>
      </c>
      <c r="F130" s="33">
        <v>0</v>
      </c>
      <c r="G130" s="33">
        <v>0</v>
      </c>
      <c r="H130" s="33">
        <v>0</v>
      </c>
      <c r="I130" s="33">
        <v>0</v>
      </c>
      <c r="J130" s="33">
        <v>0</v>
      </c>
      <c r="K130" s="33">
        <v>0</v>
      </c>
      <c r="L130" s="33">
        <v>0</v>
      </c>
      <c r="M130" s="34">
        <v>225</v>
      </c>
      <c r="N130" s="26">
        <v>1</v>
      </c>
      <c r="O130" s="26">
        <v>0</v>
      </c>
      <c r="P130" s="26">
        <v>0</v>
      </c>
    </row>
    <row r="131" spans="1:16">
      <c r="A131" s="31">
        <v>37073</v>
      </c>
      <c r="B131" s="32">
        <v>319.67357177429722</v>
      </c>
      <c r="C131" s="33">
        <v>0</v>
      </c>
      <c r="D131" s="33">
        <v>0</v>
      </c>
      <c r="E131" s="33">
        <v>0</v>
      </c>
      <c r="F131" s="33">
        <v>0</v>
      </c>
      <c r="G131" s="33">
        <v>0</v>
      </c>
      <c r="H131" s="33">
        <v>0</v>
      </c>
      <c r="I131" s="33">
        <v>0</v>
      </c>
      <c r="J131" s="33">
        <v>0</v>
      </c>
      <c r="K131" s="33">
        <v>0</v>
      </c>
      <c r="L131" s="33">
        <v>0</v>
      </c>
      <c r="M131" s="34">
        <v>226</v>
      </c>
      <c r="N131" s="26">
        <v>1</v>
      </c>
      <c r="O131" s="26">
        <v>0</v>
      </c>
      <c r="P131" s="26">
        <v>0</v>
      </c>
    </row>
    <row r="132" spans="1:16">
      <c r="A132" s="31">
        <v>37104</v>
      </c>
      <c r="B132" s="32">
        <v>388.75546436593874</v>
      </c>
      <c r="C132" s="33">
        <v>0</v>
      </c>
      <c r="D132" s="33">
        <v>0</v>
      </c>
      <c r="E132" s="33">
        <v>0</v>
      </c>
      <c r="F132" s="33">
        <v>0</v>
      </c>
      <c r="G132" s="33">
        <v>0</v>
      </c>
      <c r="H132" s="33">
        <v>0</v>
      </c>
      <c r="I132" s="33">
        <v>0</v>
      </c>
      <c r="J132" s="33">
        <v>0</v>
      </c>
      <c r="K132" s="33">
        <v>0</v>
      </c>
      <c r="L132" s="33">
        <v>0</v>
      </c>
      <c r="M132" s="34">
        <v>227</v>
      </c>
      <c r="N132" s="26">
        <v>1</v>
      </c>
      <c r="O132" s="26">
        <v>0</v>
      </c>
      <c r="P132" s="26">
        <v>0</v>
      </c>
    </row>
    <row r="133" spans="1:16">
      <c r="A133" s="31">
        <v>37135</v>
      </c>
      <c r="B133" s="32">
        <v>478.92225960142855</v>
      </c>
      <c r="C133" s="33">
        <v>0</v>
      </c>
      <c r="D133" s="33">
        <v>0</v>
      </c>
      <c r="E133" s="33">
        <v>0</v>
      </c>
      <c r="F133" s="33">
        <v>0</v>
      </c>
      <c r="G133" s="33">
        <v>0</v>
      </c>
      <c r="H133" s="33">
        <v>95.3</v>
      </c>
      <c r="I133" s="33">
        <v>0</v>
      </c>
      <c r="J133" s="33">
        <v>0</v>
      </c>
      <c r="K133" s="33">
        <v>0</v>
      </c>
      <c r="L133" s="33">
        <v>0</v>
      </c>
      <c r="M133" s="34">
        <v>228</v>
      </c>
      <c r="N133" s="26">
        <v>1</v>
      </c>
      <c r="O133" s="26">
        <v>0</v>
      </c>
      <c r="P133" s="26">
        <v>0</v>
      </c>
    </row>
    <row r="134" spans="1:16">
      <c r="A134" s="31">
        <v>37165</v>
      </c>
      <c r="B134" s="32">
        <v>1167.1660905186777</v>
      </c>
      <c r="C134" s="33">
        <v>0</v>
      </c>
      <c r="D134" s="33">
        <v>0</v>
      </c>
      <c r="E134" s="33">
        <v>0</v>
      </c>
      <c r="F134" s="33">
        <v>0</v>
      </c>
      <c r="G134" s="33">
        <v>0</v>
      </c>
      <c r="H134" s="33">
        <v>0</v>
      </c>
      <c r="I134" s="33">
        <v>236.3</v>
      </c>
      <c r="J134" s="33">
        <v>0</v>
      </c>
      <c r="K134" s="33">
        <v>0</v>
      </c>
      <c r="L134" s="33">
        <v>1.9</v>
      </c>
      <c r="M134" s="34">
        <v>229</v>
      </c>
      <c r="N134" s="26">
        <v>1</v>
      </c>
      <c r="O134" s="26">
        <v>0</v>
      </c>
      <c r="P134" s="26">
        <v>0</v>
      </c>
    </row>
    <row r="135" spans="1:16">
      <c r="A135" s="31">
        <v>37196</v>
      </c>
      <c r="B135" s="32">
        <v>1441.3396720585556</v>
      </c>
      <c r="C135" s="33">
        <v>0</v>
      </c>
      <c r="D135" s="33">
        <v>0</v>
      </c>
      <c r="E135" s="33">
        <v>0</v>
      </c>
      <c r="F135" s="33">
        <v>0</v>
      </c>
      <c r="G135" s="33">
        <v>0</v>
      </c>
      <c r="H135" s="33">
        <v>0</v>
      </c>
      <c r="I135" s="33">
        <v>0</v>
      </c>
      <c r="J135" s="33">
        <v>321.7</v>
      </c>
      <c r="K135" s="33">
        <v>0</v>
      </c>
      <c r="L135" s="33">
        <v>95.3</v>
      </c>
      <c r="M135" s="34">
        <v>230</v>
      </c>
      <c r="N135" s="26">
        <v>1</v>
      </c>
      <c r="O135" s="26">
        <v>0</v>
      </c>
      <c r="P135" s="26">
        <v>0</v>
      </c>
    </row>
    <row r="136" spans="1:16">
      <c r="A136" s="31">
        <v>37226</v>
      </c>
      <c r="B136" s="32">
        <v>2266.9427792078204</v>
      </c>
      <c r="C136" s="33">
        <v>0</v>
      </c>
      <c r="D136" s="33">
        <v>0</v>
      </c>
      <c r="E136" s="33">
        <v>0</v>
      </c>
      <c r="F136" s="33">
        <v>0</v>
      </c>
      <c r="G136" s="33">
        <v>0</v>
      </c>
      <c r="H136" s="33">
        <v>0</v>
      </c>
      <c r="I136" s="33">
        <v>0</v>
      </c>
      <c r="J136" s="33">
        <v>0</v>
      </c>
      <c r="K136" s="33">
        <v>525.9</v>
      </c>
      <c r="L136" s="33">
        <v>236.3</v>
      </c>
      <c r="M136" s="34">
        <v>231</v>
      </c>
      <c r="N136" s="26">
        <v>1</v>
      </c>
      <c r="O136" s="26">
        <v>0</v>
      </c>
      <c r="P136" s="26">
        <v>0</v>
      </c>
    </row>
    <row r="137" spans="1:16">
      <c r="A137" s="31">
        <v>37257</v>
      </c>
      <c r="B137" s="32">
        <v>2461.2309880763955</v>
      </c>
      <c r="C137" s="33">
        <v>577.79999999999995</v>
      </c>
      <c r="D137" s="33">
        <v>0</v>
      </c>
      <c r="E137" s="33">
        <v>0</v>
      </c>
      <c r="F137" s="33">
        <v>0</v>
      </c>
      <c r="G137" s="33">
        <v>0</v>
      </c>
      <c r="H137" s="33">
        <v>0</v>
      </c>
      <c r="I137" s="33">
        <v>0</v>
      </c>
      <c r="J137" s="33">
        <v>0</v>
      </c>
      <c r="K137" s="33">
        <v>0</v>
      </c>
      <c r="L137" s="33">
        <v>0</v>
      </c>
      <c r="M137" s="34">
        <v>232</v>
      </c>
      <c r="N137" s="34">
        <v>0</v>
      </c>
      <c r="O137" s="26">
        <v>0</v>
      </c>
      <c r="P137" s="26">
        <v>0</v>
      </c>
    </row>
    <row r="138" spans="1:16">
      <c r="A138" s="31">
        <v>37288</v>
      </c>
      <c r="B138" s="32">
        <v>2553.513555214638</v>
      </c>
      <c r="C138" s="33">
        <v>0</v>
      </c>
      <c r="D138" s="33">
        <v>538.4</v>
      </c>
      <c r="E138" s="33">
        <v>0</v>
      </c>
      <c r="F138" s="33">
        <v>0</v>
      </c>
      <c r="G138" s="33">
        <v>0</v>
      </c>
      <c r="H138" s="33">
        <v>0</v>
      </c>
      <c r="I138" s="33">
        <v>0</v>
      </c>
      <c r="J138" s="33">
        <v>0</v>
      </c>
      <c r="K138" s="33">
        <v>0</v>
      </c>
      <c r="L138" s="33">
        <v>0</v>
      </c>
      <c r="M138" s="34">
        <v>233</v>
      </c>
      <c r="N138" s="34">
        <v>0</v>
      </c>
      <c r="O138" s="26">
        <v>0</v>
      </c>
      <c r="P138" s="26">
        <v>0</v>
      </c>
    </row>
    <row r="139" spans="1:16">
      <c r="A139" s="31">
        <v>37316</v>
      </c>
      <c r="B139" s="32">
        <v>2423.0122553529654</v>
      </c>
      <c r="C139" s="33">
        <v>0</v>
      </c>
      <c r="D139" s="33">
        <v>0</v>
      </c>
      <c r="E139" s="33">
        <v>544.20000000000005</v>
      </c>
      <c r="F139" s="33">
        <v>0</v>
      </c>
      <c r="G139" s="33">
        <v>0</v>
      </c>
      <c r="H139" s="33">
        <v>0</v>
      </c>
      <c r="I139" s="33">
        <v>0</v>
      </c>
      <c r="J139" s="33">
        <v>0</v>
      </c>
      <c r="K139" s="33">
        <v>0</v>
      </c>
      <c r="L139" s="33">
        <v>0</v>
      </c>
      <c r="M139" s="34">
        <v>234</v>
      </c>
      <c r="N139" s="34">
        <v>0</v>
      </c>
      <c r="O139" s="26">
        <v>0</v>
      </c>
      <c r="P139" s="26">
        <v>0</v>
      </c>
    </row>
    <row r="140" spans="1:16">
      <c r="A140" s="31">
        <v>37347</v>
      </c>
      <c r="B140" s="32">
        <v>1405.5225604529917</v>
      </c>
      <c r="C140" s="33">
        <v>0</v>
      </c>
      <c r="D140" s="33">
        <v>0</v>
      </c>
      <c r="E140" s="33">
        <v>0</v>
      </c>
      <c r="F140" s="33">
        <v>321.8</v>
      </c>
      <c r="G140" s="33">
        <v>0</v>
      </c>
      <c r="H140" s="33">
        <v>0</v>
      </c>
      <c r="I140" s="33">
        <v>0</v>
      </c>
      <c r="J140" s="33">
        <v>0</v>
      </c>
      <c r="K140" s="33">
        <v>0</v>
      </c>
      <c r="L140" s="33">
        <v>0</v>
      </c>
      <c r="M140" s="34">
        <v>235</v>
      </c>
      <c r="N140" s="34">
        <v>0</v>
      </c>
      <c r="O140" s="26">
        <v>0</v>
      </c>
      <c r="P140" s="26">
        <v>0</v>
      </c>
    </row>
    <row r="141" spans="1:16">
      <c r="A141" s="31">
        <v>37377</v>
      </c>
      <c r="B141" s="32">
        <v>1098.5623975320395</v>
      </c>
      <c r="C141" s="33">
        <v>0</v>
      </c>
      <c r="D141" s="33">
        <v>0</v>
      </c>
      <c r="E141" s="33">
        <v>0</v>
      </c>
      <c r="F141" s="33">
        <v>0</v>
      </c>
      <c r="G141" s="33">
        <v>221</v>
      </c>
      <c r="H141" s="33">
        <v>0</v>
      </c>
      <c r="I141" s="33">
        <v>0</v>
      </c>
      <c r="J141" s="33">
        <v>0</v>
      </c>
      <c r="K141" s="33">
        <v>0</v>
      </c>
      <c r="L141" s="33">
        <v>0</v>
      </c>
      <c r="M141" s="34">
        <v>236</v>
      </c>
      <c r="N141" s="34">
        <v>0</v>
      </c>
      <c r="O141" s="26">
        <v>0</v>
      </c>
      <c r="P141" s="26">
        <v>0</v>
      </c>
    </row>
    <row r="142" spans="1:16">
      <c r="A142" s="31">
        <v>37408</v>
      </c>
      <c r="B142" s="32">
        <v>375.44377651199062</v>
      </c>
      <c r="C142" s="33">
        <v>0</v>
      </c>
      <c r="D142" s="33">
        <v>0</v>
      </c>
      <c r="E142" s="33">
        <v>0</v>
      </c>
      <c r="F142" s="33">
        <v>0</v>
      </c>
      <c r="G142" s="33">
        <v>0</v>
      </c>
      <c r="H142" s="33">
        <v>0</v>
      </c>
      <c r="I142" s="33">
        <v>0</v>
      </c>
      <c r="J142" s="33">
        <v>0</v>
      </c>
      <c r="K142" s="33">
        <v>0</v>
      </c>
      <c r="L142" s="33">
        <v>0</v>
      </c>
      <c r="M142" s="34">
        <v>237</v>
      </c>
      <c r="N142" s="34">
        <v>0</v>
      </c>
      <c r="O142" s="26">
        <v>0</v>
      </c>
      <c r="P142" s="26">
        <v>0</v>
      </c>
    </row>
    <row r="143" spans="1:16">
      <c r="A143" s="31">
        <v>37438</v>
      </c>
      <c r="B143" s="32">
        <v>420.34940589654161</v>
      </c>
      <c r="C143" s="33">
        <v>0</v>
      </c>
      <c r="D143" s="33">
        <v>0</v>
      </c>
      <c r="E143" s="33">
        <v>0</v>
      </c>
      <c r="F143" s="33">
        <v>0</v>
      </c>
      <c r="G143" s="33">
        <v>0</v>
      </c>
      <c r="H143" s="33">
        <v>0</v>
      </c>
      <c r="I143" s="33">
        <v>0</v>
      </c>
      <c r="J143" s="33">
        <v>0</v>
      </c>
      <c r="K143" s="33">
        <v>0</v>
      </c>
      <c r="L143" s="33">
        <v>0</v>
      </c>
      <c r="M143" s="34">
        <v>238</v>
      </c>
      <c r="N143" s="34">
        <v>0</v>
      </c>
      <c r="O143" s="26">
        <v>0</v>
      </c>
      <c r="P143" s="26">
        <v>0</v>
      </c>
    </row>
    <row r="144" spans="1:16">
      <c r="A144" s="31">
        <v>37469</v>
      </c>
      <c r="B144" s="32">
        <v>353.67399310747817</v>
      </c>
      <c r="C144" s="33">
        <v>0</v>
      </c>
      <c r="D144" s="33">
        <v>0</v>
      </c>
      <c r="E144" s="33">
        <v>0</v>
      </c>
      <c r="F144" s="33">
        <v>0</v>
      </c>
      <c r="G144" s="33">
        <v>0</v>
      </c>
      <c r="H144" s="33">
        <v>0</v>
      </c>
      <c r="I144" s="33">
        <v>0</v>
      </c>
      <c r="J144" s="33">
        <v>0</v>
      </c>
      <c r="K144" s="33">
        <v>0</v>
      </c>
      <c r="L144" s="33">
        <v>0</v>
      </c>
      <c r="M144" s="34">
        <v>239</v>
      </c>
      <c r="N144" s="34">
        <v>0</v>
      </c>
      <c r="O144" s="26">
        <v>0</v>
      </c>
      <c r="P144" s="26">
        <v>0</v>
      </c>
    </row>
    <row r="145" spans="1:16">
      <c r="A145" s="31">
        <v>37500</v>
      </c>
      <c r="B145" s="32">
        <v>401.64684783222179</v>
      </c>
      <c r="C145" s="33">
        <v>0</v>
      </c>
      <c r="D145" s="33">
        <v>0</v>
      </c>
      <c r="E145" s="33">
        <v>0</v>
      </c>
      <c r="F145" s="33">
        <v>0</v>
      </c>
      <c r="G145" s="33">
        <v>0</v>
      </c>
      <c r="H145" s="33">
        <v>31.8</v>
      </c>
      <c r="I145" s="33">
        <v>0</v>
      </c>
      <c r="J145" s="33">
        <v>0</v>
      </c>
      <c r="K145" s="33">
        <v>0</v>
      </c>
      <c r="L145" s="33">
        <v>0</v>
      </c>
      <c r="M145" s="34">
        <v>240</v>
      </c>
      <c r="N145" s="34">
        <v>0</v>
      </c>
      <c r="O145" s="26">
        <v>0</v>
      </c>
      <c r="P145" s="26">
        <v>0</v>
      </c>
    </row>
    <row r="146" spans="1:16">
      <c r="A146" s="31">
        <v>37530</v>
      </c>
      <c r="B146" s="32">
        <v>1305.5925024565943</v>
      </c>
      <c r="C146" s="33">
        <v>0</v>
      </c>
      <c r="D146" s="33">
        <v>0</v>
      </c>
      <c r="E146" s="33">
        <v>0</v>
      </c>
      <c r="F146" s="33">
        <v>0</v>
      </c>
      <c r="G146" s="33">
        <v>0</v>
      </c>
      <c r="H146" s="33">
        <v>0</v>
      </c>
      <c r="I146" s="33">
        <v>298</v>
      </c>
      <c r="J146" s="33">
        <v>0</v>
      </c>
      <c r="K146" s="33">
        <v>0</v>
      </c>
      <c r="L146" s="33">
        <v>3.4</v>
      </c>
      <c r="M146" s="34">
        <v>241</v>
      </c>
      <c r="N146" s="34">
        <v>0</v>
      </c>
      <c r="O146" s="26">
        <v>0</v>
      </c>
      <c r="P146" s="26">
        <v>0</v>
      </c>
    </row>
    <row r="147" spans="1:16">
      <c r="A147" s="31">
        <v>37561</v>
      </c>
      <c r="B147" s="32">
        <v>2109.6846882919035</v>
      </c>
      <c r="C147" s="33">
        <v>0</v>
      </c>
      <c r="D147" s="33">
        <v>0</v>
      </c>
      <c r="E147" s="33">
        <v>0</v>
      </c>
      <c r="F147" s="33">
        <v>0</v>
      </c>
      <c r="G147" s="33">
        <v>0</v>
      </c>
      <c r="H147" s="33">
        <v>0</v>
      </c>
      <c r="I147" s="33">
        <v>0</v>
      </c>
      <c r="J147" s="33">
        <v>447.4</v>
      </c>
      <c r="K147" s="33">
        <v>0</v>
      </c>
      <c r="L147" s="33">
        <v>31.8</v>
      </c>
      <c r="M147" s="34">
        <v>242</v>
      </c>
      <c r="N147" s="34">
        <v>0</v>
      </c>
      <c r="O147" s="26">
        <v>0</v>
      </c>
      <c r="P147" s="26">
        <v>0</v>
      </c>
    </row>
    <row r="148" spans="1:16">
      <c r="A148" s="31">
        <v>37591</v>
      </c>
      <c r="B148" s="32">
        <v>2514.5014641903599</v>
      </c>
      <c r="C148" s="33">
        <v>0</v>
      </c>
      <c r="D148" s="33">
        <v>0</v>
      </c>
      <c r="E148" s="33">
        <v>0</v>
      </c>
      <c r="F148" s="33">
        <v>0</v>
      </c>
      <c r="G148" s="33">
        <v>0</v>
      </c>
      <c r="H148" s="33">
        <v>0</v>
      </c>
      <c r="I148" s="33">
        <v>0</v>
      </c>
      <c r="J148" s="33">
        <v>0</v>
      </c>
      <c r="K148" s="33">
        <v>631.79999999999995</v>
      </c>
      <c r="L148" s="33">
        <v>298</v>
      </c>
      <c r="M148" s="34">
        <v>243</v>
      </c>
      <c r="N148" s="34">
        <v>0</v>
      </c>
      <c r="O148" s="26">
        <v>0</v>
      </c>
      <c r="P148" s="26">
        <v>0</v>
      </c>
    </row>
    <row r="149" spans="1:16">
      <c r="A149" s="31">
        <v>37622</v>
      </c>
      <c r="B149" s="32">
        <v>3300.949679625759</v>
      </c>
      <c r="C149" s="33">
        <v>795.7</v>
      </c>
      <c r="D149" s="33">
        <v>0</v>
      </c>
      <c r="E149" s="33">
        <v>0</v>
      </c>
      <c r="F149" s="33">
        <v>0</v>
      </c>
      <c r="G149" s="33">
        <v>0</v>
      </c>
      <c r="H149" s="33">
        <v>0</v>
      </c>
      <c r="I149" s="33">
        <v>0</v>
      </c>
      <c r="J149" s="33">
        <v>0</v>
      </c>
      <c r="K149" s="33">
        <v>0</v>
      </c>
      <c r="L149" s="33">
        <v>0</v>
      </c>
      <c r="M149" s="34">
        <v>244</v>
      </c>
      <c r="N149" s="34">
        <v>0</v>
      </c>
      <c r="O149" s="26">
        <v>0</v>
      </c>
      <c r="P149" s="26">
        <v>0</v>
      </c>
    </row>
    <row r="150" spans="1:16">
      <c r="A150" s="31">
        <v>37653</v>
      </c>
      <c r="B150" s="32">
        <v>2975.007259073845</v>
      </c>
      <c r="C150" s="33">
        <v>0</v>
      </c>
      <c r="D150" s="33">
        <v>698.5</v>
      </c>
      <c r="E150" s="33">
        <v>0</v>
      </c>
      <c r="F150" s="33">
        <v>0</v>
      </c>
      <c r="G150" s="33">
        <v>0</v>
      </c>
      <c r="H150" s="33">
        <v>0</v>
      </c>
      <c r="I150" s="33">
        <v>0</v>
      </c>
      <c r="J150" s="33">
        <v>0</v>
      </c>
      <c r="K150" s="33">
        <v>0</v>
      </c>
      <c r="L150" s="33">
        <v>0</v>
      </c>
      <c r="M150" s="34">
        <v>245</v>
      </c>
      <c r="N150" s="34">
        <v>0</v>
      </c>
      <c r="O150" s="26">
        <v>0</v>
      </c>
      <c r="P150" s="26">
        <v>0</v>
      </c>
    </row>
    <row r="151" spans="1:16">
      <c r="A151" s="31">
        <v>37681</v>
      </c>
      <c r="B151" s="32">
        <v>2437.995178025923</v>
      </c>
      <c r="C151" s="33">
        <v>0</v>
      </c>
      <c r="D151" s="33">
        <v>0</v>
      </c>
      <c r="E151" s="33">
        <v>567.9</v>
      </c>
      <c r="F151" s="33">
        <v>0</v>
      </c>
      <c r="G151" s="33">
        <v>0</v>
      </c>
      <c r="H151" s="33">
        <v>0</v>
      </c>
      <c r="I151" s="33">
        <v>0</v>
      </c>
      <c r="J151" s="33">
        <v>0</v>
      </c>
      <c r="K151" s="33">
        <v>0</v>
      </c>
      <c r="L151" s="33">
        <v>0</v>
      </c>
      <c r="M151" s="34">
        <v>246</v>
      </c>
      <c r="N151" s="34">
        <v>0</v>
      </c>
      <c r="O151" s="26">
        <v>0</v>
      </c>
      <c r="P151" s="26">
        <v>0</v>
      </c>
    </row>
    <row r="152" spans="1:16">
      <c r="A152" s="31">
        <v>37712</v>
      </c>
      <c r="B152" s="32">
        <v>1609.7318557504825</v>
      </c>
      <c r="C152" s="33">
        <v>0</v>
      </c>
      <c r="D152" s="33">
        <v>0</v>
      </c>
      <c r="E152" s="33">
        <v>0</v>
      </c>
      <c r="F152" s="33">
        <v>361.1</v>
      </c>
      <c r="G152" s="33">
        <v>0</v>
      </c>
      <c r="H152" s="33">
        <v>0</v>
      </c>
      <c r="I152" s="33">
        <v>0</v>
      </c>
      <c r="J152" s="33">
        <v>0</v>
      </c>
      <c r="K152" s="33">
        <v>0</v>
      </c>
      <c r="L152" s="33">
        <v>0</v>
      </c>
      <c r="M152" s="34">
        <v>247</v>
      </c>
      <c r="N152" s="34">
        <v>0</v>
      </c>
      <c r="O152" s="26">
        <v>0</v>
      </c>
      <c r="P152" s="26">
        <v>0</v>
      </c>
    </row>
    <row r="153" spans="1:16">
      <c r="A153" s="31">
        <v>37742</v>
      </c>
      <c r="B153" s="32">
        <v>777.07037904411391</v>
      </c>
      <c r="C153" s="33">
        <v>0</v>
      </c>
      <c r="D153" s="33">
        <v>0</v>
      </c>
      <c r="E153" s="33">
        <v>0</v>
      </c>
      <c r="F153" s="33">
        <v>0</v>
      </c>
      <c r="G153" s="33">
        <v>195.7</v>
      </c>
      <c r="H153" s="33">
        <v>0</v>
      </c>
      <c r="I153" s="33">
        <v>0</v>
      </c>
      <c r="J153" s="33">
        <v>0</v>
      </c>
      <c r="K153" s="33">
        <v>0</v>
      </c>
      <c r="L153" s="33">
        <v>0</v>
      </c>
      <c r="M153" s="34">
        <v>248</v>
      </c>
      <c r="N153" s="34">
        <v>0</v>
      </c>
      <c r="O153" s="26">
        <v>0</v>
      </c>
      <c r="P153" s="26">
        <v>0</v>
      </c>
    </row>
    <row r="154" spans="1:16">
      <c r="A154" s="31">
        <v>37773</v>
      </c>
      <c r="B154" s="32">
        <v>364.23955360028964</v>
      </c>
      <c r="C154" s="33">
        <v>0</v>
      </c>
      <c r="D154" s="33">
        <v>0</v>
      </c>
      <c r="E154" s="33">
        <v>0</v>
      </c>
      <c r="F154" s="33">
        <v>0</v>
      </c>
      <c r="G154" s="33">
        <v>0</v>
      </c>
      <c r="H154" s="33">
        <v>0</v>
      </c>
      <c r="I154" s="33">
        <v>0</v>
      </c>
      <c r="J154" s="33">
        <v>0</v>
      </c>
      <c r="K154" s="33">
        <v>0</v>
      </c>
      <c r="L154" s="33">
        <v>0</v>
      </c>
      <c r="M154" s="34">
        <v>249</v>
      </c>
      <c r="N154" s="34">
        <v>0</v>
      </c>
      <c r="O154" s="26">
        <v>0</v>
      </c>
      <c r="P154" s="26">
        <v>0</v>
      </c>
    </row>
    <row r="155" spans="1:16">
      <c r="A155" s="31">
        <v>37803</v>
      </c>
      <c r="B155" s="32">
        <v>388.45796940940374</v>
      </c>
      <c r="C155" s="33">
        <v>0</v>
      </c>
      <c r="D155" s="33">
        <v>0</v>
      </c>
      <c r="E155" s="33">
        <v>0</v>
      </c>
      <c r="F155" s="33">
        <v>0</v>
      </c>
      <c r="G155" s="33">
        <v>0</v>
      </c>
      <c r="H155" s="33">
        <v>0</v>
      </c>
      <c r="I155" s="33">
        <v>0</v>
      </c>
      <c r="J155" s="33">
        <v>0</v>
      </c>
      <c r="K155" s="33">
        <v>0</v>
      </c>
      <c r="L155" s="33">
        <v>0</v>
      </c>
      <c r="M155" s="34">
        <v>250</v>
      </c>
      <c r="N155" s="34">
        <v>0</v>
      </c>
      <c r="O155" s="26">
        <v>0</v>
      </c>
      <c r="P155" s="26">
        <v>0</v>
      </c>
    </row>
    <row r="156" spans="1:16">
      <c r="A156" s="31">
        <v>37834</v>
      </c>
      <c r="B156" s="32">
        <v>371.21677554206326</v>
      </c>
      <c r="C156" s="33">
        <v>0</v>
      </c>
      <c r="D156" s="33">
        <v>0</v>
      </c>
      <c r="E156" s="33">
        <v>0</v>
      </c>
      <c r="F156" s="33">
        <v>0</v>
      </c>
      <c r="G156" s="33">
        <v>0</v>
      </c>
      <c r="H156" s="33">
        <v>0</v>
      </c>
      <c r="I156" s="33">
        <v>0</v>
      </c>
      <c r="J156" s="33">
        <v>0</v>
      </c>
      <c r="K156" s="33">
        <v>0</v>
      </c>
      <c r="L156" s="33">
        <v>0</v>
      </c>
      <c r="M156" s="34">
        <v>251</v>
      </c>
      <c r="N156" s="34">
        <v>0</v>
      </c>
      <c r="O156" s="26">
        <v>0</v>
      </c>
      <c r="P156" s="26">
        <v>0</v>
      </c>
    </row>
    <row r="157" spans="1:16">
      <c r="A157" s="31">
        <v>37865</v>
      </c>
      <c r="B157" s="32">
        <v>425.17761076730324</v>
      </c>
      <c r="C157" s="33">
        <v>0</v>
      </c>
      <c r="D157" s="33">
        <v>0</v>
      </c>
      <c r="E157" s="33">
        <v>0</v>
      </c>
      <c r="F157" s="33">
        <v>0</v>
      </c>
      <c r="G157" s="33">
        <v>0</v>
      </c>
      <c r="H157" s="33">
        <v>74.3</v>
      </c>
      <c r="I157" s="33">
        <v>0</v>
      </c>
      <c r="J157" s="33">
        <v>0</v>
      </c>
      <c r="K157" s="33">
        <v>0</v>
      </c>
      <c r="L157" s="33">
        <v>0</v>
      </c>
      <c r="M157" s="34">
        <v>252</v>
      </c>
      <c r="N157" s="34">
        <v>0</v>
      </c>
      <c r="O157" s="26">
        <v>0</v>
      </c>
      <c r="P157" s="26">
        <v>0</v>
      </c>
    </row>
    <row r="158" spans="1:16">
      <c r="A158" s="31">
        <v>37895</v>
      </c>
      <c r="B158" s="32">
        <v>1167.2165834596351</v>
      </c>
      <c r="C158" s="33">
        <v>0</v>
      </c>
      <c r="D158" s="33">
        <v>0</v>
      </c>
      <c r="E158" s="33">
        <v>0</v>
      </c>
      <c r="F158" s="33">
        <v>0</v>
      </c>
      <c r="G158" s="33">
        <v>0</v>
      </c>
      <c r="H158" s="33">
        <v>0</v>
      </c>
      <c r="I158" s="33">
        <v>276.7</v>
      </c>
      <c r="J158" s="33">
        <v>0</v>
      </c>
      <c r="K158" s="33">
        <v>0</v>
      </c>
      <c r="L158" s="33">
        <v>4.9000000000000004</v>
      </c>
      <c r="M158" s="34">
        <v>253</v>
      </c>
      <c r="N158" s="34">
        <v>0</v>
      </c>
      <c r="O158" s="26">
        <v>0</v>
      </c>
      <c r="P158" s="26">
        <v>0</v>
      </c>
    </row>
    <row r="159" spans="1:16">
      <c r="A159" s="31">
        <v>37926</v>
      </c>
      <c r="B159" s="32">
        <v>1849.0787522761425</v>
      </c>
      <c r="C159" s="33">
        <v>0</v>
      </c>
      <c r="D159" s="33">
        <v>0</v>
      </c>
      <c r="E159" s="33">
        <v>0</v>
      </c>
      <c r="F159" s="33">
        <v>0</v>
      </c>
      <c r="G159" s="33">
        <v>0</v>
      </c>
      <c r="H159" s="33">
        <v>0</v>
      </c>
      <c r="I159" s="33">
        <v>0</v>
      </c>
      <c r="J159" s="33">
        <v>386.2</v>
      </c>
      <c r="K159" s="33">
        <v>0</v>
      </c>
      <c r="L159" s="33">
        <v>74.3</v>
      </c>
      <c r="M159" s="34">
        <v>254</v>
      </c>
      <c r="N159" s="34">
        <v>0</v>
      </c>
      <c r="O159" s="26">
        <v>0</v>
      </c>
      <c r="P159" s="26">
        <v>0</v>
      </c>
    </row>
    <row r="160" spans="1:16">
      <c r="A160" s="31">
        <v>37956</v>
      </c>
      <c r="B160" s="32">
        <v>2523.9373867101949</v>
      </c>
      <c r="C160" s="33">
        <v>0</v>
      </c>
      <c r="D160" s="33">
        <v>0</v>
      </c>
      <c r="E160" s="33">
        <v>0</v>
      </c>
      <c r="F160" s="33">
        <v>0</v>
      </c>
      <c r="G160" s="33">
        <v>0</v>
      </c>
      <c r="H160" s="33">
        <v>0</v>
      </c>
      <c r="I160" s="33">
        <v>0</v>
      </c>
      <c r="J160" s="33">
        <v>0</v>
      </c>
      <c r="K160" s="33">
        <v>574.70000000000005</v>
      </c>
      <c r="L160" s="33">
        <v>276.7</v>
      </c>
      <c r="M160" s="34">
        <v>255</v>
      </c>
      <c r="N160" s="34">
        <v>0</v>
      </c>
      <c r="O160" s="26">
        <v>0</v>
      </c>
      <c r="P160" s="26">
        <v>0</v>
      </c>
    </row>
    <row r="161" spans="1:16">
      <c r="A161" s="31">
        <v>37987</v>
      </c>
      <c r="B161" s="32">
        <v>3385.0639632999482</v>
      </c>
      <c r="C161" s="33">
        <v>830.8</v>
      </c>
      <c r="D161" s="33">
        <v>0</v>
      </c>
      <c r="E161" s="33">
        <v>0</v>
      </c>
      <c r="F161" s="33">
        <v>0</v>
      </c>
      <c r="G161" s="33">
        <v>0</v>
      </c>
      <c r="H161" s="33">
        <v>0</v>
      </c>
      <c r="I161" s="33">
        <v>0</v>
      </c>
      <c r="J161" s="33">
        <v>0</v>
      </c>
      <c r="K161" s="33">
        <v>0</v>
      </c>
      <c r="L161" s="33">
        <v>0</v>
      </c>
      <c r="M161" s="34">
        <v>256</v>
      </c>
      <c r="N161" s="34">
        <v>0</v>
      </c>
      <c r="O161" s="26">
        <v>0</v>
      </c>
      <c r="P161" s="26">
        <v>0</v>
      </c>
    </row>
    <row r="162" spans="1:16">
      <c r="A162" s="31">
        <v>38018</v>
      </c>
      <c r="B162" s="32">
        <v>2639.1150455724783</v>
      </c>
      <c r="C162" s="33">
        <v>0</v>
      </c>
      <c r="D162" s="33">
        <v>625.6</v>
      </c>
      <c r="E162" s="33">
        <v>0</v>
      </c>
      <c r="F162" s="33">
        <v>0</v>
      </c>
      <c r="G162" s="33">
        <v>0</v>
      </c>
      <c r="H162" s="33">
        <v>0</v>
      </c>
      <c r="I162" s="33">
        <v>0</v>
      </c>
      <c r="J162" s="33">
        <v>0</v>
      </c>
      <c r="K162" s="33">
        <v>0</v>
      </c>
      <c r="L162" s="33">
        <v>0</v>
      </c>
      <c r="M162" s="34">
        <v>257</v>
      </c>
      <c r="N162" s="34">
        <v>0</v>
      </c>
      <c r="O162" s="26">
        <v>0</v>
      </c>
      <c r="P162" s="26">
        <v>0</v>
      </c>
    </row>
    <row r="163" spans="1:16">
      <c r="A163" s="31">
        <v>38047</v>
      </c>
      <c r="B163" s="32">
        <v>2061.8182276199905</v>
      </c>
      <c r="C163" s="33">
        <v>0</v>
      </c>
      <c r="D163" s="33">
        <v>0</v>
      </c>
      <c r="E163" s="33">
        <v>493.2</v>
      </c>
      <c r="F163" s="33">
        <v>0</v>
      </c>
      <c r="G163" s="33">
        <v>0</v>
      </c>
      <c r="H163" s="33">
        <v>0</v>
      </c>
      <c r="I163" s="33">
        <v>0</v>
      </c>
      <c r="J163" s="33">
        <v>0</v>
      </c>
      <c r="K163" s="33">
        <v>0</v>
      </c>
      <c r="L163" s="33">
        <v>0</v>
      </c>
      <c r="M163" s="34">
        <v>258</v>
      </c>
      <c r="N163" s="34">
        <v>0</v>
      </c>
      <c r="O163" s="26">
        <v>0</v>
      </c>
      <c r="P163" s="26">
        <v>0</v>
      </c>
    </row>
    <row r="164" spans="1:16">
      <c r="A164" s="31">
        <v>38078</v>
      </c>
      <c r="B164" s="32">
        <v>1387.6029428999361</v>
      </c>
      <c r="C164" s="33">
        <v>0</v>
      </c>
      <c r="D164" s="33">
        <v>0</v>
      </c>
      <c r="E164" s="33">
        <v>0</v>
      </c>
      <c r="F164" s="33">
        <v>313.60000000000002</v>
      </c>
      <c r="G164" s="33">
        <v>0</v>
      </c>
      <c r="H164" s="33">
        <v>0</v>
      </c>
      <c r="I164" s="33">
        <v>0</v>
      </c>
      <c r="J164" s="33">
        <v>0</v>
      </c>
      <c r="K164" s="33">
        <v>0</v>
      </c>
      <c r="L164" s="33">
        <v>0</v>
      </c>
      <c r="M164" s="34">
        <v>259</v>
      </c>
      <c r="N164" s="34">
        <v>0</v>
      </c>
      <c r="O164" s="26">
        <v>0</v>
      </c>
      <c r="P164" s="26">
        <v>0</v>
      </c>
    </row>
    <row r="165" spans="1:16">
      <c r="A165" s="31">
        <v>38108</v>
      </c>
      <c r="B165" s="32">
        <v>772.29917132362596</v>
      </c>
      <c r="C165" s="33">
        <v>0</v>
      </c>
      <c r="D165" s="33">
        <v>0</v>
      </c>
      <c r="E165" s="33">
        <v>0</v>
      </c>
      <c r="F165" s="33">
        <v>0</v>
      </c>
      <c r="G165" s="33">
        <v>149.1</v>
      </c>
      <c r="H165" s="33">
        <v>0</v>
      </c>
      <c r="I165" s="33">
        <v>0</v>
      </c>
      <c r="J165" s="33">
        <v>0</v>
      </c>
      <c r="K165" s="33">
        <v>0</v>
      </c>
      <c r="L165" s="33">
        <v>0</v>
      </c>
      <c r="M165" s="34">
        <v>260</v>
      </c>
      <c r="N165" s="34">
        <v>0</v>
      </c>
      <c r="O165" s="26">
        <v>0</v>
      </c>
      <c r="P165" s="26">
        <v>0</v>
      </c>
    </row>
    <row r="166" spans="1:16">
      <c r="A166" s="31">
        <v>38139</v>
      </c>
      <c r="B166" s="32">
        <v>367.96038917427791</v>
      </c>
      <c r="C166" s="33">
        <v>0</v>
      </c>
      <c r="D166" s="33">
        <v>0</v>
      </c>
      <c r="E166" s="33">
        <v>0</v>
      </c>
      <c r="F166" s="33">
        <v>0</v>
      </c>
      <c r="G166" s="33">
        <v>0</v>
      </c>
      <c r="H166" s="33">
        <v>0</v>
      </c>
      <c r="I166" s="33">
        <v>0</v>
      </c>
      <c r="J166" s="33">
        <v>0</v>
      </c>
      <c r="K166" s="33">
        <v>0</v>
      </c>
      <c r="L166" s="33">
        <v>0</v>
      </c>
      <c r="M166" s="34">
        <v>261</v>
      </c>
      <c r="N166" s="34">
        <v>0</v>
      </c>
      <c r="O166" s="26">
        <v>0</v>
      </c>
      <c r="P166" s="26">
        <v>0</v>
      </c>
    </row>
    <row r="167" spans="1:16">
      <c r="A167" s="31">
        <v>38169</v>
      </c>
      <c r="B167" s="32">
        <v>402.07783241916661</v>
      </c>
      <c r="C167" s="33">
        <v>0</v>
      </c>
      <c r="D167" s="33">
        <v>0</v>
      </c>
      <c r="E167" s="33">
        <v>0</v>
      </c>
      <c r="F167" s="33">
        <v>0</v>
      </c>
      <c r="G167" s="33">
        <v>0</v>
      </c>
      <c r="H167" s="33">
        <v>0</v>
      </c>
      <c r="I167" s="33">
        <v>0</v>
      </c>
      <c r="J167" s="33">
        <v>0</v>
      </c>
      <c r="K167" s="33">
        <v>0</v>
      </c>
      <c r="L167" s="33">
        <v>0</v>
      </c>
      <c r="M167" s="34">
        <v>262</v>
      </c>
      <c r="N167" s="34">
        <v>0</v>
      </c>
      <c r="O167" s="26">
        <v>0</v>
      </c>
      <c r="P167" s="26">
        <v>0</v>
      </c>
    </row>
    <row r="168" spans="1:16">
      <c r="A168" s="31">
        <v>38200</v>
      </c>
      <c r="B168" s="32">
        <v>375.21116208208059</v>
      </c>
      <c r="C168" s="33">
        <v>0</v>
      </c>
      <c r="D168" s="33">
        <v>0</v>
      </c>
      <c r="E168" s="33">
        <v>0</v>
      </c>
      <c r="F168" s="33">
        <v>0</v>
      </c>
      <c r="G168" s="33">
        <v>0</v>
      </c>
      <c r="H168" s="33">
        <v>0</v>
      </c>
      <c r="I168" s="33">
        <v>0</v>
      </c>
      <c r="J168" s="33">
        <v>0</v>
      </c>
      <c r="K168" s="33">
        <v>0</v>
      </c>
      <c r="L168" s="33">
        <v>0</v>
      </c>
      <c r="M168" s="34">
        <v>263</v>
      </c>
      <c r="N168" s="34">
        <v>0</v>
      </c>
      <c r="O168" s="26">
        <v>0</v>
      </c>
      <c r="P168" s="26">
        <v>0</v>
      </c>
    </row>
    <row r="169" spans="1:16">
      <c r="A169" s="31">
        <v>38231</v>
      </c>
      <c r="B169" s="32">
        <v>435.56680802547498</v>
      </c>
      <c r="C169" s="33">
        <v>0</v>
      </c>
      <c r="D169" s="33">
        <v>0</v>
      </c>
      <c r="E169" s="33">
        <v>0</v>
      </c>
      <c r="F169" s="33">
        <v>0</v>
      </c>
      <c r="G169" s="33">
        <v>0</v>
      </c>
      <c r="H169" s="33">
        <v>50.9</v>
      </c>
      <c r="I169" s="33">
        <v>0</v>
      </c>
      <c r="J169" s="33">
        <v>0</v>
      </c>
      <c r="K169" s="33">
        <v>0</v>
      </c>
      <c r="L169" s="33">
        <v>0</v>
      </c>
      <c r="M169" s="34">
        <v>264</v>
      </c>
      <c r="N169" s="34">
        <v>0</v>
      </c>
      <c r="O169" s="26">
        <v>0</v>
      </c>
      <c r="P169" s="26">
        <v>0</v>
      </c>
    </row>
    <row r="170" spans="1:16">
      <c r="A170" s="31">
        <v>38261</v>
      </c>
      <c r="B170" s="32">
        <v>983.06051763484345</v>
      </c>
      <c r="C170" s="33">
        <v>0</v>
      </c>
      <c r="D170" s="33">
        <v>0</v>
      </c>
      <c r="E170" s="33">
        <v>0</v>
      </c>
      <c r="F170" s="33">
        <v>0</v>
      </c>
      <c r="G170" s="33">
        <v>0</v>
      </c>
      <c r="H170" s="33">
        <v>0</v>
      </c>
      <c r="I170" s="33">
        <v>233.4</v>
      </c>
      <c r="J170" s="33">
        <v>0</v>
      </c>
      <c r="K170" s="33">
        <v>0</v>
      </c>
      <c r="L170" s="33">
        <v>27.6</v>
      </c>
      <c r="M170" s="34">
        <v>265</v>
      </c>
      <c r="N170" s="34">
        <v>0</v>
      </c>
      <c r="O170" s="26">
        <v>0</v>
      </c>
      <c r="P170" s="26">
        <v>0</v>
      </c>
    </row>
    <row r="171" spans="1:16">
      <c r="A171" s="31">
        <v>38292</v>
      </c>
      <c r="B171" s="32">
        <v>1736.3367890859611</v>
      </c>
      <c r="C171" s="33">
        <v>0</v>
      </c>
      <c r="D171" s="33">
        <v>0</v>
      </c>
      <c r="E171" s="33">
        <v>0</v>
      </c>
      <c r="F171" s="33">
        <v>0</v>
      </c>
      <c r="G171" s="33">
        <v>0</v>
      </c>
      <c r="H171" s="33">
        <v>0</v>
      </c>
      <c r="I171" s="33">
        <v>0</v>
      </c>
      <c r="J171" s="33">
        <v>391.7</v>
      </c>
      <c r="K171" s="33">
        <v>0</v>
      </c>
      <c r="L171" s="33">
        <v>50.9</v>
      </c>
      <c r="M171" s="34">
        <v>266</v>
      </c>
      <c r="N171" s="34">
        <v>0</v>
      </c>
      <c r="O171" s="26">
        <v>0</v>
      </c>
      <c r="P171" s="26">
        <v>0</v>
      </c>
    </row>
    <row r="172" spans="1:16">
      <c r="A172" s="31">
        <v>38322</v>
      </c>
      <c r="B172" s="32">
        <v>2740.4575627277045</v>
      </c>
      <c r="C172" s="33">
        <v>0</v>
      </c>
      <c r="D172" s="33">
        <v>0</v>
      </c>
      <c r="E172" s="33">
        <v>0</v>
      </c>
      <c r="F172" s="33">
        <v>0</v>
      </c>
      <c r="G172" s="33">
        <v>0</v>
      </c>
      <c r="H172" s="33">
        <v>0</v>
      </c>
      <c r="I172" s="33">
        <v>0</v>
      </c>
      <c r="J172" s="33">
        <v>0</v>
      </c>
      <c r="K172" s="33">
        <v>635.4</v>
      </c>
      <c r="L172" s="33">
        <v>233.4</v>
      </c>
      <c r="M172" s="34">
        <v>267</v>
      </c>
      <c r="N172" s="34">
        <v>0</v>
      </c>
      <c r="O172" s="26">
        <v>0</v>
      </c>
      <c r="P172" s="26">
        <v>0</v>
      </c>
    </row>
    <row r="173" spans="1:16">
      <c r="A173" s="31">
        <v>38353</v>
      </c>
      <c r="B173" s="32">
        <v>3136.5517700460432</v>
      </c>
      <c r="C173" s="33">
        <v>762</v>
      </c>
      <c r="D173" s="33">
        <v>0</v>
      </c>
      <c r="E173" s="33">
        <v>0</v>
      </c>
      <c r="F173" s="33">
        <v>0</v>
      </c>
      <c r="G173" s="33">
        <v>0</v>
      </c>
      <c r="H173" s="33">
        <v>0</v>
      </c>
      <c r="I173" s="33">
        <v>0</v>
      </c>
      <c r="J173" s="33">
        <v>0</v>
      </c>
      <c r="K173" s="33">
        <v>0</v>
      </c>
      <c r="L173" s="33">
        <v>0</v>
      </c>
      <c r="M173" s="34">
        <v>268</v>
      </c>
      <c r="N173" s="34">
        <v>0</v>
      </c>
      <c r="O173" s="26">
        <v>0</v>
      </c>
      <c r="P173" s="26">
        <v>0</v>
      </c>
    </row>
    <row r="174" spans="1:16">
      <c r="A174" s="31">
        <v>38384</v>
      </c>
      <c r="B174" s="32">
        <v>2623.9650727287058</v>
      </c>
      <c r="C174" s="33">
        <v>0</v>
      </c>
      <c r="D174" s="33">
        <v>610.9</v>
      </c>
      <c r="E174" s="33">
        <v>0</v>
      </c>
      <c r="F174" s="33">
        <v>0</v>
      </c>
      <c r="G174" s="33">
        <v>0</v>
      </c>
      <c r="H174" s="33">
        <v>0</v>
      </c>
      <c r="I174" s="33">
        <v>0</v>
      </c>
      <c r="J174" s="33">
        <v>0</v>
      </c>
      <c r="K174" s="33">
        <v>0</v>
      </c>
      <c r="L174" s="33">
        <v>0</v>
      </c>
      <c r="M174" s="34">
        <v>269</v>
      </c>
      <c r="N174" s="34">
        <v>0</v>
      </c>
      <c r="O174" s="26">
        <v>0</v>
      </c>
      <c r="P174" s="26">
        <v>0</v>
      </c>
    </row>
    <row r="175" spans="1:16">
      <c r="A175" s="31">
        <v>38412</v>
      </c>
      <c r="B175" s="32">
        <v>2431.7099267628278</v>
      </c>
      <c r="C175" s="33">
        <v>0</v>
      </c>
      <c r="D175" s="33">
        <v>0</v>
      </c>
      <c r="E175" s="33">
        <v>611.6</v>
      </c>
      <c r="F175" s="33">
        <v>0</v>
      </c>
      <c r="G175" s="33">
        <v>0</v>
      </c>
      <c r="H175" s="33">
        <v>0</v>
      </c>
      <c r="I175" s="33">
        <v>0</v>
      </c>
      <c r="J175" s="33">
        <v>0</v>
      </c>
      <c r="K175" s="33">
        <v>0</v>
      </c>
      <c r="L175" s="33">
        <v>0</v>
      </c>
      <c r="M175" s="34">
        <v>270</v>
      </c>
      <c r="N175" s="34">
        <v>0</v>
      </c>
      <c r="O175" s="26">
        <v>0</v>
      </c>
      <c r="P175" s="26">
        <v>0</v>
      </c>
    </row>
    <row r="176" spans="1:16">
      <c r="A176" s="31">
        <v>38443</v>
      </c>
      <c r="B176" s="32">
        <v>1316.7540361675301</v>
      </c>
      <c r="C176" s="33">
        <v>0</v>
      </c>
      <c r="D176" s="33">
        <v>0</v>
      </c>
      <c r="E176" s="33">
        <v>0</v>
      </c>
      <c r="F176" s="33">
        <v>311.7</v>
      </c>
      <c r="G176" s="33">
        <v>0</v>
      </c>
      <c r="H176" s="33">
        <v>0</v>
      </c>
      <c r="I176" s="33">
        <v>0</v>
      </c>
      <c r="J176" s="33">
        <v>0</v>
      </c>
      <c r="K176" s="33">
        <v>0</v>
      </c>
      <c r="L176" s="33">
        <v>0</v>
      </c>
      <c r="M176" s="34">
        <v>271</v>
      </c>
      <c r="N176" s="34">
        <v>0</v>
      </c>
      <c r="O176" s="26">
        <v>0</v>
      </c>
      <c r="P176" s="26">
        <v>0</v>
      </c>
    </row>
    <row r="177" spans="1:16">
      <c r="A177" s="31">
        <v>38473</v>
      </c>
      <c r="B177" s="32">
        <v>805.65967550256971</v>
      </c>
      <c r="C177" s="33">
        <v>0</v>
      </c>
      <c r="D177" s="33">
        <v>0</v>
      </c>
      <c r="E177" s="33">
        <v>0</v>
      </c>
      <c r="F177" s="33">
        <v>0</v>
      </c>
      <c r="G177" s="33">
        <v>189.2</v>
      </c>
      <c r="H177" s="33">
        <v>0</v>
      </c>
      <c r="I177" s="33">
        <v>0</v>
      </c>
      <c r="J177" s="33">
        <v>0</v>
      </c>
      <c r="K177" s="33">
        <v>0</v>
      </c>
      <c r="L177" s="33">
        <v>0</v>
      </c>
      <c r="M177" s="34">
        <v>272</v>
      </c>
      <c r="N177" s="34">
        <v>0</v>
      </c>
      <c r="O177" s="26">
        <v>0</v>
      </c>
      <c r="P177" s="26">
        <v>0</v>
      </c>
    </row>
    <row r="178" spans="1:16">
      <c r="A178" s="31">
        <v>38504</v>
      </c>
      <c r="B178" s="32">
        <v>383.93347962276152</v>
      </c>
      <c r="C178" s="33">
        <v>0</v>
      </c>
      <c r="D178" s="33">
        <v>0</v>
      </c>
      <c r="E178" s="33">
        <v>0</v>
      </c>
      <c r="F178" s="33">
        <v>0</v>
      </c>
      <c r="G178" s="33">
        <v>0</v>
      </c>
      <c r="H178" s="33">
        <v>0</v>
      </c>
      <c r="I178" s="33">
        <v>0</v>
      </c>
      <c r="J178" s="33">
        <v>0</v>
      </c>
      <c r="K178" s="33">
        <v>0</v>
      </c>
      <c r="L178" s="33">
        <v>0</v>
      </c>
      <c r="M178" s="34">
        <v>273</v>
      </c>
      <c r="N178" s="34">
        <v>0</v>
      </c>
      <c r="O178" s="26">
        <v>0</v>
      </c>
      <c r="P178" s="26">
        <v>0</v>
      </c>
    </row>
    <row r="179" spans="1:16">
      <c r="A179" s="31">
        <v>38534</v>
      </c>
      <c r="B179" s="32">
        <v>316.03721902424701</v>
      </c>
      <c r="C179" s="33">
        <v>0</v>
      </c>
      <c r="D179" s="33">
        <v>0</v>
      </c>
      <c r="E179" s="33">
        <v>0</v>
      </c>
      <c r="F179" s="33">
        <v>0</v>
      </c>
      <c r="G179" s="33">
        <v>0</v>
      </c>
      <c r="H179" s="33">
        <v>0</v>
      </c>
      <c r="I179" s="33">
        <v>0</v>
      </c>
      <c r="J179" s="33">
        <v>0</v>
      </c>
      <c r="K179" s="33">
        <v>0</v>
      </c>
      <c r="L179" s="33">
        <v>0</v>
      </c>
      <c r="M179" s="34">
        <v>274</v>
      </c>
      <c r="N179" s="34">
        <v>0</v>
      </c>
      <c r="O179" s="26">
        <v>0</v>
      </c>
      <c r="P179" s="26">
        <v>0</v>
      </c>
    </row>
    <row r="180" spans="1:16">
      <c r="A180" s="31">
        <v>38565</v>
      </c>
      <c r="B180" s="32">
        <v>340.26414047212705</v>
      </c>
      <c r="C180" s="33">
        <v>0</v>
      </c>
      <c r="D180" s="33">
        <v>0</v>
      </c>
      <c r="E180" s="33">
        <v>0</v>
      </c>
      <c r="F180" s="33">
        <v>0</v>
      </c>
      <c r="G180" s="33">
        <v>0</v>
      </c>
      <c r="H180" s="33">
        <v>0</v>
      </c>
      <c r="I180" s="33">
        <v>0</v>
      </c>
      <c r="J180" s="33">
        <v>0</v>
      </c>
      <c r="K180" s="33">
        <v>0</v>
      </c>
      <c r="L180" s="33">
        <v>0</v>
      </c>
      <c r="M180" s="34">
        <v>275</v>
      </c>
      <c r="N180" s="34">
        <v>0</v>
      </c>
      <c r="O180" s="26">
        <v>0</v>
      </c>
      <c r="P180" s="26">
        <v>0</v>
      </c>
    </row>
    <row r="181" spans="1:16">
      <c r="A181" s="31">
        <v>38596</v>
      </c>
      <c r="B181" s="32">
        <v>379.155268138721</v>
      </c>
      <c r="C181" s="33">
        <v>0</v>
      </c>
      <c r="D181" s="33">
        <v>0</v>
      </c>
      <c r="E181" s="33">
        <v>0</v>
      </c>
      <c r="F181" s="33">
        <v>0</v>
      </c>
      <c r="G181" s="33">
        <v>0</v>
      </c>
      <c r="H181" s="33">
        <v>33.4</v>
      </c>
      <c r="I181" s="33">
        <v>0</v>
      </c>
      <c r="J181" s="33">
        <v>0</v>
      </c>
      <c r="K181" s="33">
        <v>0</v>
      </c>
      <c r="L181" s="33">
        <v>0</v>
      </c>
      <c r="M181" s="34">
        <v>276</v>
      </c>
      <c r="N181" s="34">
        <v>0</v>
      </c>
      <c r="O181" s="26">
        <v>0</v>
      </c>
      <c r="P181" s="26">
        <v>0</v>
      </c>
    </row>
    <row r="182" spans="1:16">
      <c r="A182" s="31">
        <v>38626</v>
      </c>
      <c r="B182" s="32">
        <v>928.85518204533787</v>
      </c>
      <c r="C182" s="33">
        <v>0</v>
      </c>
      <c r="D182" s="33">
        <v>0</v>
      </c>
      <c r="E182" s="33">
        <v>0</v>
      </c>
      <c r="F182" s="33">
        <v>0</v>
      </c>
      <c r="G182" s="33">
        <v>0</v>
      </c>
      <c r="H182" s="33">
        <v>0</v>
      </c>
      <c r="I182" s="33">
        <v>228</v>
      </c>
      <c r="J182" s="33">
        <v>0</v>
      </c>
      <c r="K182" s="33">
        <v>0</v>
      </c>
      <c r="L182" s="33">
        <v>4.2</v>
      </c>
      <c r="M182" s="34">
        <v>277</v>
      </c>
      <c r="N182" s="34">
        <v>0</v>
      </c>
      <c r="O182" s="26">
        <v>0</v>
      </c>
      <c r="P182" s="26">
        <v>0</v>
      </c>
    </row>
    <row r="183" spans="1:16">
      <c r="A183" s="31">
        <v>38657</v>
      </c>
      <c r="B183" s="32">
        <v>1713.3883167573035</v>
      </c>
      <c r="C183" s="33">
        <v>0</v>
      </c>
      <c r="D183" s="33">
        <v>0</v>
      </c>
      <c r="E183" s="33">
        <v>0</v>
      </c>
      <c r="F183" s="33">
        <v>0</v>
      </c>
      <c r="G183" s="33">
        <v>0</v>
      </c>
      <c r="H183" s="33">
        <v>0</v>
      </c>
      <c r="I183" s="33">
        <v>0</v>
      </c>
      <c r="J183" s="33">
        <v>395.7</v>
      </c>
      <c r="K183" s="33">
        <v>0</v>
      </c>
      <c r="L183" s="33">
        <v>33.4</v>
      </c>
      <c r="M183" s="34">
        <v>278</v>
      </c>
      <c r="N183" s="34">
        <v>0</v>
      </c>
      <c r="O183" s="26">
        <v>0</v>
      </c>
      <c r="P183" s="26">
        <v>0</v>
      </c>
    </row>
    <row r="184" spans="1:16">
      <c r="A184" s="31">
        <v>38687</v>
      </c>
      <c r="B184" s="32">
        <v>2724.3350566206841</v>
      </c>
      <c r="C184" s="33">
        <v>0</v>
      </c>
      <c r="D184" s="33">
        <v>0</v>
      </c>
      <c r="E184" s="33">
        <v>0</v>
      </c>
      <c r="F184" s="33">
        <v>0</v>
      </c>
      <c r="G184" s="33">
        <v>0</v>
      </c>
      <c r="H184" s="33">
        <v>0</v>
      </c>
      <c r="I184" s="33">
        <v>0</v>
      </c>
      <c r="J184" s="33">
        <v>0</v>
      </c>
      <c r="K184" s="33">
        <v>677</v>
      </c>
      <c r="L184" s="33">
        <v>228</v>
      </c>
      <c r="M184" s="34">
        <v>279</v>
      </c>
      <c r="N184" s="34">
        <v>0</v>
      </c>
      <c r="O184" s="26">
        <v>0</v>
      </c>
      <c r="P184" s="26">
        <v>0</v>
      </c>
    </row>
    <row r="185" spans="1:16">
      <c r="A185" s="31">
        <v>38718</v>
      </c>
      <c r="B185" s="32">
        <v>2386.2147099818194</v>
      </c>
      <c r="C185" s="33">
        <v>542.79999999999995</v>
      </c>
      <c r="D185" s="33">
        <v>0</v>
      </c>
      <c r="E185" s="33">
        <v>0</v>
      </c>
      <c r="F185" s="33">
        <v>0</v>
      </c>
      <c r="G185" s="33">
        <v>0</v>
      </c>
      <c r="H185" s="33">
        <v>0</v>
      </c>
      <c r="I185" s="33">
        <v>0</v>
      </c>
      <c r="J185" s="33">
        <v>0</v>
      </c>
      <c r="K185" s="33">
        <v>0</v>
      </c>
      <c r="L185" s="33">
        <v>0</v>
      </c>
      <c r="M185" s="34">
        <v>280</v>
      </c>
      <c r="N185" s="34">
        <v>0</v>
      </c>
      <c r="O185" s="26">
        <v>0</v>
      </c>
      <c r="P185" s="26">
        <v>0</v>
      </c>
    </row>
    <row r="186" spans="1:16">
      <c r="A186" s="31">
        <v>38749</v>
      </c>
      <c r="B186" s="32">
        <v>2568.5651873202319</v>
      </c>
      <c r="C186" s="33">
        <v>0</v>
      </c>
      <c r="D186" s="33">
        <v>598.29999999999995</v>
      </c>
      <c r="E186" s="33">
        <v>0</v>
      </c>
      <c r="F186" s="33">
        <v>0</v>
      </c>
      <c r="G186" s="33">
        <v>0</v>
      </c>
      <c r="H186" s="33">
        <v>0</v>
      </c>
      <c r="I186" s="33">
        <v>0</v>
      </c>
      <c r="J186" s="33">
        <v>0</v>
      </c>
      <c r="K186" s="33">
        <v>0</v>
      </c>
      <c r="L186" s="33">
        <v>0</v>
      </c>
      <c r="M186" s="34">
        <v>281</v>
      </c>
      <c r="N186" s="34">
        <v>0</v>
      </c>
      <c r="O186" s="26">
        <v>0</v>
      </c>
      <c r="P186" s="26">
        <v>0</v>
      </c>
    </row>
    <row r="187" spans="1:16">
      <c r="A187" s="31">
        <v>38777</v>
      </c>
      <c r="B187" s="32">
        <v>2178.4976056147707</v>
      </c>
      <c r="C187" s="33">
        <v>0</v>
      </c>
      <c r="D187" s="33">
        <v>0</v>
      </c>
      <c r="E187" s="33">
        <v>516.70000000000005</v>
      </c>
      <c r="F187" s="33">
        <v>0</v>
      </c>
      <c r="G187" s="33">
        <v>0</v>
      </c>
      <c r="H187" s="33">
        <v>0</v>
      </c>
      <c r="I187" s="33">
        <v>0</v>
      </c>
      <c r="J187" s="33">
        <v>0</v>
      </c>
      <c r="K187" s="33">
        <v>0</v>
      </c>
      <c r="L187" s="33">
        <v>0</v>
      </c>
      <c r="M187" s="34">
        <v>282</v>
      </c>
      <c r="N187" s="34">
        <v>0</v>
      </c>
      <c r="O187" s="26">
        <v>0</v>
      </c>
      <c r="P187" s="26">
        <v>0</v>
      </c>
    </row>
    <row r="188" spans="1:16">
      <c r="A188" s="31">
        <v>38808</v>
      </c>
      <c r="B188" s="32">
        <v>1237.5496380561517</v>
      </c>
      <c r="C188" s="33">
        <v>0</v>
      </c>
      <c r="D188" s="33">
        <v>0</v>
      </c>
      <c r="E188" s="33">
        <v>0</v>
      </c>
      <c r="F188" s="33">
        <v>285.8</v>
      </c>
      <c r="G188" s="33">
        <v>0</v>
      </c>
      <c r="H188" s="33">
        <v>0</v>
      </c>
      <c r="I188" s="33">
        <v>0</v>
      </c>
      <c r="J188" s="33">
        <v>0</v>
      </c>
      <c r="K188" s="33">
        <v>0</v>
      </c>
      <c r="L188" s="33">
        <v>0</v>
      </c>
      <c r="M188" s="34">
        <v>283</v>
      </c>
      <c r="N188" s="34">
        <v>0</v>
      </c>
      <c r="O188" s="26">
        <v>0</v>
      </c>
      <c r="P188" s="26">
        <v>0</v>
      </c>
    </row>
    <row r="189" spans="1:16">
      <c r="A189" s="31">
        <v>38838</v>
      </c>
      <c r="B189" s="32">
        <v>690.0554976928056</v>
      </c>
      <c r="C189" s="33">
        <v>0</v>
      </c>
      <c r="D189" s="33">
        <v>0</v>
      </c>
      <c r="E189" s="33">
        <v>0</v>
      </c>
      <c r="F189" s="33">
        <v>0</v>
      </c>
      <c r="G189" s="33">
        <v>143.30000000000001</v>
      </c>
      <c r="H189" s="33">
        <v>0</v>
      </c>
      <c r="I189" s="33">
        <v>0</v>
      </c>
      <c r="J189" s="33">
        <v>0</v>
      </c>
      <c r="K189" s="33">
        <v>0</v>
      </c>
      <c r="L189" s="33">
        <v>0</v>
      </c>
      <c r="M189" s="34">
        <v>283</v>
      </c>
      <c r="N189" s="34">
        <v>0</v>
      </c>
      <c r="O189" s="26">
        <v>0</v>
      </c>
      <c r="P189" s="26">
        <v>0</v>
      </c>
    </row>
    <row r="190" spans="1:16">
      <c r="A190" s="31">
        <v>38869</v>
      </c>
      <c r="B190" s="32">
        <v>341.18293673073782</v>
      </c>
      <c r="C190" s="33">
        <v>0</v>
      </c>
      <c r="D190" s="33">
        <v>0</v>
      </c>
      <c r="E190" s="33">
        <v>0</v>
      </c>
      <c r="F190" s="33">
        <v>0</v>
      </c>
      <c r="G190" s="33">
        <v>0</v>
      </c>
      <c r="H190" s="33">
        <v>0</v>
      </c>
      <c r="I190" s="33">
        <v>0</v>
      </c>
      <c r="J190" s="33">
        <v>0</v>
      </c>
      <c r="K190" s="33">
        <v>0</v>
      </c>
      <c r="L190" s="33">
        <v>0</v>
      </c>
      <c r="M190" s="34">
        <v>283</v>
      </c>
      <c r="N190" s="34">
        <v>0</v>
      </c>
      <c r="O190" s="26">
        <v>0</v>
      </c>
      <c r="P190" s="26">
        <v>0</v>
      </c>
    </row>
    <row r="191" spans="1:16">
      <c r="A191" s="31">
        <v>38899</v>
      </c>
      <c r="B191" s="32">
        <v>378.61840167874135</v>
      </c>
      <c r="C191" s="33">
        <v>0</v>
      </c>
      <c r="D191" s="33">
        <v>0</v>
      </c>
      <c r="E191" s="33">
        <v>0</v>
      </c>
      <c r="F191" s="33">
        <v>0</v>
      </c>
      <c r="G191" s="33">
        <v>0</v>
      </c>
      <c r="H191" s="33">
        <v>0</v>
      </c>
      <c r="I191" s="33">
        <v>0</v>
      </c>
      <c r="J191" s="33">
        <v>0</v>
      </c>
      <c r="K191" s="33">
        <v>0</v>
      </c>
      <c r="L191" s="33">
        <v>0</v>
      </c>
      <c r="M191" s="34">
        <v>283</v>
      </c>
      <c r="N191" s="34">
        <v>0</v>
      </c>
      <c r="O191" s="26">
        <v>0</v>
      </c>
      <c r="P191" s="26">
        <v>0</v>
      </c>
    </row>
    <row r="192" spans="1:16">
      <c r="A192" s="31">
        <v>38930</v>
      </c>
      <c r="B192" s="32">
        <v>335.39716866806293</v>
      </c>
      <c r="C192" s="33">
        <v>0</v>
      </c>
      <c r="D192" s="33">
        <v>0</v>
      </c>
      <c r="E192" s="33">
        <v>0</v>
      </c>
      <c r="F192" s="33">
        <v>0</v>
      </c>
      <c r="G192" s="33">
        <v>0</v>
      </c>
      <c r="H192" s="33">
        <v>0</v>
      </c>
      <c r="I192" s="33">
        <v>0</v>
      </c>
      <c r="J192" s="33">
        <v>0</v>
      </c>
      <c r="K192" s="33">
        <v>0</v>
      </c>
      <c r="L192" s="33">
        <v>0</v>
      </c>
      <c r="M192" s="34">
        <v>283</v>
      </c>
      <c r="N192" s="34">
        <v>0</v>
      </c>
      <c r="O192" s="26">
        <v>0</v>
      </c>
      <c r="P192" s="26">
        <v>0</v>
      </c>
    </row>
    <row r="193" spans="1:16">
      <c r="A193" s="31">
        <v>38961</v>
      </c>
      <c r="B193" s="32">
        <v>424.86449003818325</v>
      </c>
      <c r="C193" s="33">
        <v>0</v>
      </c>
      <c r="D193" s="33">
        <v>0</v>
      </c>
      <c r="E193" s="33">
        <v>0</v>
      </c>
      <c r="F193" s="33">
        <v>0</v>
      </c>
      <c r="G193" s="33">
        <v>0</v>
      </c>
      <c r="H193" s="33">
        <v>94.4</v>
      </c>
      <c r="I193" s="33">
        <v>0</v>
      </c>
      <c r="J193" s="33">
        <v>0</v>
      </c>
      <c r="K193" s="33">
        <v>0</v>
      </c>
      <c r="L193" s="33">
        <v>0</v>
      </c>
      <c r="M193" s="34">
        <v>283</v>
      </c>
      <c r="N193" s="34">
        <v>0</v>
      </c>
      <c r="O193" s="26">
        <v>0</v>
      </c>
      <c r="P193" s="26">
        <v>0</v>
      </c>
    </row>
    <row r="194" spans="1:16">
      <c r="A194" s="31">
        <v>38991</v>
      </c>
      <c r="B194" s="32">
        <v>1209.7775737250286</v>
      </c>
      <c r="C194" s="33">
        <v>0</v>
      </c>
      <c r="D194" s="33">
        <v>0</v>
      </c>
      <c r="E194" s="33">
        <v>0</v>
      </c>
      <c r="F194" s="33">
        <v>0</v>
      </c>
      <c r="G194" s="33">
        <v>0</v>
      </c>
      <c r="H194" s="33">
        <v>0</v>
      </c>
      <c r="I194" s="33">
        <v>296.2</v>
      </c>
      <c r="J194" s="33">
        <v>0</v>
      </c>
      <c r="K194" s="33">
        <v>0</v>
      </c>
      <c r="L194" s="33">
        <v>8.1999999999999993</v>
      </c>
      <c r="M194" s="34">
        <v>283</v>
      </c>
      <c r="N194" s="34">
        <v>0</v>
      </c>
      <c r="O194" s="26">
        <v>0</v>
      </c>
      <c r="P194" s="26">
        <v>0</v>
      </c>
    </row>
    <row r="195" spans="1:16">
      <c r="A195" s="31">
        <v>39022</v>
      </c>
      <c r="B195" s="32">
        <v>1750.0379081054593</v>
      </c>
      <c r="C195" s="33">
        <v>0</v>
      </c>
      <c r="D195" s="33">
        <v>0</v>
      </c>
      <c r="E195" s="33">
        <v>0</v>
      </c>
      <c r="F195" s="33">
        <v>0</v>
      </c>
      <c r="G195" s="33">
        <v>0</v>
      </c>
      <c r="H195" s="33">
        <v>0</v>
      </c>
      <c r="I195" s="33">
        <v>0</v>
      </c>
      <c r="J195" s="33">
        <v>387.8</v>
      </c>
      <c r="K195" s="33">
        <v>0</v>
      </c>
      <c r="L195" s="33">
        <v>94.4</v>
      </c>
      <c r="M195" s="34">
        <v>283</v>
      </c>
      <c r="N195" s="34">
        <v>0</v>
      </c>
      <c r="O195" s="26">
        <v>0</v>
      </c>
      <c r="P195" s="26">
        <v>0</v>
      </c>
    </row>
    <row r="196" spans="1:16">
      <c r="A196" s="31">
        <v>39052</v>
      </c>
      <c r="B196" s="32">
        <v>2246.7835351236308</v>
      </c>
      <c r="C196" s="33">
        <v>0</v>
      </c>
      <c r="D196" s="33">
        <v>0</v>
      </c>
      <c r="E196" s="33">
        <v>0</v>
      </c>
      <c r="F196" s="33">
        <v>0</v>
      </c>
      <c r="G196" s="33">
        <v>0</v>
      </c>
      <c r="H196" s="33">
        <v>0</v>
      </c>
      <c r="I196" s="33">
        <v>0</v>
      </c>
      <c r="J196" s="33">
        <v>0</v>
      </c>
      <c r="K196" s="33">
        <v>505.3</v>
      </c>
      <c r="L196" s="33">
        <v>296.2</v>
      </c>
      <c r="M196" s="34">
        <v>283</v>
      </c>
      <c r="N196" s="34">
        <v>0</v>
      </c>
      <c r="O196" s="26">
        <v>0</v>
      </c>
      <c r="P196" s="26">
        <v>0</v>
      </c>
    </row>
    <row r="197" spans="1:16">
      <c r="A197" s="31">
        <v>39083</v>
      </c>
      <c r="B197" s="32">
        <v>2667.9115303311669</v>
      </c>
      <c r="C197" s="33">
        <v>644.29999999999995</v>
      </c>
      <c r="D197" s="33">
        <v>0</v>
      </c>
      <c r="E197" s="33">
        <v>0</v>
      </c>
      <c r="F197" s="33">
        <v>0</v>
      </c>
      <c r="G197" s="33">
        <v>0</v>
      </c>
      <c r="H197" s="33">
        <v>0</v>
      </c>
      <c r="I197" s="33">
        <v>0</v>
      </c>
      <c r="J197" s="33">
        <v>0</v>
      </c>
      <c r="K197" s="33">
        <v>0</v>
      </c>
      <c r="L197" s="33">
        <v>0</v>
      </c>
      <c r="M197" s="34">
        <v>283</v>
      </c>
      <c r="N197" s="34">
        <v>0</v>
      </c>
      <c r="O197" s="26">
        <v>0</v>
      </c>
      <c r="P197" s="26">
        <v>0</v>
      </c>
    </row>
    <row r="198" spans="1:16">
      <c r="A198" s="31">
        <v>39114</v>
      </c>
      <c r="B198" s="32">
        <v>2917.1167667039899</v>
      </c>
      <c r="C198" s="33">
        <v>0</v>
      </c>
      <c r="D198" s="33">
        <v>735.1</v>
      </c>
      <c r="E198" s="33">
        <v>0</v>
      </c>
      <c r="F198" s="33">
        <v>0</v>
      </c>
      <c r="G198" s="33">
        <v>0</v>
      </c>
      <c r="H198" s="33">
        <v>0</v>
      </c>
      <c r="I198" s="33">
        <v>0</v>
      </c>
      <c r="J198" s="33">
        <v>0</v>
      </c>
      <c r="K198" s="33">
        <v>0</v>
      </c>
      <c r="L198" s="33">
        <v>0</v>
      </c>
      <c r="M198" s="34">
        <v>283</v>
      </c>
      <c r="N198" s="34">
        <v>0</v>
      </c>
      <c r="O198" s="26">
        <v>0</v>
      </c>
      <c r="P198" s="26">
        <v>0</v>
      </c>
    </row>
    <row r="199" spans="1:16">
      <c r="A199" s="31">
        <v>39142</v>
      </c>
      <c r="B199" s="32">
        <v>2280.7684420425721</v>
      </c>
      <c r="C199" s="33">
        <v>0</v>
      </c>
      <c r="D199" s="33">
        <v>0</v>
      </c>
      <c r="E199" s="33">
        <v>518</v>
      </c>
      <c r="F199" s="33">
        <v>0</v>
      </c>
      <c r="G199" s="33">
        <v>0</v>
      </c>
      <c r="H199" s="33">
        <v>0</v>
      </c>
      <c r="I199" s="33">
        <v>0</v>
      </c>
      <c r="J199" s="33">
        <v>0</v>
      </c>
      <c r="K199" s="33">
        <v>0</v>
      </c>
      <c r="L199" s="33">
        <v>0</v>
      </c>
      <c r="M199" s="34">
        <v>283</v>
      </c>
      <c r="N199" s="34">
        <v>0</v>
      </c>
      <c r="O199" s="26">
        <v>0</v>
      </c>
      <c r="P199" s="26">
        <v>0</v>
      </c>
    </row>
    <row r="200" spans="1:16">
      <c r="A200" s="31">
        <v>39173</v>
      </c>
      <c r="B200" s="32">
        <v>1534.8567092551227</v>
      </c>
      <c r="C200" s="33">
        <v>0</v>
      </c>
      <c r="D200" s="33">
        <v>0</v>
      </c>
      <c r="E200" s="33">
        <v>0</v>
      </c>
      <c r="F200" s="33">
        <v>353.1</v>
      </c>
      <c r="G200" s="33">
        <v>0</v>
      </c>
      <c r="H200" s="33">
        <v>0</v>
      </c>
      <c r="I200" s="33">
        <v>0</v>
      </c>
      <c r="J200" s="33">
        <v>0</v>
      </c>
      <c r="K200" s="33">
        <v>0</v>
      </c>
      <c r="L200" s="33">
        <v>0</v>
      </c>
      <c r="M200" s="34">
        <v>283</v>
      </c>
      <c r="N200" s="34">
        <v>0</v>
      </c>
      <c r="O200" s="26">
        <v>0</v>
      </c>
      <c r="P200" s="26">
        <v>0</v>
      </c>
    </row>
    <row r="201" spans="1:16">
      <c r="A201" s="31">
        <v>39203</v>
      </c>
      <c r="B201" s="32">
        <v>741.8438198408561</v>
      </c>
      <c r="C201" s="33">
        <v>0</v>
      </c>
      <c r="D201" s="33">
        <v>0</v>
      </c>
      <c r="E201" s="33">
        <v>0</v>
      </c>
      <c r="F201" s="33">
        <v>0</v>
      </c>
      <c r="G201" s="33">
        <v>119.5</v>
      </c>
      <c r="H201" s="33">
        <v>0</v>
      </c>
      <c r="I201" s="33">
        <v>0</v>
      </c>
      <c r="J201" s="33">
        <v>0</v>
      </c>
      <c r="K201" s="33">
        <v>0</v>
      </c>
      <c r="L201" s="33">
        <v>0</v>
      </c>
      <c r="M201" s="34">
        <v>283</v>
      </c>
      <c r="N201" s="34">
        <v>0</v>
      </c>
      <c r="O201" s="26">
        <v>0</v>
      </c>
      <c r="P201" s="26">
        <v>0</v>
      </c>
    </row>
    <row r="202" spans="1:16">
      <c r="A202" s="31">
        <v>39234</v>
      </c>
      <c r="B202" s="32">
        <v>357.81708872557755</v>
      </c>
      <c r="C202" s="33">
        <v>0</v>
      </c>
      <c r="D202" s="33">
        <v>0</v>
      </c>
      <c r="E202" s="33">
        <v>0</v>
      </c>
      <c r="F202" s="33">
        <v>0</v>
      </c>
      <c r="G202" s="33">
        <v>0</v>
      </c>
      <c r="H202" s="33">
        <v>0</v>
      </c>
      <c r="I202" s="33">
        <v>0</v>
      </c>
      <c r="J202" s="33">
        <v>0</v>
      </c>
      <c r="K202" s="33">
        <v>0</v>
      </c>
      <c r="L202" s="33">
        <v>0</v>
      </c>
      <c r="M202" s="34">
        <v>283</v>
      </c>
      <c r="N202" s="34">
        <v>0</v>
      </c>
      <c r="O202" s="26">
        <v>0</v>
      </c>
      <c r="P202" s="26">
        <v>0</v>
      </c>
    </row>
    <row r="203" spans="1:16">
      <c r="A203" s="31">
        <v>39264</v>
      </c>
      <c r="B203" s="32">
        <v>354.873504443493</v>
      </c>
      <c r="C203" s="33">
        <v>0</v>
      </c>
      <c r="D203" s="33">
        <v>0</v>
      </c>
      <c r="E203" s="33">
        <v>0</v>
      </c>
      <c r="F203" s="33">
        <v>0</v>
      </c>
      <c r="G203" s="33">
        <v>0</v>
      </c>
      <c r="H203" s="33">
        <v>0</v>
      </c>
      <c r="I203" s="33">
        <v>0</v>
      </c>
      <c r="J203" s="33">
        <v>0</v>
      </c>
      <c r="K203" s="33">
        <v>0</v>
      </c>
      <c r="L203" s="33">
        <v>0</v>
      </c>
      <c r="M203" s="34">
        <v>283</v>
      </c>
      <c r="N203" s="34">
        <v>0</v>
      </c>
      <c r="O203" s="26">
        <v>0</v>
      </c>
      <c r="P203" s="26">
        <v>0</v>
      </c>
    </row>
    <row r="204" spans="1:16">
      <c r="A204" s="31">
        <v>39295</v>
      </c>
      <c r="B204" s="32">
        <v>344.71813354948546</v>
      </c>
      <c r="C204" s="33">
        <v>0</v>
      </c>
      <c r="D204" s="33">
        <v>0</v>
      </c>
      <c r="E204" s="33">
        <v>0</v>
      </c>
      <c r="F204" s="33">
        <v>0</v>
      </c>
      <c r="G204" s="33">
        <v>0</v>
      </c>
      <c r="H204" s="33">
        <v>0</v>
      </c>
      <c r="I204" s="33">
        <v>0</v>
      </c>
      <c r="J204" s="33">
        <v>0</v>
      </c>
      <c r="K204" s="33">
        <v>0</v>
      </c>
      <c r="L204" s="33">
        <v>0</v>
      </c>
      <c r="M204" s="34">
        <v>283</v>
      </c>
      <c r="N204" s="34">
        <v>0</v>
      </c>
      <c r="O204" s="26">
        <v>0</v>
      </c>
      <c r="P204" s="26">
        <v>0</v>
      </c>
    </row>
    <row r="205" spans="1:16">
      <c r="A205" s="31">
        <v>39326</v>
      </c>
      <c r="B205" s="32">
        <v>395.57348101160989</v>
      </c>
      <c r="C205" s="33">
        <v>0</v>
      </c>
      <c r="D205" s="33">
        <v>0</v>
      </c>
      <c r="E205" s="33">
        <v>0</v>
      </c>
      <c r="F205" s="33">
        <v>0</v>
      </c>
      <c r="G205" s="33">
        <v>0</v>
      </c>
      <c r="H205" s="33">
        <v>55.4</v>
      </c>
      <c r="I205" s="33">
        <v>0</v>
      </c>
      <c r="J205" s="33">
        <v>0</v>
      </c>
      <c r="K205" s="33">
        <v>0</v>
      </c>
      <c r="L205" s="33">
        <v>0</v>
      </c>
      <c r="M205" s="34">
        <v>283</v>
      </c>
      <c r="N205" s="34">
        <v>0</v>
      </c>
      <c r="O205" s="26">
        <v>0</v>
      </c>
      <c r="P205" s="26">
        <v>0</v>
      </c>
    </row>
    <row r="206" spans="1:16">
      <c r="A206" s="31">
        <v>39356</v>
      </c>
      <c r="B206" s="32">
        <v>800.12132951243552</v>
      </c>
      <c r="C206" s="33">
        <v>0</v>
      </c>
      <c r="D206" s="33">
        <v>0</v>
      </c>
      <c r="E206" s="33">
        <v>0</v>
      </c>
      <c r="F206" s="33">
        <v>0</v>
      </c>
      <c r="G206" s="33">
        <v>0</v>
      </c>
      <c r="H206" s="33">
        <v>0</v>
      </c>
      <c r="I206" s="33">
        <v>151.4</v>
      </c>
      <c r="J206" s="33">
        <v>0</v>
      </c>
      <c r="K206" s="33">
        <v>0</v>
      </c>
      <c r="L206" s="33">
        <v>8.8000000000000007</v>
      </c>
      <c r="M206" s="34">
        <v>283</v>
      </c>
      <c r="N206" s="34">
        <v>0</v>
      </c>
      <c r="O206" s="26">
        <v>0</v>
      </c>
      <c r="P206" s="26">
        <v>0</v>
      </c>
    </row>
    <row r="207" spans="1:16">
      <c r="A207" s="31">
        <v>39387</v>
      </c>
      <c r="B207" s="32">
        <v>1788.152974837285</v>
      </c>
      <c r="C207" s="33">
        <v>0</v>
      </c>
      <c r="D207" s="33">
        <v>0</v>
      </c>
      <c r="E207" s="33">
        <v>0</v>
      </c>
      <c r="F207" s="33">
        <v>0</v>
      </c>
      <c r="G207" s="33">
        <v>0</v>
      </c>
      <c r="H207" s="33">
        <v>0</v>
      </c>
      <c r="I207" s="33">
        <v>0</v>
      </c>
      <c r="J207" s="33">
        <v>459.9</v>
      </c>
      <c r="K207" s="33">
        <v>0</v>
      </c>
      <c r="L207" s="33">
        <v>55.4</v>
      </c>
      <c r="M207" s="34">
        <v>283</v>
      </c>
      <c r="N207" s="34">
        <v>0</v>
      </c>
      <c r="O207" s="26">
        <v>0</v>
      </c>
      <c r="P207" s="26">
        <v>0</v>
      </c>
    </row>
    <row r="208" spans="1:16">
      <c r="A208" s="31">
        <v>39417</v>
      </c>
      <c r="B208" s="32">
        <v>2497.9372981290499</v>
      </c>
      <c r="C208" s="33">
        <v>0</v>
      </c>
      <c r="D208" s="33">
        <v>0</v>
      </c>
      <c r="E208" s="33">
        <v>0</v>
      </c>
      <c r="F208" s="33">
        <v>0</v>
      </c>
      <c r="G208" s="33">
        <v>0</v>
      </c>
      <c r="H208" s="33">
        <v>0</v>
      </c>
      <c r="I208" s="33">
        <v>0</v>
      </c>
      <c r="J208" s="33">
        <v>0</v>
      </c>
      <c r="K208" s="33">
        <v>626.79999999999995</v>
      </c>
      <c r="L208" s="33">
        <v>151.4</v>
      </c>
      <c r="M208" s="34">
        <v>283</v>
      </c>
      <c r="N208" s="34">
        <v>0</v>
      </c>
      <c r="O208" s="26">
        <v>0</v>
      </c>
      <c r="P208" s="26">
        <v>0</v>
      </c>
    </row>
    <row r="209" spans="1:16">
      <c r="A209" s="31">
        <v>39448</v>
      </c>
      <c r="B209" s="32">
        <v>2696.9501557045201</v>
      </c>
      <c r="C209" s="33">
        <v>639.25382916666672</v>
      </c>
      <c r="D209" s="33">
        <v>0</v>
      </c>
      <c r="E209" s="33">
        <v>0</v>
      </c>
      <c r="F209" s="33">
        <v>0</v>
      </c>
      <c r="G209" s="33">
        <v>0</v>
      </c>
      <c r="H209" s="33">
        <v>0</v>
      </c>
      <c r="I209" s="33">
        <v>0</v>
      </c>
      <c r="J209" s="33">
        <v>0</v>
      </c>
      <c r="K209" s="33">
        <v>0</v>
      </c>
      <c r="L209" s="33">
        <v>0</v>
      </c>
      <c r="M209" s="34">
        <v>283</v>
      </c>
      <c r="N209" s="34">
        <v>0</v>
      </c>
      <c r="O209" s="26">
        <v>0</v>
      </c>
      <c r="P209" s="26">
        <v>0</v>
      </c>
    </row>
    <row r="210" spans="1:16">
      <c r="A210" s="31">
        <v>39479</v>
      </c>
      <c r="B210" s="32">
        <v>2784.24994441533</v>
      </c>
      <c r="C210" s="33">
        <v>0</v>
      </c>
      <c r="D210" s="33">
        <v>670.19115000000011</v>
      </c>
      <c r="E210" s="33">
        <v>0</v>
      </c>
      <c r="F210" s="33">
        <v>0</v>
      </c>
      <c r="G210" s="33">
        <v>0</v>
      </c>
      <c r="H210" s="33">
        <v>0</v>
      </c>
      <c r="I210" s="33">
        <v>0</v>
      </c>
      <c r="J210" s="33">
        <v>0</v>
      </c>
      <c r="K210" s="33">
        <v>0</v>
      </c>
      <c r="L210" s="33">
        <v>0</v>
      </c>
      <c r="M210" s="34">
        <v>283</v>
      </c>
      <c r="N210" s="34">
        <v>0</v>
      </c>
      <c r="O210" s="26">
        <v>0</v>
      </c>
      <c r="P210" s="26">
        <v>0</v>
      </c>
    </row>
    <row r="211" spans="1:16">
      <c r="A211" s="31">
        <v>39508</v>
      </c>
      <c r="B211" s="32">
        <v>2702.7370636977284</v>
      </c>
      <c r="C211" s="33">
        <v>0</v>
      </c>
      <c r="D211" s="33">
        <v>0</v>
      </c>
      <c r="E211" s="33">
        <v>597.03623079710167</v>
      </c>
      <c r="F211" s="33">
        <v>0</v>
      </c>
      <c r="G211" s="33">
        <v>0</v>
      </c>
      <c r="H211" s="33">
        <v>0</v>
      </c>
      <c r="I211" s="33">
        <v>0</v>
      </c>
      <c r="J211" s="33">
        <v>0</v>
      </c>
      <c r="K211" s="33">
        <v>0</v>
      </c>
      <c r="L211" s="33">
        <v>0</v>
      </c>
      <c r="M211" s="34">
        <v>283</v>
      </c>
      <c r="N211" s="34">
        <v>0</v>
      </c>
      <c r="O211" s="26">
        <v>0</v>
      </c>
      <c r="P211" s="26">
        <v>0</v>
      </c>
    </row>
    <row r="212" spans="1:16">
      <c r="A212" s="31">
        <v>39539</v>
      </c>
      <c r="B212" s="32">
        <v>1210.3041370315777</v>
      </c>
      <c r="C212" s="33">
        <v>0</v>
      </c>
      <c r="D212" s="33">
        <v>0</v>
      </c>
      <c r="E212" s="33">
        <v>0</v>
      </c>
      <c r="F212" s="33">
        <v>268.46805833333337</v>
      </c>
      <c r="G212" s="33">
        <v>0</v>
      </c>
      <c r="H212" s="33">
        <v>0</v>
      </c>
      <c r="I212" s="33">
        <v>0</v>
      </c>
      <c r="J212" s="33">
        <v>0</v>
      </c>
      <c r="K212" s="33">
        <v>0</v>
      </c>
      <c r="L212" s="33">
        <v>0</v>
      </c>
      <c r="M212" s="34">
        <v>283</v>
      </c>
      <c r="N212" s="34">
        <v>0</v>
      </c>
      <c r="O212" s="26">
        <v>0</v>
      </c>
      <c r="P212" s="26">
        <v>0</v>
      </c>
    </row>
    <row r="213" spans="1:16">
      <c r="A213" s="31">
        <v>39569</v>
      </c>
      <c r="B213" s="32">
        <v>889.42472151037623</v>
      </c>
      <c r="C213" s="33">
        <v>0</v>
      </c>
      <c r="D213" s="33">
        <v>0</v>
      </c>
      <c r="E213" s="33">
        <v>0</v>
      </c>
      <c r="F213" s="33">
        <v>0</v>
      </c>
      <c r="G213" s="33">
        <v>190.42522499999998</v>
      </c>
      <c r="H213" s="33">
        <v>0</v>
      </c>
      <c r="I213" s="33">
        <v>0</v>
      </c>
      <c r="J213" s="33">
        <v>0</v>
      </c>
      <c r="K213" s="33">
        <v>0</v>
      </c>
      <c r="L213" s="33">
        <v>0</v>
      </c>
      <c r="M213" s="34">
        <v>283</v>
      </c>
      <c r="N213" s="34">
        <v>0</v>
      </c>
      <c r="O213" s="26">
        <v>0</v>
      </c>
      <c r="P213" s="26">
        <v>0</v>
      </c>
    </row>
    <row r="214" spans="1:16">
      <c r="A214" s="31">
        <v>39600</v>
      </c>
      <c r="B214" s="32">
        <v>316.19360311234527</v>
      </c>
      <c r="C214" s="33">
        <v>0</v>
      </c>
      <c r="D214" s="33">
        <v>0</v>
      </c>
      <c r="E214" s="33">
        <v>0</v>
      </c>
      <c r="F214" s="33">
        <v>0</v>
      </c>
      <c r="G214" s="33">
        <v>0</v>
      </c>
      <c r="H214" s="33">
        <v>0</v>
      </c>
      <c r="I214" s="33">
        <v>0</v>
      </c>
      <c r="J214" s="33">
        <v>0</v>
      </c>
      <c r="K214" s="33">
        <v>0</v>
      </c>
      <c r="L214" s="33">
        <v>0</v>
      </c>
      <c r="M214" s="34">
        <v>283</v>
      </c>
      <c r="N214" s="34">
        <v>0</v>
      </c>
      <c r="O214" s="26">
        <v>0</v>
      </c>
      <c r="P214" s="26">
        <v>0</v>
      </c>
    </row>
    <row r="215" spans="1:16">
      <c r="A215" s="31">
        <v>39630</v>
      </c>
      <c r="B215" s="32">
        <v>380.28620795326793</v>
      </c>
      <c r="C215" s="33">
        <v>0</v>
      </c>
      <c r="D215" s="33">
        <v>0</v>
      </c>
      <c r="E215" s="33">
        <v>0</v>
      </c>
      <c r="F215" s="33">
        <v>0</v>
      </c>
      <c r="G215" s="33">
        <v>0</v>
      </c>
      <c r="H215" s="33">
        <v>0</v>
      </c>
      <c r="I215" s="33">
        <v>0</v>
      </c>
      <c r="J215" s="33">
        <v>0</v>
      </c>
      <c r="K215" s="33">
        <v>0</v>
      </c>
      <c r="L215" s="33">
        <v>0</v>
      </c>
      <c r="M215" s="34">
        <v>283</v>
      </c>
      <c r="N215" s="34">
        <v>0</v>
      </c>
      <c r="O215" s="26">
        <v>0</v>
      </c>
      <c r="P215" s="26">
        <v>0</v>
      </c>
    </row>
    <row r="216" spans="1:16">
      <c r="A216" s="31">
        <v>39661</v>
      </c>
      <c r="B216" s="32">
        <v>365.49316489672657</v>
      </c>
      <c r="C216" s="33">
        <v>0</v>
      </c>
      <c r="D216" s="33">
        <v>0</v>
      </c>
      <c r="E216" s="33">
        <v>0</v>
      </c>
      <c r="F216" s="33">
        <v>0</v>
      </c>
      <c r="G216" s="33">
        <v>0</v>
      </c>
      <c r="H216" s="33">
        <v>0</v>
      </c>
      <c r="I216" s="33">
        <v>0</v>
      </c>
      <c r="J216" s="33">
        <v>0</v>
      </c>
      <c r="K216" s="33">
        <v>0</v>
      </c>
      <c r="L216" s="33">
        <v>0</v>
      </c>
      <c r="M216" s="34">
        <v>283</v>
      </c>
      <c r="N216" s="34">
        <v>0</v>
      </c>
      <c r="O216" s="26">
        <v>0</v>
      </c>
      <c r="P216" s="26">
        <v>0</v>
      </c>
    </row>
    <row r="217" spans="1:16">
      <c r="A217" s="31">
        <v>39692</v>
      </c>
      <c r="B217" s="32">
        <v>406.59458977415443</v>
      </c>
      <c r="C217" s="33">
        <v>0</v>
      </c>
      <c r="D217" s="33">
        <v>0</v>
      </c>
      <c r="E217" s="33">
        <v>0</v>
      </c>
      <c r="F217" s="33">
        <v>0</v>
      </c>
      <c r="G217" s="33">
        <v>0</v>
      </c>
      <c r="H217" s="33">
        <v>60.372058333333342</v>
      </c>
      <c r="I217" s="33">
        <v>0</v>
      </c>
      <c r="J217" s="33">
        <v>0</v>
      </c>
      <c r="K217" s="33">
        <v>0</v>
      </c>
      <c r="L217" s="33">
        <v>0</v>
      </c>
      <c r="M217" s="34">
        <v>283</v>
      </c>
      <c r="N217" s="34">
        <v>0</v>
      </c>
      <c r="O217" s="26">
        <v>0</v>
      </c>
      <c r="P217" s="26">
        <v>0</v>
      </c>
    </row>
    <row r="218" spans="1:16">
      <c r="A218" s="31">
        <v>39722</v>
      </c>
      <c r="B218" s="32">
        <v>1111.7950862516254</v>
      </c>
      <c r="C218" s="33">
        <v>0</v>
      </c>
      <c r="D218" s="33">
        <v>0</v>
      </c>
      <c r="E218" s="33">
        <v>0</v>
      </c>
      <c r="F218" s="33">
        <v>0</v>
      </c>
      <c r="G218" s="33">
        <v>0</v>
      </c>
      <c r="H218" s="33">
        <v>0</v>
      </c>
      <c r="I218" s="33">
        <v>281.31591249999997</v>
      </c>
      <c r="J218" s="33">
        <v>0</v>
      </c>
      <c r="K218" s="33">
        <v>0</v>
      </c>
      <c r="L218" s="33">
        <v>16.8135625</v>
      </c>
      <c r="M218" s="34">
        <v>283</v>
      </c>
      <c r="N218" s="34">
        <v>0</v>
      </c>
      <c r="O218" s="26">
        <v>0</v>
      </c>
      <c r="P218" s="26">
        <v>0</v>
      </c>
    </row>
    <row r="219" spans="1:16">
      <c r="A219" s="31">
        <v>39753</v>
      </c>
      <c r="B219" s="32">
        <v>1882.6063980857703</v>
      </c>
      <c r="C219" s="33">
        <v>0</v>
      </c>
      <c r="D219" s="33">
        <v>0</v>
      </c>
      <c r="E219" s="33">
        <v>0</v>
      </c>
      <c r="F219" s="33">
        <v>0</v>
      </c>
      <c r="G219" s="33">
        <v>0</v>
      </c>
      <c r="H219" s="33">
        <v>0</v>
      </c>
      <c r="I219" s="33">
        <v>0</v>
      </c>
      <c r="J219" s="33">
        <v>453.48575833333342</v>
      </c>
      <c r="K219" s="33">
        <v>0</v>
      </c>
      <c r="L219" s="33">
        <v>60.372058333333342</v>
      </c>
      <c r="M219" s="34">
        <v>283</v>
      </c>
      <c r="N219" s="34">
        <v>0</v>
      </c>
      <c r="O219" s="26">
        <v>0</v>
      </c>
      <c r="P219" s="26">
        <v>0</v>
      </c>
    </row>
    <row r="220" spans="1:16">
      <c r="A220" s="31">
        <v>39783</v>
      </c>
      <c r="B220" s="32">
        <v>2748.8094896433054</v>
      </c>
      <c r="C220" s="33">
        <v>0</v>
      </c>
      <c r="D220" s="33">
        <v>0</v>
      </c>
      <c r="E220" s="33">
        <v>0</v>
      </c>
      <c r="F220" s="33">
        <v>0</v>
      </c>
      <c r="G220" s="33">
        <v>0</v>
      </c>
      <c r="H220" s="33">
        <v>0</v>
      </c>
      <c r="I220" s="33">
        <v>0</v>
      </c>
      <c r="J220" s="33">
        <v>0</v>
      </c>
      <c r="K220" s="33">
        <v>662.46988333333343</v>
      </c>
      <c r="L220" s="33">
        <v>281.31591249999997</v>
      </c>
      <c r="M220" s="34">
        <v>283</v>
      </c>
      <c r="N220" s="34">
        <v>0</v>
      </c>
      <c r="O220" s="26">
        <v>0</v>
      </c>
      <c r="P220" s="26">
        <v>0</v>
      </c>
    </row>
    <row r="221" spans="1:16">
      <c r="A221" s="31">
        <v>39814</v>
      </c>
      <c r="B221" s="32">
        <v>3281.7553480819392</v>
      </c>
      <c r="C221" s="33">
        <v>818.5981625000004</v>
      </c>
      <c r="D221" s="33">
        <v>0</v>
      </c>
      <c r="E221" s="33">
        <v>0</v>
      </c>
      <c r="F221" s="33">
        <v>0</v>
      </c>
      <c r="G221" s="33">
        <v>0</v>
      </c>
      <c r="H221" s="33">
        <v>0</v>
      </c>
      <c r="I221" s="33">
        <v>0</v>
      </c>
      <c r="J221" s="33">
        <v>0</v>
      </c>
      <c r="K221" s="33">
        <v>0</v>
      </c>
      <c r="L221" s="33">
        <v>0</v>
      </c>
      <c r="M221" s="34">
        <v>283</v>
      </c>
      <c r="N221" s="34">
        <v>0</v>
      </c>
      <c r="O221" s="26">
        <v>0</v>
      </c>
      <c r="P221" s="26">
        <v>0</v>
      </c>
    </row>
    <row r="222" spans="1:16">
      <c r="A222" s="31">
        <v>39845</v>
      </c>
      <c r="B222" s="32">
        <v>2341.5000595604233</v>
      </c>
      <c r="C222" s="33">
        <v>0</v>
      </c>
      <c r="D222" s="33">
        <v>596.01607500000011</v>
      </c>
      <c r="E222" s="33">
        <v>0</v>
      </c>
      <c r="F222" s="33">
        <v>0</v>
      </c>
      <c r="G222" s="33">
        <v>0</v>
      </c>
      <c r="H222" s="33">
        <v>0</v>
      </c>
      <c r="I222" s="33">
        <v>0</v>
      </c>
      <c r="J222" s="33">
        <v>0</v>
      </c>
      <c r="K222" s="33">
        <v>0</v>
      </c>
      <c r="L222" s="33">
        <v>0</v>
      </c>
      <c r="M222" s="34">
        <v>283</v>
      </c>
      <c r="N222" s="34">
        <v>0</v>
      </c>
      <c r="O222" s="26">
        <v>0</v>
      </c>
      <c r="P222" s="26">
        <v>0</v>
      </c>
    </row>
    <row r="223" spans="1:16">
      <c r="A223" s="31">
        <v>39873</v>
      </c>
      <c r="B223" s="32">
        <v>2185.15555298241</v>
      </c>
      <c r="C223" s="33">
        <v>0</v>
      </c>
      <c r="D223" s="33">
        <v>0</v>
      </c>
      <c r="E223" s="33">
        <v>518.19114166666668</v>
      </c>
      <c r="F223" s="33">
        <v>0</v>
      </c>
      <c r="G223" s="33">
        <v>0</v>
      </c>
      <c r="H223" s="33">
        <v>0</v>
      </c>
      <c r="I223" s="33">
        <v>0</v>
      </c>
      <c r="J223" s="33">
        <v>0</v>
      </c>
      <c r="K223" s="33">
        <v>0</v>
      </c>
      <c r="L223" s="33">
        <v>0</v>
      </c>
      <c r="M223" s="34">
        <v>283</v>
      </c>
      <c r="N223" s="34">
        <v>0</v>
      </c>
      <c r="O223" s="26">
        <v>0</v>
      </c>
      <c r="P223" s="26">
        <v>0</v>
      </c>
    </row>
    <row r="224" spans="1:16">
      <c r="A224" s="31">
        <v>39904</v>
      </c>
      <c r="B224" s="32">
        <v>1367.4014059214542</v>
      </c>
      <c r="C224" s="33">
        <v>0</v>
      </c>
      <c r="D224" s="33">
        <v>0</v>
      </c>
      <c r="E224" s="33">
        <v>0</v>
      </c>
      <c r="F224" s="33">
        <v>307.79700000000003</v>
      </c>
      <c r="G224" s="33">
        <v>0</v>
      </c>
      <c r="H224" s="33">
        <v>0</v>
      </c>
      <c r="I224" s="33">
        <v>0</v>
      </c>
      <c r="J224" s="33">
        <v>0</v>
      </c>
      <c r="K224" s="33">
        <v>0</v>
      </c>
      <c r="L224" s="33">
        <v>0</v>
      </c>
      <c r="M224" s="34">
        <v>283</v>
      </c>
      <c r="N224" s="34">
        <v>0</v>
      </c>
      <c r="O224" s="26">
        <v>0</v>
      </c>
      <c r="P224" s="26">
        <v>0</v>
      </c>
    </row>
    <row r="225" spans="1:16">
      <c r="A225" s="31">
        <v>39934</v>
      </c>
      <c r="B225" s="32">
        <v>794.6297152048603</v>
      </c>
      <c r="C225" s="33">
        <v>0</v>
      </c>
      <c r="D225" s="33">
        <v>0</v>
      </c>
      <c r="E225" s="33">
        <v>0</v>
      </c>
      <c r="F225" s="33">
        <v>0</v>
      </c>
      <c r="G225" s="33">
        <v>144.10507500000003</v>
      </c>
      <c r="H225" s="33">
        <v>0</v>
      </c>
      <c r="I225" s="33">
        <v>0</v>
      </c>
      <c r="J225" s="33">
        <v>0</v>
      </c>
      <c r="K225" s="33">
        <v>0</v>
      </c>
      <c r="L225" s="33">
        <v>0</v>
      </c>
      <c r="M225" s="34">
        <v>283</v>
      </c>
      <c r="N225" s="34">
        <v>0</v>
      </c>
      <c r="O225" s="26">
        <v>0</v>
      </c>
      <c r="P225" s="26">
        <v>0</v>
      </c>
    </row>
    <row r="226" spans="1:16">
      <c r="A226" s="31">
        <v>39965</v>
      </c>
      <c r="B226" s="32">
        <v>302.61712730448164</v>
      </c>
      <c r="C226" s="33">
        <v>0</v>
      </c>
      <c r="D226" s="33">
        <v>0</v>
      </c>
      <c r="E226" s="33">
        <v>0</v>
      </c>
      <c r="F226" s="33">
        <v>0</v>
      </c>
      <c r="G226" s="33">
        <v>0</v>
      </c>
      <c r="H226" s="33">
        <v>0</v>
      </c>
      <c r="I226" s="33">
        <v>0</v>
      </c>
      <c r="J226" s="33">
        <v>0</v>
      </c>
      <c r="K226" s="33">
        <v>0</v>
      </c>
      <c r="L226" s="33">
        <v>0</v>
      </c>
      <c r="M226" s="34">
        <v>283</v>
      </c>
      <c r="N226" s="34">
        <v>0</v>
      </c>
      <c r="O226" s="26">
        <v>0</v>
      </c>
      <c r="P226" s="26">
        <v>0</v>
      </c>
    </row>
    <row r="227" spans="1:16">
      <c r="A227" s="31">
        <v>39995</v>
      </c>
      <c r="B227" s="32">
        <v>388.20284895557683</v>
      </c>
      <c r="C227" s="33">
        <v>0</v>
      </c>
      <c r="D227" s="33">
        <v>0</v>
      </c>
      <c r="E227" s="33">
        <v>0</v>
      </c>
      <c r="F227" s="33">
        <v>0</v>
      </c>
      <c r="G227" s="33">
        <v>0</v>
      </c>
      <c r="H227" s="33">
        <v>0</v>
      </c>
      <c r="I227" s="33">
        <v>0</v>
      </c>
      <c r="J227" s="33">
        <v>0</v>
      </c>
      <c r="K227" s="33">
        <v>0</v>
      </c>
      <c r="L227" s="33">
        <v>0</v>
      </c>
      <c r="M227" s="34">
        <v>283</v>
      </c>
      <c r="N227" s="34">
        <v>0</v>
      </c>
      <c r="O227" s="26">
        <v>0</v>
      </c>
      <c r="P227" s="26">
        <v>0</v>
      </c>
    </row>
    <row r="228" spans="1:16">
      <c r="A228" s="31">
        <v>40026</v>
      </c>
      <c r="B228" s="32">
        <v>375.31524390535259</v>
      </c>
      <c r="C228" s="33">
        <v>0</v>
      </c>
      <c r="D228" s="33">
        <v>0</v>
      </c>
      <c r="E228" s="33">
        <v>0</v>
      </c>
      <c r="F228" s="33">
        <v>0</v>
      </c>
      <c r="G228" s="33">
        <v>0</v>
      </c>
      <c r="H228" s="33">
        <v>0</v>
      </c>
      <c r="I228" s="33">
        <v>0</v>
      </c>
      <c r="J228" s="33">
        <v>0</v>
      </c>
      <c r="K228" s="33">
        <v>0</v>
      </c>
      <c r="L228" s="33">
        <v>0</v>
      </c>
      <c r="M228" s="34">
        <v>283</v>
      </c>
      <c r="N228" s="34">
        <v>0</v>
      </c>
      <c r="O228" s="26">
        <v>0</v>
      </c>
      <c r="P228" s="26">
        <v>0</v>
      </c>
    </row>
    <row r="229" spans="1:16">
      <c r="A229" s="31">
        <v>40057</v>
      </c>
      <c r="B229" s="32">
        <v>408.82727363726309</v>
      </c>
      <c r="C229" s="33">
        <v>0</v>
      </c>
      <c r="D229" s="33">
        <v>0</v>
      </c>
      <c r="E229" s="33">
        <v>0</v>
      </c>
      <c r="F229" s="33">
        <v>0</v>
      </c>
      <c r="G229" s="33">
        <v>0</v>
      </c>
      <c r="H229" s="33">
        <v>67.17264583333332</v>
      </c>
      <c r="I229" s="33">
        <v>0</v>
      </c>
      <c r="J229" s="33">
        <v>0</v>
      </c>
      <c r="K229" s="33">
        <v>0</v>
      </c>
      <c r="L229" s="33">
        <v>0</v>
      </c>
      <c r="M229" s="34">
        <v>283</v>
      </c>
      <c r="N229" s="34">
        <v>0</v>
      </c>
      <c r="O229" s="26">
        <v>0</v>
      </c>
      <c r="P229" s="26">
        <v>0</v>
      </c>
    </row>
    <row r="230" spans="1:16">
      <c r="A230" s="31">
        <v>40087</v>
      </c>
      <c r="B230" s="32">
        <v>1084.1150791483549</v>
      </c>
      <c r="C230" s="33">
        <v>0</v>
      </c>
      <c r="D230" s="33">
        <v>0</v>
      </c>
      <c r="E230" s="33">
        <v>0</v>
      </c>
      <c r="F230" s="33">
        <v>0</v>
      </c>
      <c r="G230" s="33">
        <v>0</v>
      </c>
      <c r="H230" s="33">
        <v>0</v>
      </c>
      <c r="I230" s="33">
        <v>296.19851666666665</v>
      </c>
      <c r="J230" s="33">
        <v>0</v>
      </c>
      <c r="K230" s="33">
        <v>0</v>
      </c>
      <c r="L230" s="33">
        <v>19.6730375</v>
      </c>
      <c r="M230" s="34">
        <v>283</v>
      </c>
      <c r="N230" s="34">
        <v>0</v>
      </c>
      <c r="O230" s="26">
        <v>0</v>
      </c>
      <c r="P230" s="26">
        <v>0</v>
      </c>
    </row>
    <row r="231" spans="1:16">
      <c r="A231" s="31">
        <v>40118</v>
      </c>
      <c r="B231" s="32">
        <v>1696.5820318280407</v>
      </c>
      <c r="C231" s="33">
        <v>0</v>
      </c>
      <c r="D231" s="33">
        <v>0</v>
      </c>
      <c r="E231" s="33">
        <v>0</v>
      </c>
      <c r="F231" s="33">
        <v>0</v>
      </c>
      <c r="G231" s="33">
        <v>0</v>
      </c>
      <c r="H231" s="33">
        <v>0</v>
      </c>
      <c r="I231" s="33">
        <v>0</v>
      </c>
      <c r="J231" s="33">
        <v>360.53582916666664</v>
      </c>
      <c r="K231" s="33">
        <v>0</v>
      </c>
      <c r="L231" s="33">
        <v>67.17264583333332</v>
      </c>
      <c r="M231" s="34">
        <v>283</v>
      </c>
      <c r="N231" s="34">
        <v>0</v>
      </c>
      <c r="O231" s="26">
        <v>0</v>
      </c>
      <c r="P231" s="26">
        <v>0</v>
      </c>
    </row>
    <row r="232" spans="1:16">
      <c r="A232" s="31">
        <v>40148</v>
      </c>
      <c r="B232" s="32">
        <v>2767.1682219970635</v>
      </c>
      <c r="C232" s="33">
        <v>0</v>
      </c>
      <c r="D232" s="33">
        <v>0</v>
      </c>
      <c r="E232" s="33">
        <v>0</v>
      </c>
      <c r="F232" s="33">
        <v>0</v>
      </c>
      <c r="G232" s="33">
        <v>0</v>
      </c>
      <c r="H232" s="33">
        <v>0</v>
      </c>
      <c r="I232" s="33">
        <v>0</v>
      </c>
      <c r="J232" s="33">
        <v>0</v>
      </c>
      <c r="K232" s="33">
        <v>629.33619583333348</v>
      </c>
      <c r="L232" s="33">
        <v>296.19851666666665</v>
      </c>
      <c r="M232" s="34">
        <v>283</v>
      </c>
      <c r="N232" s="34">
        <v>0</v>
      </c>
      <c r="O232" s="26">
        <v>0</v>
      </c>
      <c r="P232" s="26">
        <v>0</v>
      </c>
    </row>
    <row r="233" spans="1:16">
      <c r="A233" s="31">
        <v>40179</v>
      </c>
      <c r="B233" s="32">
        <v>2899.3496935750168</v>
      </c>
      <c r="C233" s="33">
        <v>715.88649583333336</v>
      </c>
      <c r="D233" s="33">
        <v>0</v>
      </c>
      <c r="E233" s="33">
        <v>0</v>
      </c>
      <c r="F233" s="33">
        <v>0</v>
      </c>
      <c r="G233" s="33">
        <v>0</v>
      </c>
      <c r="H233" s="33">
        <v>0</v>
      </c>
      <c r="I233" s="33">
        <v>0</v>
      </c>
      <c r="J233" s="33">
        <v>0</v>
      </c>
      <c r="K233" s="33">
        <v>0</v>
      </c>
      <c r="L233" s="33">
        <v>0</v>
      </c>
      <c r="M233" s="34">
        <v>283</v>
      </c>
      <c r="N233" s="34">
        <v>0</v>
      </c>
      <c r="O233" s="26">
        <v>0</v>
      </c>
      <c r="P233" s="26">
        <v>0</v>
      </c>
    </row>
    <row r="234" spans="1:16">
      <c r="A234" s="31">
        <v>40210</v>
      </c>
      <c r="B234" s="32">
        <v>2435.7710753734091</v>
      </c>
      <c r="C234" s="33">
        <v>0</v>
      </c>
      <c r="D234" s="33">
        <v>605.21260833333326</v>
      </c>
      <c r="E234" s="33">
        <v>0</v>
      </c>
      <c r="F234" s="33">
        <v>0</v>
      </c>
      <c r="G234" s="33">
        <v>0</v>
      </c>
      <c r="H234" s="33">
        <v>0</v>
      </c>
      <c r="I234" s="33">
        <v>0</v>
      </c>
      <c r="J234" s="33">
        <v>0</v>
      </c>
      <c r="K234" s="33">
        <v>0</v>
      </c>
      <c r="L234" s="33">
        <v>0</v>
      </c>
      <c r="M234" s="34">
        <v>283</v>
      </c>
      <c r="N234" s="34">
        <v>0</v>
      </c>
      <c r="O234" s="26">
        <v>0</v>
      </c>
      <c r="P234" s="26">
        <v>0</v>
      </c>
    </row>
    <row r="235" spans="1:16">
      <c r="A235" s="31">
        <v>40238</v>
      </c>
      <c r="B235" s="32">
        <v>1933.7861042670206</v>
      </c>
      <c r="C235" s="33">
        <v>0</v>
      </c>
      <c r="D235" s="33">
        <v>0</v>
      </c>
      <c r="E235" s="33">
        <v>447.55727916666666</v>
      </c>
      <c r="F235" s="33">
        <v>0</v>
      </c>
      <c r="G235" s="33">
        <v>0</v>
      </c>
      <c r="H235" s="33">
        <v>0</v>
      </c>
      <c r="I235" s="33">
        <v>0</v>
      </c>
      <c r="J235" s="33">
        <v>0</v>
      </c>
      <c r="K235" s="33">
        <v>0</v>
      </c>
      <c r="L235" s="33">
        <v>0</v>
      </c>
      <c r="M235" s="34">
        <v>283</v>
      </c>
      <c r="N235" s="34">
        <v>0</v>
      </c>
      <c r="O235" s="26">
        <v>0</v>
      </c>
      <c r="P235" s="26">
        <v>0</v>
      </c>
    </row>
    <row r="236" spans="1:16">
      <c r="A236" s="31">
        <v>40269</v>
      </c>
      <c r="B236" s="32">
        <v>1086.9743619313217</v>
      </c>
      <c r="C236" s="33">
        <v>0</v>
      </c>
      <c r="D236" s="33">
        <v>0</v>
      </c>
      <c r="E236" s="33">
        <v>0</v>
      </c>
      <c r="F236" s="33">
        <v>225.10377083333333</v>
      </c>
      <c r="G236" s="33">
        <v>0</v>
      </c>
      <c r="H236" s="33">
        <v>0</v>
      </c>
      <c r="I236" s="33">
        <v>0</v>
      </c>
      <c r="J236" s="33">
        <v>0</v>
      </c>
      <c r="K236" s="33">
        <v>0</v>
      </c>
      <c r="L236" s="33">
        <v>0</v>
      </c>
      <c r="M236" s="34">
        <v>283</v>
      </c>
      <c r="N236" s="34">
        <v>0</v>
      </c>
      <c r="O236" s="26">
        <v>0</v>
      </c>
      <c r="P236" s="26">
        <v>0</v>
      </c>
    </row>
    <row r="237" spans="1:16">
      <c r="A237" s="31">
        <v>40299</v>
      </c>
      <c r="B237" s="32">
        <v>593.13099634985826</v>
      </c>
      <c r="C237" s="33">
        <v>0</v>
      </c>
      <c r="D237" s="33">
        <v>0</v>
      </c>
      <c r="E237" s="33">
        <v>0</v>
      </c>
      <c r="F237" s="33">
        <v>0</v>
      </c>
      <c r="G237" s="33">
        <v>119.95305000000003</v>
      </c>
      <c r="H237" s="33">
        <v>0</v>
      </c>
      <c r="I237" s="33">
        <v>0</v>
      </c>
      <c r="J237" s="33">
        <v>0</v>
      </c>
      <c r="K237" s="33">
        <v>0</v>
      </c>
      <c r="L237" s="33">
        <v>0</v>
      </c>
      <c r="M237" s="34">
        <v>283</v>
      </c>
      <c r="N237" s="34">
        <v>0</v>
      </c>
      <c r="O237" s="26">
        <v>0</v>
      </c>
      <c r="P237" s="26">
        <v>0</v>
      </c>
    </row>
    <row r="238" spans="1:16">
      <c r="A238" s="31">
        <v>40330</v>
      </c>
      <c r="B238" s="32">
        <v>420.48869890438971</v>
      </c>
      <c r="C238" s="33">
        <v>0</v>
      </c>
      <c r="D238" s="33">
        <v>0</v>
      </c>
      <c r="E238" s="33">
        <v>0</v>
      </c>
      <c r="F238" s="33">
        <v>0</v>
      </c>
      <c r="G238" s="33">
        <v>0</v>
      </c>
      <c r="H238" s="33">
        <v>0</v>
      </c>
      <c r="I238" s="33">
        <v>0</v>
      </c>
      <c r="J238" s="33">
        <v>0</v>
      </c>
      <c r="K238" s="33">
        <v>0</v>
      </c>
      <c r="L238" s="33">
        <v>0</v>
      </c>
      <c r="M238" s="34">
        <v>283</v>
      </c>
      <c r="N238" s="34">
        <v>0</v>
      </c>
      <c r="O238" s="26">
        <v>0</v>
      </c>
      <c r="P238" s="26">
        <v>0</v>
      </c>
    </row>
    <row r="239" spans="1:16">
      <c r="A239" s="31">
        <v>40360</v>
      </c>
      <c r="B239" s="32">
        <v>341.73166271578873</v>
      </c>
      <c r="C239" s="33">
        <v>0</v>
      </c>
      <c r="D239" s="33">
        <v>0</v>
      </c>
      <c r="E239" s="33">
        <v>0</v>
      </c>
      <c r="F239" s="33">
        <v>0</v>
      </c>
      <c r="G239" s="33">
        <v>0</v>
      </c>
      <c r="H239" s="33">
        <v>0</v>
      </c>
      <c r="I239" s="33">
        <v>0</v>
      </c>
      <c r="J239" s="33">
        <v>0</v>
      </c>
      <c r="K239" s="33">
        <v>0</v>
      </c>
      <c r="L239" s="33">
        <v>0</v>
      </c>
      <c r="M239" s="34">
        <v>283</v>
      </c>
      <c r="N239" s="34">
        <v>0</v>
      </c>
      <c r="O239" s="26">
        <v>0</v>
      </c>
      <c r="P239" s="26">
        <v>0</v>
      </c>
    </row>
    <row r="240" spans="1:16">
      <c r="A240" s="31">
        <v>40391</v>
      </c>
      <c r="B240" s="32">
        <v>342.15520466765099</v>
      </c>
      <c r="C240" s="33">
        <v>0</v>
      </c>
      <c r="D240" s="33">
        <v>0</v>
      </c>
      <c r="E240" s="33">
        <v>0</v>
      </c>
      <c r="F240" s="33">
        <v>0</v>
      </c>
      <c r="G240" s="33">
        <v>0</v>
      </c>
      <c r="H240" s="33">
        <v>0</v>
      </c>
      <c r="I240" s="33">
        <v>0</v>
      </c>
      <c r="J240" s="33">
        <v>0</v>
      </c>
      <c r="K240" s="33">
        <v>0</v>
      </c>
      <c r="L240" s="33">
        <v>0</v>
      </c>
      <c r="M240" s="34">
        <v>283</v>
      </c>
      <c r="N240" s="34">
        <v>0</v>
      </c>
      <c r="O240" s="26">
        <v>0</v>
      </c>
      <c r="P240" s="26">
        <v>0</v>
      </c>
    </row>
    <row r="241" spans="1:16">
      <c r="A241" s="31">
        <v>40422</v>
      </c>
      <c r="B241" s="32">
        <v>406.24938713530884</v>
      </c>
      <c r="C241" s="33">
        <v>0</v>
      </c>
      <c r="D241" s="33">
        <v>0</v>
      </c>
      <c r="E241" s="33">
        <v>0</v>
      </c>
      <c r="F241" s="33">
        <v>0</v>
      </c>
      <c r="G241" s="33">
        <v>0</v>
      </c>
      <c r="H241" s="33">
        <v>87.795500000000004</v>
      </c>
      <c r="I241" s="33">
        <v>0</v>
      </c>
      <c r="J241" s="33">
        <v>0</v>
      </c>
      <c r="K241" s="33">
        <v>0</v>
      </c>
      <c r="L241" s="33">
        <v>0</v>
      </c>
      <c r="M241" s="34">
        <v>283</v>
      </c>
      <c r="N241" s="34">
        <v>0</v>
      </c>
      <c r="O241" s="26">
        <v>0</v>
      </c>
      <c r="P241" s="26">
        <v>0</v>
      </c>
    </row>
    <row r="242" spans="1:16">
      <c r="A242" s="31">
        <v>40452</v>
      </c>
      <c r="B242" s="32">
        <v>1027.2829159869452</v>
      </c>
      <c r="C242" s="33">
        <v>0</v>
      </c>
      <c r="D242" s="33">
        <v>0</v>
      </c>
      <c r="E242" s="33">
        <v>0</v>
      </c>
      <c r="F242" s="33">
        <v>0</v>
      </c>
      <c r="G242" s="33">
        <v>0</v>
      </c>
      <c r="H242" s="33">
        <v>0</v>
      </c>
      <c r="I242" s="33">
        <v>241.97319999999999</v>
      </c>
      <c r="J242" s="33">
        <v>0</v>
      </c>
      <c r="K242" s="33">
        <v>0</v>
      </c>
      <c r="L242" s="33">
        <v>4.6580999999999992</v>
      </c>
      <c r="M242" s="34">
        <v>283</v>
      </c>
      <c r="N242" s="34">
        <v>0</v>
      </c>
      <c r="O242" s="26">
        <v>0</v>
      </c>
      <c r="P242" s="26">
        <v>0</v>
      </c>
    </row>
    <row r="243" spans="1:16">
      <c r="A243" s="31">
        <v>40483</v>
      </c>
      <c r="B243" s="32">
        <v>1762.8867287708786</v>
      </c>
      <c r="C243" s="33">
        <v>0</v>
      </c>
      <c r="D243" s="33">
        <v>0</v>
      </c>
      <c r="E243" s="33">
        <v>0</v>
      </c>
      <c r="F243" s="33">
        <v>0</v>
      </c>
      <c r="G243" s="33">
        <v>0</v>
      </c>
      <c r="H243" s="33">
        <v>0</v>
      </c>
      <c r="I243" s="33">
        <v>0</v>
      </c>
      <c r="J243" s="33">
        <v>416.72019999999992</v>
      </c>
      <c r="K243" s="33">
        <v>0</v>
      </c>
      <c r="L243" s="33">
        <v>87.795500000000004</v>
      </c>
      <c r="M243" s="34">
        <v>283</v>
      </c>
      <c r="N243" s="34">
        <v>0</v>
      </c>
      <c r="O243" s="26">
        <v>0</v>
      </c>
      <c r="P243" s="26">
        <v>0</v>
      </c>
    </row>
    <row r="244" spans="1:16">
      <c r="A244" s="31">
        <v>40513</v>
      </c>
      <c r="B244" s="32">
        <v>2632.9293461950901</v>
      </c>
      <c r="C244" s="33">
        <v>0</v>
      </c>
      <c r="D244" s="33">
        <v>0</v>
      </c>
      <c r="E244" s="33">
        <v>0</v>
      </c>
      <c r="F244" s="33">
        <v>0</v>
      </c>
      <c r="G244" s="33">
        <v>0</v>
      </c>
      <c r="H244" s="33">
        <v>0</v>
      </c>
      <c r="I244" s="33">
        <v>0</v>
      </c>
      <c r="J244" s="33">
        <v>0</v>
      </c>
      <c r="K244" s="33">
        <v>682.84940000000006</v>
      </c>
      <c r="L244" s="33">
        <v>241.97319999999999</v>
      </c>
      <c r="M244" s="34">
        <v>283</v>
      </c>
      <c r="N244" s="34">
        <v>0</v>
      </c>
      <c r="O244" s="26">
        <v>0</v>
      </c>
      <c r="P244" s="26">
        <v>0</v>
      </c>
    </row>
    <row r="245" spans="1:16">
      <c r="A245" s="31">
        <v>40544</v>
      </c>
      <c r="B245" s="34">
        <v>3201.3363055005402</v>
      </c>
      <c r="C245" s="33">
        <v>778.5</v>
      </c>
      <c r="D245" s="33">
        <v>0</v>
      </c>
      <c r="E245" s="33">
        <v>0</v>
      </c>
      <c r="F245" s="33">
        <v>0</v>
      </c>
      <c r="G245" s="33">
        <v>0</v>
      </c>
      <c r="H245" s="33">
        <v>0</v>
      </c>
      <c r="I245" s="33">
        <v>0</v>
      </c>
      <c r="J245" s="33">
        <v>0</v>
      </c>
      <c r="K245" s="33">
        <v>0</v>
      </c>
      <c r="L245" s="33">
        <v>0</v>
      </c>
      <c r="M245" s="34">
        <v>283</v>
      </c>
      <c r="N245" s="34">
        <v>0</v>
      </c>
      <c r="O245" s="26">
        <v>0</v>
      </c>
      <c r="P245" s="26">
        <v>0</v>
      </c>
    </row>
    <row r="246" spans="1:16">
      <c r="A246" s="31">
        <v>40575</v>
      </c>
      <c r="B246" s="34">
        <v>2554.4457609126234</v>
      </c>
      <c r="C246" s="33">
        <v>0</v>
      </c>
      <c r="D246" s="33">
        <v>636.29999999999995</v>
      </c>
      <c r="E246" s="33">
        <v>0</v>
      </c>
      <c r="F246" s="33">
        <v>0</v>
      </c>
      <c r="G246" s="33">
        <v>0</v>
      </c>
      <c r="H246" s="33">
        <v>0</v>
      </c>
      <c r="I246" s="33">
        <v>0</v>
      </c>
      <c r="J246" s="33">
        <v>0</v>
      </c>
      <c r="K246" s="33">
        <v>0</v>
      </c>
      <c r="L246" s="33">
        <v>0</v>
      </c>
      <c r="M246" s="34">
        <v>283</v>
      </c>
      <c r="N246" s="34">
        <v>0</v>
      </c>
      <c r="O246" s="26">
        <v>0</v>
      </c>
      <c r="P246" s="26">
        <v>0</v>
      </c>
    </row>
    <row r="247" spans="1:16">
      <c r="A247" s="31">
        <v>40603</v>
      </c>
      <c r="B247" s="34">
        <v>2538.2094067629864</v>
      </c>
      <c r="C247" s="33">
        <v>0</v>
      </c>
      <c r="D247" s="33">
        <v>0</v>
      </c>
      <c r="E247" s="33">
        <v>573</v>
      </c>
      <c r="F247" s="33">
        <v>0</v>
      </c>
      <c r="G247" s="33">
        <v>0</v>
      </c>
      <c r="H247" s="33">
        <v>0</v>
      </c>
      <c r="I247" s="33">
        <v>0</v>
      </c>
      <c r="J247" s="33">
        <v>0</v>
      </c>
      <c r="K247" s="33">
        <v>0</v>
      </c>
      <c r="L247" s="33">
        <v>0</v>
      </c>
      <c r="M247" s="34">
        <v>283</v>
      </c>
      <c r="N247" s="34">
        <v>0</v>
      </c>
      <c r="O247" s="26">
        <v>0</v>
      </c>
      <c r="P247" s="26">
        <v>0</v>
      </c>
    </row>
    <row r="248" spans="1:16">
      <c r="A248" s="31">
        <v>40634</v>
      </c>
      <c r="B248" s="34">
        <v>1452.6390453857427</v>
      </c>
      <c r="C248" s="33">
        <v>0</v>
      </c>
      <c r="D248" s="33">
        <v>0</v>
      </c>
      <c r="E248" s="33">
        <v>0</v>
      </c>
      <c r="F248" s="33">
        <v>337.2</v>
      </c>
      <c r="G248" s="33">
        <v>0</v>
      </c>
      <c r="H248" s="33">
        <v>0</v>
      </c>
      <c r="I248" s="33">
        <v>0</v>
      </c>
      <c r="J248" s="33">
        <v>0</v>
      </c>
      <c r="K248" s="33">
        <v>0</v>
      </c>
      <c r="L248" s="33">
        <v>0</v>
      </c>
      <c r="M248" s="34">
        <v>283</v>
      </c>
      <c r="N248" s="34">
        <v>0</v>
      </c>
      <c r="O248" s="26">
        <v>0</v>
      </c>
      <c r="P248" s="26">
        <v>0</v>
      </c>
    </row>
    <row r="249" spans="1:16">
      <c r="A249" s="31">
        <v>40664</v>
      </c>
      <c r="B249" s="34">
        <v>837.09893734960303</v>
      </c>
      <c r="C249" s="33">
        <v>0</v>
      </c>
      <c r="D249" s="33">
        <v>0</v>
      </c>
      <c r="E249" s="33">
        <v>0</v>
      </c>
      <c r="F249" s="33">
        <v>0</v>
      </c>
      <c r="G249" s="33">
        <v>142.5</v>
      </c>
      <c r="H249" s="33">
        <v>0</v>
      </c>
      <c r="I249" s="33">
        <v>0</v>
      </c>
      <c r="J249" s="33">
        <v>0</v>
      </c>
      <c r="K249" s="33">
        <v>0</v>
      </c>
      <c r="L249" s="33">
        <v>0</v>
      </c>
      <c r="M249" s="34">
        <v>283</v>
      </c>
      <c r="N249" s="34">
        <v>0</v>
      </c>
      <c r="O249" s="26">
        <v>0</v>
      </c>
      <c r="P249" s="26">
        <v>0</v>
      </c>
    </row>
    <row r="250" spans="1:16">
      <c r="A250" s="31">
        <v>40695</v>
      </c>
      <c r="B250" s="34">
        <v>451.33255722714239</v>
      </c>
      <c r="C250" s="33">
        <v>0</v>
      </c>
      <c r="D250" s="33">
        <v>0</v>
      </c>
      <c r="E250" s="33">
        <v>0</v>
      </c>
      <c r="F250" s="33">
        <v>0</v>
      </c>
      <c r="G250" s="33">
        <v>0</v>
      </c>
      <c r="H250" s="33">
        <v>0</v>
      </c>
      <c r="I250" s="33">
        <v>0</v>
      </c>
      <c r="J250" s="33">
        <v>0</v>
      </c>
      <c r="K250" s="33">
        <v>0</v>
      </c>
      <c r="L250" s="33">
        <v>0</v>
      </c>
      <c r="M250" s="34">
        <v>283</v>
      </c>
      <c r="N250" s="34">
        <v>0</v>
      </c>
      <c r="O250" s="26">
        <v>0</v>
      </c>
      <c r="P250" s="26">
        <v>0</v>
      </c>
    </row>
    <row r="251" spans="1:16">
      <c r="A251" s="31">
        <v>40725</v>
      </c>
      <c r="B251" s="34">
        <v>382.08843606326809</v>
      </c>
      <c r="C251" s="33">
        <v>0</v>
      </c>
      <c r="D251" s="33">
        <v>0</v>
      </c>
      <c r="E251" s="33">
        <v>0</v>
      </c>
      <c r="F251" s="33">
        <v>0</v>
      </c>
      <c r="G251" s="33">
        <v>0</v>
      </c>
      <c r="H251" s="33">
        <v>0</v>
      </c>
      <c r="I251" s="33">
        <v>0</v>
      </c>
      <c r="J251" s="33">
        <v>0</v>
      </c>
      <c r="K251" s="33">
        <v>0</v>
      </c>
      <c r="L251" s="33">
        <v>0</v>
      </c>
      <c r="M251" s="34">
        <v>283</v>
      </c>
      <c r="N251" s="34">
        <v>0</v>
      </c>
      <c r="O251" s="26">
        <v>0</v>
      </c>
      <c r="P251" s="26">
        <v>0</v>
      </c>
    </row>
    <row r="252" spans="1:16">
      <c r="A252" s="31">
        <v>40756</v>
      </c>
      <c r="B252" s="34">
        <v>348.5994849360323</v>
      </c>
      <c r="C252" s="33">
        <v>0</v>
      </c>
      <c r="D252" s="33">
        <v>0</v>
      </c>
      <c r="E252" s="33">
        <v>0</v>
      </c>
      <c r="F252" s="33">
        <v>0</v>
      </c>
      <c r="G252" s="33">
        <v>0</v>
      </c>
      <c r="H252" s="33">
        <v>0</v>
      </c>
      <c r="I252" s="33">
        <v>0</v>
      </c>
      <c r="J252" s="33">
        <v>0</v>
      </c>
      <c r="K252" s="33">
        <v>0</v>
      </c>
      <c r="L252" s="33">
        <v>0</v>
      </c>
      <c r="M252" s="34">
        <v>283</v>
      </c>
      <c r="N252" s="34">
        <v>0</v>
      </c>
      <c r="O252" s="26">
        <v>0</v>
      </c>
      <c r="P252" s="26">
        <v>0</v>
      </c>
    </row>
    <row r="253" spans="1:16">
      <c r="A253" s="31">
        <v>40787</v>
      </c>
      <c r="B253" s="34">
        <v>466.90741984828026</v>
      </c>
      <c r="C253" s="33">
        <v>0</v>
      </c>
      <c r="D253" s="33">
        <v>0</v>
      </c>
      <c r="E253" s="33">
        <v>0</v>
      </c>
      <c r="F253" s="33">
        <v>0</v>
      </c>
      <c r="G253" s="33">
        <v>0</v>
      </c>
      <c r="H253" s="33">
        <v>76.7</v>
      </c>
      <c r="I253" s="33">
        <v>0</v>
      </c>
      <c r="J253" s="33">
        <v>0</v>
      </c>
      <c r="K253" s="33">
        <v>0</v>
      </c>
      <c r="L253" s="33">
        <v>0</v>
      </c>
      <c r="M253" s="34">
        <v>283</v>
      </c>
      <c r="N253" s="34">
        <v>0</v>
      </c>
      <c r="O253" s="26">
        <v>0</v>
      </c>
      <c r="P253" s="26">
        <v>0</v>
      </c>
    </row>
    <row r="254" spans="1:16">
      <c r="A254" s="31">
        <v>40817</v>
      </c>
      <c r="B254" s="34">
        <v>990.60990094557883</v>
      </c>
      <c r="C254" s="33">
        <v>0</v>
      </c>
      <c r="D254" s="33">
        <v>0</v>
      </c>
      <c r="E254" s="33">
        <v>0</v>
      </c>
      <c r="F254" s="33">
        <v>0</v>
      </c>
      <c r="G254" s="33">
        <v>0</v>
      </c>
      <c r="H254" s="33">
        <v>0</v>
      </c>
      <c r="I254" s="33">
        <v>243.5</v>
      </c>
      <c r="J254" s="33">
        <v>0</v>
      </c>
      <c r="K254" s="33">
        <v>0</v>
      </c>
      <c r="L254" s="33">
        <v>3.8505000000000011</v>
      </c>
      <c r="M254" s="34">
        <v>283</v>
      </c>
      <c r="N254" s="34">
        <v>0</v>
      </c>
      <c r="O254" s="26">
        <v>0</v>
      </c>
      <c r="P254" s="26">
        <v>0</v>
      </c>
    </row>
    <row r="255" spans="1:16">
      <c r="A255" s="31">
        <v>40848</v>
      </c>
      <c r="B255" s="34">
        <v>1799.0162879586521</v>
      </c>
      <c r="C255" s="33">
        <v>0</v>
      </c>
      <c r="D255" s="33">
        <v>0</v>
      </c>
      <c r="E255" s="33">
        <v>0</v>
      </c>
      <c r="F255" s="33">
        <v>0</v>
      </c>
      <c r="G255" s="33">
        <v>0</v>
      </c>
      <c r="H255" s="33">
        <v>0</v>
      </c>
      <c r="I255" s="33">
        <v>0</v>
      </c>
      <c r="J255" s="33">
        <v>344</v>
      </c>
      <c r="K255" s="33">
        <v>0</v>
      </c>
      <c r="L255" s="33">
        <v>76.7</v>
      </c>
      <c r="M255" s="34">
        <v>283</v>
      </c>
      <c r="N255" s="34">
        <v>0</v>
      </c>
      <c r="O255" s="26">
        <v>0</v>
      </c>
      <c r="P255" s="26">
        <v>0</v>
      </c>
    </row>
    <row r="256" spans="1:16">
      <c r="A256" s="31">
        <v>40878</v>
      </c>
      <c r="B256" s="34">
        <v>2422.1268010555609</v>
      </c>
      <c r="C256" s="33">
        <v>0</v>
      </c>
      <c r="D256" s="33">
        <v>0</v>
      </c>
      <c r="E256" s="33">
        <v>0</v>
      </c>
      <c r="F256" s="33">
        <v>0</v>
      </c>
      <c r="G256" s="33">
        <v>0</v>
      </c>
      <c r="H256" s="33">
        <v>0</v>
      </c>
      <c r="I256" s="33">
        <v>0</v>
      </c>
      <c r="J256" s="33">
        <v>0</v>
      </c>
      <c r="K256" s="33">
        <v>533.79999999999995</v>
      </c>
      <c r="L256" s="33">
        <v>243.5</v>
      </c>
      <c r="M256" s="34">
        <v>283</v>
      </c>
      <c r="N256" s="34">
        <v>0</v>
      </c>
      <c r="O256" s="26">
        <v>0</v>
      </c>
      <c r="P256" s="26">
        <v>0</v>
      </c>
    </row>
    <row r="257" spans="1:16">
      <c r="A257" s="31"/>
      <c r="N257" s="34"/>
    </row>
    <row r="259" spans="1:16">
      <c r="A259"/>
      <c r="B259" s="77" t="s">
        <v>245</v>
      </c>
    </row>
    <row r="260" spans="1:16">
      <c r="A260" s="37">
        <v>40909</v>
      </c>
      <c r="B260" s="34"/>
      <c r="C260" s="33">
        <v>697.77178485548484</v>
      </c>
      <c r="D260" s="33">
        <v>0</v>
      </c>
      <c r="E260" s="33">
        <v>0</v>
      </c>
      <c r="F260" s="33">
        <v>0</v>
      </c>
      <c r="G260" s="33">
        <v>0</v>
      </c>
      <c r="H260" s="33">
        <v>0</v>
      </c>
      <c r="I260" s="33">
        <v>0</v>
      </c>
      <c r="J260" s="33">
        <v>0</v>
      </c>
      <c r="K260" s="33">
        <v>0</v>
      </c>
      <c r="L260" s="33">
        <v>0</v>
      </c>
      <c r="M260" s="34">
        <v>283</v>
      </c>
      <c r="N260" s="34">
        <v>0</v>
      </c>
      <c r="O260" s="26">
        <v>0</v>
      </c>
      <c r="P260" s="26">
        <v>0</v>
      </c>
    </row>
    <row r="261" spans="1:16">
      <c r="A261" s="37">
        <v>40940</v>
      </c>
      <c r="B261" s="34"/>
      <c r="C261" s="33">
        <v>0</v>
      </c>
      <c r="D261" s="33">
        <v>658.03495073799081</v>
      </c>
      <c r="E261" s="33">
        <v>0</v>
      </c>
      <c r="F261" s="33">
        <v>0</v>
      </c>
      <c r="G261" s="33">
        <v>0</v>
      </c>
      <c r="H261" s="33">
        <v>0</v>
      </c>
      <c r="I261" s="33">
        <v>0</v>
      </c>
      <c r="J261" s="33">
        <v>0</v>
      </c>
      <c r="K261" s="33">
        <v>0</v>
      </c>
      <c r="L261" s="33">
        <v>0</v>
      </c>
      <c r="M261" s="34">
        <v>283</v>
      </c>
      <c r="N261" s="34">
        <v>0</v>
      </c>
      <c r="O261" s="26">
        <v>0</v>
      </c>
      <c r="P261" s="26">
        <v>0</v>
      </c>
    </row>
    <row r="262" spans="1:16">
      <c r="A262" s="37">
        <v>40969</v>
      </c>
      <c r="B262" s="34"/>
      <c r="C262" s="33">
        <v>0</v>
      </c>
      <c r="D262" s="33">
        <v>0</v>
      </c>
      <c r="E262" s="33">
        <v>533.38202614529121</v>
      </c>
      <c r="F262" s="33">
        <v>0</v>
      </c>
      <c r="G262" s="33">
        <v>0</v>
      </c>
      <c r="H262" s="33">
        <v>0</v>
      </c>
      <c r="I262" s="33">
        <v>0</v>
      </c>
      <c r="J262" s="33">
        <v>0</v>
      </c>
      <c r="K262" s="33">
        <v>0</v>
      </c>
      <c r="L262" s="33">
        <v>0</v>
      </c>
      <c r="M262" s="34">
        <v>283</v>
      </c>
      <c r="N262" s="34">
        <v>0</v>
      </c>
      <c r="O262" s="26">
        <v>0</v>
      </c>
      <c r="P262" s="26">
        <v>0</v>
      </c>
    </row>
    <row r="263" spans="1:16">
      <c r="A263" s="37">
        <v>41000</v>
      </c>
      <c r="B263" s="34"/>
      <c r="C263" s="33">
        <v>0</v>
      </c>
      <c r="D263" s="33">
        <v>0</v>
      </c>
      <c r="E263" s="33">
        <v>0</v>
      </c>
      <c r="F263" s="33">
        <v>317.59953621304783</v>
      </c>
      <c r="G263" s="33">
        <v>0</v>
      </c>
      <c r="H263" s="33">
        <v>0</v>
      </c>
      <c r="I263" s="33">
        <v>0</v>
      </c>
      <c r="J263" s="33">
        <v>0</v>
      </c>
      <c r="K263" s="33">
        <v>0</v>
      </c>
      <c r="L263" s="33">
        <v>0</v>
      </c>
      <c r="M263" s="34">
        <v>283</v>
      </c>
      <c r="N263" s="34">
        <v>0</v>
      </c>
      <c r="O263" s="26">
        <v>0</v>
      </c>
      <c r="P263" s="26">
        <v>0</v>
      </c>
    </row>
    <row r="264" spans="1:16">
      <c r="A264" s="37">
        <v>41030</v>
      </c>
      <c r="B264" s="34"/>
      <c r="C264" s="33">
        <v>0</v>
      </c>
      <c r="D264" s="33">
        <v>0</v>
      </c>
      <c r="E264" s="33">
        <v>0</v>
      </c>
      <c r="F264" s="33">
        <v>0</v>
      </c>
      <c r="G264" s="33">
        <v>153.7814449528295</v>
      </c>
      <c r="H264" s="33">
        <v>0</v>
      </c>
      <c r="I264" s="33">
        <v>0</v>
      </c>
      <c r="J264" s="33">
        <v>0</v>
      </c>
      <c r="K264" s="33">
        <v>0</v>
      </c>
      <c r="L264" s="33">
        <v>0</v>
      </c>
      <c r="M264" s="34">
        <v>283</v>
      </c>
      <c r="N264" s="34">
        <v>0</v>
      </c>
      <c r="O264" s="26">
        <v>0</v>
      </c>
      <c r="P264" s="26">
        <v>0</v>
      </c>
    </row>
    <row r="265" spans="1:16">
      <c r="A265" s="37">
        <v>41061</v>
      </c>
      <c r="B265" s="34"/>
      <c r="C265" s="33">
        <v>0</v>
      </c>
      <c r="D265" s="33">
        <v>0</v>
      </c>
      <c r="E265" s="33">
        <v>0</v>
      </c>
      <c r="F265" s="33">
        <v>0</v>
      </c>
      <c r="G265" s="33">
        <v>0</v>
      </c>
      <c r="H265" s="33">
        <v>0</v>
      </c>
      <c r="I265" s="33">
        <v>0</v>
      </c>
      <c r="J265" s="33">
        <v>0</v>
      </c>
      <c r="K265" s="33">
        <v>0</v>
      </c>
      <c r="L265" s="33">
        <v>0</v>
      </c>
      <c r="M265" s="34">
        <v>283</v>
      </c>
      <c r="N265" s="34">
        <v>0</v>
      </c>
      <c r="O265" s="26">
        <v>0</v>
      </c>
      <c r="P265" s="26">
        <v>0</v>
      </c>
    </row>
    <row r="266" spans="1:16">
      <c r="A266" s="37">
        <v>41091</v>
      </c>
      <c r="B266" s="34"/>
      <c r="C266" s="33">
        <v>0</v>
      </c>
      <c r="D266" s="33">
        <v>0</v>
      </c>
      <c r="E266" s="33">
        <v>0</v>
      </c>
      <c r="F266" s="33">
        <v>0</v>
      </c>
      <c r="G266" s="33">
        <v>0</v>
      </c>
      <c r="H266" s="33">
        <v>0</v>
      </c>
      <c r="I266" s="33">
        <v>0</v>
      </c>
      <c r="J266" s="33">
        <v>0</v>
      </c>
      <c r="K266" s="33">
        <v>0</v>
      </c>
      <c r="L266" s="33">
        <v>0</v>
      </c>
      <c r="M266" s="34">
        <v>283</v>
      </c>
      <c r="N266" s="34">
        <v>0</v>
      </c>
      <c r="O266" s="26">
        <v>0</v>
      </c>
      <c r="P266" s="26">
        <v>0</v>
      </c>
    </row>
    <row r="267" spans="1:16">
      <c r="A267" s="37">
        <v>41122</v>
      </c>
      <c r="B267" s="34"/>
      <c r="C267" s="33">
        <v>0</v>
      </c>
      <c r="D267" s="33">
        <v>0</v>
      </c>
      <c r="E267" s="33">
        <v>0</v>
      </c>
      <c r="F267" s="33">
        <v>0</v>
      </c>
      <c r="G267" s="33">
        <v>0</v>
      </c>
      <c r="H267" s="33">
        <v>0</v>
      </c>
      <c r="I267" s="33">
        <v>0</v>
      </c>
      <c r="J267" s="33">
        <v>0</v>
      </c>
      <c r="K267" s="33">
        <v>0</v>
      </c>
      <c r="L267" s="33">
        <v>0</v>
      </c>
      <c r="M267" s="34">
        <v>283</v>
      </c>
      <c r="N267" s="34">
        <v>0</v>
      </c>
      <c r="O267" s="26">
        <v>0</v>
      </c>
      <c r="P267" s="26">
        <v>0</v>
      </c>
    </row>
    <row r="268" spans="1:16">
      <c r="A268" s="37">
        <v>41153</v>
      </c>
      <c r="B268" s="34"/>
      <c r="C268" s="33">
        <v>0</v>
      </c>
      <c r="D268" s="33">
        <v>0</v>
      </c>
      <c r="E268" s="33">
        <v>0</v>
      </c>
      <c r="F268" s="33">
        <v>0</v>
      </c>
      <c r="G268" s="33">
        <v>0</v>
      </c>
      <c r="H268" s="33">
        <v>80.492826266564379</v>
      </c>
      <c r="I268" s="33">
        <v>0</v>
      </c>
      <c r="J268" s="33">
        <v>0</v>
      </c>
      <c r="K268" s="33">
        <v>0</v>
      </c>
      <c r="L268" s="33">
        <v>0</v>
      </c>
      <c r="M268" s="34">
        <v>283</v>
      </c>
      <c r="N268" s="34">
        <v>0</v>
      </c>
      <c r="O268" s="26">
        <v>0</v>
      </c>
      <c r="P268" s="26">
        <v>0</v>
      </c>
    </row>
    <row r="269" spans="1:16">
      <c r="A269" s="37">
        <v>41183</v>
      </c>
      <c r="B269" s="34"/>
      <c r="C269" s="33">
        <v>0</v>
      </c>
      <c r="D269" s="33">
        <v>0</v>
      </c>
      <c r="E269" s="33">
        <v>0</v>
      </c>
      <c r="F269" s="33">
        <v>0</v>
      </c>
      <c r="G269" s="33">
        <v>0</v>
      </c>
      <c r="H269" s="33">
        <v>0</v>
      </c>
      <c r="I269" s="33">
        <v>252.58011026110196</v>
      </c>
      <c r="J269" s="33">
        <v>0</v>
      </c>
      <c r="K269" s="33">
        <v>0</v>
      </c>
      <c r="L269" s="33">
        <v>13.3</v>
      </c>
      <c r="M269" s="34">
        <v>283</v>
      </c>
      <c r="N269" s="34">
        <v>0</v>
      </c>
      <c r="O269" s="26">
        <v>0</v>
      </c>
      <c r="P269" s="26">
        <v>0</v>
      </c>
    </row>
    <row r="270" spans="1:16">
      <c r="A270" s="37">
        <v>41214</v>
      </c>
      <c r="B270" s="34"/>
      <c r="C270" s="33">
        <v>0</v>
      </c>
      <c r="D270" s="33">
        <v>0</v>
      </c>
      <c r="E270" s="33">
        <v>0</v>
      </c>
      <c r="F270" s="33">
        <v>0</v>
      </c>
      <c r="G270" s="33">
        <v>0</v>
      </c>
      <c r="H270" s="33">
        <v>0</v>
      </c>
      <c r="I270" s="33">
        <v>0</v>
      </c>
      <c r="J270" s="33">
        <v>415.36225407467515</v>
      </c>
      <c r="K270" s="33">
        <v>0</v>
      </c>
      <c r="L270" s="33">
        <v>80.492826266564379</v>
      </c>
      <c r="M270" s="34">
        <v>283</v>
      </c>
      <c r="N270" s="34">
        <v>0</v>
      </c>
      <c r="O270" s="26">
        <v>0</v>
      </c>
      <c r="P270" s="26">
        <v>0</v>
      </c>
    </row>
    <row r="271" spans="1:16">
      <c r="A271" s="37">
        <v>41244</v>
      </c>
      <c r="B271" s="34"/>
      <c r="C271" s="33">
        <v>0</v>
      </c>
      <c r="D271" s="33">
        <v>0</v>
      </c>
      <c r="E271" s="33">
        <v>0</v>
      </c>
      <c r="F271" s="33">
        <v>0</v>
      </c>
      <c r="G271" s="33">
        <v>0</v>
      </c>
      <c r="H271" s="33">
        <v>0</v>
      </c>
      <c r="I271" s="33">
        <v>0</v>
      </c>
      <c r="J271" s="33">
        <v>0</v>
      </c>
      <c r="K271" s="33">
        <v>609.98635009156465</v>
      </c>
      <c r="L271" s="33">
        <v>252.58011026110196</v>
      </c>
      <c r="M271" s="34">
        <v>283</v>
      </c>
      <c r="N271" s="34">
        <v>0</v>
      </c>
      <c r="O271" s="26">
        <v>0</v>
      </c>
      <c r="P271" s="26">
        <v>0</v>
      </c>
    </row>
    <row r="272" spans="1:16">
      <c r="A272" s="37">
        <v>41275</v>
      </c>
      <c r="B272" s="34"/>
      <c r="C272" s="33">
        <v>672.92571242473161</v>
      </c>
      <c r="D272" s="33">
        <v>0</v>
      </c>
      <c r="E272" s="33">
        <v>0</v>
      </c>
      <c r="F272" s="33">
        <v>0</v>
      </c>
      <c r="G272" s="33">
        <v>0</v>
      </c>
      <c r="H272" s="33">
        <v>0</v>
      </c>
      <c r="I272" s="33">
        <v>0</v>
      </c>
      <c r="J272" s="33">
        <v>0</v>
      </c>
      <c r="K272" s="33">
        <v>0</v>
      </c>
      <c r="L272" s="33">
        <v>0</v>
      </c>
      <c r="M272" s="34">
        <v>283</v>
      </c>
      <c r="N272" s="34">
        <v>0</v>
      </c>
      <c r="O272" s="26">
        <v>0</v>
      </c>
      <c r="P272" s="26">
        <v>0</v>
      </c>
    </row>
    <row r="273" spans="1:16">
      <c r="A273" s="37">
        <v>41306</v>
      </c>
      <c r="B273" s="34"/>
      <c r="C273" s="33">
        <v>0</v>
      </c>
      <c r="D273" s="33">
        <v>591.90208780612124</v>
      </c>
      <c r="E273" s="33">
        <v>0</v>
      </c>
      <c r="F273" s="33">
        <v>0</v>
      </c>
      <c r="G273" s="33">
        <v>0</v>
      </c>
      <c r="H273" s="33">
        <v>0</v>
      </c>
      <c r="I273" s="33">
        <v>0</v>
      </c>
      <c r="J273" s="33">
        <v>0</v>
      </c>
      <c r="K273" s="33">
        <v>0</v>
      </c>
      <c r="L273" s="33">
        <v>0</v>
      </c>
      <c r="M273" s="34">
        <v>283</v>
      </c>
      <c r="N273" s="34">
        <v>0</v>
      </c>
      <c r="O273" s="26">
        <v>0</v>
      </c>
      <c r="P273" s="26">
        <v>0</v>
      </c>
    </row>
    <row r="274" spans="1:16">
      <c r="A274" s="37">
        <v>41334</v>
      </c>
      <c r="B274" s="34"/>
      <c r="C274" s="33">
        <v>0</v>
      </c>
      <c r="D274" s="33">
        <v>0</v>
      </c>
      <c r="E274" s="33">
        <v>515.44338350560361</v>
      </c>
      <c r="F274" s="33">
        <v>0</v>
      </c>
      <c r="G274" s="33">
        <v>0</v>
      </c>
      <c r="H274" s="33">
        <v>0</v>
      </c>
      <c r="I274" s="33">
        <v>0</v>
      </c>
      <c r="J274" s="33">
        <v>0</v>
      </c>
      <c r="K274" s="33">
        <v>0</v>
      </c>
      <c r="L274" s="33">
        <v>0</v>
      </c>
      <c r="M274" s="34">
        <v>283</v>
      </c>
      <c r="N274" s="34">
        <v>0</v>
      </c>
      <c r="O274" s="26">
        <v>0</v>
      </c>
      <c r="P274" s="26">
        <v>0</v>
      </c>
    </row>
    <row r="275" spans="1:16">
      <c r="A275" s="37">
        <v>41365</v>
      </c>
      <c r="B275" s="34"/>
      <c r="C275" s="33">
        <v>0</v>
      </c>
      <c r="D275" s="33">
        <v>0</v>
      </c>
      <c r="E275" s="33">
        <v>0</v>
      </c>
      <c r="F275" s="33">
        <v>306.93227188352739</v>
      </c>
      <c r="G275" s="33">
        <v>0</v>
      </c>
      <c r="H275" s="33">
        <v>0</v>
      </c>
      <c r="I275" s="33">
        <v>0</v>
      </c>
      <c r="J275" s="33">
        <v>0</v>
      </c>
      <c r="K275" s="33">
        <v>0</v>
      </c>
      <c r="L275" s="33">
        <v>0</v>
      </c>
      <c r="M275" s="34">
        <v>283</v>
      </c>
      <c r="N275" s="34">
        <v>0</v>
      </c>
      <c r="O275" s="26">
        <v>0</v>
      </c>
      <c r="P275" s="26">
        <v>0</v>
      </c>
    </row>
    <row r="276" spans="1:16">
      <c r="A276" s="37">
        <v>41395</v>
      </c>
      <c r="B276" s="34"/>
      <c r="C276" s="33">
        <v>0</v>
      </c>
      <c r="D276" s="33">
        <v>0</v>
      </c>
      <c r="E276" s="33">
        <v>0</v>
      </c>
      <c r="F276" s="33">
        <v>0</v>
      </c>
      <c r="G276" s="33">
        <v>149.26013178436062</v>
      </c>
      <c r="H276" s="33">
        <v>0</v>
      </c>
      <c r="I276" s="33">
        <v>0</v>
      </c>
      <c r="J276" s="33">
        <v>0</v>
      </c>
      <c r="K276" s="33">
        <v>0</v>
      </c>
      <c r="L276" s="33">
        <v>0</v>
      </c>
      <c r="M276" s="34">
        <v>283</v>
      </c>
      <c r="N276" s="34">
        <v>0</v>
      </c>
      <c r="O276" s="26">
        <v>0</v>
      </c>
      <c r="P276" s="26">
        <v>0</v>
      </c>
    </row>
    <row r="277" spans="1:16">
      <c r="A277" s="37">
        <v>41426</v>
      </c>
      <c r="B277" s="34"/>
      <c r="C277" s="33">
        <v>0</v>
      </c>
      <c r="D277" s="33">
        <v>0</v>
      </c>
      <c r="E277" s="33">
        <v>0</v>
      </c>
      <c r="F277" s="33">
        <v>0</v>
      </c>
      <c r="G277" s="33">
        <v>0</v>
      </c>
      <c r="H277" s="33">
        <v>0</v>
      </c>
      <c r="I277" s="33">
        <v>0</v>
      </c>
      <c r="J277" s="33">
        <v>0</v>
      </c>
      <c r="K277" s="33">
        <v>0</v>
      </c>
      <c r="L277" s="33">
        <v>0</v>
      </c>
      <c r="M277" s="34">
        <v>283</v>
      </c>
      <c r="N277" s="34">
        <v>0</v>
      </c>
      <c r="O277" s="26">
        <v>0</v>
      </c>
      <c r="P277" s="26">
        <v>0</v>
      </c>
    </row>
    <row r="278" spans="1:16">
      <c r="A278" s="37">
        <v>41456</v>
      </c>
      <c r="B278" s="34"/>
      <c r="C278" s="33">
        <v>0</v>
      </c>
      <c r="D278" s="33">
        <v>0</v>
      </c>
      <c r="E278" s="33">
        <v>0</v>
      </c>
      <c r="F278" s="33">
        <v>0</v>
      </c>
      <c r="G278" s="33">
        <v>0</v>
      </c>
      <c r="H278" s="33">
        <v>0</v>
      </c>
      <c r="I278" s="33">
        <v>0</v>
      </c>
      <c r="J278" s="33">
        <v>0</v>
      </c>
      <c r="K278" s="33">
        <v>0</v>
      </c>
      <c r="L278" s="33">
        <v>0</v>
      </c>
      <c r="M278" s="34">
        <v>283</v>
      </c>
      <c r="N278" s="34">
        <v>0</v>
      </c>
      <c r="O278" s="26">
        <v>0</v>
      </c>
      <c r="P278" s="26">
        <v>0</v>
      </c>
    </row>
    <row r="279" spans="1:16">
      <c r="A279" s="37">
        <v>41487</v>
      </c>
      <c r="B279" s="34"/>
      <c r="C279" s="33">
        <v>0</v>
      </c>
      <c r="D279" s="33">
        <v>0</v>
      </c>
      <c r="E279" s="33">
        <v>0</v>
      </c>
      <c r="F279" s="33">
        <v>0</v>
      </c>
      <c r="G279" s="33">
        <v>0</v>
      </c>
      <c r="H279" s="33">
        <v>0</v>
      </c>
      <c r="I279" s="33">
        <v>0</v>
      </c>
      <c r="J279" s="33">
        <v>0</v>
      </c>
      <c r="K279" s="33">
        <v>0</v>
      </c>
      <c r="L279" s="33">
        <v>0</v>
      </c>
      <c r="M279" s="34">
        <v>283</v>
      </c>
      <c r="N279" s="34">
        <v>0</v>
      </c>
      <c r="O279" s="26">
        <v>0</v>
      </c>
      <c r="P279" s="26">
        <v>0</v>
      </c>
    </row>
    <row r="280" spans="1:16">
      <c r="A280" s="37">
        <v>41518</v>
      </c>
      <c r="B280" s="34"/>
      <c r="C280" s="33">
        <v>0</v>
      </c>
      <c r="D280" s="33">
        <v>0</v>
      </c>
      <c r="E280" s="33">
        <v>0</v>
      </c>
      <c r="F280" s="33">
        <v>0</v>
      </c>
      <c r="G280" s="33">
        <v>0</v>
      </c>
      <c r="H280" s="33">
        <v>75.512841045034449</v>
      </c>
      <c r="I280" s="33">
        <v>0</v>
      </c>
      <c r="J280" s="33">
        <v>0</v>
      </c>
      <c r="K280" s="33">
        <v>0</v>
      </c>
      <c r="L280" s="33">
        <v>0</v>
      </c>
      <c r="M280" s="34">
        <v>283</v>
      </c>
      <c r="N280" s="34">
        <v>0</v>
      </c>
      <c r="O280" s="26">
        <v>0</v>
      </c>
      <c r="P280" s="26">
        <v>0</v>
      </c>
    </row>
    <row r="281" spans="1:16">
      <c r="A281" s="37">
        <v>41548</v>
      </c>
      <c r="B281" s="34"/>
      <c r="C281" s="33">
        <v>0</v>
      </c>
      <c r="D281" s="33">
        <v>0</v>
      </c>
      <c r="E281" s="33">
        <v>0</v>
      </c>
      <c r="F281" s="33">
        <v>0</v>
      </c>
      <c r="G281" s="33">
        <v>0</v>
      </c>
      <c r="H281" s="33">
        <v>0</v>
      </c>
      <c r="I281" s="33">
        <v>242.01362851631399</v>
      </c>
      <c r="J281" s="33">
        <v>0</v>
      </c>
      <c r="K281" s="33">
        <v>0</v>
      </c>
      <c r="L281" s="33">
        <v>11.603169976715137</v>
      </c>
      <c r="M281" s="34">
        <v>283</v>
      </c>
      <c r="N281" s="34">
        <v>0</v>
      </c>
      <c r="O281" s="26">
        <v>0</v>
      </c>
      <c r="P281" s="26">
        <v>0</v>
      </c>
    </row>
    <row r="282" spans="1:16">
      <c r="A282" s="37">
        <v>41579</v>
      </c>
      <c r="B282" s="34"/>
      <c r="C282" s="33">
        <v>0</v>
      </c>
      <c r="D282" s="33">
        <v>0</v>
      </c>
      <c r="E282" s="33">
        <v>0</v>
      </c>
      <c r="F282" s="33">
        <v>0</v>
      </c>
      <c r="G282" s="33">
        <v>0</v>
      </c>
      <c r="H282" s="33">
        <v>0</v>
      </c>
      <c r="I282" s="33">
        <v>0</v>
      </c>
      <c r="J282" s="33">
        <v>402.98540411910676</v>
      </c>
      <c r="K282" s="33">
        <v>0</v>
      </c>
      <c r="L282" s="33">
        <v>72.910789209412613</v>
      </c>
      <c r="M282" s="34">
        <v>283</v>
      </c>
      <c r="N282" s="34">
        <v>0</v>
      </c>
      <c r="O282" s="26">
        <v>0</v>
      </c>
      <c r="P282" s="26">
        <v>0</v>
      </c>
    </row>
    <row r="283" spans="1:16">
      <c r="A283" s="37">
        <v>41609</v>
      </c>
      <c r="B283" s="34"/>
      <c r="C283" s="33">
        <v>0</v>
      </c>
      <c r="D283" s="33">
        <v>0</v>
      </c>
      <c r="E283" s="33">
        <v>0</v>
      </c>
      <c r="F283" s="33">
        <v>0</v>
      </c>
      <c r="G283" s="33">
        <v>0</v>
      </c>
      <c r="H283" s="33">
        <v>0</v>
      </c>
      <c r="I283" s="33">
        <v>0</v>
      </c>
      <c r="J283" s="33">
        <v>0</v>
      </c>
      <c r="K283" s="33">
        <v>588.43216503656708</v>
      </c>
      <c r="L283" s="33">
        <v>240.88130990015762</v>
      </c>
      <c r="M283" s="34">
        <v>283</v>
      </c>
      <c r="N283" s="34">
        <v>0</v>
      </c>
      <c r="O283" s="26">
        <v>0</v>
      </c>
      <c r="P283" s="26">
        <v>0</v>
      </c>
    </row>
    <row r="284" spans="1:16">
      <c r="N284" s="34"/>
    </row>
    <row r="285" spans="1:16">
      <c r="N285" s="34"/>
    </row>
    <row r="286" spans="1:16">
      <c r="N286" s="34"/>
    </row>
    <row r="287" spans="1:16">
      <c r="N287" s="34"/>
    </row>
    <row r="288" spans="1:16">
      <c r="N288" s="34"/>
    </row>
    <row r="289" spans="14:14">
      <c r="N289" s="34"/>
    </row>
    <row r="290" spans="14:14">
      <c r="N290" s="34"/>
    </row>
    <row r="291" spans="14:14">
      <c r="N291" s="34"/>
    </row>
    <row r="293" spans="14:14">
      <c r="N293" s="34"/>
    </row>
    <row r="294" spans="14:14">
      <c r="N294" s="34"/>
    </row>
    <row r="295" spans="14:14">
      <c r="N295" s="34"/>
    </row>
    <row r="296" spans="14:14">
      <c r="N296" s="34"/>
    </row>
    <row r="297" spans="14:14">
      <c r="N297" s="34"/>
    </row>
    <row r="298" spans="14:14">
      <c r="N298" s="34"/>
    </row>
    <row r="299" spans="14:14">
      <c r="N299" s="34"/>
    </row>
    <row r="300" spans="14:14">
      <c r="N300" s="34"/>
    </row>
    <row r="301" spans="14:14">
      <c r="N301" s="34"/>
    </row>
    <row r="302" spans="14:14">
      <c r="N302" s="34"/>
    </row>
    <row r="303" spans="14:14">
      <c r="N303" s="34"/>
    </row>
    <row r="305" spans="14:14">
      <c r="N305" s="34"/>
    </row>
    <row r="306" spans="14:14">
      <c r="N306" s="34"/>
    </row>
    <row r="307" spans="14:14">
      <c r="N307" s="34"/>
    </row>
    <row r="308" spans="14:14">
      <c r="N308" s="34"/>
    </row>
    <row r="309" spans="14:14">
      <c r="N309" s="34"/>
    </row>
    <row r="310" spans="14:14">
      <c r="N310" s="34"/>
    </row>
    <row r="311" spans="14:14">
      <c r="N311" s="34"/>
    </row>
    <row r="312" spans="14:14">
      <c r="N312" s="34"/>
    </row>
    <row r="313" spans="14:14">
      <c r="N313" s="34"/>
    </row>
    <row r="314" spans="14:14">
      <c r="N314" s="34"/>
    </row>
    <row r="315" spans="14:14">
      <c r="N315" s="34"/>
    </row>
    <row r="317" spans="14:14">
      <c r="N317" s="34"/>
    </row>
    <row r="318" spans="14:14">
      <c r="N318" s="34"/>
    </row>
    <row r="319" spans="14:14">
      <c r="N319" s="34"/>
    </row>
    <row r="320" spans="14:14">
      <c r="N320" s="34"/>
    </row>
    <row r="321" spans="14:14">
      <c r="N321" s="34"/>
    </row>
    <row r="322" spans="14:14">
      <c r="N322" s="34"/>
    </row>
    <row r="323" spans="14:14">
      <c r="N323" s="34"/>
    </row>
    <row r="324" spans="14:14">
      <c r="N324" s="34"/>
    </row>
    <row r="325" spans="14:14">
      <c r="N325" s="34"/>
    </row>
    <row r="326" spans="14:14">
      <c r="N326" s="34"/>
    </row>
    <row r="327" spans="14:14">
      <c r="N327" s="34"/>
    </row>
    <row r="329" spans="14:14">
      <c r="N329" s="34"/>
    </row>
    <row r="330" spans="14:14">
      <c r="N330" s="34"/>
    </row>
    <row r="331" spans="14:14">
      <c r="N331" s="34"/>
    </row>
    <row r="332" spans="14:14">
      <c r="N332" s="34"/>
    </row>
    <row r="333" spans="14:14">
      <c r="N333" s="34"/>
    </row>
    <row r="334" spans="14:14">
      <c r="N334" s="34"/>
    </row>
    <row r="335" spans="14:14">
      <c r="N335" s="34"/>
    </row>
    <row r="336" spans="14:14">
      <c r="N336" s="34"/>
    </row>
    <row r="337" spans="14:14">
      <c r="N337" s="34"/>
    </row>
    <row r="338" spans="14:14">
      <c r="N338" s="34"/>
    </row>
    <row r="339" spans="14:14">
      <c r="N339" s="34"/>
    </row>
    <row r="341" spans="14:14">
      <c r="N341" s="34"/>
    </row>
    <row r="342" spans="14:14">
      <c r="N342" s="34"/>
    </row>
    <row r="343" spans="14:14">
      <c r="N343" s="34"/>
    </row>
    <row r="344" spans="14:14">
      <c r="N344" s="34"/>
    </row>
    <row r="345" spans="14:14">
      <c r="N345" s="34"/>
    </row>
    <row r="346" spans="14:14">
      <c r="N346" s="34"/>
    </row>
    <row r="347" spans="14:14">
      <c r="N347" s="34"/>
    </row>
    <row r="348" spans="14:14">
      <c r="N348" s="34"/>
    </row>
    <row r="349" spans="14:14">
      <c r="N349" s="34"/>
    </row>
    <row r="350" spans="14:14">
      <c r="N350" s="34"/>
    </row>
    <row r="351" spans="14:14">
      <c r="N351" s="34"/>
    </row>
    <row r="353" spans="14:14">
      <c r="N353" s="34"/>
    </row>
    <row r="354" spans="14:14">
      <c r="N354" s="34"/>
    </row>
    <row r="355" spans="14:14">
      <c r="N355" s="34"/>
    </row>
    <row r="356" spans="14:14">
      <c r="N356" s="34"/>
    </row>
    <row r="357" spans="14:14">
      <c r="N357" s="34"/>
    </row>
    <row r="358" spans="14:14">
      <c r="N358" s="34"/>
    </row>
    <row r="359" spans="14:14">
      <c r="N359" s="34"/>
    </row>
    <row r="360" spans="14:14">
      <c r="N360" s="34"/>
    </row>
    <row r="361" spans="14:14">
      <c r="N361" s="34"/>
    </row>
    <row r="362" spans="14:14">
      <c r="N362" s="34"/>
    </row>
    <row r="363" spans="14:14">
      <c r="N363" s="34"/>
    </row>
    <row r="365" spans="14:14">
      <c r="N365" s="34"/>
    </row>
    <row r="366" spans="14:14">
      <c r="N366" s="34"/>
    </row>
    <row r="367" spans="14:14">
      <c r="N367" s="34"/>
    </row>
    <row r="368" spans="14:14">
      <c r="N368" s="34"/>
    </row>
    <row r="369" spans="14:14">
      <c r="N369" s="34"/>
    </row>
    <row r="370" spans="14:14">
      <c r="N370" s="34"/>
    </row>
    <row r="371" spans="14:14">
      <c r="N371" s="34"/>
    </row>
    <row r="372" spans="14:14">
      <c r="N372" s="34"/>
    </row>
    <row r="373" spans="14:14">
      <c r="N373" s="34"/>
    </row>
    <row r="374" spans="14:14">
      <c r="N374" s="34"/>
    </row>
    <row r="375" spans="14:14">
      <c r="N375" s="34"/>
    </row>
    <row r="377" spans="14:14">
      <c r="N377" s="34"/>
    </row>
    <row r="378" spans="14:14">
      <c r="N378" s="34"/>
    </row>
    <row r="379" spans="14:14">
      <c r="N379" s="34"/>
    </row>
    <row r="380" spans="14:14">
      <c r="N380" s="34"/>
    </row>
    <row r="381" spans="14:14">
      <c r="N381" s="34"/>
    </row>
    <row r="382" spans="14:14">
      <c r="N382" s="34"/>
    </row>
    <row r="383" spans="14:14">
      <c r="N383" s="34"/>
    </row>
    <row r="384" spans="14:14">
      <c r="N384" s="34"/>
    </row>
    <row r="385" spans="14:14">
      <c r="N385" s="34"/>
    </row>
    <row r="386" spans="14:14">
      <c r="N386" s="34"/>
    </row>
    <row r="387" spans="14:14">
      <c r="N387" s="34"/>
    </row>
    <row r="388" spans="14:14">
      <c r="N388" s="34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A1:M80"/>
  <sheetViews>
    <sheetView topLeftCell="A3" workbookViewId="0">
      <pane xSplit="4" ySplit="1" topLeftCell="E52" activePane="bottomRight" state="frozen"/>
      <selection sqref="A1:XFD1048576"/>
      <selection pane="topRight" sqref="A1:XFD1048576"/>
      <selection pane="bottomLeft" sqref="A1:XFD1048576"/>
      <selection pane="bottomRight" activeCell="F73" sqref="F73"/>
    </sheetView>
  </sheetViews>
  <sheetFormatPr defaultRowHeight="13.8"/>
  <cols>
    <col min="3" max="6" width="11.3984375" customWidth="1"/>
    <col min="7" max="7" width="12.8984375" customWidth="1"/>
    <col min="8" max="8" width="10.19921875" customWidth="1"/>
  </cols>
  <sheetData>
    <row r="1" spans="1:13" ht="15.6">
      <c r="C1" s="35" t="s">
        <v>154</v>
      </c>
    </row>
    <row r="2" spans="1:13">
      <c r="C2" s="26"/>
    </row>
    <row r="3" spans="1:13" ht="55.2">
      <c r="A3" s="46" t="s">
        <v>13</v>
      </c>
      <c r="B3" s="46" t="s">
        <v>99</v>
      </c>
      <c r="C3" s="30" t="s">
        <v>83</v>
      </c>
      <c r="D3" s="30" t="s">
        <v>89</v>
      </c>
      <c r="E3" s="30" t="s">
        <v>90</v>
      </c>
      <c r="F3" s="30" t="s">
        <v>91</v>
      </c>
      <c r="G3" s="30" t="s">
        <v>92</v>
      </c>
      <c r="H3" s="30" t="s">
        <v>93</v>
      </c>
      <c r="I3" s="30" t="s">
        <v>94</v>
      </c>
      <c r="J3" s="30" t="s">
        <v>95</v>
      </c>
      <c r="K3" s="30" t="s">
        <v>96</v>
      </c>
      <c r="L3" s="30" t="s">
        <v>97</v>
      </c>
      <c r="M3" s="30" t="s">
        <v>98</v>
      </c>
    </row>
    <row r="4" spans="1:13">
      <c r="A4">
        <v>1997</v>
      </c>
      <c r="B4">
        <v>1</v>
      </c>
      <c r="C4" s="42">
        <v>222785.16</v>
      </c>
      <c r="D4" s="42">
        <v>2043.28</v>
      </c>
      <c r="E4">
        <v>0</v>
      </c>
      <c r="F4">
        <v>0</v>
      </c>
      <c r="G4" s="39">
        <v>3.3</v>
      </c>
      <c r="H4" s="39">
        <v>1.37</v>
      </c>
      <c r="I4">
        <v>0</v>
      </c>
      <c r="J4">
        <v>0</v>
      </c>
      <c r="K4">
        <v>0</v>
      </c>
      <c r="L4">
        <v>0</v>
      </c>
      <c r="M4">
        <v>0</v>
      </c>
    </row>
    <row r="5" spans="1:13">
      <c r="A5">
        <v>1997</v>
      </c>
      <c r="B5">
        <v>2</v>
      </c>
      <c r="C5" s="42">
        <v>103418.44</v>
      </c>
      <c r="D5">
        <v>0</v>
      </c>
      <c r="E5">
        <v>678.55</v>
      </c>
      <c r="F5">
        <v>0</v>
      </c>
      <c r="G5" s="39">
        <v>3.01</v>
      </c>
      <c r="H5" s="39">
        <v>1.35</v>
      </c>
      <c r="I5">
        <v>0</v>
      </c>
      <c r="J5">
        <v>0</v>
      </c>
      <c r="K5">
        <v>0</v>
      </c>
      <c r="L5">
        <v>0</v>
      </c>
      <c r="M5">
        <v>0</v>
      </c>
    </row>
    <row r="6" spans="1:13">
      <c r="A6">
        <v>1997</v>
      </c>
      <c r="B6">
        <v>3</v>
      </c>
      <c r="C6" s="42">
        <v>58235.22</v>
      </c>
      <c r="D6">
        <v>0</v>
      </c>
      <c r="E6">
        <v>0</v>
      </c>
      <c r="F6">
        <v>0</v>
      </c>
      <c r="G6" s="39">
        <v>2.68</v>
      </c>
      <c r="H6" s="39">
        <v>1.36</v>
      </c>
      <c r="I6">
        <v>0</v>
      </c>
      <c r="J6">
        <v>0</v>
      </c>
      <c r="K6">
        <v>0</v>
      </c>
      <c r="L6">
        <v>0</v>
      </c>
      <c r="M6">
        <v>0</v>
      </c>
    </row>
    <row r="7" spans="1:13">
      <c r="A7">
        <v>1997</v>
      </c>
      <c r="B7">
        <v>4</v>
      </c>
      <c r="C7" s="42">
        <v>166144.26999999999</v>
      </c>
      <c r="D7">
        <v>0</v>
      </c>
      <c r="E7">
        <v>0</v>
      </c>
      <c r="F7" s="42">
        <v>1429.85</v>
      </c>
      <c r="G7" s="39">
        <v>2.71</v>
      </c>
      <c r="H7" s="39">
        <v>1.39</v>
      </c>
      <c r="I7">
        <v>0</v>
      </c>
      <c r="J7">
        <v>0</v>
      </c>
      <c r="K7">
        <v>0</v>
      </c>
      <c r="L7">
        <v>0</v>
      </c>
      <c r="M7">
        <v>0</v>
      </c>
    </row>
    <row r="8" spans="1:13">
      <c r="A8">
        <v>1998</v>
      </c>
      <c r="B8">
        <v>1</v>
      </c>
      <c r="C8" s="42">
        <v>191416.94</v>
      </c>
      <c r="D8" s="42">
        <v>1711.88</v>
      </c>
      <c r="E8">
        <v>0</v>
      </c>
      <c r="F8">
        <v>0</v>
      </c>
      <c r="G8" s="39">
        <v>2.89</v>
      </c>
      <c r="H8" s="39">
        <v>1.38</v>
      </c>
      <c r="I8">
        <v>0</v>
      </c>
      <c r="J8">
        <v>0</v>
      </c>
      <c r="K8">
        <v>0</v>
      </c>
      <c r="L8">
        <v>0</v>
      </c>
      <c r="M8">
        <v>0</v>
      </c>
    </row>
    <row r="9" spans="1:13">
      <c r="A9">
        <v>1998</v>
      </c>
      <c r="B9">
        <v>2</v>
      </c>
      <c r="C9" s="42">
        <v>81021.38</v>
      </c>
      <c r="D9">
        <v>0</v>
      </c>
      <c r="E9">
        <v>390.75</v>
      </c>
      <c r="F9">
        <v>0</v>
      </c>
      <c r="G9" s="39">
        <v>2.16</v>
      </c>
      <c r="H9" s="39">
        <v>1.41</v>
      </c>
      <c r="I9">
        <v>0</v>
      </c>
      <c r="J9">
        <v>0</v>
      </c>
      <c r="K9">
        <v>0</v>
      </c>
      <c r="L9">
        <v>0</v>
      </c>
      <c r="M9">
        <v>0</v>
      </c>
    </row>
    <row r="10" spans="1:13">
      <c r="A10">
        <v>1998</v>
      </c>
      <c r="B10">
        <v>3</v>
      </c>
      <c r="C10" s="42">
        <v>62858.27</v>
      </c>
      <c r="D10">
        <v>0</v>
      </c>
      <c r="E10">
        <v>0</v>
      </c>
      <c r="F10">
        <v>0</v>
      </c>
      <c r="G10" s="39">
        <v>2.12</v>
      </c>
      <c r="H10" s="39">
        <v>1.43</v>
      </c>
      <c r="I10">
        <v>0</v>
      </c>
      <c r="J10">
        <v>0</v>
      </c>
      <c r="K10">
        <v>0</v>
      </c>
      <c r="L10">
        <v>0</v>
      </c>
      <c r="M10">
        <v>0</v>
      </c>
    </row>
    <row r="11" spans="1:13">
      <c r="A11">
        <v>1998</v>
      </c>
      <c r="B11">
        <v>4</v>
      </c>
      <c r="C11" s="42">
        <v>142918.19</v>
      </c>
      <c r="D11">
        <v>0</v>
      </c>
      <c r="E11">
        <v>0</v>
      </c>
      <c r="F11" s="42">
        <v>1250.6500000000001</v>
      </c>
      <c r="G11" s="39">
        <v>1.96</v>
      </c>
      <c r="H11" s="39">
        <v>1.45</v>
      </c>
      <c r="I11">
        <v>0</v>
      </c>
      <c r="J11">
        <v>0</v>
      </c>
      <c r="K11">
        <v>0</v>
      </c>
      <c r="L11">
        <v>0</v>
      </c>
      <c r="M11">
        <v>0</v>
      </c>
    </row>
    <row r="12" spans="1:13">
      <c r="A12">
        <v>1999</v>
      </c>
      <c r="B12">
        <v>1</v>
      </c>
      <c r="C12" s="42">
        <v>231383.04000000001</v>
      </c>
      <c r="D12" s="42">
        <v>1957.05</v>
      </c>
      <c r="E12">
        <v>0</v>
      </c>
      <c r="F12">
        <v>0</v>
      </c>
      <c r="G12" s="39">
        <v>1.94</v>
      </c>
      <c r="H12" s="39">
        <v>1.51</v>
      </c>
      <c r="I12">
        <v>0</v>
      </c>
      <c r="J12">
        <v>0</v>
      </c>
      <c r="K12">
        <v>0</v>
      </c>
      <c r="L12">
        <v>0</v>
      </c>
      <c r="M12">
        <v>0</v>
      </c>
    </row>
    <row r="13" spans="1:13">
      <c r="A13">
        <v>1999</v>
      </c>
      <c r="B13">
        <v>2</v>
      </c>
      <c r="C13" s="42">
        <v>94216.12</v>
      </c>
      <c r="D13">
        <v>0</v>
      </c>
      <c r="E13">
        <v>438.83</v>
      </c>
      <c r="F13">
        <v>0</v>
      </c>
      <c r="G13" s="39">
        <v>1.8</v>
      </c>
      <c r="H13" s="39">
        <v>1.54</v>
      </c>
      <c r="I13">
        <v>0</v>
      </c>
      <c r="J13">
        <v>0</v>
      </c>
      <c r="K13">
        <v>0</v>
      </c>
      <c r="L13">
        <v>0</v>
      </c>
      <c r="M13">
        <v>0</v>
      </c>
    </row>
    <row r="14" spans="1:13">
      <c r="A14">
        <v>1999</v>
      </c>
      <c r="B14">
        <v>3</v>
      </c>
      <c r="C14" s="42">
        <v>71036.11</v>
      </c>
      <c r="D14">
        <v>0</v>
      </c>
      <c r="E14">
        <v>0</v>
      </c>
      <c r="F14">
        <v>0</v>
      </c>
      <c r="G14" s="39">
        <v>2.23</v>
      </c>
      <c r="H14" s="39">
        <v>1.51</v>
      </c>
      <c r="I14">
        <v>0</v>
      </c>
      <c r="J14">
        <v>0</v>
      </c>
      <c r="K14">
        <v>0</v>
      </c>
      <c r="L14">
        <v>0</v>
      </c>
      <c r="M14">
        <v>0</v>
      </c>
    </row>
    <row r="15" spans="1:13">
      <c r="A15">
        <v>1999</v>
      </c>
      <c r="B15">
        <v>4</v>
      </c>
      <c r="C15" s="42">
        <v>179824.22</v>
      </c>
      <c r="D15">
        <v>0</v>
      </c>
      <c r="E15">
        <v>0</v>
      </c>
      <c r="F15" s="42">
        <v>1308.58</v>
      </c>
      <c r="G15" s="39">
        <v>2.88</v>
      </c>
      <c r="H15" s="39">
        <v>1.47</v>
      </c>
      <c r="I15">
        <v>0</v>
      </c>
      <c r="J15">
        <v>0</v>
      </c>
      <c r="K15">
        <v>1</v>
      </c>
      <c r="L15">
        <v>0</v>
      </c>
      <c r="M15">
        <v>0</v>
      </c>
    </row>
    <row r="16" spans="1:13">
      <c r="A16">
        <v>2000</v>
      </c>
      <c r="B16">
        <v>1</v>
      </c>
      <c r="C16" s="42">
        <v>211320.69</v>
      </c>
      <c r="D16" s="42">
        <v>1840.43</v>
      </c>
      <c r="E16">
        <v>0</v>
      </c>
      <c r="F16">
        <v>0</v>
      </c>
      <c r="G16" s="39">
        <v>3.38</v>
      </c>
      <c r="H16" s="39">
        <v>1.49</v>
      </c>
      <c r="I16">
        <v>0</v>
      </c>
      <c r="J16">
        <v>0</v>
      </c>
      <c r="K16">
        <v>0</v>
      </c>
      <c r="L16">
        <v>0</v>
      </c>
      <c r="M16">
        <v>0</v>
      </c>
    </row>
    <row r="17" spans="1:13">
      <c r="A17">
        <v>2000</v>
      </c>
      <c r="B17">
        <v>2</v>
      </c>
      <c r="C17" s="42">
        <v>92149.49</v>
      </c>
      <c r="D17">
        <v>0</v>
      </c>
      <c r="E17">
        <v>512.83000000000004</v>
      </c>
      <c r="F17">
        <v>0</v>
      </c>
      <c r="G17" s="39">
        <v>3.79</v>
      </c>
      <c r="H17" s="39">
        <v>1.47</v>
      </c>
      <c r="I17">
        <v>0</v>
      </c>
      <c r="J17">
        <v>0</v>
      </c>
      <c r="K17">
        <v>0</v>
      </c>
      <c r="L17">
        <v>0</v>
      </c>
      <c r="M17">
        <v>0</v>
      </c>
    </row>
    <row r="18" spans="1:13">
      <c r="A18">
        <v>2000</v>
      </c>
      <c r="B18">
        <v>3</v>
      </c>
      <c r="C18" s="42">
        <v>70486.13</v>
      </c>
      <c r="D18">
        <v>0</v>
      </c>
      <c r="E18">
        <v>0</v>
      </c>
      <c r="F18">
        <v>0</v>
      </c>
      <c r="G18" s="39">
        <v>3.88</v>
      </c>
      <c r="H18" s="39">
        <v>1.45</v>
      </c>
      <c r="I18">
        <v>0</v>
      </c>
      <c r="J18">
        <v>0</v>
      </c>
      <c r="K18">
        <v>0</v>
      </c>
      <c r="L18">
        <v>0</v>
      </c>
      <c r="M18">
        <v>0</v>
      </c>
    </row>
    <row r="19" spans="1:13">
      <c r="A19">
        <v>2000</v>
      </c>
      <c r="B19">
        <v>4</v>
      </c>
      <c r="C19" s="42">
        <v>173263.69</v>
      </c>
      <c r="D19">
        <v>0</v>
      </c>
      <c r="E19">
        <v>0</v>
      </c>
      <c r="F19" s="42">
        <v>1533.9</v>
      </c>
      <c r="G19" s="39">
        <v>4</v>
      </c>
      <c r="H19" s="39">
        <v>1.48</v>
      </c>
      <c r="I19">
        <v>0</v>
      </c>
      <c r="J19">
        <v>0</v>
      </c>
      <c r="K19">
        <v>0</v>
      </c>
      <c r="L19">
        <v>0</v>
      </c>
      <c r="M19">
        <v>0</v>
      </c>
    </row>
    <row r="20" spans="1:13">
      <c r="A20">
        <v>2001</v>
      </c>
      <c r="B20">
        <v>1</v>
      </c>
      <c r="C20" s="42">
        <v>234065.58</v>
      </c>
      <c r="D20" s="42">
        <v>1952.3</v>
      </c>
      <c r="E20">
        <v>0</v>
      </c>
      <c r="F20">
        <v>0</v>
      </c>
      <c r="G20" s="39">
        <v>4.37</v>
      </c>
      <c r="H20" s="39">
        <v>1.48</v>
      </c>
      <c r="I20">
        <v>0</v>
      </c>
      <c r="J20">
        <v>0</v>
      </c>
      <c r="K20">
        <v>0</v>
      </c>
      <c r="L20">
        <v>0</v>
      </c>
      <c r="M20">
        <v>0</v>
      </c>
    </row>
    <row r="21" spans="1:13">
      <c r="A21">
        <v>2001</v>
      </c>
      <c r="B21">
        <v>2</v>
      </c>
      <c r="C21" s="42">
        <v>101233.79</v>
      </c>
      <c r="D21">
        <v>0</v>
      </c>
      <c r="E21">
        <v>445.5</v>
      </c>
      <c r="F21">
        <v>0</v>
      </c>
      <c r="G21" s="39">
        <v>3.97</v>
      </c>
      <c r="H21" s="39">
        <v>1.53</v>
      </c>
      <c r="I21">
        <v>0</v>
      </c>
      <c r="J21">
        <v>0</v>
      </c>
      <c r="K21">
        <v>0</v>
      </c>
      <c r="L21">
        <v>0</v>
      </c>
      <c r="M21">
        <v>0</v>
      </c>
    </row>
    <row r="22" spans="1:13">
      <c r="A22">
        <v>2001</v>
      </c>
      <c r="B22">
        <v>3</v>
      </c>
      <c r="C22" s="42">
        <v>69810.740000000005</v>
      </c>
      <c r="D22">
        <v>0</v>
      </c>
      <c r="E22">
        <v>0</v>
      </c>
      <c r="F22">
        <v>0</v>
      </c>
      <c r="G22" s="39">
        <v>3.54</v>
      </c>
      <c r="H22" s="39">
        <v>1.53</v>
      </c>
      <c r="I22">
        <v>0</v>
      </c>
      <c r="J22">
        <v>0</v>
      </c>
      <c r="K22">
        <v>0</v>
      </c>
      <c r="L22">
        <v>0</v>
      </c>
      <c r="M22">
        <v>0</v>
      </c>
    </row>
    <row r="23" spans="1:13">
      <c r="A23">
        <v>2001</v>
      </c>
      <c r="B23">
        <v>4</v>
      </c>
      <c r="C23" s="42">
        <v>150035.51999999999</v>
      </c>
      <c r="D23">
        <v>0</v>
      </c>
      <c r="E23">
        <v>0</v>
      </c>
      <c r="F23" s="42">
        <v>1173.5999999999999</v>
      </c>
      <c r="G23" s="39">
        <v>3.47</v>
      </c>
      <c r="H23" s="39">
        <v>1.54</v>
      </c>
      <c r="I23">
        <v>0</v>
      </c>
      <c r="J23">
        <v>0</v>
      </c>
      <c r="K23">
        <v>0</v>
      </c>
      <c r="L23">
        <v>0</v>
      </c>
      <c r="M23">
        <v>0</v>
      </c>
    </row>
    <row r="24" spans="1:13">
      <c r="A24">
        <v>2002</v>
      </c>
      <c r="B24">
        <v>1</v>
      </c>
      <c r="C24" s="42">
        <v>219192.58</v>
      </c>
      <c r="D24" s="42">
        <v>1804.1</v>
      </c>
      <c r="E24">
        <v>0</v>
      </c>
      <c r="F24">
        <v>0</v>
      </c>
      <c r="G24" s="39">
        <v>2.99</v>
      </c>
      <c r="H24" s="39">
        <v>1.54</v>
      </c>
      <c r="I24">
        <v>0</v>
      </c>
      <c r="J24">
        <v>0</v>
      </c>
      <c r="K24">
        <v>0</v>
      </c>
      <c r="L24">
        <v>0</v>
      </c>
      <c r="M24">
        <v>0</v>
      </c>
    </row>
    <row r="25" spans="1:13">
      <c r="A25">
        <v>2002</v>
      </c>
      <c r="B25">
        <v>2</v>
      </c>
      <c r="C25" s="42">
        <v>109928.25</v>
      </c>
      <c r="D25">
        <v>0</v>
      </c>
      <c r="E25">
        <v>594.95000000000005</v>
      </c>
      <c r="F25">
        <v>0</v>
      </c>
      <c r="G25" s="39">
        <v>3.06</v>
      </c>
      <c r="H25" s="39">
        <v>1.58</v>
      </c>
      <c r="I25">
        <v>0</v>
      </c>
      <c r="J25">
        <v>0</v>
      </c>
      <c r="K25">
        <v>0</v>
      </c>
      <c r="L25">
        <v>0</v>
      </c>
      <c r="M25">
        <v>0</v>
      </c>
    </row>
    <row r="26" spans="1:13">
      <c r="A26">
        <v>2002</v>
      </c>
      <c r="B26">
        <v>3</v>
      </c>
      <c r="C26" s="42">
        <v>72364.3</v>
      </c>
      <c r="D26">
        <v>0</v>
      </c>
      <c r="E26">
        <v>0</v>
      </c>
      <c r="F26">
        <v>0</v>
      </c>
      <c r="G26" s="39">
        <v>3.84</v>
      </c>
      <c r="H26" s="39">
        <v>1.59</v>
      </c>
      <c r="I26">
        <v>0</v>
      </c>
      <c r="J26">
        <v>0</v>
      </c>
      <c r="K26">
        <v>0</v>
      </c>
      <c r="L26">
        <v>0</v>
      </c>
      <c r="M26">
        <v>0</v>
      </c>
    </row>
    <row r="27" spans="1:13">
      <c r="A27">
        <v>2002</v>
      </c>
      <c r="B27">
        <v>4</v>
      </c>
      <c r="C27" s="42">
        <v>182704.87</v>
      </c>
      <c r="D27">
        <v>0</v>
      </c>
      <c r="E27">
        <v>0</v>
      </c>
      <c r="F27" s="42">
        <v>1480.88</v>
      </c>
      <c r="G27" s="39">
        <v>4.0999999999999996</v>
      </c>
      <c r="H27" s="39">
        <v>1.56</v>
      </c>
      <c r="I27">
        <v>0</v>
      </c>
      <c r="J27">
        <v>0</v>
      </c>
      <c r="K27">
        <v>0</v>
      </c>
      <c r="L27">
        <v>0</v>
      </c>
      <c r="M27">
        <v>0</v>
      </c>
    </row>
    <row r="28" spans="1:13">
      <c r="A28">
        <v>2003</v>
      </c>
      <c r="B28">
        <v>1</v>
      </c>
      <c r="C28" s="42">
        <v>259646.07</v>
      </c>
      <c r="D28" s="42">
        <v>2191.5</v>
      </c>
      <c r="E28">
        <v>0</v>
      </c>
      <c r="F28">
        <v>0</v>
      </c>
      <c r="G28" s="39">
        <v>4.1900000000000004</v>
      </c>
      <c r="H28" s="39">
        <v>1.56</v>
      </c>
      <c r="I28">
        <v>0</v>
      </c>
      <c r="J28">
        <v>0</v>
      </c>
      <c r="K28">
        <v>0</v>
      </c>
      <c r="L28">
        <v>0</v>
      </c>
      <c r="M28">
        <v>0</v>
      </c>
    </row>
    <row r="29" spans="1:13">
      <c r="A29">
        <v>2003</v>
      </c>
      <c r="B29">
        <v>2</v>
      </c>
      <c r="C29" s="42">
        <v>98705.95</v>
      </c>
      <c r="D29">
        <v>0</v>
      </c>
      <c r="E29">
        <v>592.33000000000004</v>
      </c>
      <c r="F29">
        <v>0</v>
      </c>
      <c r="G29" s="39">
        <v>5.36</v>
      </c>
      <c r="H29" s="39">
        <v>1.57</v>
      </c>
      <c r="I29">
        <v>0</v>
      </c>
      <c r="J29">
        <v>0</v>
      </c>
      <c r="K29">
        <v>0</v>
      </c>
      <c r="L29">
        <v>0</v>
      </c>
      <c r="M29">
        <v>0</v>
      </c>
    </row>
    <row r="30" spans="1:13">
      <c r="A30">
        <v>2003</v>
      </c>
      <c r="B30">
        <v>3</v>
      </c>
      <c r="C30" s="42">
        <v>67906.42</v>
      </c>
      <c r="D30">
        <v>0</v>
      </c>
      <c r="E30">
        <v>0</v>
      </c>
      <c r="F30">
        <v>0</v>
      </c>
      <c r="G30" s="39">
        <v>4.24</v>
      </c>
      <c r="H30" s="39">
        <v>1.51</v>
      </c>
      <c r="I30">
        <v>0</v>
      </c>
      <c r="J30">
        <v>0</v>
      </c>
      <c r="K30">
        <v>0</v>
      </c>
      <c r="L30">
        <v>0</v>
      </c>
      <c r="M30">
        <v>0</v>
      </c>
    </row>
    <row r="31" spans="1:13">
      <c r="A31">
        <v>2003</v>
      </c>
      <c r="B31">
        <v>4</v>
      </c>
      <c r="C31" s="42">
        <v>172014.32</v>
      </c>
      <c r="D31">
        <v>0</v>
      </c>
      <c r="E31">
        <v>0</v>
      </c>
      <c r="F31" s="42">
        <v>1333.15</v>
      </c>
      <c r="G31" s="39">
        <v>4.5599999999999996</v>
      </c>
      <c r="H31" s="39">
        <v>1.4</v>
      </c>
      <c r="I31">
        <v>0</v>
      </c>
      <c r="J31">
        <v>0</v>
      </c>
      <c r="K31">
        <v>0</v>
      </c>
      <c r="L31">
        <v>0</v>
      </c>
      <c r="M31">
        <v>0</v>
      </c>
    </row>
    <row r="32" spans="1:13">
      <c r="A32">
        <v>2004</v>
      </c>
      <c r="B32">
        <v>1</v>
      </c>
      <c r="C32" s="42">
        <v>224692.22</v>
      </c>
      <c r="D32" s="42">
        <v>2079.85</v>
      </c>
      <c r="E32">
        <v>0</v>
      </c>
      <c r="F32">
        <v>0</v>
      </c>
      <c r="G32" s="39">
        <v>4.43</v>
      </c>
      <c r="H32" s="39">
        <v>1.38</v>
      </c>
      <c r="I32">
        <v>0</v>
      </c>
      <c r="J32">
        <v>0</v>
      </c>
      <c r="K32">
        <v>0</v>
      </c>
      <c r="L32">
        <v>0</v>
      </c>
      <c r="M32">
        <v>0</v>
      </c>
    </row>
    <row r="33" spans="1:13">
      <c r="A33">
        <v>2004</v>
      </c>
      <c r="B33">
        <v>2</v>
      </c>
      <c r="C33" s="42">
        <v>96089.34</v>
      </c>
      <c r="D33">
        <v>0</v>
      </c>
      <c r="E33">
        <v>528.13</v>
      </c>
      <c r="F33">
        <v>0</v>
      </c>
      <c r="G33" s="39">
        <v>4.67</v>
      </c>
      <c r="H33" s="39">
        <v>1.32</v>
      </c>
      <c r="I33">
        <v>0</v>
      </c>
      <c r="J33">
        <v>0</v>
      </c>
      <c r="K33">
        <v>0</v>
      </c>
      <c r="L33">
        <v>0</v>
      </c>
      <c r="M33">
        <v>0</v>
      </c>
    </row>
    <row r="34" spans="1:13">
      <c r="A34">
        <v>2004</v>
      </c>
      <c r="B34">
        <v>3</v>
      </c>
      <c r="C34" s="42">
        <v>61621.73</v>
      </c>
      <c r="D34">
        <v>0</v>
      </c>
      <c r="E34">
        <v>0</v>
      </c>
      <c r="F34">
        <v>0</v>
      </c>
      <c r="G34" s="39">
        <v>4.82</v>
      </c>
      <c r="H34" s="39">
        <v>1.32</v>
      </c>
      <c r="I34">
        <v>0</v>
      </c>
      <c r="J34">
        <v>0</v>
      </c>
      <c r="K34">
        <v>0</v>
      </c>
      <c r="L34">
        <v>0</v>
      </c>
      <c r="M34">
        <v>0</v>
      </c>
    </row>
    <row r="35" spans="1:13">
      <c r="A35">
        <v>2004</v>
      </c>
      <c r="B35">
        <v>4</v>
      </c>
      <c r="C35" s="42">
        <v>165356.48000000001</v>
      </c>
      <c r="D35">
        <v>0</v>
      </c>
      <c r="E35">
        <v>0</v>
      </c>
      <c r="F35" s="42">
        <v>1368.25</v>
      </c>
      <c r="G35" s="39">
        <v>4.97</v>
      </c>
      <c r="H35" s="39">
        <v>1.36</v>
      </c>
      <c r="I35">
        <v>0</v>
      </c>
      <c r="J35">
        <v>0</v>
      </c>
      <c r="K35">
        <v>0</v>
      </c>
      <c r="L35">
        <v>0</v>
      </c>
      <c r="M35">
        <v>0</v>
      </c>
    </row>
    <row r="36" spans="1:13">
      <c r="A36">
        <v>2005</v>
      </c>
      <c r="B36">
        <v>1</v>
      </c>
      <c r="C36" s="42">
        <v>251349.09</v>
      </c>
      <c r="D36" s="42">
        <v>2093.1799999999998</v>
      </c>
      <c r="E36">
        <v>0</v>
      </c>
      <c r="F36">
        <v>0</v>
      </c>
      <c r="G36" s="39">
        <v>5.38</v>
      </c>
      <c r="H36" s="39">
        <v>1.31</v>
      </c>
      <c r="I36">
        <v>0</v>
      </c>
      <c r="J36">
        <v>0</v>
      </c>
      <c r="K36">
        <v>0</v>
      </c>
      <c r="L36">
        <v>1</v>
      </c>
      <c r="M36">
        <v>0</v>
      </c>
    </row>
    <row r="37" spans="1:13">
      <c r="A37">
        <v>2005</v>
      </c>
      <c r="B37">
        <v>2</v>
      </c>
      <c r="C37" s="42">
        <v>89303.79</v>
      </c>
      <c r="D37">
        <v>0</v>
      </c>
      <c r="E37">
        <v>530.25</v>
      </c>
      <c r="F37">
        <v>0</v>
      </c>
      <c r="G37" s="39">
        <v>5.52</v>
      </c>
      <c r="H37" s="39">
        <v>1.22</v>
      </c>
      <c r="I37">
        <v>0</v>
      </c>
      <c r="J37">
        <v>0</v>
      </c>
      <c r="K37">
        <v>0</v>
      </c>
      <c r="L37">
        <v>0</v>
      </c>
      <c r="M37">
        <v>0</v>
      </c>
    </row>
    <row r="38" spans="1:13">
      <c r="A38">
        <v>2005</v>
      </c>
      <c r="B38">
        <v>3</v>
      </c>
      <c r="C38" s="42">
        <v>62883.96</v>
      </c>
      <c r="D38">
        <v>0</v>
      </c>
      <c r="E38">
        <v>0</v>
      </c>
      <c r="F38">
        <v>0</v>
      </c>
      <c r="G38" s="39">
        <v>6.75</v>
      </c>
      <c r="H38" s="39">
        <v>1.23</v>
      </c>
      <c r="I38">
        <v>0</v>
      </c>
      <c r="J38">
        <v>0</v>
      </c>
      <c r="K38">
        <v>0</v>
      </c>
      <c r="L38">
        <v>0</v>
      </c>
      <c r="M38">
        <v>0</v>
      </c>
    </row>
    <row r="39" spans="1:13">
      <c r="A39">
        <v>2005</v>
      </c>
      <c r="B39">
        <v>4</v>
      </c>
      <c r="C39" s="42">
        <v>183098.86</v>
      </c>
      <c r="D39">
        <v>0</v>
      </c>
      <c r="E39">
        <v>0</v>
      </c>
      <c r="F39" s="42">
        <v>1387.6</v>
      </c>
      <c r="G39" s="39">
        <v>7.6</v>
      </c>
      <c r="H39" s="39">
        <v>1.24</v>
      </c>
      <c r="I39">
        <v>0</v>
      </c>
      <c r="J39">
        <v>0</v>
      </c>
      <c r="K39">
        <v>0</v>
      </c>
      <c r="L39">
        <v>0</v>
      </c>
      <c r="M39">
        <v>1</v>
      </c>
    </row>
    <row r="40" spans="1:13">
      <c r="A40">
        <v>2006</v>
      </c>
      <c r="B40">
        <v>1</v>
      </c>
      <c r="C40" s="42">
        <v>209380.55</v>
      </c>
      <c r="D40" s="42">
        <v>1778.93</v>
      </c>
      <c r="E40">
        <v>0</v>
      </c>
      <c r="F40">
        <v>0</v>
      </c>
      <c r="G40" s="39">
        <v>8.1999999999999993</v>
      </c>
      <c r="H40" s="39">
        <v>1.2</v>
      </c>
      <c r="I40">
        <v>0</v>
      </c>
      <c r="J40">
        <v>0</v>
      </c>
      <c r="K40">
        <v>0</v>
      </c>
      <c r="L40">
        <v>0</v>
      </c>
      <c r="M40">
        <v>0</v>
      </c>
    </row>
    <row r="41" spans="1:13">
      <c r="A41">
        <v>2006</v>
      </c>
      <c r="B41">
        <v>2</v>
      </c>
      <c r="C41" s="42">
        <v>88385.05</v>
      </c>
      <c r="D41">
        <v>0</v>
      </c>
      <c r="E41">
        <v>456.7</v>
      </c>
      <c r="F41">
        <v>0</v>
      </c>
      <c r="G41" s="39">
        <v>8.34</v>
      </c>
      <c r="H41" s="39">
        <v>1.17</v>
      </c>
      <c r="I41">
        <v>0</v>
      </c>
      <c r="J41">
        <v>0</v>
      </c>
      <c r="K41">
        <v>0</v>
      </c>
      <c r="L41">
        <v>0</v>
      </c>
      <c r="M41">
        <v>0</v>
      </c>
    </row>
    <row r="42" spans="1:13">
      <c r="A42">
        <v>2006</v>
      </c>
      <c r="B42">
        <v>3</v>
      </c>
      <c r="C42" s="42">
        <v>66474.31</v>
      </c>
      <c r="D42">
        <v>0</v>
      </c>
      <c r="E42">
        <v>0</v>
      </c>
      <c r="F42">
        <v>0</v>
      </c>
      <c r="G42" s="39">
        <v>8.65</v>
      </c>
      <c r="H42" s="39">
        <v>1.1499999999999999</v>
      </c>
      <c r="I42">
        <v>0</v>
      </c>
      <c r="J42">
        <v>0</v>
      </c>
      <c r="K42">
        <v>0</v>
      </c>
      <c r="L42">
        <v>0</v>
      </c>
      <c r="M42">
        <v>0</v>
      </c>
    </row>
    <row r="43" spans="1:13">
      <c r="A43">
        <v>2006</v>
      </c>
      <c r="B43">
        <v>4</v>
      </c>
      <c r="C43" s="42">
        <v>169358.1</v>
      </c>
      <c r="D43">
        <v>0</v>
      </c>
      <c r="E43">
        <v>0</v>
      </c>
      <c r="F43" s="42">
        <v>1268.58</v>
      </c>
      <c r="G43" s="39">
        <v>8.34</v>
      </c>
      <c r="H43" s="39">
        <v>1.1200000000000001</v>
      </c>
      <c r="I43">
        <v>0</v>
      </c>
      <c r="J43">
        <v>0</v>
      </c>
      <c r="K43">
        <v>0</v>
      </c>
      <c r="L43">
        <v>0</v>
      </c>
      <c r="M43">
        <v>0</v>
      </c>
    </row>
    <row r="44" spans="1:13">
      <c r="A44">
        <v>2007</v>
      </c>
      <c r="B44">
        <v>1</v>
      </c>
      <c r="C44" s="42">
        <v>238440.19</v>
      </c>
      <c r="D44" s="42">
        <v>2012.6</v>
      </c>
      <c r="E44">
        <v>0</v>
      </c>
      <c r="F44">
        <v>0</v>
      </c>
      <c r="G44" s="39">
        <v>7.31</v>
      </c>
      <c r="H44" s="39">
        <v>1.1200000000000001</v>
      </c>
      <c r="I44">
        <v>0</v>
      </c>
      <c r="J44">
        <v>0</v>
      </c>
      <c r="K44">
        <v>0</v>
      </c>
      <c r="L44">
        <v>0</v>
      </c>
      <c r="M44">
        <v>0</v>
      </c>
    </row>
    <row r="45" spans="1:13">
      <c r="A45">
        <v>2007</v>
      </c>
      <c r="B45">
        <v>2</v>
      </c>
      <c r="C45" s="42">
        <v>98458.59</v>
      </c>
      <c r="D45">
        <v>0</v>
      </c>
      <c r="E45">
        <v>514.78</v>
      </c>
      <c r="F45">
        <v>0</v>
      </c>
      <c r="G45" s="39">
        <v>7.42</v>
      </c>
      <c r="H45" s="39">
        <v>1.1399999999999999</v>
      </c>
      <c r="I45">
        <v>0</v>
      </c>
      <c r="J45">
        <v>0</v>
      </c>
      <c r="K45">
        <v>0</v>
      </c>
      <c r="L45">
        <v>0</v>
      </c>
      <c r="M45">
        <v>0</v>
      </c>
    </row>
    <row r="46" spans="1:13">
      <c r="A46">
        <v>2007</v>
      </c>
      <c r="B46">
        <v>3</v>
      </c>
      <c r="C46" s="42">
        <v>63530.73</v>
      </c>
      <c r="D46">
        <v>0</v>
      </c>
      <c r="E46">
        <v>0</v>
      </c>
      <c r="F46">
        <v>0</v>
      </c>
      <c r="G46" s="39">
        <v>8.6199999999999992</v>
      </c>
      <c r="H46" s="39">
        <v>1.17</v>
      </c>
      <c r="I46">
        <v>0</v>
      </c>
      <c r="J46">
        <v>0</v>
      </c>
      <c r="K46">
        <v>0</v>
      </c>
      <c r="L46">
        <v>0</v>
      </c>
      <c r="M46">
        <v>0</v>
      </c>
    </row>
    <row r="47" spans="1:13">
      <c r="A47">
        <v>2007</v>
      </c>
      <c r="B47">
        <v>4</v>
      </c>
      <c r="C47" s="42">
        <v>165931.10999999999</v>
      </c>
      <c r="D47">
        <v>0</v>
      </c>
      <c r="E47">
        <v>0</v>
      </c>
      <c r="F47" s="42">
        <v>1337.05</v>
      </c>
      <c r="G47" s="39">
        <v>9.65</v>
      </c>
      <c r="H47" s="39">
        <v>1.1000000000000001</v>
      </c>
      <c r="I47">
        <v>0</v>
      </c>
      <c r="J47">
        <v>0</v>
      </c>
      <c r="K47">
        <v>0</v>
      </c>
      <c r="L47">
        <v>0</v>
      </c>
      <c r="M47">
        <v>0</v>
      </c>
    </row>
    <row r="48" spans="1:13">
      <c r="A48">
        <v>2008</v>
      </c>
      <c r="B48">
        <v>1</v>
      </c>
      <c r="C48" s="42">
        <v>240842.99</v>
      </c>
      <c r="D48" s="42">
        <v>2021.16</v>
      </c>
      <c r="E48">
        <v>0</v>
      </c>
      <c r="F48">
        <v>0</v>
      </c>
      <c r="G48" s="39">
        <v>11.63</v>
      </c>
      <c r="H48" s="39">
        <v>1.05</v>
      </c>
      <c r="I48">
        <v>0</v>
      </c>
      <c r="J48">
        <v>0</v>
      </c>
      <c r="K48">
        <v>0</v>
      </c>
      <c r="L48">
        <v>0</v>
      </c>
      <c r="M48">
        <v>0</v>
      </c>
    </row>
    <row r="49" spans="1:13">
      <c r="A49">
        <v>2008</v>
      </c>
      <c r="B49">
        <v>2</v>
      </c>
      <c r="C49" s="42">
        <v>91378.33</v>
      </c>
      <c r="D49">
        <v>0</v>
      </c>
      <c r="E49">
        <v>506.72</v>
      </c>
      <c r="F49">
        <v>0</v>
      </c>
      <c r="G49" s="39">
        <v>12.48</v>
      </c>
      <c r="H49" s="39">
        <v>0.98</v>
      </c>
      <c r="I49">
        <v>0</v>
      </c>
      <c r="J49">
        <v>0</v>
      </c>
      <c r="K49">
        <v>0</v>
      </c>
      <c r="L49">
        <v>0</v>
      </c>
      <c r="M49">
        <v>0</v>
      </c>
    </row>
    <row r="50" spans="1:13">
      <c r="A50">
        <v>2008</v>
      </c>
      <c r="B50">
        <v>3</v>
      </c>
      <c r="C50" s="42">
        <v>66225.22</v>
      </c>
      <c r="D50">
        <v>0</v>
      </c>
      <c r="E50">
        <v>0</v>
      </c>
      <c r="F50">
        <v>0</v>
      </c>
      <c r="G50" s="39">
        <v>14.6</v>
      </c>
      <c r="H50" s="39">
        <v>1</v>
      </c>
      <c r="I50">
        <v>0</v>
      </c>
      <c r="J50">
        <v>0</v>
      </c>
      <c r="K50">
        <v>0</v>
      </c>
      <c r="L50">
        <v>0</v>
      </c>
      <c r="M50">
        <v>0</v>
      </c>
    </row>
    <row r="51" spans="1:13">
      <c r="A51">
        <v>2008</v>
      </c>
      <c r="B51">
        <v>4</v>
      </c>
      <c r="C51" s="42">
        <v>174709.89</v>
      </c>
      <c r="D51">
        <v>0</v>
      </c>
      <c r="E51">
        <v>0</v>
      </c>
      <c r="F51" s="42">
        <v>1487.06</v>
      </c>
      <c r="G51" s="39">
        <v>17.46</v>
      </c>
      <c r="H51" s="39">
        <v>1.01</v>
      </c>
      <c r="I51">
        <v>0</v>
      </c>
      <c r="J51">
        <v>0</v>
      </c>
      <c r="K51">
        <v>0</v>
      </c>
      <c r="L51">
        <v>0</v>
      </c>
      <c r="M51">
        <v>0</v>
      </c>
    </row>
    <row r="52" spans="1:13">
      <c r="A52">
        <v>2009</v>
      </c>
      <c r="B52">
        <v>1</v>
      </c>
      <c r="C52" s="42">
        <v>210843.3</v>
      </c>
      <c r="D52" s="42">
        <v>2054.71</v>
      </c>
      <c r="E52">
        <v>0</v>
      </c>
      <c r="F52">
        <v>0</v>
      </c>
      <c r="G52" s="39">
        <v>9.07</v>
      </c>
      <c r="H52" s="39">
        <v>1.04</v>
      </c>
      <c r="I52">
        <v>1</v>
      </c>
      <c r="J52">
        <v>0</v>
      </c>
      <c r="K52">
        <v>0</v>
      </c>
      <c r="L52">
        <v>0</v>
      </c>
      <c r="M52">
        <v>0</v>
      </c>
    </row>
    <row r="53" spans="1:13">
      <c r="A53">
        <v>2009</v>
      </c>
      <c r="B53">
        <v>2</v>
      </c>
      <c r="C53" s="42">
        <v>75658.7</v>
      </c>
      <c r="D53">
        <v>0</v>
      </c>
      <c r="E53">
        <v>509.8</v>
      </c>
      <c r="F53">
        <v>0</v>
      </c>
      <c r="G53" s="39">
        <v>6.9</v>
      </c>
      <c r="H53" s="39">
        <v>1.21</v>
      </c>
      <c r="I53">
        <v>1</v>
      </c>
      <c r="J53">
        <v>0</v>
      </c>
      <c r="K53">
        <v>0</v>
      </c>
      <c r="L53">
        <v>0</v>
      </c>
      <c r="M53">
        <v>0</v>
      </c>
    </row>
    <row r="54" spans="1:13">
      <c r="A54">
        <v>2009</v>
      </c>
      <c r="B54">
        <v>3</v>
      </c>
      <c r="C54" s="42">
        <v>64070.89</v>
      </c>
      <c r="D54">
        <v>0</v>
      </c>
      <c r="E54">
        <v>0</v>
      </c>
      <c r="F54">
        <v>0</v>
      </c>
      <c r="G54" s="39">
        <v>8.89</v>
      </c>
      <c r="H54" s="39">
        <v>1.24</v>
      </c>
      <c r="I54">
        <v>0</v>
      </c>
      <c r="J54">
        <v>0</v>
      </c>
      <c r="K54">
        <v>0</v>
      </c>
      <c r="L54">
        <v>0</v>
      </c>
      <c r="M54">
        <v>0</v>
      </c>
    </row>
    <row r="55" spans="1:13">
      <c r="A55">
        <v>2009</v>
      </c>
      <c r="B55">
        <v>4</v>
      </c>
      <c r="C55" s="42">
        <v>177027.07</v>
      </c>
      <c r="D55">
        <v>0</v>
      </c>
      <c r="E55">
        <v>0</v>
      </c>
      <c r="F55" s="42">
        <v>1372.3</v>
      </c>
      <c r="G55" s="39">
        <v>10.46</v>
      </c>
      <c r="H55" s="39">
        <v>1.17</v>
      </c>
      <c r="I55">
        <v>1</v>
      </c>
      <c r="J55">
        <v>1</v>
      </c>
      <c r="K55">
        <v>0</v>
      </c>
      <c r="L55">
        <v>0</v>
      </c>
      <c r="M55">
        <v>0</v>
      </c>
    </row>
    <row r="56" spans="1:13">
      <c r="A56">
        <v>2010</v>
      </c>
      <c r="B56">
        <v>1</v>
      </c>
      <c r="C56" s="42">
        <v>174889.8</v>
      </c>
      <c r="D56" s="42">
        <v>1845.1</v>
      </c>
      <c r="E56">
        <v>0</v>
      </c>
      <c r="F56">
        <v>0</v>
      </c>
      <c r="G56" s="39">
        <v>11.11</v>
      </c>
      <c r="H56" s="39">
        <v>1.1000000000000001</v>
      </c>
      <c r="I56">
        <v>1</v>
      </c>
      <c r="J56">
        <v>-1</v>
      </c>
      <c r="K56">
        <v>0</v>
      </c>
      <c r="L56">
        <v>0</v>
      </c>
      <c r="M56">
        <v>0</v>
      </c>
    </row>
    <row r="57" spans="1:13">
      <c r="A57">
        <v>2010</v>
      </c>
      <c r="B57">
        <v>2</v>
      </c>
      <c r="C57" s="42">
        <v>65847.710000000006</v>
      </c>
      <c r="D57">
        <v>0</v>
      </c>
      <c r="E57">
        <v>378.64</v>
      </c>
      <c r="F57">
        <v>0</v>
      </c>
      <c r="G57" s="39">
        <v>11.14</v>
      </c>
      <c r="H57" s="39">
        <v>1.06</v>
      </c>
      <c r="I57">
        <v>1</v>
      </c>
      <c r="J57">
        <v>0</v>
      </c>
      <c r="K57">
        <v>0</v>
      </c>
      <c r="L57">
        <v>0</v>
      </c>
      <c r="M57">
        <v>0</v>
      </c>
    </row>
    <row r="58" spans="1:13">
      <c r="A58">
        <v>2010</v>
      </c>
      <c r="B58">
        <v>3</v>
      </c>
      <c r="C58" s="42">
        <v>64257.06</v>
      </c>
      <c r="D58">
        <v>0</v>
      </c>
      <c r="E58">
        <v>0</v>
      </c>
      <c r="F58">
        <v>0</v>
      </c>
      <c r="G58" s="39">
        <v>11.03</v>
      </c>
      <c r="H58" s="39">
        <v>1.04</v>
      </c>
      <c r="I58">
        <v>0</v>
      </c>
      <c r="J58">
        <v>0</v>
      </c>
      <c r="K58">
        <v>0</v>
      </c>
      <c r="L58">
        <v>0</v>
      </c>
      <c r="M58">
        <v>0</v>
      </c>
    </row>
    <row r="59" spans="1:13">
      <c r="A59">
        <v>2010</v>
      </c>
      <c r="B59">
        <v>4</v>
      </c>
      <c r="C59" s="42">
        <v>155306.95000000001</v>
      </c>
      <c r="D59">
        <v>0</v>
      </c>
      <c r="E59">
        <v>0</v>
      </c>
      <c r="F59" s="42">
        <v>1413.2</v>
      </c>
      <c r="G59" s="39">
        <v>11.11</v>
      </c>
      <c r="H59" s="39">
        <v>1.03</v>
      </c>
      <c r="I59">
        <v>1</v>
      </c>
      <c r="J59">
        <v>0</v>
      </c>
      <c r="K59">
        <v>0</v>
      </c>
      <c r="L59">
        <v>0</v>
      </c>
      <c r="M59">
        <v>0</v>
      </c>
    </row>
    <row r="60" spans="1:13">
      <c r="A60">
        <v>2011</v>
      </c>
      <c r="B60">
        <v>1</v>
      </c>
      <c r="C60" s="42">
        <v>208652.22</v>
      </c>
      <c r="D60" s="42">
        <v>2095.27</v>
      </c>
      <c r="E60">
        <v>0</v>
      </c>
      <c r="F60">
        <v>0</v>
      </c>
      <c r="G60" s="39">
        <v>11.56</v>
      </c>
      <c r="H60" s="39">
        <v>1.04</v>
      </c>
      <c r="I60">
        <v>1</v>
      </c>
      <c r="J60">
        <v>0</v>
      </c>
      <c r="K60">
        <v>0</v>
      </c>
      <c r="L60">
        <v>0</v>
      </c>
      <c r="M60">
        <v>0</v>
      </c>
    </row>
    <row r="61" spans="1:13">
      <c r="A61">
        <v>2011</v>
      </c>
      <c r="B61">
        <v>2</v>
      </c>
      <c r="C61" s="42">
        <v>80736.13</v>
      </c>
      <c r="D61">
        <v>0</v>
      </c>
      <c r="E61">
        <v>516.76</v>
      </c>
      <c r="F61">
        <v>0</v>
      </c>
      <c r="G61" s="39">
        <v>14.64</v>
      </c>
      <c r="H61" s="39">
        <v>1.01</v>
      </c>
      <c r="I61">
        <v>1</v>
      </c>
      <c r="J61">
        <v>0</v>
      </c>
      <c r="K61">
        <v>0</v>
      </c>
      <c r="L61">
        <v>0</v>
      </c>
      <c r="M61">
        <v>0</v>
      </c>
    </row>
    <row r="62" spans="1:13">
      <c r="A62">
        <v>2011</v>
      </c>
      <c r="B62">
        <v>3</v>
      </c>
      <c r="C62" s="42">
        <v>54275.58</v>
      </c>
      <c r="D62">
        <v>0</v>
      </c>
      <c r="E62">
        <v>0</v>
      </c>
      <c r="F62">
        <v>0</v>
      </c>
      <c r="G62" s="39">
        <v>16.47</v>
      </c>
      <c r="H62" s="39">
        <v>0.99</v>
      </c>
      <c r="I62">
        <v>0</v>
      </c>
      <c r="J62">
        <v>0</v>
      </c>
      <c r="K62">
        <v>0</v>
      </c>
      <c r="L62">
        <v>0</v>
      </c>
      <c r="M62">
        <v>0</v>
      </c>
    </row>
    <row r="63" spans="1:13">
      <c r="A63">
        <v>2011</v>
      </c>
      <c r="B63">
        <v>4</v>
      </c>
      <c r="C63" s="42">
        <v>141705.9</v>
      </c>
      <c r="D63">
        <v>0</v>
      </c>
      <c r="E63">
        <v>0</v>
      </c>
      <c r="F63" s="42">
        <v>1207.8699999999999</v>
      </c>
      <c r="G63" s="39">
        <v>16.71</v>
      </c>
      <c r="H63" s="39">
        <v>0.97</v>
      </c>
      <c r="I63">
        <v>1</v>
      </c>
      <c r="J63">
        <v>0</v>
      </c>
      <c r="K63">
        <v>0</v>
      </c>
      <c r="L63">
        <v>0</v>
      </c>
      <c r="M63">
        <v>0</v>
      </c>
    </row>
    <row r="64" spans="1:13">
      <c r="D64" s="42"/>
    </row>
    <row r="65" spans="1:13">
      <c r="B65" s="26" t="s">
        <v>153</v>
      </c>
    </row>
    <row r="67" spans="1:13">
      <c r="F67" s="42"/>
    </row>
    <row r="68" spans="1:13">
      <c r="B68" s="77" t="s">
        <v>246</v>
      </c>
      <c r="D68" s="42"/>
    </row>
    <row r="69" spans="1:13">
      <c r="A69">
        <v>2012</v>
      </c>
      <c r="B69">
        <v>1</v>
      </c>
      <c r="C69" s="42"/>
      <c r="D69" s="42">
        <v>1984.9028347619712</v>
      </c>
      <c r="E69">
        <v>0</v>
      </c>
      <c r="F69">
        <v>0</v>
      </c>
      <c r="G69" s="39">
        <v>16.687253685391223</v>
      </c>
      <c r="H69" s="39">
        <v>0.98079000000000005</v>
      </c>
      <c r="I69">
        <v>1</v>
      </c>
      <c r="J69">
        <v>0</v>
      </c>
      <c r="K69">
        <v>0</v>
      </c>
      <c r="L69">
        <v>0</v>
      </c>
      <c r="M69">
        <v>0</v>
      </c>
    </row>
    <row r="70" spans="1:13">
      <c r="A70">
        <v>2012</v>
      </c>
      <c r="B70">
        <v>2</v>
      </c>
      <c r="C70" s="42"/>
      <c r="D70">
        <v>0</v>
      </c>
      <c r="E70" s="42">
        <v>511.59892673025468</v>
      </c>
      <c r="F70">
        <v>0</v>
      </c>
      <c r="G70" s="39">
        <v>13.95</v>
      </c>
      <c r="H70" s="39">
        <v>1.02301</v>
      </c>
      <c r="I70">
        <v>1</v>
      </c>
      <c r="J70">
        <v>0</v>
      </c>
      <c r="K70">
        <v>0</v>
      </c>
      <c r="L70">
        <v>0</v>
      </c>
      <c r="M70">
        <v>0</v>
      </c>
    </row>
    <row r="71" spans="1:13">
      <c r="A71">
        <v>2012</v>
      </c>
      <c r="B71">
        <v>3</v>
      </c>
      <c r="C71" s="42"/>
      <c r="D71">
        <v>0</v>
      </c>
      <c r="E71">
        <v>0</v>
      </c>
      <c r="F71">
        <v>0</v>
      </c>
      <c r="G71" s="39">
        <v>13.95</v>
      </c>
      <c r="H71" s="39">
        <v>0.998</v>
      </c>
      <c r="I71">
        <v>0</v>
      </c>
      <c r="J71">
        <v>0</v>
      </c>
      <c r="K71">
        <v>0</v>
      </c>
      <c r="L71">
        <v>0</v>
      </c>
      <c r="M71">
        <v>0</v>
      </c>
    </row>
    <row r="72" spans="1:13">
      <c r="A72">
        <v>2012</v>
      </c>
      <c r="B72">
        <v>4</v>
      </c>
      <c r="C72" s="42"/>
      <c r="D72">
        <v>0</v>
      </c>
      <c r="E72">
        <v>0</v>
      </c>
      <c r="F72" s="42">
        <v>1356.8146038553787</v>
      </c>
      <c r="G72" s="39">
        <v>13.95</v>
      </c>
      <c r="H72" s="39">
        <v>0.998</v>
      </c>
      <c r="I72">
        <v>1</v>
      </c>
      <c r="J72">
        <v>0</v>
      </c>
      <c r="K72">
        <v>0</v>
      </c>
      <c r="L72">
        <v>0</v>
      </c>
      <c r="M72">
        <v>0</v>
      </c>
    </row>
    <row r="73" spans="1:13">
      <c r="A73">
        <v>2013</v>
      </c>
      <c r="B73">
        <v>1</v>
      </c>
      <c r="C73" s="42"/>
      <c r="D73" s="42">
        <v>1882.3547044826821</v>
      </c>
      <c r="E73">
        <v>0</v>
      </c>
      <c r="F73">
        <v>0</v>
      </c>
      <c r="G73" s="39">
        <v>13.95</v>
      </c>
      <c r="H73" s="39">
        <v>0.998</v>
      </c>
      <c r="I73">
        <v>1</v>
      </c>
      <c r="J73">
        <v>0</v>
      </c>
      <c r="K73">
        <v>0</v>
      </c>
      <c r="L73">
        <v>0</v>
      </c>
      <c r="M73">
        <v>0</v>
      </c>
    </row>
    <row r="74" spans="1:13">
      <c r="A74">
        <v>2013</v>
      </c>
      <c r="B74">
        <v>2</v>
      </c>
      <c r="C74" s="42"/>
      <c r="D74">
        <v>0</v>
      </c>
      <c r="E74" s="42">
        <v>492.58644600880933</v>
      </c>
      <c r="F74">
        <v>0</v>
      </c>
      <c r="G74" s="39">
        <v>13.95</v>
      </c>
      <c r="H74" s="39">
        <v>0.998</v>
      </c>
      <c r="I74">
        <v>1</v>
      </c>
      <c r="J74">
        <v>0</v>
      </c>
      <c r="K74">
        <v>0</v>
      </c>
      <c r="L74">
        <v>0</v>
      </c>
      <c r="M74">
        <v>0</v>
      </c>
    </row>
    <row r="75" spans="1:13">
      <c r="A75">
        <v>2013</v>
      </c>
      <c r="B75">
        <v>3</v>
      </c>
      <c r="C75" s="42"/>
      <c r="D75">
        <v>0</v>
      </c>
      <c r="E75">
        <v>0</v>
      </c>
      <c r="F75">
        <v>0</v>
      </c>
      <c r="G75" s="39">
        <v>13.95</v>
      </c>
      <c r="H75" s="39">
        <v>1.0035000000000001</v>
      </c>
      <c r="I75">
        <v>0</v>
      </c>
      <c r="J75">
        <v>0</v>
      </c>
      <c r="K75">
        <v>0</v>
      </c>
      <c r="L75">
        <v>0</v>
      </c>
      <c r="M75">
        <v>0</v>
      </c>
    </row>
    <row r="76" spans="1:13">
      <c r="A76">
        <v>2013</v>
      </c>
      <c r="B76">
        <v>4</v>
      </c>
      <c r="C76" s="42"/>
      <c r="D76">
        <v>0</v>
      </c>
      <c r="E76">
        <v>0</v>
      </c>
      <c r="F76" s="42">
        <v>1293.598454594623</v>
      </c>
      <c r="G76" s="39">
        <v>13.95</v>
      </c>
      <c r="H76" s="39">
        <v>1.0035000000000001</v>
      </c>
      <c r="I76">
        <v>1</v>
      </c>
      <c r="J76">
        <v>0</v>
      </c>
      <c r="K76">
        <v>0</v>
      </c>
      <c r="L76">
        <v>0</v>
      </c>
      <c r="M76">
        <v>0</v>
      </c>
    </row>
    <row r="77" spans="1:13">
      <c r="C77" s="42"/>
      <c r="F77" s="42"/>
      <c r="G77" s="39"/>
      <c r="H77" s="39"/>
    </row>
    <row r="78" spans="1:13">
      <c r="C78" s="42"/>
      <c r="F78" s="42"/>
      <c r="G78" s="39"/>
      <c r="H78" s="39"/>
    </row>
    <row r="79" spans="1:13">
      <c r="C79" s="42"/>
      <c r="F79" s="42"/>
      <c r="G79" s="39"/>
      <c r="H79" s="39"/>
    </row>
    <row r="80" spans="1:13">
      <c r="C80" s="42"/>
      <c r="F80" s="42"/>
      <c r="G80" s="39"/>
      <c r="H80" s="39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4" tint="0.59999389629810485"/>
  </sheetPr>
  <dimension ref="A1:N103"/>
  <sheetViews>
    <sheetView workbookViewId="0">
      <pane xSplit="1" ySplit="2" topLeftCell="B3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ColWidth="8.69921875" defaultRowHeight="13.2"/>
  <cols>
    <col min="1" max="1" width="8" style="70" customWidth="1"/>
    <col min="2" max="2" width="11" style="70" bestFit="1" customWidth="1"/>
    <col min="3" max="3" width="13.69921875" style="70" bestFit="1" customWidth="1"/>
    <col min="4" max="4" width="14.09765625" style="70" bestFit="1" customWidth="1"/>
    <col min="5" max="5" width="14.3984375" style="70" bestFit="1" customWidth="1"/>
    <col min="6" max="6" width="14.09765625" style="70" bestFit="1" customWidth="1"/>
    <col min="7" max="7" width="14" style="70" bestFit="1" customWidth="1"/>
    <col min="8" max="8" width="14.5" style="70" bestFit="1" customWidth="1"/>
    <col min="9" max="9" width="14.19921875" style="70" bestFit="1" customWidth="1"/>
    <col min="10" max="10" width="15.09765625" style="70" bestFit="1" customWidth="1"/>
    <col min="11" max="11" width="18.3984375" style="70" bestFit="1" customWidth="1"/>
    <col min="12" max="12" width="12.59765625" style="70" bestFit="1" customWidth="1"/>
    <col min="13" max="13" width="12.09765625" style="70" bestFit="1" customWidth="1"/>
    <col min="14" max="14" width="21.8984375" style="70" bestFit="1" customWidth="1"/>
    <col min="15" max="16384" width="8.69921875" style="70"/>
  </cols>
  <sheetData>
    <row r="1" spans="1:14">
      <c r="B1" s="70" t="s">
        <v>149</v>
      </c>
    </row>
    <row r="2" spans="1:14">
      <c r="A2" s="76" t="s">
        <v>135</v>
      </c>
      <c r="B2" s="76" t="s">
        <v>133</v>
      </c>
      <c r="C2" s="76" t="s">
        <v>148</v>
      </c>
      <c r="D2" s="76" t="s">
        <v>147</v>
      </c>
      <c r="E2" s="76" t="s">
        <v>146</v>
      </c>
      <c r="F2" s="76" t="s">
        <v>145</v>
      </c>
      <c r="G2" s="76" t="s">
        <v>144</v>
      </c>
      <c r="H2" s="76" t="s">
        <v>143</v>
      </c>
      <c r="I2" s="76" t="s">
        <v>142</v>
      </c>
      <c r="J2" s="76" t="s">
        <v>141</v>
      </c>
      <c r="K2" s="75" t="s">
        <v>140</v>
      </c>
      <c r="L2" s="75" t="s">
        <v>139</v>
      </c>
      <c r="M2" s="75" t="s">
        <v>138</v>
      </c>
      <c r="N2" s="75" t="s">
        <v>137</v>
      </c>
    </row>
    <row r="3" spans="1:14">
      <c r="A3" s="74">
        <v>38718</v>
      </c>
      <c r="B3" s="71">
        <v>167325.81200000003</v>
      </c>
      <c r="C3" s="73">
        <v>589.15</v>
      </c>
      <c r="D3" s="73">
        <v>0</v>
      </c>
      <c r="E3" s="73">
        <v>0</v>
      </c>
      <c r="F3" s="73">
        <v>0</v>
      </c>
      <c r="G3" s="73">
        <v>0</v>
      </c>
      <c r="H3" s="73">
        <v>0</v>
      </c>
      <c r="I3" s="73">
        <v>0</v>
      </c>
      <c r="J3" s="70">
        <v>315</v>
      </c>
      <c r="K3" s="72">
        <v>1.1585193548387098</v>
      </c>
      <c r="L3" s="72">
        <v>0</v>
      </c>
      <c r="M3" s="72">
        <v>0</v>
      </c>
      <c r="N3" s="72">
        <v>0</v>
      </c>
    </row>
    <row r="4" spans="1:14">
      <c r="A4" s="74">
        <v>38749</v>
      </c>
      <c r="B4" s="71">
        <v>162629.19900000002</v>
      </c>
      <c r="C4" s="73">
        <v>0</v>
      </c>
      <c r="D4" s="73">
        <v>645.32500000000005</v>
      </c>
      <c r="E4" s="73">
        <v>0</v>
      </c>
      <c r="F4" s="73">
        <v>0</v>
      </c>
      <c r="G4" s="73">
        <v>0</v>
      </c>
      <c r="H4" s="73">
        <v>0</v>
      </c>
      <c r="I4" s="73">
        <v>0</v>
      </c>
      <c r="J4" s="70">
        <v>309</v>
      </c>
      <c r="K4" s="72">
        <v>1.1499464285714287</v>
      </c>
      <c r="L4" s="72">
        <v>0</v>
      </c>
      <c r="M4" s="72">
        <v>0</v>
      </c>
      <c r="N4" s="72">
        <v>0</v>
      </c>
    </row>
    <row r="5" spans="1:14">
      <c r="A5" s="74">
        <v>38777</v>
      </c>
      <c r="B5" s="71">
        <v>166428.17300000004</v>
      </c>
      <c r="C5" s="73">
        <v>0</v>
      </c>
      <c r="D5" s="73">
        <v>0</v>
      </c>
      <c r="E5" s="73">
        <v>544.45000000000005</v>
      </c>
      <c r="F5" s="73">
        <v>0</v>
      </c>
      <c r="G5" s="73">
        <v>0</v>
      </c>
      <c r="H5" s="73">
        <v>0</v>
      </c>
      <c r="I5" s="73">
        <v>0</v>
      </c>
      <c r="J5" s="70">
        <v>314</v>
      </c>
      <c r="K5" s="72">
        <v>1.1559677419354841</v>
      </c>
      <c r="L5" s="72">
        <v>0</v>
      </c>
      <c r="M5" s="72">
        <v>0</v>
      </c>
      <c r="N5" s="72">
        <v>0</v>
      </c>
    </row>
    <row r="6" spans="1:14">
      <c r="A6" s="74">
        <v>38808</v>
      </c>
      <c r="B6" s="71">
        <v>131869.78400000001</v>
      </c>
      <c r="C6" s="73">
        <v>0</v>
      </c>
      <c r="D6" s="73">
        <v>0</v>
      </c>
      <c r="E6" s="73">
        <v>0</v>
      </c>
      <c r="F6" s="73">
        <v>303.42500000000001</v>
      </c>
      <c r="G6" s="73">
        <v>0</v>
      </c>
      <c r="H6" s="73">
        <v>0</v>
      </c>
      <c r="I6" s="73">
        <v>0</v>
      </c>
      <c r="J6" s="70">
        <v>313</v>
      </c>
      <c r="K6" s="72">
        <v>1.14591</v>
      </c>
      <c r="L6" s="72">
        <v>0</v>
      </c>
      <c r="M6" s="72">
        <v>0</v>
      </c>
      <c r="N6" s="72">
        <v>0</v>
      </c>
    </row>
    <row r="7" spans="1:14">
      <c r="A7" s="74">
        <v>38838</v>
      </c>
      <c r="B7" s="71">
        <v>126344.81299999999</v>
      </c>
      <c r="C7" s="73">
        <v>0</v>
      </c>
      <c r="D7" s="73">
        <v>0</v>
      </c>
      <c r="E7" s="73">
        <v>0</v>
      </c>
      <c r="F7" s="73">
        <v>0</v>
      </c>
      <c r="G7" s="73">
        <v>0</v>
      </c>
      <c r="H7" s="73">
        <v>0</v>
      </c>
      <c r="I7" s="73">
        <v>0</v>
      </c>
      <c r="J7" s="70">
        <v>313</v>
      </c>
      <c r="K7" s="72">
        <v>1.111093548387097</v>
      </c>
      <c r="L7" s="72">
        <v>0</v>
      </c>
      <c r="M7" s="72">
        <v>0</v>
      </c>
      <c r="N7" s="72">
        <v>0</v>
      </c>
    </row>
    <row r="8" spans="1:14">
      <c r="A8" s="74">
        <v>38869</v>
      </c>
      <c r="B8" s="71">
        <v>112657.41800000001</v>
      </c>
      <c r="C8" s="73">
        <v>0</v>
      </c>
      <c r="D8" s="73">
        <v>0</v>
      </c>
      <c r="E8" s="73">
        <v>0</v>
      </c>
      <c r="F8" s="73">
        <v>0</v>
      </c>
      <c r="G8" s="73">
        <v>0</v>
      </c>
      <c r="H8" s="73">
        <v>0</v>
      </c>
      <c r="I8" s="73">
        <v>0</v>
      </c>
      <c r="J8" s="70">
        <v>309</v>
      </c>
      <c r="K8" s="72">
        <v>1.1133666666666666</v>
      </c>
      <c r="L8" s="72">
        <v>1</v>
      </c>
      <c r="M8" s="72">
        <v>0</v>
      </c>
      <c r="N8" s="72">
        <v>0</v>
      </c>
    </row>
    <row r="9" spans="1:14">
      <c r="A9" s="74">
        <v>38899</v>
      </c>
      <c r="B9" s="71">
        <v>106240.09</v>
      </c>
      <c r="C9" s="73">
        <v>0</v>
      </c>
      <c r="D9" s="73">
        <v>0</v>
      </c>
      <c r="E9" s="73">
        <v>0</v>
      </c>
      <c r="F9" s="73">
        <v>0</v>
      </c>
      <c r="G9" s="73">
        <v>0</v>
      </c>
      <c r="H9" s="73">
        <v>0</v>
      </c>
      <c r="I9" s="73">
        <v>0</v>
      </c>
      <c r="J9" s="70">
        <v>305</v>
      </c>
      <c r="K9" s="72">
        <v>1.1270645161290327</v>
      </c>
      <c r="L9" s="72">
        <v>0</v>
      </c>
      <c r="M9" s="72">
        <v>1</v>
      </c>
      <c r="N9" s="72">
        <v>0</v>
      </c>
    </row>
    <row r="10" spans="1:14">
      <c r="A10" s="74">
        <v>38930</v>
      </c>
      <c r="B10" s="71">
        <v>114527.66400000002</v>
      </c>
      <c r="C10" s="73">
        <v>0</v>
      </c>
      <c r="D10" s="73">
        <v>0</v>
      </c>
      <c r="E10" s="73">
        <v>0</v>
      </c>
      <c r="F10" s="73">
        <v>0</v>
      </c>
      <c r="G10" s="73">
        <v>0</v>
      </c>
      <c r="H10" s="73">
        <v>0</v>
      </c>
      <c r="I10" s="73">
        <v>0</v>
      </c>
      <c r="J10" s="70">
        <v>306</v>
      </c>
      <c r="K10" s="72">
        <v>1.1196935483870969</v>
      </c>
      <c r="L10" s="72">
        <v>0</v>
      </c>
      <c r="M10" s="72">
        <v>0</v>
      </c>
      <c r="N10" s="72">
        <v>0</v>
      </c>
    </row>
    <row r="11" spans="1:14">
      <c r="A11" s="74">
        <v>38961</v>
      </c>
      <c r="B11" s="71">
        <v>118427.83700000001</v>
      </c>
      <c r="C11" s="73">
        <v>0</v>
      </c>
      <c r="D11" s="73">
        <v>0</v>
      </c>
      <c r="E11" s="73">
        <v>0</v>
      </c>
      <c r="F11" s="73">
        <v>0</v>
      </c>
      <c r="G11" s="73">
        <v>0</v>
      </c>
      <c r="H11" s="73">
        <v>0</v>
      </c>
      <c r="I11" s="73">
        <v>0</v>
      </c>
      <c r="J11" s="70">
        <v>308</v>
      </c>
      <c r="K11" s="72">
        <v>1.1152766666666665</v>
      </c>
      <c r="L11" s="72">
        <v>0</v>
      </c>
      <c r="M11" s="72">
        <v>0</v>
      </c>
      <c r="N11" s="72">
        <v>0</v>
      </c>
    </row>
    <row r="12" spans="1:14">
      <c r="A12" s="74">
        <v>38991</v>
      </c>
      <c r="B12" s="71">
        <v>129111.67400000003</v>
      </c>
      <c r="C12" s="73">
        <v>0</v>
      </c>
      <c r="D12" s="73">
        <v>0</v>
      </c>
      <c r="E12" s="73">
        <v>0</v>
      </c>
      <c r="F12" s="73">
        <v>0</v>
      </c>
      <c r="G12" s="73">
        <v>317.39999999999998</v>
      </c>
      <c r="H12" s="73">
        <v>0</v>
      </c>
      <c r="I12" s="73">
        <v>0</v>
      </c>
      <c r="J12" s="70">
        <v>309</v>
      </c>
      <c r="K12" s="72">
        <v>1.1273838709677417</v>
      </c>
      <c r="L12" s="72">
        <v>0</v>
      </c>
      <c r="M12" s="72">
        <v>0</v>
      </c>
      <c r="N12" s="72">
        <v>0</v>
      </c>
    </row>
    <row r="13" spans="1:14">
      <c r="A13" s="74">
        <v>39022</v>
      </c>
      <c r="B13" s="71">
        <v>122102.079</v>
      </c>
      <c r="C13" s="73">
        <v>0</v>
      </c>
      <c r="D13" s="73">
        <v>0</v>
      </c>
      <c r="E13" s="73">
        <v>0</v>
      </c>
      <c r="F13" s="73">
        <v>0</v>
      </c>
      <c r="G13" s="73">
        <v>0</v>
      </c>
      <c r="H13" s="73">
        <v>412.05</v>
      </c>
      <c r="I13" s="73">
        <v>0</v>
      </c>
      <c r="J13" s="70">
        <v>301</v>
      </c>
      <c r="K13" s="72">
        <v>1.1357333333333337</v>
      </c>
      <c r="L13" s="72">
        <v>0</v>
      </c>
      <c r="M13" s="72">
        <v>0</v>
      </c>
      <c r="N13" s="72">
        <v>0</v>
      </c>
    </row>
    <row r="14" spans="1:14">
      <c r="A14" s="74">
        <v>39052</v>
      </c>
      <c r="B14" s="71">
        <v>120648.89659999998</v>
      </c>
      <c r="C14" s="73">
        <v>0</v>
      </c>
      <c r="D14" s="73">
        <v>0</v>
      </c>
      <c r="E14" s="73">
        <v>0</v>
      </c>
      <c r="F14" s="73">
        <v>0</v>
      </c>
      <c r="G14" s="73">
        <v>0</v>
      </c>
      <c r="H14" s="73">
        <v>0</v>
      </c>
      <c r="I14" s="73">
        <v>539.125</v>
      </c>
      <c r="J14" s="70">
        <v>296</v>
      </c>
      <c r="K14" s="72">
        <v>1.1531161290322578</v>
      </c>
      <c r="L14" s="72">
        <v>0</v>
      </c>
      <c r="M14" s="72">
        <v>0</v>
      </c>
      <c r="N14" s="72">
        <v>0</v>
      </c>
    </row>
    <row r="15" spans="1:14">
      <c r="A15" s="74">
        <v>39083</v>
      </c>
      <c r="B15" s="71">
        <v>145295.64240000001</v>
      </c>
      <c r="C15" s="73">
        <v>692.125</v>
      </c>
      <c r="D15" s="73">
        <v>0</v>
      </c>
      <c r="E15" s="73">
        <v>0</v>
      </c>
      <c r="F15" s="73">
        <v>0</v>
      </c>
      <c r="G15" s="73">
        <v>0</v>
      </c>
      <c r="H15" s="73">
        <v>0</v>
      </c>
      <c r="I15" s="73">
        <v>0</v>
      </c>
      <c r="J15" s="70">
        <v>285</v>
      </c>
      <c r="K15" s="72">
        <v>1.1747806451612908</v>
      </c>
      <c r="L15" s="72">
        <v>0</v>
      </c>
      <c r="M15" s="72">
        <v>0</v>
      </c>
      <c r="N15" s="72">
        <v>0</v>
      </c>
    </row>
    <row r="16" spans="1:14">
      <c r="A16" s="74">
        <v>39114</v>
      </c>
      <c r="B16" s="71">
        <v>139944.49559999999</v>
      </c>
      <c r="C16" s="73">
        <v>0</v>
      </c>
      <c r="D16" s="73">
        <v>768.97500000000002</v>
      </c>
      <c r="E16" s="73">
        <v>0</v>
      </c>
      <c r="F16" s="73">
        <v>0</v>
      </c>
      <c r="G16" s="73">
        <v>0</v>
      </c>
      <c r="H16" s="73">
        <v>0</v>
      </c>
      <c r="I16" s="73">
        <v>0</v>
      </c>
      <c r="J16" s="70">
        <v>281</v>
      </c>
      <c r="K16" s="72">
        <v>1.1707857142857141</v>
      </c>
      <c r="L16" s="72">
        <v>0</v>
      </c>
      <c r="M16" s="72">
        <v>0</v>
      </c>
      <c r="N16" s="72">
        <v>0</v>
      </c>
    </row>
    <row r="17" spans="1:14">
      <c r="A17" s="74">
        <v>39142</v>
      </c>
      <c r="B17" s="71">
        <v>134210.94380000001</v>
      </c>
      <c r="C17" s="73">
        <v>0</v>
      </c>
      <c r="D17" s="73">
        <v>0</v>
      </c>
      <c r="E17" s="73">
        <v>551.5</v>
      </c>
      <c r="F17" s="73">
        <v>0</v>
      </c>
      <c r="G17" s="73">
        <v>0</v>
      </c>
      <c r="H17" s="73">
        <v>0</v>
      </c>
      <c r="I17" s="73">
        <v>0</v>
      </c>
      <c r="J17" s="70">
        <v>283</v>
      </c>
      <c r="K17" s="72">
        <v>1.1687741935483873</v>
      </c>
      <c r="L17" s="72">
        <v>0</v>
      </c>
      <c r="M17" s="72">
        <v>0</v>
      </c>
      <c r="N17" s="72">
        <v>0</v>
      </c>
    </row>
    <row r="18" spans="1:14">
      <c r="A18" s="74">
        <v>39173</v>
      </c>
      <c r="B18" s="71">
        <v>113559.4583</v>
      </c>
      <c r="C18" s="73">
        <v>0</v>
      </c>
      <c r="D18" s="73">
        <v>0</v>
      </c>
      <c r="E18" s="73">
        <v>0</v>
      </c>
      <c r="F18" s="73">
        <v>374.5</v>
      </c>
      <c r="G18" s="73">
        <v>0</v>
      </c>
      <c r="H18" s="73">
        <v>0</v>
      </c>
      <c r="I18" s="73">
        <v>0</v>
      </c>
      <c r="J18" s="70">
        <v>291</v>
      </c>
      <c r="K18" s="72">
        <v>1.1362933333333336</v>
      </c>
      <c r="L18" s="72">
        <v>0</v>
      </c>
      <c r="M18" s="72">
        <v>0</v>
      </c>
      <c r="N18" s="72">
        <v>0</v>
      </c>
    </row>
    <row r="19" spans="1:14">
      <c r="A19" s="74">
        <v>39203</v>
      </c>
      <c r="B19" s="71">
        <v>98750.203000000009</v>
      </c>
      <c r="C19" s="73">
        <v>0</v>
      </c>
      <c r="D19" s="73">
        <v>0</v>
      </c>
      <c r="E19" s="73">
        <v>0</v>
      </c>
      <c r="F19" s="73">
        <v>0</v>
      </c>
      <c r="G19" s="73">
        <v>0</v>
      </c>
      <c r="H19" s="73">
        <v>0</v>
      </c>
      <c r="I19" s="73">
        <v>0</v>
      </c>
      <c r="J19" s="70">
        <v>290</v>
      </c>
      <c r="K19" s="72">
        <v>1.0964290322580645</v>
      </c>
      <c r="L19" s="72">
        <v>0</v>
      </c>
      <c r="M19" s="72">
        <v>0</v>
      </c>
      <c r="N19" s="72">
        <v>0</v>
      </c>
    </row>
    <row r="20" spans="1:14">
      <c r="A20" s="74">
        <v>39234</v>
      </c>
      <c r="B20" s="71">
        <v>83616.607300000003</v>
      </c>
      <c r="C20" s="73">
        <v>0</v>
      </c>
      <c r="D20" s="73">
        <v>0</v>
      </c>
      <c r="E20" s="73">
        <v>0</v>
      </c>
      <c r="F20" s="73">
        <v>0</v>
      </c>
      <c r="G20" s="73">
        <v>0</v>
      </c>
      <c r="H20" s="73">
        <v>0</v>
      </c>
      <c r="I20" s="73">
        <v>0</v>
      </c>
      <c r="J20" s="70">
        <v>285</v>
      </c>
      <c r="K20" s="72">
        <v>1.0651533333333334</v>
      </c>
      <c r="L20" s="72">
        <v>1</v>
      </c>
      <c r="M20" s="72">
        <v>0</v>
      </c>
      <c r="N20" s="72">
        <v>1</v>
      </c>
    </row>
    <row r="21" spans="1:14">
      <c r="A21" s="74">
        <v>39264</v>
      </c>
      <c r="B21" s="71">
        <v>82954.498699999996</v>
      </c>
      <c r="C21" s="73">
        <v>0</v>
      </c>
      <c r="D21" s="73">
        <v>0</v>
      </c>
      <c r="E21" s="73">
        <v>0</v>
      </c>
      <c r="F21" s="73">
        <v>0</v>
      </c>
      <c r="G21" s="73">
        <v>0</v>
      </c>
      <c r="H21" s="73">
        <v>0</v>
      </c>
      <c r="I21" s="73">
        <v>0</v>
      </c>
      <c r="J21" s="70">
        <v>285</v>
      </c>
      <c r="K21" s="72">
        <v>1.0510193548387099</v>
      </c>
      <c r="L21" s="72">
        <v>0</v>
      </c>
      <c r="M21" s="72">
        <v>1</v>
      </c>
      <c r="N21" s="72">
        <f t="shared" ref="N21:N48" si="0">N20</f>
        <v>1</v>
      </c>
    </row>
    <row r="22" spans="1:14">
      <c r="A22" s="74">
        <v>39295</v>
      </c>
      <c r="B22" s="71">
        <v>90112.056000000011</v>
      </c>
      <c r="C22" s="73">
        <v>0</v>
      </c>
      <c r="D22" s="73">
        <v>0</v>
      </c>
      <c r="E22" s="73">
        <v>0</v>
      </c>
      <c r="F22" s="73">
        <v>0</v>
      </c>
      <c r="G22" s="73">
        <v>0</v>
      </c>
      <c r="H22" s="73">
        <v>0</v>
      </c>
      <c r="I22" s="73">
        <v>0</v>
      </c>
      <c r="J22" s="70">
        <v>283</v>
      </c>
      <c r="K22" s="72">
        <v>1.0576709677419354</v>
      </c>
      <c r="L22" s="72">
        <v>0</v>
      </c>
      <c r="M22" s="72">
        <v>0</v>
      </c>
      <c r="N22" s="72">
        <f t="shared" si="0"/>
        <v>1</v>
      </c>
    </row>
    <row r="23" spans="1:14">
      <c r="A23" s="74">
        <v>39326</v>
      </c>
      <c r="B23" s="71">
        <v>93001.543800000014</v>
      </c>
      <c r="C23" s="73">
        <v>0</v>
      </c>
      <c r="D23" s="73">
        <v>0</v>
      </c>
      <c r="E23" s="73">
        <v>0</v>
      </c>
      <c r="F23" s="73">
        <v>0</v>
      </c>
      <c r="G23" s="73">
        <v>0</v>
      </c>
      <c r="H23" s="73">
        <v>0</v>
      </c>
      <c r="I23" s="73">
        <v>0</v>
      </c>
      <c r="J23" s="70">
        <v>287</v>
      </c>
      <c r="K23" s="72">
        <v>1.0291066666666671</v>
      </c>
      <c r="L23" s="72">
        <v>0</v>
      </c>
      <c r="M23" s="72">
        <v>0</v>
      </c>
      <c r="N23" s="72">
        <f t="shared" si="0"/>
        <v>1</v>
      </c>
    </row>
    <row r="24" spans="1:14">
      <c r="A24" s="74">
        <v>39356</v>
      </c>
      <c r="B24" s="71">
        <v>102273.82239999998</v>
      </c>
      <c r="C24" s="73">
        <v>0</v>
      </c>
      <c r="D24" s="73">
        <v>0</v>
      </c>
      <c r="E24" s="73">
        <v>0</v>
      </c>
      <c r="F24" s="73">
        <v>0</v>
      </c>
      <c r="G24" s="73">
        <v>178.72499999999999</v>
      </c>
      <c r="H24" s="73">
        <v>0</v>
      </c>
      <c r="I24" s="73">
        <v>0</v>
      </c>
      <c r="J24" s="70">
        <v>286</v>
      </c>
      <c r="K24" s="72">
        <v>0.97562258064516139</v>
      </c>
      <c r="L24" s="72">
        <v>0</v>
      </c>
      <c r="M24" s="72">
        <v>0</v>
      </c>
      <c r="N24" s="72">
        <f t="shared" si="0"/>
        <v>1</v>
      </c>
    </row>
    <row r="25" spans="1:14">
      <c r="A25" s="74">
        <v>39387</v>
      </c>
      <c r="B25" s="71">
        <v>124223.62539999999</v>
      </c>
      <c r="C25" s="73">
        <v>0</v>
      </c>
      <c r="D25" s="73">
        <v>0</v>
      </c>
      <c r="E25" s="73">
        <v>0</v>
      </c>
      <c r="F25" s="73">
        <v>0</v>
      </c>
      <c r="G25" s="73">
        <v>0</v>
      </c>
      <c r="H25" s="73">
        <v>487.82499999999999</v>
      </c>
      <c r="I25" s="73">
        <v>0</v>
      </c>
      <c r="J25" s="70">
        <v>288</v>
      </c>
      <c r="K25" s="72">
        <v>0.96261666666666656</v>
      </c>
      <c r="L25" s="72">
        <v>0</v>
      </c>
      <c r="M25" s="72">
        <v>0</v>
      </c>
      <c r="N25" s="72">
        <f t="shared" si="0"/>
        <v>1</v>
      </c>
    </row>
    <row r="26" spans="1:14">
      <c r="A26" s="74">
        <v>39417</v>
      </c>
      <c r="B26" s="71">
        <v>130859.64929999999</v>
      </c>
      <c r="C26" s="73">
        <v>0</v>
      </c>
      <c r="D26" s="73">
        <v>0</v>
      </c>
      <c r="E26" s="73">
        <v>0</v>
      </c>
      <c r="F26" s="73">
        <v>0</v>
      </c>
      <c r="G26" s="73">
        <v>0</v>
      </c>
      <c r="H26" s="73">
        <v>0</v>
      </c>
      <c r="I26" s="73">
        <v>670.5</v>
      </c>
      <c r="J26" s="70">
        <v>286</v>
      </c>
      <c r="K26" s="72">
        <v>1.0017516129032258</v>
      </c>
      <c r="L26" s="72">
        <v>0</v>
      </c>
      <c r="M26" s="72">
        <v>0</v>
      </c>
      <c r="N26" s="72">
        <f t="shared" si="0"/>
        <v>1</v>
      </c>
    </row>
    <row r="27" spans="1:14">
      <c r="A27" s="74">
        <v>39448</v>
      </c>
      <c r="B27" s="71">
        <v>142587.39740000002</v>
      </c>
      <c r="C27" s="73">
        <v>681.21982459851006</v>
      </c>
      <c r="D27" s="73">
        <v>0</v>
      </c>
      <c r="E27" s="73">
        <v>0</v>
      </c>
      <c r="F27" s="73">
        <v>0</v>
      </c>
      <c r="G27" s="73">
        <v>0</v>
      </c>
      <c r="H27" s="73">
        <v>0</v>
      </c>
      <c r="I27" s="73">
        <v>0</v>
      </c>
      <c r="J27" s="70">
        <v>276</v>
      </c>
      <c r="K27" s="72">
        <v>1.0103806451612902</v>
      </c>
      <c r="L27" s="72">
        <v>0</v>
      </c>
      <c r="M27" s="72">
        <v>0</v>
      </c>
      <c r="N27" s="72">
        <f t="shared" si="0"/>
        <v>1</v>
      </c>
    </row>
    <row r="28" spans="1:14">
      <c r="A28" s="74">
        <v>39479</v>
      </c>
      <c r="B28" s="71">
        <v>137516.90729999999</v>
      </c>
      <c r="C28" s="73">
        <v>0</v>
      </c>
      <c r="D28" s="73">
        <v>708.18817794738948</v>
      </c>
      <c r="E28" s="73">
        <v>0</v>
      </c>
      <c r="F28" s="73">
        <v>0</v>
      </c>
      <c r="G28" s="73">
        <v>0</v>
      </c>
      <c r="H28" s="73">
        <v>0</v>
      </c>
      <c r="I28" s="73">
        <v>0</v>
      </c>
      <c r="J28" s="70">
        <v>273</v>
      </c>
      <c r="K28" s="72">
        <v>1.0014103448275862</v>
      </c>
      <c r="L28" s="72">
        <v>0</v>
      </c>
      <c r="M28" s="72">
        <v>0</v>
      </c>
      <c r="N28" s="72">
        <f t="shared" si="0"/>
        <v>1</v>
      </c>
    </row>
    <row r="29" spans="1:14">
      <c r="A29" s="74">
        <v>39508</v>
      </c>
      <c r="B29" s="71">
        <v>136966.40110000002</v>
      </c>
      <c r="C29" s="73">
        <v>0</v>
      </c>
      <c r="D29" s="73">
        <v>0</v>
      </c>
      <c r="E29" s="73">
        <v>631.75541580124604</v>
      </c>
      <c r="F29" s="73">
        <v>0</v>
      </c>
      <c r="G29" s="73">
        <v>0</v>
      </c>
      <c r="H29" s="73">
        <v>0</v>
      </c>
      <c r="I29" s="73">
        <v>0</v>
      </c>
      <c r="J29" s="70">
        <v>276</v>
      </c>
      <c r="K29" s="72">
        <v>1.0008354838709681</v>
      </c>
      <c r="L29" s="72">
        <v>0</v>
      </c>
      <c r="M29" s="72">
        <v>0</v>
      </c>
      <c r="N29" s="72">
        <f t="shared" si="0"/>
        <v>1</v>
      </c>
    </row>
    <row r="30" spans="1:14">
      <c r="A30" s="74">
        <v>39539</v>
      </c>
      <c r="B30" s="71">
        <v>107434.50330000003</v>
      </c>
      <c r="C30" s="73">
        <v>0</v>
      </c>
      <c r="D30" s="73">
        <v>0</v>
      </c>
      <c r="E30" s="73">
        <v>0</v>
      </c>
      <c r="F30" s="73">
        <v>296.15106921626335</v>
      </c>
      <c r="G30" s="73">
        <v>0</v>
      </c>
      <c r="H30" s="73">
        <v>0</v>
      </c>
      <c r="I30" s="73">
        <v>0</v>
      </c>
      <c r="J30" s="70">
        <v>283</v>
      </c>
      <c r="K30" s="72">
        <v>1.0144900000000001</v>
      </c>
      <c r="L30" s="72">
        <v>0</v>
      </c>
      <c r="M30" s="72">
        <v>0</v>
      </c>
      <c r="N30" s="72">
        <f t="shared" si="0"/>
        <v>1</v>
      </c>
    </row>
    <row r="31" spans="1:14">
      <c r="A31" s="74">
        <v>39569</v>
      </c>
      <c r="B31" s="71">
        <v>100417.4013</v>
      </c>
      <c r="C31" s="73">
        <v>0</v>
      </c>
      <c r="D31" s="73">
        <v>0</v>
      </c>
      <c r="E31" s="73">
        <v>0</v>
      </c>
      <c r="F31" s="73">
        <v>0</v>
      </c>
      <c r="G31" s="73">
        <v>0</v>
      </c>
      <c r="H31" s="73">
        <v>0</v>
      </c>
      <c r="I31" s="73">
        <v>0</v>
      </c>
      <c r="J31" s="70">
        <v>284</v>
      </c>
      <c r="K31" s="72">
        <v>1.000348387096774</v>
      </c>
      <c r="L31" s="72">
        <v>0</v>
      </c>
      <c r="M31" s="72">
        <v>0</v>
      </c>
      <c r="N31" s="72">
        <f t="shared" si="0"/>
        <v>1</v>
      </c>
    </row>
    <row r="32" spans="1:14">
      <c r="A32" s="74">
        <v>39600</v>
      </c>
      <c r="B32" s="71">
        <v>85218.828999999998</v>
      </c>
      <c r="C32" s="73">
        <v>0</v>
      </c>
      <c r="D32" s="73">
        <v>0</v>
      </c>
      <c r="E32" s="73">
        <v>0</v>
      </c>
      <c r="F32" s="73">
        <v>0</v>
      </c>
      <c r="G32" s="73">
        <v>0</v>
      </c>
      <c r="H32" s="73">
        <v>0</v>
      </c>
      <c r="I32" s="73">
        <v>0</v>
      </c>
      <c r="J32" s="70">
        <v>286</v>
      </c>
      <c r="K32" s="72">
        <v>1.0158</v>
      </c>
      <c r="L32" s="72">
        <v>1</v>
      </c>
      <c r="M32" s="72">
        <v>0</v>
      </c>
      <c r="N32" s="72">
        <f t="shared" si="0"/>
        <v>1</v>
      </c>
    </row>
    <row r="33" spans="1:14">
      <c r="A33" s="74">
        <v>39630</v>
      </c>
      <c r="B33" s="71">
        <v>82820.51910000002</v>
      </c>
      <c r="C33" s="73">
        <v>0</v>
      </c>
      <c r="D33" s="73">
        <v>0</v>
      </c>
      <c r="E33" s="73">
        <v>0</v>
      </c>
      <c r="F33" s="73">
        <v>0</v>
      </c>
      <c r="G33" s="73">
        <v>0</v>
      </c>
      <c r="H33" s="73">
        <v>0</v>
      </c>
      <c r="I33" s="73">
        <v>0</v>
      </c>
      <c r="J33" s="70">
        <v>283</v>
      </c>
      <c r="K33" s="72">
        <v>1.012548387096774</v>
      </c>
      <c r="L33" s="72">
        <v>0</v>
      </c>
      <c r="M33" s="72">
        <v>1</v>
      </c>
      <c r="N33" s="72">
        <f t="shared" si="0"/>
        <v>1</v>
      </c>
    </row>
    <row r="34" spans="1:14">
      <c r="A34" s="74">
        <v>39661</v>
      </c>
      <c r="B34" s="71">
        <v>83864.840100000001</v>
      </c>
      <c r="C34" s="73">
        <v>0</v>
      </c>
      <c r="D34" s="73">
        <v>0</v>
      </c>
      <c r="E34" s="73">
        <v>0</v>
      </c>
      <c r="F34" s="73">
        <v>0</v>
      </c>
      <c r="G34" s="73">
        <v>0</v>
      </c>
      <c r="H34" s="73">
        <v>0</v>
      </c>
      <c r="I34" s="73">
        <v>0</v>
      </c>
      <c r="J34" s="70">
        <v>282</v>
      </c>
      <c r="K34" s="72">
        <v>1.0516483870967743</v>
      </c>
      <c r="L34" s="72">
        <v>0</v>
      </c>
      <c r="M34" s="72">
        <v>0</v>
      </c>
      <c r="N34" s="72">
        <f t="shared" si="0"/>
        <v>1</v>
      </c>
    </row>
    <row r="35" spans="1:14">
      <c r="A35" s="74">
        <v>39692</v>
      </c>
      <c r="B35" s="71">
        <v>90783.596300000019</v>
      </c>
      <c r="C35" s="73">
        <v>0</v>
      </c>
      <c r="D35" s="73">
        <v>0</v>
      </c>
      <c r="E35" s="73">
        <v>0</v>
      </c>
      <c r="F35" s="73">
        <v>0</v>
      </c>
      <c r="G35" s="73">
        <v>0</v>
      </c>
      <c r="H35" s="73">
        <v>0</v>
      </c>
      <c r="I35" s="73">
        <v>0</v>
      </c>
      <c r="J35" s="70">
        <v>282</v>
      </c>
      <c r="K35" s="72">
        <v>1.0567766666666667</v>
      </c>
      <c r="L35" s="72">
        <v>0</v>
      </c>
      <c r="M35" s="72">
        <v>0</v>
      </c>
      <c r="N35" s="72">
        <f t="shared" si="0"/>
        <v>1</v>
      </c>
    </row>
    <row r="36" spans="1:14">
      <c r="A36" s="74">
        <v>39722</v>
      </c>
      <c r="B36" s="71">
        <v>102038.38599999997</v>
      </c>
      <c r="C36" s="73">
        <v>0</v>
      </c>
      <c r="D36" s="73">
        <v>0</v>
      </c>
      <c r="E36" s="73">
        <v>0</v>
      </c>
      <c r="F36" s="73">
        <v>0</v>
      </c>
      <c r="G36" s="73">
        <v>298.17340339477926</v>
      </c>
      <c r="H36" s="73">
        <v>0</v>
      </c>
      <c r="I36" s="73">
        <v>0</v>
      </c>
      <c r="J36" s="70">
        <v>283</v>
      </c>
      <c r="K36" s="72">
        <v>1.179141935483871</v>
      </c>
      <c r="L36" s="72">
        <v>0</v>
      </c>
      <c r="M36" s="72">
        <v>0</v>
      </c>
      <c r="N36" s="72">
        <f t="shared" si="0"/>
        <v>1</v>
      </c>
    </row>
    <row r="37" spans="1:14">
      <c r="A37" s="74">
        <v>39753</v>
      </c>
      <c r="B37" s="71">
        <v>112991.78519999998</v>
      </c>
      <c r="C37" s="73">
        <v>0</v>
      </c>
      <c r="D37" s="73">
        <v>0</v>
      </c>
      <c r="E37" s="73">
        <v>0</v>
      </c>
      <c r="F37" s="73">
        <v>0</v>
      </c>
      <c r="G37" s="73">
        <v>0</v>
      </c>
      <c r="H37" s="73">
        <v>474.39267673954726</v>
      </c>
      <c r="I37" s="73">
        <v>0</v>
      </c>
      <c r="J37" s="70">
        <v>277</v>
      </c>
      <c r="K37" s="72">
        <v>1.2202899999999999</v>
      </c>
      <c r="L37" s="72">
        <v>0</v>
      </c>
      <c r="M37" s="72">
        <v>0</v>
      </c>
      <c r="N37" s="72">
        <f t="shared" si="0"/>
        <v>1</v>
      </c>
    </row>
    <row r="38" spans="1:14">
      <c r="A38" s="74">
        <v>39783</v>
      </c>
      <c r="B38" s="71">
        <v>116986.32670000001</v>
      </c>
      <c r="C38" s="73">
        <v>0</v>
      </c>
      <c r="D38" s="73">
        <v>0</v>
      </c>
      <c r="E38" s="73">
        <v>0</v>
      </c>
      <c r="F38" s="73">
        <v>0</v>
      </c>
      <c r="G38" s="73">
        <v>0</v>
      </c>
      <c r="H38" s="73">
        <v>0</v>
      </c>
      <c r="I38" s="73">
        <v>714.4912879763134</v>
      </c>
      <c r="J38" s="70">
        <v>276</v>
      </c>
      <c r="K38" s="72">
        <v>1.2362354838709677</v>
      </c>
      <c r="L38" s="72">
        <v>0</v>
      </c>
      <c r="M38" s="72">
        <v>0</v>
      </c>
      <c r="N38" s="72">
        <f t="shared" si="0"/>
        <v>1</v>
      </c>
    </row>
    <row r="39" spans="1:14">
      <c r="A39" s="74">
        <v>39814</v>
      </c>
      <c r="B39" s="71">
        <v>134783.87760000004</v>
      </c>
      <c r="C39" s="73">
        <v>862.11832339639409</v>
      </c>
      <c r="D39" s="73">
        <v>0</v>
      </c>
      <c r="E39" s="73">
        <v>0</v>
      </c>
      <c r="F39" s="73">
        <v>0</v>
      </c>
      <c r="G39" s="73">
        <v>0</v>
      </c>
      <c r="H39" s="73">
        <v>0</v>
      </c>
      <c r="I39" s="73">
        <v>0</v>
      </c>
      <c r="J39" s="70">
        <v>268</v>
      </c>
      <c r="K39" s="72">
        <v>1.2262580645161294</v>
      </c>
      <c r="L39" s="72">
        <v>0</v>
      </c>
      <c r="M39" s="72">
        <v>0</v>
      </c>
      <c r="N39" s="72">
        <f t="shared" si="0"/>
        <v>1</v>
      </c>
    </row>
    <row r="40" spans="1:14">
      <c r="A40" s="74">
        <v>39845</v>
      </c>
      <c r="B40" s="71">
        <v>117289.8021</v>
      </c>
      <c r="C40" s="73">
        <v>0</v>
      </c>
      <c r="D40" s="73">
        <v>637.42717259458914</v>
      </c>
      <c r="E40" s="73">
        <v>0</v>
      </c>
      <c r="F40" s="73">
        <v>0</v>
      </c>
      <c r="G40" s="73">
        <v>0</v>
      </c>
      <c r="H40" s="73">
        <v>0</v>
      </c>
      <c r="I40" s="73">
        <v>0</v>
      </c>
      <c r="J40" s="70">
        <v>266</v>
      </c>
      <c r="K40" s="72">
        <v>1.2446214285714288</v>
      </c>
      <c r="L40" s="72">
        <v>0</v>
      </c>
      <c r="M40" s="72">
        <v>0</v>
      </c>
      <c r="N40" s="72">
        <f t="shared" si="0"/>
        <v>1</v>
      </c>
    </row>
    <row r="41" spans="1:14">
      <c r="A41" s="74">
        <v>39873</v>
      </c>
      <c r="B41" s="71">
        <v>115204.9798</v>
      </c>
      <c r="C41" s="73">
        <v>0</v>
      </c>
      <c r="D41" s="73">
        <v>0</v>
      </c>
      <c r="E41" s="73">
        <v>555.16364379025003</v>
      </c>
      <c r="F41" s="73">
        <v>0</v>
      </c>
      <c r="G41" s="73">
        <v>0</v>
      </c>
      <c r="H41" s="73">
        <v>0</v>
      </c>
      <c r="I41" s="73">
        <v>0</v>
      </c>
      <c r="J41" s="70">
        <v>266</v>
      </c>
      <c r="K41" s="72">
        <v>1.2637258064516124</v>
      </c>
      <c r="L41" s="72">
        <v>0</v>
      </c>
      <c r="M41" s="72">
        <v>0</v>
      </c>
      <c r="N41" s="72">
        <f t="shared" si="0"/>
        <v>1</v>
      </c>
    </row>
    <row r="42" spans="1:14">
      <c r="A42" s="74">
        <v>39904</v>
      </c>
      <c r="B42" s="71">
        <v>93576.117600000012</v>
      </c>
      <c r="C42" s="73">
        <v>0</v>
      </c>
      <c r="D42" s="73">
        <v>0</v>
      </c>
      <c r="E42" s="73">
        <v>0</v>
      </c>
      <c r="F42" s="73">
        <v>335.65855721199785</v>
      </c>
      <c r="G42" s="73">
        <v>0</v>
      </c>
      <c r="H42" s="73">
        <v>0</v>
      </c>
      <c r="I42" s="73">
        <v>0</v>
      </c>
      <c r="J42" s="70">
        <v>270</v>
      </c>
      <c r="K42" s="72">
        <v>1.2256166666666668</v>
      </c>
      <c r="L42" s="72">
        <v>0</v>
      </c>
      <c r="M42" s="72">
        <v>0</v>
      </c>
      <c r="N42" s="72">
        <f t="shared" si="0"/>
        <v>1</v>
      </c>
    </row>
    <row r="43" spans="1:14">
      <c r="A43" s="74">
        <v>39934</v>
      </c>
      <c r="B43" s="71">
        <v>82307.458599999984</v>
      </c>
      <c r="C43" s="73">
        <v>0</v>
      </c>
      <c r="D43" s="73">
        <v>0</v>
      </c>
      <c r="E43" s="73">
        <v>0</v>
      </c>
      <c r="F43" s="73">
        <v>0</v>
      </c>
      <c r="G43" s="73">
        <v>0</v>
      </c>
      <c r="H43" s="73">
        <v>0</v>
      </c>
      <c r="I43" s="73">
        <v>0</v>
      </c>
      <c r="J43" s="70">
        <v>272</v>
      </c>
      <c r="K43" s="72">
        <v>1.1538709677419354</v>
      </c>
      <c r="L43" s="72">
        <v>0</v>
      </c>
      <c r="M43" s="72">
        <v>0</v>
      </c>
      <c r="N43" s="72">
        <f t="shared" si="0"/>
        <v>1</v>
      </c>
    </row>
    <row r="44" spans="1:14">
      <c r="A44" s="74">
        <v>39965</v>
      </c>
      <c r="B44" s="71">
        <v>75595.541999999987</v>
      </c>
      <c r="C44" s="73">
        <v>0</v>
      </c>
      <c r="D44" s="73">
        <v>0</v>
      </c>
      <c r="E44" s="73">
        <v>0</v>
      </c>
      <c r="F44" s="73">
        <v>0</v>
      </c>
      <c r="G44" s="73">
        <v>0</v>
      </c>
      <c r="H44" s="73">
        <v>0</v>
      </c>
      <c r="I44" s="73">
        <v>0</v>
      </c>
      <c r="J44" s="70">
        <v>270</v>
      </c>
      <c r="K44" s="72">
        <v>1.1248499999999997</v>
      </c>
      <c r="L44" s="72">
        <v>1</v>
      </c>
      <c r="M44" s="72">
        <v>0</v>
      </c>
      <c r="N44" s="72">
        <f t="shared" si="0"/>
        <v>1</v>
      </c>
    </row>
    <row r="45" spans="1:14">
      <c r="A45" s="74">
        <v>39995</v>
      </c>
      <c r="B45" s="71">
        <v>75064.473200000008</v>
      </c>
      <c r="C45" s="73">
        <v>0</v>
      </c>
      <c r="D45" s="73">
        <v>0</v>
      </c>
      <c r="E45" s="73">
        <v>0</v>
      </c>
      <c r="F45" s="73">
        <v>0</v>
      </c>
      <c r="G45" s="73">
        <v>0</v>
      </c>
      <c r="H45" s="73">
        <v>0</v>
      </c>
      <c r="I45" s="73">
        <v>0</v>
      </c>
      <c r="J45" s="70">
        <v>265</v>
      </c>
      <c r="K45" s="72">
        <v>1.1287677419354838</v>
      </c>
      <c r="L45" s="72">
        <v>0</v>
      </c>
      <c r="M45" s="72">
        <v>1</v>
      </c>
      <c r="N45" s="72">
        <f t="shared" si="0"/>
        <v>1</v>
      </c>
    </row>
    <row r="46" spans="1:14">
      <c r="A46" s="74">
        <v>40026</v>
      </c>
      <c r="B46" s="71">
        <v>77737.864600000001</v>
      </c>
      <c r="C46" s="73">
        <v>0</v>
      </c>
      <c r="D46" s="73">
        <v>0</v>
      </c>
      <c r="E46" s="73">
        <v>0</v>
      </c>
      <c r="F46" s="73">
        <v>0</v>
      </c>
      <c r="G46" s="73">
        <v>0</v>
      </c>
      <c r="H46" s="73">
        <v>0</v>
      </c>
      <c r="I46" s="73">
        <v>0</v>
      </c>
      <c r="J46" s="70">
        <v>267</v>
      </c>
      <c r="K46" s="72">
        <v>1.0864741935483873</v>
      </c>
      <c r="L46" s="72">
        <v>0</v>
      </c>
      <c r="M46" s="72">
        <v>0</v>
      </c>
      <c r="N46" s="72">
        <f t="shared" si="0"/>
        <v>1</v>
      </c>
    </row>
    <row r="47" spans="1:14">
      <c r="A47" s="74">
        <v>40057</v>
      </c>
      <c r="B47" s="71">
        <v>80009.343000000023</v>
      </c>
      <c r="C47" s="73">
        <v>0</v>
      </c>
      <c r="D47" s="73">
        <v>0</v>
      </c>
      <c r="E47" s="73">
        <v>0</v>
      </c>
      <c r="F47" s="73">
        <v>0</v>
      </c>
      <c r="G47" s="73">
        <v>0</v>
      </c>
      <c r="H47" s="73">
        <v>0</v>
      </c>
      <c r="I47" s="73">
        <v>0</v>
      </c>
      <c r="J47" s="70">
        <v>264</v>
      </c>
      <c r="K47" s="72">
        <v>1.08284</v>
      </c>
      <c r="L47" s="72">
        <v>0</v>
      </c>
      <c r="M47" s="72">
        <v>0</v>
      </c>
      <c r="N47" s="72">
        <f t="shared" si="0"/>
        <v>1</v>
      </c>
    </row>
    <row r="48" spans="1:14">
      <c r="A48" s="74">
        <v>40087</v>
      </c>
      <c r="B48" s="71">
        <v>96112.950800000021</v>
      </c>
      <c r="C48" s="73">
        <v>0</v>
      </c>
      <c r="D48" s="73">
        <v>0</v>
      </c>
      <c r="E48" s="73">
        <v>0</v>
      </c>
      <c r="F48" s="73">
        <v>0</v>
      </c>
      <c r="G48" s="73">
        <v>321.20927992594102</v>
      </c>
      <c r="H48" s="73">
        <v>0</v>
      </c>
      <c r="I48" s="73">
        <v>0</v>
      </c>
      <c r="J48" s="70">
        <v>264</v>
      </c>
      <c r="K48" s="72">
        <v>1.0548290322580642</v>
      </c>
      <c r="L48" s="72">
        <v>0</v>
      </c>
      <c r="M48" s="72">
        <v>0</v>
      </c>
      <c r="N48" s="72">
        <f t="shared" si="0"/>
        <v>1</v>
      </c>
    </row>
    <row r="49" spans="1:14">
      <c r="A49" s="74">
        <v>40118</v>
      </c>
      <c r="B49" s="71">
        <v>98539.188499999989</v>
      </c>
      <c r="C49" s="73">
        <v>0</v>
      </c>
      <c r="D49" s="73">
        <v>0</v>
      </c>
      <c r="E49" s="73">
        <v>0</v>
      </c>
      <c r="F49" s="73">
        <v>0</v>
      </c>
      <c r="G49" s="73">
        <v>0</v>
      </c>
      <c r="H49" s="73">
        <v>379.02285343837832</v>
      </c>
      <c r="I49" s="73">
        <v>0</v>
      </c>
      <c r="J49" s="70">
        <v>258</v>
      </c>
      <c r="K49" s="72">
        <v>1.0601333333333336</v>
      </c>
      <c r="L49" s="72">
        <v>0</v>
      </c>
      <c r="M49" s="72">
        <v>0</v>
      </c>
      <c r="N49" s="72">
        <v>0</v>
      </c>
    </row>
    <row r="50" spans="1:14">
      <c r="A50" s="74">
        <v>40148</v>
      </c>
      <c r="B50" s="71">
        <v>111506.1125</v>
      </c>
      <c r="C50" s="73">
        <v>0</v>
      </c>
      <c r="D50" s="73">
        <v>0</v>
      </c>
      <c r="E50" s="73">
        <v>0</v>
      </c>
      <c r="F50" s="73">
        <v>0</v>
      </c>
      <c r="G50" s="73">
        <v>0</v>
      </c>
      <c r="H50" s="73">
        <v>0</v>
      </c>
      <c r="I50" s="73">
        <v>672.07109758300965</v>
      </c>
      <c r="J50" s="70">
        <v>250</v>
      </c>
      <c r="K50" s="72">
        <v>1.0549806451612904</v>
      </c>
      <c r="L50" s="72">
        <v>0</v>
      </c>
      <c r="M50" s="72">
        <v>0</v>
      </c>
      <c r="N50" s="72">
        <v>0</v>
      </c>
    </row>
    <row r="51" spans="1:14">
      <c r="A51" s="74">
        <v>40179</v>
      </c>
      <c r="B51" s="71">
        <v>126144.95159999997</v>
      </c>
      <c r="C51" s="73">
        <v>749.76432850789001</v>
      </c>
      <c r="D51" s="73">
        <v>0</v>
      </c>
      <c r="E51" s="73">
        <v>0</v>
      </c>
      <c r="F51" s="73">
        <v>0</v>
      </c>
      <c r="G51" s="73">
        <v>0</v>
      </c>
      <c r="H51" s="73">
        <v>0</v>
      </c>
      <c r="I51" s="73">
        <v>0</v>
      </c>
      <c r="J51" s="70">
        <v>241</v>
      </c>
      <c r="K51" s="72">
        <v>1.0436354838709676</v>
      </c>
      <c r="L51" s="72">
        <v>0</v>
      </c>
      <c r="M51" s="72">
        <v>0</v>
      </c>
      <c r="N51" s="72">
        <v>0</v>
      </c>
    </row>
    <row r="52" spans="1:14">
      <c r="A52" s="74">
        <v>40210</v>
      </c>
      <c r="B52" s="71">
        <v>111648.72550000002</v>
      </c>
      <c r="C52" s="73">
        <v>0</v>
      </c>
      <c r="D52" s="73">
        <v>633.29032818979954</v>
      </c>
      <c r="E52" s="73">
        <v>0</v>
      </c>
      <c r="F52" s="73">
        <v>0</v>
      </c>
      <c r="G52" s="73">
        <v>0</v>
      </c>
      <c r="H52" s="73">
        <v>0</v>
      </c>
      <c r="I52" s="73">
        <v>0</v>
      </c>
      <c r="J52" s="70">
        <v>237</v>
      </c>
      <c r="K52" s="72">
        <v>1.0569392857142859</v>
      </c>
      <c r="L52" s="72">
        <v>0</v>
      </c>
      <c r="M52" s="72">
        <v>0</v>
      </c>
      <c r="N52" s="72">
        <v>0</v>
      </c>
    </row>
    <row r="53" spans="1:14">
      <c r="A53" s="74">
        <v>40238</v>
      </c>
      <c r="B53" s="71">
        <v>110464.693</v>
      </c>
      <c r="C53" s="73">
        <v>0</v>
      </c>
      <c r="D53" s="73">
        <v>0</v>
      </c>
      <c r="E53" s="73">
        <v>462.02125303913493</v>
      </c>
      <c r="F53" s="73">
        <v>0</v>
      </c>
      <c r="G53" s="73">
        <v>0</v>
      </c>
      <c r="H53" s="73">
        <v>0</v>
      </c>
      <c r="I53" s="73">
        <v>0</v>
      </c>
      <c r="J53" s="70">
        <v>239</v>
      </c>
      <c r="K53" s="72">
        <v>1.0240258064516128</v>
      </c>
      <c r="L53" s="72">
        <v>0</v>
      </c>
      <c r="M53" s="72">
        <v>0</v>
      </c>
      <c r="N53" s="72">
        <v>0</v>
      </c>
    </row>
    <row r="54" spans="1:14">
      <c r="A54" s="74">
        <v>40269</v>
      </c>
      <c r="B54" s="71">
        <v>88543.479800000001</v>
      </c>
      <c r="C54" s="73">
        <v>0</v>
      </c>
      <c r="D54" s="73">
        <v>0</v>
      </c>
      <c r="E54" s="73">
        <v>0</v>
      </c>
      <c r="F54" s="73">
        <v>248.2899684021441</v>
      </c>
      <c r="G54" s="73">
        <v>0</v>
      </c>
      <c r="H54" s="73">
        <v>0</v>
      </c>
      <c r="I54" s="73">
        <v>0</v>
      </c>
      <c r="J54" s="70">
        <v>246</v>
      </c>
      <c r="K54" s="72">
        <v>1.0059600000000002</v>
      </c>
      <c r="L54" s="72">
        <v>0</v>
      </c>
      <c r="M54" s="72">
        <v>0</v>
      </c>
      <c r="N54" s="72">
        <v>0</v>
      </c>
    </row>
    <row r="55" spans="1:14">
      <c r="A55" s="74">
        <v>40299</v>
      </c>
      <c r="B55" s="71">
        <v>85760.043099999995</v>
      </c>
      <c r="C55" s="73">
        <v>0</v>
      </c>
      <c r="D55" s="73">
        <v>0</v>
      </c>
      <c r="E55" s="73">
        <v>0</v>
      </c>
      <c r="F55" s="73">
        <v>0</v>
      </c>
      <c r="G55" s="73">
        <v>0</v>
      </c>
      <c r="H55" s="73">
        <v>0</v>
      </c>
      <c r="I55" s="73">
        <v>0</v>
      </c>
      <c r="J55" s="70">
        <v>247</v>
      </c>
      <c r="K55" s="72">
        <v>1.0391225806451614</v>
      </c>
      <c r="L55" s="72">
        <v>0</v>
      </c>
      <c r="M55" s="72">
        <v>0</v>
      </c>
      <c r="N55" s="72">
        <v>0</v>
      </c>
    </row>
    <row r="56" spans="1:14">
      <c r="A56" s="74">
        <v>40330</v>
      </c>
      <c r="B56" s="71">
        <v>79800.877599999993</v>
      </c>
      <c r="C56" s="73">
        <v>0</v>
      </c>
      <c r="D56" s="73">
        <v>0</v>
      </c>
      <c r="E56" s="73">
        <v>0</v>
      </c>
      <c r="F56" s="73">
        <v>0</v>
      </c>
      <c r="G56" s="73">
        <v>0</v>
      </c>
      <c r="H56" s="73">
        <v>0</v>
      </c>
      <c r="I56" s="73">
        <v>0</v>
      </c>
      <c r="J56" s="70">
        <v>249</v>
      </c>
      <c r="K56" s="72">
        <v>1.0371733333333335</v>
      </c>
      <c r="L56" s="72">
        <v>1</v>
      </c>
      <c r="M56" s="72">
        <v>0</v>
      </c>
      <c r="N56" s="72">
        <v>0</v>
      </c>
    </row>
    <row r="57" spans="1:14">
      <c r="A57" s="74">
        <v>40360</v>
      </c>
      <c r="B57" s="71">
        <v>74782.494999999995</v>
      </c>
      <c r="C57" s="73">
        <v>0</v>
      </c>
      <c r="D57" s="73">
        <v>0</v>
      </c>
      <c r="E57" s="73">
        <v>0</v>
      </c>
      <c r="F57" s="73">
        <v>0</v>
      </c>
      <c r="G57" s="73">
        <v>0</v>
      </c>
      <c r="H57" s="73">
        <v>0</v>
      </c>
      <c r="I57" s="73">
        <v>0</v>
      </c>
      <c r="J57" s="70">
        <v>248</v>
      </c>
      <c r="K57" s="72">
        <v>1.0449645161290324</v>
      </c>
      <c r="L57" s="72">
        <v>0</v>
      </c>
      <c r="M57" s="72">
        <v>1</v>
      </c>
      <c r="N57" s="72">
        <v>0</v>
      </c>
    </row>
    <row r="58" spans="1:14">
      <c r="A58" s="74">
        <v>40391</v>
      </c>
      <c r="B58" s="71">
        <v>79564.180400000012</v>
      </c>
      <c r="C58" s="73">
        <v>0</v>
      </c>
      <c r="D58" s="73">
        <v>0</v>
      </c>
      <c r="E58" s="73">
        <v>0</v>
      </c>
      <c r="F58" s="73">
        <v>0</v>
      </c>
      <c r="G58" s="73">
        <v>0</v>
      </c>
      <c r="H58" s="73">
        <v>0</v>
      </c>
      <c r="I58" s="73">
        <v>0</v>
      </c>
      <c r="J58" s="70">
        <v>248</v>
      </c>
      <c r="K58" s="72">
        <v>1.039883870967742</v>
      </c>
      <c r="L58" s="72">
        <v>0</v>
      </c>
      <c r="M58" s="72">
        <v>0</v>
      </c>
      <c r="N58" s="72">
        <v>0</v>
      </c>
    </row>
    <row r="59" spans="1:14">
      <c r="A59" s="74">
        <v>40422</v>
      </c>
      <c r="B59" s="71">
        <v>85011.443800000008</v>
      </c>
      <c r="C59" s="73">
        <v>0</v>
      </c>
      <c r="D59" s="73">
        <v>0</v>
      </c>
      <c r="E59" s="73">
        <v>0</v>
      </c>
      <c r="F59" s="73">
        <v>0</v>
      </c>
      <c r="G59" s="73">
        <v>0</v>
      </c>
      <c r="H59" s="73">
        <v>0</v>
      </c>
      <c r="I59" s="73">
        <v>0</v>
      </c>
      <c r="J59" s="70">
        <v>248</v>
      </c>
      <c r="K59" s="72">
        <v>1.0347533333333332</v>
      </c>
      <c r="L59" s="72">
        <v>0</v>
      </c>
      <c r="M59" s="72">
        <v>0</v>
      </c>
      <c r="N59" s="72">
        <v>0</v>
      </c>
    </row>
    <row r="60" spans="1:14">
      <c r="A60" s="74">
        <v>40452</v>
      </c>
      <c r="B60" s="71">
        <v>90723.956399999995</v>
      </c>
      <c r="C60" s="73">
        <v>0</v>
      </c>
      <c r="D60" s="73">
        <v>0</v>
      </c>
      <c r="E60" s="73">
        <v>0</v>
      </c>
      <c r="F60" s="73">
        <v>0</v>
      </c>
      <c r="G60" s="73">
        <v>266.05524354321813</v>
      </c>
      <c r="H60" s="73">
        <v>0</v>
      </c>
      <c r="I60" s="73">
        <v>0</v>
      </c>
      <c r="J60" s="70">
        <v>248</v>
      </c>
      <c r="K60" s="72">
        <v>1.0182612903225805</v>
      </c>
      <c r="L60" s="72">
        <v>0</v>
      </c>
      <c r="M60" s="72">
        <v>0</v>
      </c>
      <c r="N60" s="72">
        <v>0</v>
      </c>
    </row>
    <row r="61" spans="1:14">
      <c r="A61" s="74">
        <v>40483</v>
      </c>
      <c r="B61" s="71">
        <v>104050.14439999999</v>
      </c>
      <c r="C61" s="73">
        <v>0</v>
      </c>
      <c r="D61" s="73">
        <v>0</v>
      </c>
      <c r="E61" s="73">
        <v>0</v>
      </c>
      <c r="F61" s="73">
        <v>0</v>
      </c>
      <c r="G61" s="73">
        <v>0</v>
      </c>
      <c r="H61" s="73">
        <v>438.995232034997</v>
      </c>
      <c r="I61" s="73">
        <v>0</v>
      </c>
      <c r="J61" s="70">
        <v>245</v>
      </c>
      <c r="K61" s="72">
        <v>1.0266</v>
      </c>
      <c r="L61" s="72">
        <v>0</v>
      </c>
      <c r="M61" s="72">
        <v>0</v>
      </c>
      <c r="N61" s="72">
        <v>0</v>
      </c>
    </row>
    <row r="62" spans="1:14">
      <c r="A62" s="74">
        <v>40513</v>
      </c>
      <c r="B62" s="71">
        <v>116655.70420000001</v>
      </c>
      <c r="C62" s="73">
        <v>0</v>
      </c>
      <c r="D62" s="73">
        <v>0</v>
      </c>
      <c r="E62" s="73">
        <v>0</v>
      </c>
      <c r="F62" s="73">
        <v>0</v>
      </c>
      <c r="G62" s="73">
        <v>0</v>
      </c>
      <c r="H62" s="73">
        <v>0</v>
      </c>
      <c r="I62" s="73">
        <v>708.15336611445241</v>
      </c>
      <c r="J62" s="70">
        <v>242</v>
      </c>
      <c r="K62" s="72">
        <v>0.99460000000000004</v>
      </c>
      <c r="L62" s="72">
        <v>0</v>
      </c>
      <c r="M62" s="72">
        <v>0</v>
      </c>
      <c r="N62" s="72">
        <v>0</v>
      </c>
    </row>
    <row r="63" spans="1:14">
      <c r="A63" s="74">
        <v>40544</v>
      </c>
      <c r="B63" s="71">
        <v>131593.80079999991</v>
      </c>
      <c r="C63" s="73">
        <v>824.52912290217137</v>
      </c>
      <c r="D63" s="73">
        <v>0</v>
      </c>
      <c r="E63" s="73">
        <v>0</v>
      </c>
      <c r="F63" s="73">
        <v>0</v>
      </c>
      <c r="G63" s="73">
        <v>0</v>
      </c>
      <c r="H63" s="73">
        <v>0</v>
      </c>
      <c r="I63" s="73">
        <v>0</v>
      </c>
      <c r="J63" s="70">
        <v>246</v>
      </c>
      <c r="K63" s="72">
        <v>0.9945419354838706</v>
      </c>
      <c r="L63" s="72">
        <v>0</v>
      </c>
      <c r="M63" s="72">
        <v>0</v>
      </c>
      <c r="N63" s="72">
        <v>0</v>
      </c>
    </row>
    <row r="64" spans="1:14">
      <c r="A64" s="74">
        <v>40575</v>
      </c>
      <c r="B64" s="71">
        <v>116364.15730000001</v>
      </c>
      <c r="C64" s="73">
        <v>0</v>
      </c>
      <c r="D64" s="73">
        <v>666.93608999551532</v>
      </c>
      <c r="E64" s="73">
        <v>0</v>
      </c>
      <c r="F64" s="73">
        <v>0</v>
      </c>
      <c r="G64" s="73">
        <v>0</v>
      </c>
      <c r="H64" s="73">
        <v>0</v>
      </c>
      <c r="I64" s="73">
        <v>0</v>
      </c>
      <c r="J64" s="70">
        <v>244</v>
      </c>
      <c r="K64" s="72">
        <v>0.98811428571428561</v>
      </c>
      <c r="L64" s="72">
        <v>0</v>
      </c>
      <c r="M64" s="72">
        <v>0</v>
      </c>
      <c r="N64" s="72">
        <v>0</v>
      </c>
    </row>
    <row r="65" spans="1:14">
      <c r="A65" s="74">
        <v>40603</v>
      </c>
      <c r="B65" s="71">
        <v>120182.86220000005</v>
      </c>
      <c r="C65" s="73">
        <v>0</v>
      </c>
      <c r="D65" s="73">
        <v>0</v>
      </c>
      <c r="E65" s="73">
        <v>603.80524868092891</v>
      </c>
      <c r="F65" s="73">
        <v>0</v>
      </c>
      <c r="G65" s="73">
        <v>0</v>
      </c>
      <c r="H65" s="73">
        <v>0</v>
      </c>
      <c r="I65" s="73">
        <v>0</v>
      </c>
      <c r="J65" s="70">
        <v>244</v>
      </c>
      <c r="K65" s="72">
        <v>0.97669999999999979</v>
      </c>
      <c r="L65" s="72">
        <v>0</v>
      </c>
      <c r="M65" s="72">
        <v>0</v>
      </c>
      <c r="N65" s="72">
        <v>0</v>
      </c>
    </row>
    <row r="66" spans="1:14">
      <c r="A66" s="74">
        <v>40634</v>
      </c>
      <c r="B66" s="71">
        <v>97677.441300000035</v>
      </c>
      <c r="C66" s="73">
        <v>0</v>
      </c>
      <c r="D66" s="73">
        <v>0</v>
      </c>
      <c r="E66" s="73">
        <v>0</v>
      </c>
      <c r="F66" s="73">
        <v>360.32254590932359</v>
      </c>
      <c r="G66" s="73">
        <v>0</v>
      </c>
      <c r="H66" s="73">
        <v>0</v>
      </c>
      <c r="I66" s="73">
        <v>0</v>
      </c>
      <c r="J66" s="70">
        <v>244</v>
      </c>
      <c r="K66" s="72">
        <v>0.95845999999999998</v>
      </c>
      <c r="L66" s="72">
        <v>0</v>
      </c>
      <c r="M66" s="72">
        <v>0</v>
      </c>
      <c r="N66" s="72">
        <v>0</v>
      </c>
    </row>
    <row r="67" spans="1:14">
      <c r="A67" s="74">
        <v>40664</v>
      </c>
      <c r="B67" s="71">
        <v>87719.753500000064</v>
      </c>
      <c r="C67" s="73">
        <v>0</v>
      </c>
      <c r="D67" s="73">
        <v>0</v>
      </c>
      <c r="E67" s="73">
        <v>0</v>
      </c>
      <c r="F67" s="73">
        <v>0</v>
      </c>
      <c r="G67" s="73">
        <v>0</v>
      </c>
      <c r="H67" s="73">
        <v>0</v>
      </c>
      <c r="I67" s="73">
        <v>0</v>
      </c>
      <c r="J67" s="70">
        <v>245</v>
      </c>
      <c r="K67" s="72">
        <v>0.96762580645161311</v>
      </c>
      <c r="L67" s="72">
        <v>0</v>
      </c>
      <c r="M67" s="72">
        <v>0</v>
      </c>
      <c r="N67" s="72">
        <v>0</v>
      </c>
    </row>
    <row r="68" spans="1:14">
      <c r="A68" s="74">
        <v>40695</v>
      </c>
      <c r="B68" s="71">
        <v>76304.992800000051</v>
      </c>
      <c r="C68" s="73">
        <v>0</v>
      </c>
      <c r="D68" s="73">
        <v>0</v>
      </c>
      <c r="E68" s="73">
        <v>0</v>
      </c>
      <c r="F68" s="73">
        <v>0</v>
      </c>
      <c r="G68" s="73">
        <v>0</v>
      </c>
      <c r="H68" s="73">
        <v>0</v>
      </c>
      <c r="I68" s="73">
        <v>0</v>
      </c>
      <c r="J68" s="70">
        <v>243</v>
      </c>
      <c r="K68" s="72">
        <v>0.97768709677419385</v>
      </c>
      <c r="L68" s="72">
        <v>1</v>
      </c>
      <c r="M68" s="72">
        <v>0</v>
      </c>
      <c r="N68" s="72">
        <v>0</v>
      </c>
    </row>
    <row r="69" spans="1:14">
      <c r="A69" s="74">
        <v>40725</v>
      </c>
      <c r="B69" s="71">
        <v>70434.379499999966</v>
      </c>
      <c r="C69" s="73">
        <v>0</v>
      </c>
      <c r="D69" s="73">
        <v>0</v>
      </c>
      <c r="E69" s="73">
        <v>0</v>
      </c>
      <c r="F69" s="73">
        <v>0</v>
      </c>
      <c r="G69" s="73">
        <v>0</v>
      </c>
      <c r="H69" s="73">
        <v>0</v>
      </c>
      <c r="I69" s="73">
        <v>0</v>
      </c>
      <c r="J69" s="70">
        <v>243</v>
      </c>
      <c r="K69" s="72">
        <v>0.956451612903226</v>
      </c>
      <c r="L69" s="72">
        <v>0</v>
      </c>
      <c r="M69" s="72">
        <v>1</v>
      </c>
      <c r="N69" s="72">
        <v>0</v>
      </c>
    </row>
    <row r="70" spans="1:14">
      <c r="A70" s="74">
        <v>40756</v>
      </c>
      <c r="B70" s="71">
        <v>78697.681800000122</v>
      </c>
      <c r="C70" s="73">
        <v>0</v>
      </c>
      <c r="D70" s="73">
        <v>0</v>
      </c>
      <c r="E70" s="73">
        <v>0</v>
      </c>
      <c r="F70" s="73">
        <v>0</v>
      </c>
      <c r="G70" s="73">
        <v>0</v>
      </c>
      <c r="H70" s="73">
        <v>0</v>
      </c>
      <c r="I70" s="73">
        <v>0</v>
      </c>
      <c r="J70" s="70">
        <v>243</v>
      </c>
      <c r="K70" s="72">
        <v>0.98181935483870963</v>
      </c>
      <c r="L70" s="72">
        <v>0</v>
      </c>
      <c r="M70" s="72">
        <v>0</v>
      </c>
      <c r="N70" s="72">
        <v>0</v>
      </c>
    </row>
    <row r="71" spans="1:14">
      <c r="A71" s="74">
        <v>40787</v>
      </c>
      <c r="B71" s="71">
        <v>82615.476699999999</v>
      </c>
      <c r="C71" s="73">
        <v>0</v>
      </c>
      <c r="D71" s="73">
        <v>0</v>
      </c>
      <c r="E71" s="73">
        <v>0</v>
      </c>
      <c r="F71" s="73">
        <v>0</v>
      </c>
      <c r="G71" s="73">
        <v>0</v>
      </c>
      <c r="H71" s="73">
        <v>0</v>
      </c>
      <c r="I71" s="73">
        <v>0</v>
      </c>
      <c r="J71" s="70">
        <v>243</v>
      </c>
      <c r="K71" s="72">
        <v>0.99839999999999973</v>
      </c>
      <c r="L71" s="72">
        <v>0</v>
      </c>
      <c r="M71" s="72">
        <v>0</v>
      </c>
      <c r="N71" s="72">
        <v>0</v>
      </c>
    </row>
    <row r="72" spans="1:14">
      <c r="A72" s="74">
        <v>40817</v>
      </c>
      <c r="B72" s="71">
        <v>92218.219400000031</v>
      </c>
      <c r="C72" s="73">
        <v>0</v>
      </c>
      <c r="D72" s="73">
        <v>0</v>
      </c>
      <c r="E72" s="73">
        <v>0</v>
      </c>
      <c r="F72" s="73">
        <v>0</v>
      </c>
      <c r="G72" s="73">
        <v>256.70725237300184</v>
      </c>
      <c r="H72" s="73">
        <v>0</v>
      </c>
      <c r="I72" s="73">
        <v>0</v>
      </c>
      <c r="J72" s="70">
        <v>244</v>
      </c>
      <c r="K72" s="72">
        <v>1.0211967741935484</v>
      </c>
      <c r="L72" s="72">
        <v>0</v>
      </c>
      <c r="M72" s="72">
        <v>0</v>
      </c>
      <c r="N72" s="72">
        <v>0</v>
      </c>
    </row>
    <row r="73" spans="1:14">
      <c r="A73" s="74">
        <v>40848</v>
      </c>
      <c r="B73" s="71">
        <v>101986.28720000011</v>
      </c>
      <c r="C73" s="73">
        <v>0</v>
      </c>
      <c r="D73" s="73">
        <v>0</v>
      </c>
      <c r="E73" s="73">
        <v>0</v>
      </c>
      <c r="F73" s="73">
        <v>0</v>
      </c>
      <c r="G73" s="73">
        <v>0</v>
      </c>
      <c r="H73" s="73">
        <v>374.68865685614196</v>
      </c>
      <c r="I73" s="73">
        <v>0</v>
      </c>
      <c r="J73" s="70">
        <v>243</v>
      </c>
      <c r="K73" s="72">
        <v>1.0252600000000001</v>
      </c>
      <c r="L73" s="72">
        <v>0</v>
      </c>
      <c r="M73" s="72">
        <v>0</v>
      </c>
      <c r="N73" s="72">
        <v>0</v>
      </c>
    </row>
    <row r="74" spans="1:14">
      <c r="A74" s="74">
        <v>40878</v>
      </c>
      <c r="B74" s="71">
        <v>105661.37589999996</v>
      </c>
      <c r="C74" s="73">
        <v>0</v>
      </c>
      <c r="D74" s="73">
        <v>0</v>
      </c>
      <c r="E74" s="73">
        <v>0</v>
      </c>
      <c r="F74" s="73">
        <v>0</v>
      </c>
      <c r="G74" s="73">
        <v>0</v>
      </c>
      <c r="H74" s="73">
        <v>0</v>
      </c>
      <c r="I74" s="73">
        <v>576.47173628987844</v>
      </c>
      <c r="J74" s="70">
        <v>243</v>
      </c>
      <c r="K74" s="72">
        <v>1.0235290322580644</v>
      </c>
      <c r="L74" s="72">
        <v>0</v>
      </c>
      <c r="M74" s="72">
        <v>0</v>
      </c>
      <c r="N74" s="72">
        <v>0</v>
      </c>
    </row>
    <row r="75" spans="1:14">
      <c r="J75" s="71"/>
    </row>
    <row r="76" spans="1:14">
      <c r="J76" s="71"/>
    </row>
    <row r="77" spans="1:14">
      <c r="J77" s="71"/>
    </row>
    <row r="78" spans="1:14" ht="13.8">
      <c r="A78"/>
      <c r="C78" s="77" t="s">
        <v>150</v>
      </c>
      <c r="D78"/>
      <c r="E78"/>
      <c r="F78"/>
      <c r="G78"/>
      <c r="H78"/>
      <c r="I78"/>
      <c r="J78"/>
      <c r="K78"/>
      <c r="L78"/>
      <c r="M78"/>
    </row>
    <row r="79" spans="1:14">
      <c r="A79" s="76" t="s">
        <v>135</v>
      </c>
      <c r="C79" s="76" t="s">
        <v>148</v>
      </c>
      <c r="D79" s="76" t="s">
        <v>147</v>
      </c>
      <c r="E79" s="76" t="s">
        <v>146</v>
      </c>
      <c r="F79" s="76" t="s">
        <v>145</v>
      </c>
      <c r="G79" s="76" t="s">
        <v>144</v>
      </c>
      <c r="H79" s="76" t="s">
        <v>143</v>
      </c>
      <c r="I79" s="76" t="s">
        <v>142</v>
      </c>
      <c r="J79" s="76" t="s">
        <v>141</v>
      </c>
      <c r="K79" s="75" t="s">
        <v>140</v>
      </c>
      <c r="L79" s="75" t="s">
        <v>139</v>
      </c>
      <c r="M79" s="75" t="s">
        <v>138</v>
      </c>
      <c r="N79" s="75" t="s">
        <v>137</v>
      </c>
    </row>
    <row r="80" spans="1:14">
      <c r="A80" s="74">
        <v>40909</v>
      </c>
      <c r="C80" s="71">
        <v>719.74053744160244</v>
      </c>
      <c r="D80" s="73">
        <v>0</v>
      </c>
      <c r="E80" s="73">
        <v>0</v>
      </c>
      <c r="F80" s="73">
        <v>0</v>
      </c>
      <c r="G80" s="73">
        <v>0</v>
      </c>
      <c r="H80" s="73">
        <v>0</v>
      </c>
      <c r="I80" s="73">
        <v>0</v>
      </c>
      <c r="J80" s="73">
        <v>234</v>
      </c>
      <c r="K80" s="70">
        <v>1.0189999999999999</v>
      </c>
      <c r="L80" s="72">
        <v>0</v>
      </c>
      <c r="M80" s="72">
        <v>0</v>
      </c>
      <c r="N80" s="72">
        <v>0</v>
      </c>
    </row>
    <row r="81" spans="1:14">
      <c r="A81" s="74">
        <v>40940</v>
      </c>
      <c r="C81" s="71">
        <v>0</v>
      </c>
      <c r="D81" s="73">
        <v>627.83097081503684</v>
      </c>
      <c r="E81" s="73">
        <v>0</v>
      </c>
      <c r="F81" s="73">
        <v>0</v>
      </c>
      <c r="G81" s="73">
        <v>0</v>
      </c>
      <c r="H81" s="73">
        <v>0</v>
      </c>
      <c r="I81" s="73">
        <v>0</v>
      </c>
      <c r="J81" s="73">
        <v>234</v>
      </c>
      <c r="K81" s="70">
        <v>1.0189999999999999</v>
      </c>
      <c r="L81" s="72">
        <v>0</v>
      </c>
      <c r="M81" s="72">
        <v>0</v>
      </c>
      <c r="N81" s="72">
        <v>0</v>
      </c>
    </row>
    <row r="82" spans="1:14">
      <c r="A82" s="74">
        <v>40969</v>
      </c>
      <c r="C82" s="71">
        <v>0</v>
      </c>
      <c r="D82" s="73">
        <v>0</v>
      </c>
      <c r="E82" s="73">
        <v>545.90286636721805</v>
      </c>
      <c r="F82" s="73">
        <v>0</v>
      </c>
      <c r="G82" s="73">
        <v>0</v>
      </c>
      <c r="H82" s="73">
        <v>0</v>
      </c>
      <c r="I82" s="73">
        <v>0</v>
      </c>
      <c r="J82" s="73">
        <v>234</v>
      </c>
      <c r="K82" s="70">
        <v>1.0189999999999999</v>
      </c>
      <c r="L82" s="72">
        <v>0</v>
      </c>
      <c r="M82" s="72">
        <v>0</v>
      </c>
      <c r="N82" s="72">
        <v>0</v>
      </c>
    </row>
    <row r="83" spans="1:14">
      <c r="A83" s="74">
        <v>41000</v>
      </c>
      <c r="C83" s="71">
        <v>0</v>
      </c>
      <c r="D83" s="73">
        <v>0</v>
      </c>
      <c r="E83" s="73">
        <v>0</v>
      </c>
      <c r="F83" s="73">
        <v>330.25467311597674</v>
      </c>
      <c r="G83" s="73">
        <v>0</v>
      </c>
      <c r="H83" s="73">
        <v>0</v>
      </c>
      <c r="I83" s="73">
        <v>0</v>
      </c>
      <c r="J83" s="73">
        <v>234</v>
      </c>
      <c r="K83" s="70">
        <v>1.0189999999999999</v>
      </c>
      <c r="L83" s="72">
        <v>0</v>
      </c>
      <c r="M83" s="72">
        <v>0</v>
      </c>
      <c r="N83" s="72">
        <v>0</v>
      </c>
    </row>
    <row r="84" spans="1:14">
      <c r="A84" s="74">
        <v>41030</v>
      </c>
      <c r="C84" s="71">
        <v>0</v>
      </c>
      <c r="D84" s="73">
        <v>0</v>
      </c>
      <c r="E84" s="73">
        <v>0</v>
      </c>
      <c r="F84" s="73">
        <v>0</v>
      </c>
      <c r="G84" s="73">
        <v>0</v>
      </c>
      <c r="H84" s="73">
        <v>0</v>
      </c>
      <c r="I84" s="73">
        <v>0</v>
      </c>
      <c r="J84" s="73">
        <v>234</v>
      </c>
      <c r="K84" s="70">
        <v>1.0189999999999999</v>
      </c>
      <c r="L84" s="72">
        <v>0</v>
      </c>
      <c r="M84" s="72">
        <v>0</v>
      </c>
      <c r="N84" s="72">
        <v>0</v>
      </c>
    </row>
    <row r="85" spans="1:14">
      <c r="A85" s="74">
        <v>41061</v>
      </c>
      <c r="C85" s="71">
        <v>0</v>
      </c>
      <c r="D85" s="73">
        <v>0</v>
      </c>
      <c r="E85" s="73">
        <v>0</v>
      </c>
      <c r="F85" s="73">
        <v>0</v>
      </c>
      <c r="G85" s="73">
        <v>0</v>
      </c>
      <c r="H85" s="73">
        <v>0</v>
      </c>
      <c r="I85" s="73">
        <v>0</v>
      </c>
      <c r="J85" s="73">
        <v>234</v>
      </c>
      <c r="K85" s="70">
        <v>1.0189999999999999</v>
      </c>
      <c r="L85" s="72">
        <v>1</v>
      </c>
      <c r="M85" s="72">
        <v>0</v>
      </c>
      <c r="N85" s="72">
        <v>0</v>
      </c>
    </row>
    <row r="86" spans="1:14">
      <c r="A86" s="74">
        <v>41091</v>
      </c>
      <c r="C86" s="71">
        <v>0</v>
      </c>
      <c r="D86" s="73">
        <v>0</v>
      </c>
      <c r="E86" s="73">
        <v>0</v>
      </c>
      <c r="F86" s="73">
        <v>0</v>
      </c>
      <c r="G86" s="73">
        <v>0</v>
      </c>
      <c r="H86" s="73">
        <v>0</v>
      </c>
      <c r="I86" s="73">
        <v>0</v>
      </c>
      <c r="J86" s="73">
        <v>234</v>
      </c>
      <c r="K86" s="70">
        <v>1.0189999999999999</v>
      </c>
      <c r="L86" s="72">
        <v>0</v>
      </c>
      <c r="M86" s="72">
        <v>1</v>
      </c>
      <c r="N86" s="72">
        <v>0</v>
      </c>
    </row>
    <row r="87" spans="1:14">
      <c r="A87" s="74">
        <v>41122</v>
      </c>
      <c r="C87" s="71">
        <v>0</v>
      </c>
      <c r="D87" s="73">
        <v>0</v>
      </c>
      <c r="E87" s="73">
        <v>0</v>
      </c>
      <c r="F87" s="73">
        <v>0</v>
      </c>
      <c r="G87" s="73">
        <v>0</v>
      </c>
      <c r="H87" s="73">
        <v>0</v>
      </c>
      <c r="I87" s="73">
        <v>0</v>
      </c>
      <c r="J87" s="73">
        <v>234</v>
      </c>
      <c r="K87" s="70">
        <v>1.0189999999999999</v>
      </c>
      <c r="L87" s="72">
        <v>0</v>
      </c>
      <c r="M87" s="72">
        <v>0</v>
      </c>
      <c r="N87" s="72">
        <v>0</v>
      </c>
    </row>
    <row r="88" spans="1:14">
      <c r="A88" s="74">
        <v>41153</v>
      </c>
      <c r="C88" s="71">
        <v>0</v>
      </c>
      <c r="D88" s="73">
        <v>0</v>
      </c>
      <c r="E88" s="73">
        <v>0</v>
      </c>
      <c r="F88" s="73">
        <v>0</v>
      </c>
      <c r="G88" s="73">
        <v>0</v>
      </c>
      <c r="H88" s="73">
        <v>0</v>
      </c>
      <c r="I88" s="73">
        <v>0</v>
      </c>
      <c r="J88" s="73">
        <v>234</v>
      </c>
      <c r="K88" s="70">
        <v>1.0189999999999999</v>
      </c>
      <c r="L88" s="72">
        <v>0</v>
      </c>
      <c r="M88" s="72">
        <v>0</v>
      </c>
      <c r="N88" s="72">
        <v>0</v>
      </c>
    </row>
    <row r="89" spans="1:14">
      <c r="A89" s="74">
        <v>41183</v>
      </c>
      <c r="C89" s="71">
        <v>0</v>
      </c>
      <c r="D89" s="73">
        <v>0</v>
      </c>
      <c r="E89" s="73">
        <v>0</v>
      </c>
      <c r="F89" s="73">
        <v>0</v>
      </c>
      <c r="G89" s="73">
        <v>263.32573694363617</v>
      </c>
      <c r="H89" s="73">
        <v>0</v>
      </c>
      <c r="I89" s="73">
        <v>0</v>
      </c>
      <c r="J89" s="73">
        <v>234</v>
      </c>
      <c r="K89" s="70">
        <v>1.0189999999999999</v>
      </c>
      <c r="L89" s="72">
        <v>0</v>
      </c>
      <c r="M89" s="72">
        <v>0</v>
      </c>
      <c r="N89" s="72">
        <v>0</v>
      </c>
    </row>
    <row r="90" spans="1:14">
      <c r="A90" s="74">
        <v>41214</v>
      </c>
      <c r="C90" s="71">
        <v>0</v>
      </c>
      <c r="D90" s="73">
        <v>0</v>
      </c>
      <c r="E90" s="73">
        <v>0</v>
      </c>
      <c r="F90" s="73">
        <v>0</v>
      </c>
      <c r="G90" s="73">
        <v>0</v>
      </c>
      <c r="H90" s="73">
        <v>421.72645616123708</v>
      </c>
      <c r="I90" s="73">
        <v>0</v>
      </c>
      <c r="J90" s="73">
        <v>234</v>
      </c>
      <c r="K90" s="70">
        <v>1.0189999999999999</v>
      </c>
      <c r="L90" s="72">
        <v>0</v>
      </c>
      <c r="M90" s="72">
        <v>0</v>
      </c>
      <c r="N90" s="72">
        <v>0</v>
      </c>
    </row>
    <row r="91" spans="1:14">
      <c r="A91" s="74">
        <v>41244</v>
      </c>
      <c r="C91" s="71">
        <v>0</v>
      </c>
      <c r="D91" s="73">
        <v>0</v>
      </c>
      <c r="E91" s="73">
        <v>0</v>
      </c>
      <c r="F91" s="73">
        <v>0</v>
      </c>
      <c r="G91" s="73">
        <v>0</v>
      </c>
      <c r="H91" s="73">
        <v>0</v>
      </c>
      <c r="I91" s="73">
        <v>616.20654528127875</v>
      </c>
      <c r="J91" s="73">
        <v>234</v>
      </c>
      <c r="K91" s="70">
        <v>1.0189999999999999</v>
      </c>
      <c r="L91" s="72">
        <v>0</v>
      </c>
      <c r="M91" s="72">
        <v>0</v>
      </c>
      <c r="N91" s="72">
        <v>0</v>
      </c>
    </row>
    <row r="92" spans="1:14">
      <c r="A92" s="74">
        <v>41275</v>
      </c>
      <c r="C92" s="71">
        <v>715.50560144608539</v>
      </c>
      <c r="D92" s="73">
        <v>0</v>
      </c>
      <c r="E92" s="73">
        <v>0</v>
      </c>
      <c r="F92" s="73">
        <v>0</v>
      </c>
      <c r="G92" s="73">
        <v>0</v>
      </c>
      <c r="H92" s="73">
        <v>0</v>
      </c>
      <c r="I92" s="73">
        <v>0</v>
      </c>
      <c r="J92" s="73">
        <v>228</v>
      </c>
      <c r="K92" s="70">
        <v>1.0189999999999999</v>
      </c>
      <c r="L92" s="72">
        <v>0</v>
      </c>
      <c r="M92" s="72">
        <v>0</v>
      </c>
      <c r="N92" s="72">
        <v>0</v>
      </c>
    </row>
    <row r="93" spans="1:14">
      <c r="A93" s="74">
        <v>41306</v>
      </c>
      <c r="C93" s="71">
        <v>0</v>
      </c>
      <c r="D93" s="73">
        <v>624.14742066510826</v>
      </c>
      <c r="E93" s="73">
        <v>0</v>
      </c>
      <c r="F93" s="73">
        <v>0</v>
      </c>
      <c r="G93" s="73">
        <v>0</v>
      </c>
      <c r="H93" s="73">
        <v>0</v>
      </c>
      <c r="I93" s="73">
        <v>0</v>
      </c>
      <c r="J93" s="73">
        <v>228</v>
      </c>
      <c r="K93" s="70">
        <v>1.0189999999999999</v>
      </c>
      <c r="L93" s="72">
        <v>0</v>
      </c>
      <c r="M93" s="72">
        <v>0</v>
      </c>
      <c r="N93" s="72">
        <v>0</v>
      </c>
    </row>
    <row r="94" spans="1:14">
      <c r="A94" s="74">
        <v>41334</v>
      </c>
      <c r="C94" s="71">
        <v>0</v>
      </c>
      <c r="D94" s="73">
        <v>0</v>
      </c>
      <c r="E94" s="73">
        <v>542.70168237148846</v>
      </c>
      <c r="F94" s="73">
        <v>0</v>
      </c>
      <c r="G94" s="73">
        <v>0</v>
      </c>
      <c r="H94" s="73">
        <v>0</v>
      </c>
      <c r="I94" s="73">
        <v>0</v>
      </c>
      <c r="J94" s="73">
        <v>228</v>
      </c>
      <c r="K94" s="70">
        <v>1.0189999999999999</v>
      </c>
      <c r="L94" s="72">
        <v>0</v>
      </c>
      <c r="M94" s="72">
        <v>0</v>
      </c>
      <c r="N94" s="72">
        <v>0</v>
      </c>
    </row>
    <row r="95" spans="1:14">
      <c r="A95" s="74">
        <v>41365</v>
      </c>
      <c r="C95" s="71">
        <v>0</v>
      </c>
      <c r="D95" s="73">
        <v>0</v>
      </c>
      <c r="E95" s="73">
        <v>0</v>
      </c>
      <c r="F95" s="73">
        <v>328.30748858292725</v>
      </c>
      <c r="G95" s="73">
        <v>0</v>
      </c>
      <c r="H95" s="73">
        <v>0</v>
      </c>
      <c r="I95" s="73">
        <v>0</v>
      </c>
      <c r="J95" s="73">
        <v>228</v>
      </c>
      <c r="K95" s="70">
        <v>1.0189999999999999</v>
      </c>
      <c r="L95" s="72">
        <v>0</v>
      </c>
      <c r="M95" s="72">
        <v>0</v>
      </c>
      <c r="N95" s="72">
        <v>0</v>
      </c>
    </row>
    <row r="96" spans="1:14">
      <c r="A96" s="74">
        <v>41395</v>
      </c>
      <c r="C96" s="71">
        <v>0</v>
      </c>
      <c r="D96" s="73">
        <v>0</v>
      </c>
      <c r="E96" s="73">
        <v>0</v>
      </c>
      <c r="F96" s="73">
        <v>0</v>
      </c>
      <c r="G96" s="73">
        <v>0</v>
      </c>
      <c r="H96" s="73">
        <v>0</v>
      </c>
      <c r="I96" s="73">
        <v>0</v>
      </c>
      <c r="J96" s="73">
        <v>228</v>
      </c>
      <c r="K96" s="70">
        <v>1.0189999999999999</v>
      </c>
      <c r="L96" s="72">
        <v>0</v>
      </c>
      <c r="M96" s="72">
        <v>0</v>
      </c>
      <c r="N96" s="72">
        <v>0</v>
      </c>
    </row>
    <row r="97" spans="1:14">
      <c r="A97" s="74">
        <v>41426</v>
      </c>
      <c r="C97" s="71">
        <v>0</v>
      </c>
      <c r="D97" s="73">
        <v>0</v>
      </c>
      <c r="E97" s="73">
        <v>0</v>
      </c>
      <c r="F97" s="73">
        <v>0</v>
      </c>
      <c r="G97" s="73">
        <v>0</v>
      </c>
      <c r="H97" s="73">
        <v>0</v>
      </c>
      <c r="I97" s="73">
        <v>0</v>
      </c>
      <c r="J97" s="73">
        <v>228</v>
      </c>
      <c r="K97" s="70">
        <v>1.0189999999999999</v>
      </c>
      <c r="L97" s="72">
        <v>1</v>
      </c>
      <c r="M97" s="72">
        <v>0</v>
      </c>
      <c r="N97" s="72">
        <v>0</v>
      </c>
    </row>
    <row r="98" spans="1:14">
      <c r="A98" s="74">
        <v>41456</v>
      </c>
      <c r="C98" s="71">
        <v>0</v>
      </c>
      <c r="D98" s="73">
        <v>0</v>
      </c>
      <c r="E98" s="73">
        <v>0</v>
      </c>
      <c r="F98" s="73">
        <v>0</v>
      </c>
      <c r="G98" s="73">
        <v>0</v>
      </c>
      <c r="H98" s="73">
        <v>0</v>
      </c>
      <c r="I98" s="73">
        <v>0</v>
      </c>
      <c r="J98" s="73">
        <v>228</v>
      </c>
      <c r="K98" s="70">
        <v>1.0189999999999999</v>
      </c>
      <c r="L98" s="72">
        <v>0</v>
      </c>
      <c r="M98" s="72">
        <v>1</v>
      </c>
      <c r="N98" s="72">
        <v>0</v>
      </c>
    </row>
    <row r="99" spans="1:14">
      <c r="A99" s="74">
        <v>41487</v>
      </c>
      <c r="C99" s="71">
        <v>0</v>
      </c>
      <c r="D99" s="73">
        <v>0</v>
      </c>
      <c r="E99" s="73">
        <v>0</v>
      </c>
      <c r="F99" s="73">
        <v>0</v>
      </c>
      <c r="G99" s="73">
        <v>0</v>
      </c>
      <c r="H99" s="73">
        <v>0</v>
      </c>
      <c r="I99" s="73">
        <v>0</v>
      </c>
      <c r="J99" s="73">
        <v>228</v>
      </c>
      <c r="K99" s="70">
        <v>1.0189999999999999</v>
      </c>
      <c r="L99" s="72">
        <v>0</v>
      </c>
      <c r="M99" s="72">
        <v>0</v>
      </c>
      <c r="N99" s="72">
        <v>0</v>
      </c>
    </row>
    <row r="100" spans="1:14">
      <c r="A100" s="74">
        <v>41518</v>
      </c>
      <c r="C100" s="71">
        <v>0</v>
      </c>
      <c r="D100" s="73">
        <v>0</v>
      </c>
      <c r="E100" s="73">
        <v>0</v>
      </c>
      <c r="F100" s="73">
        <v>0</v>
      </c>
      <c r="G100" s="73">
        <v>0</v>
      </c>
      <c r="H100" s="73">
        <v>0</v>
      </c>
      <c r="I100" s="73">
        <v>0</v>
      </c>
      <c r="J100" s="73">
        <v>228</v>
      </c>
      <c r="K100" s="70">
        <v>1.0189999999999999</v>
      </c>
      <c r="L100" s="72">
        <v>0</v>
      </c>
      <c r="M100" s="72">
        <v>0</v>
      </c>
      <c r="N100" s="72">
        <v>0</v>
      </c>
    </row>
    <row r="101" spans="1:14">
      <c r="A101" s="74">
        <v>41548</v>
      </c>
      <c r="C101" s="71">
        <v>0</v>
      </c>
      <c r="D101" s="73">
        <v>0</v>
      </c>
      <c r="E101" s="73">
        <v>0</v>
      </c>
      <c r="F101" s="73">
        <v>0</v>
      </c>
      <c r="G101" s="73">
        <v>261.76486000197349</v>
      </c>
      <c r="H101" s="73">
        <v>0</v>
      </c>
      <c r="I101" s="73">
        <v>0</v>
      </c>
      <c r="J101" s="73">
        <v>228</v>
      </c>
      <c r="K101" s="70">
        <v>1.0189999999999999</v>
      </c>
      <c r="L101" s="72">
        <v>0</v>
      </c>
      <c r="M101" s="72">
        <v>0</v>
      </c>
      <c r="N101" s="72">
        <v>0</v>
      </c>
    </row>
    <row r="102" spans="1:14">
      <c r="A102" s="74">
        <v>41579</v>
      </c>
      <c r="C102" s="71">
        <v>0</v>
      </c>
      <c r="D102" s="73">
        <v>0</v>
      </c>
      <c r="E102" s="73">
        <v>0</v>
      </c>
      <c r="F102" s="73">
        <v>0</v>
      </c>
      <c r="G102" s="73">
        <v>0</v>
      </c>
      <c r="H102" s="73">
        <v>419.24420341198334</v>
      </c>
      <c r="I102" s="73">
        <v>0</v>
      </c>
      <c r="J102" s="73">
        <v>228</v>
      </c>
      <c r="K102" s="70">
        <v>1.0189999999999999</v>
      </c>
      <c r="L102" s="72">
        <v>0</v>
      </c>
      <c r="M102" s="72">
        <v>0</v>
      </c>
      <c r="N102" s="72">
        <v>0</v>
      </c>
    </row>
    <row r="103" spans="1:14">
      <c r="A103" s="74">
        <v>41609</v>
      </c>
      <c r="C103" s="71">
        <v>0</v>
      </c>
      <c r="D103" s="73">
        <v>0</v>
      </c>
      <c r="E103" s="73">
        <v>0</v>
      </c>
      <c r="F103" s="73">
        <v>0</v>
      </c>
      <c r="G103" s="73">
        <v>0</v>
      </c>
      <c r="H103" s="73">
        <v>0</v>
      </c>
      <c r="I103" s="73">
        <v>612.5893911806661</v>
      </c>
      <c r="J103" s="73">
        <v>228</v>
      </c>
      <c r="K103" s="70">
        <v>1.0189999999999999</v>
      </c>
      <c r="L103" s="72">
        <v>0</v>
      </c>
      <c r="M103" s="72">
        <v>0</v>
      </c>
      <c r="N103" s="72">
        <v>0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4" tint="0.59999389629810485"/>
  </sheetPr>
  <dimension ref="A1:P159"/>
  <sheetViews>
    <sheetView showOutlineSymbols="0" workbookViewId="0">
      <pane xSplit="2" ySplit="2" topLeftCell="C120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ColWidth="9" defaultRowHeight="12.75" customHeight="1"/>
  <cols>
    <col min="1" max="1" width="4.3984375" style="58" customWidth="1"/>
    <col min="2" max="2" width="5.3984375" style="58" customWidth="1"/>
    <col min="3" max="3" width="11.59765625" style="57" bestFit="1" customWidth="1"/>
    <col min="4" max="4" width="16.8984375" style="57" customWidth="1"/>
    <col min="5" max="5" width="12.59765625" style="57" customWidth="1"/>
    <col min="6" max="7" width="12.8984375" style="57" customWidth="1"/>
    <col min="8" max="8" width="12.59765625" style="57" customWidth="1"/>
    <col min="9" max="9" width="13.19921875" style="57" customWidth="1"/>
    <col min="10" max="11" width="12.69921875" style="57" customWidth="1"/>
    <col min="12" max="12" width="13" style="57" customWidth="1"/>
    <col min="13" max="13" width="10.59765625" style="57" customWidth="1"/>
    <col min="14" max="14" width="14.5" style="57" customWidth="1"/>
    <col min="15" max="15" width="13.8984375" style="57" customWidth="1"/>
    <col min="16" max="16" width="19.3984375" style="56" customWidth="1"/>
    <col min="17" max="16384" width="9" style="55"/>
  </cols>
  <sheetData>
    <row r="1" spans="1:16" ht="12.75" customHeight="1">
      <c r="C1" s="67" t="s">
        <v>134</v>
      </c>
    </row>
    <row r="2" spans="1:16" s="64" customFormat="1" ht="12.75" customHeight="1" thickBot="1">
      <c r="A2" s="64" t="s">
        <v>13</v>
      </c>
      <c r="B2" s="64" t="s">
        <v>45</v>
      </c>
      <c r="C2" s="66" t="s">
        <v>133</v>
      </c>
      <c r="D2" s="66" t="s">
        <v>132</v>
      </c>
      <c r="E2" s="66" t="s">
        <v>131</v>
      </c>
      <c r="F2" s="66" t="s">
        <v>130</v>
      </c>
      <c r="G2" s="66" t="s">
        <v>129</v>
      </c>
      <c r="H2" s="66" t="s">
        <v>128</v>
      </c>
      <c r="I2" s="66" t="s">
        <v>127</v>
      </c>
      <c r="J2" s="66" t="s">
        <v>126</v>
      </c>
      <c r="K2" s="66" t="s">
        <v>125</v>
      </c>
      <c r="L2" s="66" t="s">
        <v>124</v>
      </c>
      <c r="M2" s="66" t="s">
        <v>123</v>
      </c>
      <c r="N2" s="66" t="s">
        <v>122</v>
      </c>
      <c r="O2" s="66" t="s">
        <v>121</v>
      </c>
      <c r="P2" s="65" t="s">
        <v>120</v>
      </c>
    </row>
    <row r="3" spans="1:16" ht="12.75" customHeight="1">
      <c r="A3" s="58">
        <v>2001</v>
      </c>
      <c r="B3" s="58">
        <v>5</v>
      </c>
      <c r="C3" s="61">
        <v>7528.0929999999998</v>
      </c>
      <c r="D3" s="56">
        <v>72</v>
      </c>
      <c r="E3" s="60">
        <v>0</v>
      </c>
      <c r="F3" s="60">
        <v>0</v>
      </c>
      <c r="G3" s="60">
        <v>0</v>
      </c>
      <c r="H3" s="60">
        <v>0</v>
      </c>
      <c r="I3" s="61">
        <v>118.2</v>
      </c>
      <c r="J3" s="60">
        <v>0</v>
      </c>
      <c r="K3" s="60">
        <v>0</v>
      </c>
      <c r="L3" s="60">
        <v>0</v>
      </c>
      <c r="M3" s="57">
        <v>1.50559214156948</v>
      </c>
      <c r="N3" s="60">
        <v>0</v>
      </c>
      <c r="O3" s="57">
        <v>0.66515897299454596</v>
      </c>
      <c r="P3" s="60">
        <v>0</v>
      </c>
    </row>
    <row r="4" spans="1:16" ht="12.75" customHeight="1">
      <c r="A4" s="58">
        <v>2001</v>
      </c>
      <c r="B4" s="58">
        <v>6</v>
      </c>
      <c r="C4" s="61">
        <v>3772.1320000000001</v>
      </c>
      <c r="D4" s="56">
        <v>72</v>
      </c>
      <c r="E4" s="60">
        <v>0</v>
      </c>
      <c r="F4" s="60">
        <v>0</v>
      </c>
      <c r="G4" s="60">
        <v>0</v>
      </c>
      <c r="H4" s="60">
        <v>0</v>
      </c>
      <c r="I4" s="61">
        <v>0</v>
      </c>
      <c r="J4" s="60">
        <v>0</v>
      </c>
      <c r="K4" s="60">
        <v>0</v>
      </c>
      <c r="L4" s="60">
        <v>0</v>
      </c>
      <c r="M4" s="57">
        <v>1.4967041561150001</v>
      </c>
      <c r="N4" s="60">
        <v>0</v>
      </c>
      <c r="O4" s="57">
        <v>0.65741897311156405</v>
      </c>
      <c r="P4" s="63">
        <v>1</v>
      </c>
    </row>
    <row r="5" spans="1:16" ht="12.75" customHeight="1">
      <c r="A5" s="58">
        <v>2001</v>
      </c>
      <c r="B5" s="58">
        <v>7</v>
      </c>
      <c r="C5" s="61">
        <v>4128.7290000000003</v>
      </c>
      <c r="D5" s="56">
        <v>71</v>
      </c>
      <c r="E5" s="60">
        <v>0</v>
      </c>
      <c r="F5" s="60">
        <v>0</v>
      </c>
      <c r="G5" s="60">
        <v>0</v>
      </c>
      <c r="H5" s="60">
        <v>0</v>
      </c>
      <c r="I5" s="61">
        <v>0</v>
      </c>
      <c r="J5" s="60">
        <v>0</v>
      </c>
      <c r="K5" s="60">
        <v>0</v>
      </c>
      <c r="L5" s="60">
        <v>0</v>
      </c>
      <c r="M5" s="57">
        <v>1.1923599858449301</v>
      </c>
      <c r="N5" s="60">
        <v>0</v>
      </c>
      <c r="O5" s="57">
        <v>0.64090239056591702</v>
      </c>
      <c r="P5" s="63">
        <v>1</v>
      </c>
    </row>
    <row r="6" spans="1:16" ht="12.75" customHeight="1">
      <c r="A6" s="58">
        <v>2001</v>
      </c>
      <c r="B6" s="58">
        <v>8</v>
      </c>
      <c r="C6" s="61">
        <v>4440.5290000000005</v>
      </c>
      <c r="D6" s="56">
        <v>66</v>
      </c>
      <c r="E6" s="60">
        <v>0</v>
      </c>
      <c r="F6" s="60">
        <v>0</v>
      </c>
      <c r="G6" s="60">
        <v>0</v>
      </c>
      <c r="H6" s="60">
        <v>0</v>
      </c>
      <c r="I6" s="61">
        <v>0</v>
      </c>
      <c r="J6" s="60">
        <v>0</v>
      </c>
      <c r="K6" s="60">
        <v>0</v>
      </c>
      <c r="L6" s="60">
        <v>0</v>
      </c>
      <c r="M6" s="57">
        <v>1.1789810958026301</v>
      </c>
      <c r="N6" s="60">
        <v>0</v>
      </c>
      <c r="O6" s="57">
        <v>0.64300411522633705</v>
      </c>
      <c r="P6" s="63">
        <v>1</v>
      </c>
    </row>
    <row r="7" spans="1:16" ht="12.75" customHeight="1">
      <c r="A7" s="58">
        <v>2001</v>
      </c>
      <c r="B7" s="58">
        <v>9</v>
      </c>
      <c r="C7" s="61">
        <v>9660.9359999999997</v>
      </c>
      <c r="D7" s="56">
        <v>70</v>
      </c>
      <c r="E7" s="60">
        <v>0</v>
      </c>
      <c r="F7" s="60">
        <v>0</v>
      </c>
      <c r="G7" s="60">
        <v>0</v>
      </c>
      <c r="H7" s="60">
        <v>0</v>
      </c>
      <c r="I7" s="61">
        <v>0</v>
      </c>
      <c r="J7" s="60">
        <v>0</v>
      </c>
      <c r="K7" s="60">
        <v>0</v>
      </c>
      <c r="L7" s="60">
        <v>0</v>
      </c>
      <c r="M7" s="57">
        <v>1.0410955826180699</v>
      </c>
      <c r="N7" s="60">
        <v>0</v>
      </c>
      <c r="O7" s="57">
        <v>0.64880295854149095</v>
      </c>
      <c r="P7" s="60">
        <v>0</v>
      </c>
    </row>
    <row r="8" spans="1:16" ht="12.75" customHeight="1">
      <c r="A8" s="58">
        <v>2001</v>
      </c>
      <c r="B8" s="58">
        <v>10</v>
      </c>
      <c r="C8" s="61">
        <v>14551.165999999999</v>
      </c>
      <c r="D8" s="56">
        <v>70</v>
      </c>
      <c r="E8" s="60">
        <v>0</v>
      </c>
      <c r="F8" s="60">
        <v>0</v>
      </c>
      <c r="G8" s="60">
        <v>0</v>
      </c>
      <c r="H8" s="60">
        <v>0</v>
      </c>
      <c r="I8" s="61">
        <v>0</v>
      </c>
      <c r="J8" s="60">
        <v>236.3</v>
      </c>
      <c r="K8" s="60">
        <v>0</v>
      </c>
      <c r="L8" s="60">
        <v>0</v>
      </c>
      <c r="M8" s="57">
        <v>0.94853951890034405</v>
      </c>
      <c r="N8" s="60">
        <v>0</v>
      </c>
      <c r="O8" s="57">
        <v>0.65612492618594598</v>
      </c>
      <c r="P8" s="60">
        <v>0</v>
      </c>
    </row>
    <row r="9" spans="1:16" ht="12.75" customHeight="1">
      <c r="A9" s="58">
        <v>2001</v>
      </c>
      <c r="B9" s="58">
        <v>11</v>
      </c>
      <c r="C9" s="61">
        <v>13915.017</v>
      </c>
      <c r="D9" s="56">
        <v>71</v>
      </c>
      <c r="E9" s="60">
        <v>0</v>
      </c>
      <c r="F9" s="60">
        <v>0</v>
      </c>
      <c r="G9" s="60">
        <v>0</v>
      </c>
      <c r="H9" s="60">
        <v>0</v>
      </c>
      <c r="I9" s="61">
        <v>0</v>
      </c>
      <c r="J9" s="60">
        <v>0</v>
      </c>
      <c r="K9" s="60">
        <v>321.7</v>
      </c>
      <c r="L9" s="60">
        <v>0</v>
      </c>
      <c r="M9" s="57">
        <v>0.72041191460918297</v>
      </c>
      <c r="N9" s="60">
        <v>0</v>
      </c>
      <c r="O9" s="57">
        <v>0.65286936084089597</v>
      </c>
      <c r="P9" s="60">
        <v>0</v>
      </c>
    </row>
    <row r="10" spans="1:16" ht="12.75" customHeight="1">
      <c r="A10" s="58">
        <v>2001</v>
      </c>
      <c r="B10" s="58">
        <v>12</v>
      </c>
      <c r="C10" s="61">
        <v>16247.031000000001</v>
      </c>
      <c r="D10" s="56">
        <v>69</v>
      </c>
      <c r="E10" s="60">
        <v>0</v>
      </c>
      <c r="F10" s="60">
        <v>0</v>
      </c>
      <c r="G10" s="60">
        <v>0</v>
      </c>
      <c r="H10" s="60">
        <v>0</v>
      </c>
      <c r="I10" s="61">
        <v>0</v>
      </c>
      <c r="J10" s="60">
        <v>0</v>
      </c>
      <c r="K10" s="60">
        <v>0</v>
      </c>
      <c r="L10" s="60">
        <v>525.9</v>
      </c>
      <c r="M10" s="57">
        <v>0.93410889003323805</v>
      </c>
      <c r="N10" s="60">
        <v>0</v>
      </c>
      <c r="O10" s="57">
        <v>0.64926632904817605</v>
      </c>
      <c r="P10" s="60">
        <v>0</v>
      </c>
    </row>
    <row r="11" spans="1:16" ht="12.75" customHeight="1">
      <c r="A11" s="58">
        <v>2002</v>
      </c>
      <c r="B11" s="58">
        <v>1</v>
      </c>
      <c r="C11" s="61">
        <v>23962.456999999999</v>
      </c>
      <c r="D11" s="56">
        <v>71</v>
      </c>
      <c r="E11" s="60">
        <v>577.79999999999995</v>
      </c>
      <c r="F11" s="60">
        <v>0</v>
      </c>
      <c r="G11" s="60">
        <v>0</v>
      </c>
      <c r="H11" s="60">
        <v>0</v>
      </c>
      <c r="I11" s="61">
        <v>0</v>
      </c>
      <c r="J11" s="60">
        <v>0</v>
      </c>
      <c r="K11" s="60">
        <v>0</v>
      </c>
      <c r="L11" s="60">
        <v>0</v>
      </c>
      <c r="M11" s="57">
        <v>0.96476699927991005</v>
      </c>
      <c r="N11" s="60">
        <v>0</v>
      </c>
      <c r="O11" s="57">
        <v>0.63799923440091899</v>
      </c>
      <c r="P11" s="60">
        <v>0</v>
      </c>
    </row>
    <row r="12" spans="1:16" ht="12.75" customHeight="1">
      <c r="A12" s="58">
        <v>2002</v>
      </c>
      <c r="B12" s="58">
        <v>2</v>
      </c>
      <c r="C12" s="61">
        <v>25055.014999999999</v>
      </c>
      <c r="D12" s="56">
        <v>68</v>
      </c>
      <c r="E12" s="60">
        <v>0</v>
      </c>
      <c r="F12" s="60">
        <v>538.4</v>
      </c>
      <c r="G12" s="60">
        <v>0</v>
      </c>
      <c r="H12" s="60">
        <v>0</v>
      </c>
      <c r="I12" s="61">
        <v>0</v>
      </c>
      <c r="J12" s="60">
        <v>0</v>
      </c>
      <c r="K12" s="60">
        <v>0</v>
      </c>
      <c r="L12" s="60">
        <v>0</v>
      </c>
      <c r="M12" s="57">
        <v>1.0075619163621601</v>
      </c>
      <c r="N12" s="60">
        <v>0</v>
      </c>
      <c r="O12" s="57">
        <v>0.63657775797313598</v>
      </c>
      <c r="P12" s="60">
        <v>0</v>
      </c>
    </row>
    <row r="13" spans="1:16" ht="12.75" customHeight="1">
      <c r="A13" s="58">
        <v>2002</v>
      </c>
      <c r="B13" s="58">
        <v>3</v>
      </c>
      <c r="C13" s="61">
        <v>25887.55</v>
      </c>
      <c r="D13" s="56">
        <v>70</v>
      </c>
      <c r="E13" s="60">
        <v>0</v>
      </c>
      <c r="F13" s="60">
        <v>0</v>
      </c>
      <c r="G13" s="60">
        <v>544.20000000000005</v>
      </c>
      <c r="H13" s="60">
        <v>0</v>
      </c>
      <c r="I13" s="61">
        <v>0</v>
      </c>
      <c r="J13" s="60">
        <v>0</v>
      </c>
      <c r="K13" s="60">
        <v>0</v>
      </c>
      <c r="L13" s="60">
        <v>0</v>
      </c>
      <c r="M13" s="57">
        <v>0.89055160553402302</v>
      </c>
      <c r="N13" s="60">
        <v>0</v>
      </c>
      <c r="O13" s="57">
        <v>0.62782521346057296</v>
      </c>
      <c r="P13" s="60">
        <v>0</v>
      </c>
    </row>
    <row r="14" spans="1:16" ht="12.75" customHeight="1">
      <c r="A14" s="58">
        <v>2002</v>
      </c>
      <c r="B14" s="58">
        <v>4</v>
      </c>
      <c r="C14" s="61">
        <v>17860.166000000001</v>
      </c>
      <c r="D14" s="56">
        <v>71</v>
      </c>
      <c r="E14" s="60">
        <v>0</v>
      </c>
      <c r="F14" s="60">
        <v>0</v>
      </c>
      <c r="G14" s="60">
        <v>0</v>
      </c>
      <c r="H14" s="60">
        <v>321.8</v>
      </c>
      <c r="I14" s="61">
        <v>0</v>
      </c>
      <c r="J14" s="60">
        <v>0</v>
      </c>
      <c r="K14" s="60">
        <v>0</v>
      </c>
      <c r="L14" s="60">
        <v>0</v>
      </c>
      <c r="M14" s="57">
        <v>1.0071079395403699</v>
      </c>
      <c r="N14" s="60">
        <v>0</v>
      </c>
      <c r="O14" s="57">
        <v>0.63315182980878804</v>
      </c>
      <c r="P14" s="60">
        <v>0</v>
      </c>
    </row>
    <row r="15" spans="1:16" ht="12.75" customHeight="1">
      <c r="A15" s="58">
        <v>2002</v>
      </c>
      <c r="B15" s="58">
        <v>5</v>
      </c>
      <c r="C15" s="61">
        <v>15658.635</v>
      </c>
      <c r="D15" s="56">
        <v>72</v>
      </c>
      <c r="E15" s="60">
        <v>0</v>
      </c>
      <c r="F15" s="60">
        <v>0</v>
      </c>
      <c r="G15" s="60">
        <v>0</v>
      </c>
      <c r="H15" s="60">
        <v>0</v>
      </c>
      <c r="I15" s="61">
        <v>221</v>
      </c>
      <c r="J15" s="60">
        <v>0</v>
      </c>
      <c r="K15" s="60">
        <v>0</v>
      </c>
      <c r="L15" s="60">
        <v>0</v>
      </c>
      <c r="M15" s="57">
        <v>1.0326006849611999</v>
      </c>
      <c r="N15" s="60">
        <v>0</v>
      </c>
      <c r="O15" s="57">
        <v>0.62460961898813205</v>
      </c>
      <c r="P15" s="60">
        <v>0</v>
      </c>
    </row>
    <row r="16" spans="1:16" ht="12.75" customHeight="1">
      <c r="A16" s="58">
        <v>2002</v>
      </c>
      <c r="B16" s="58">
        <v>6</v>
      </c>
      <c r="C16" s="61">
        <v>6480.2470000000003</v>
      </c>
      <c r="D16" s="56">
        <v>73</v>
      </c>
      <c r="E16" s="60">
        <v>0</v>
      </c>
      <c r="F16" s="60">
        <v>0</v>
      </c>
      <c r="G16" s="60">
        <v>0</v>
      </c>
      <c r="H16" s="60">
        <v>0</v>
      </c>
      <c r="I16" s="61">
        <v>0</v>
      </c>
      <c r="J16" s="60">
        <v>0</v>
      </c>
      <c r="K16" s="60">
        <v>0</v>
      </c>
      <c r="L16" s="60">
        <v>0</v>
      </c>
      <c r="M16" s="57">
        <v>0.98086604337787198</v>
      </c>
      <c r="N16" s="60">
        <v>0</v>
      </c>
      <c r="O16" s="57">
        <v>0.62691994232336501</v>
      </c>
      <c r="P16" s="63">
        <v>1</v>
      </c>
    </row>
    <row r="17" spans="1:16" ht="12.75" customHeight="1">
      <c r="A17" s="58">
        <v>2002</v>
      </c>
      <c r="B17" s="58">
        <v>7</v>
      </c>
      <c r="C17" s="61">
        <v>4080.5619999999999</v>
      </c>
      <c r="D17" s="56">
        <v>72</v>
      </c>
      <c r="E17" s="60">
        <v>0</v>
      </c>
      <c r="F17" s="60">
        <v>0</v>
      </c>
      <c r="G17" s="60">
        <v>0</v>
      </c>
      <c r="H17" s="60">
        <v>0</v>
      </c>
      <c r="I17" s="61">
        <v>0</v>
      </c>
      <c r="J17" s="60">
        <v>0</v>
      </c>
      <c r="K17" s="60">
        <v>0</v>
      </c>
      <c r="L17" s="60">
        <v>0</v>
      </c>
      <c r="M17" s="57">
        <v>0.95954246202508398</v>
      </c>
      <c r="N17" s="60">
        <v>0</v>
      </c>
      <c r="O17" s="57">
        <v>0.63004032258064502</v>
      </c>
      <c r="P17" s="63">
        <v>1</v>
      </c>
    </row>
    <row r="18" spans="1:16" ht="12.75" customHeight="1">
      <c r="A18" s="58">
        <v>2002</v>
      </c>
      <c r="B18" s="58">
        <v>8</v>
      </c>
      <c r="C18" s="61">
        <v>5304.9579999999996</v>
      </c>
      <c r="D18" s="56">
        <v>72</v>
      </c>
      <c r="E18" s="60">
        <v>0</v>
      </c>
      <c r="F18" s="60">
        <v>0</v>
      </c>
      <c r="G18" s="60">
        <v>0</v>
      </c>
      <c r="H18" s="60">
        <v>0</v>
      </c>
      <c r="I18" s="61">
        <v>0</v>
      </c>
      <c r="J18" s="60">
        <v>0</v>
      </c>
      <c r="K18" s="60">
        <v>0</v>
      </c>
      <c r="L18" s="60">
        <v>0</v>
      </c>
      <c r="M18" s="57">
        <v>0.88193345409476598</v>
      </c>
      <c r="N18" s="60">
        <v>0</v>
      </c>
      <c r="O18" s="57">
        <v>0.63327211702868702</v>
      </c>
      <c r="P18" s="63">
        <v>1</v>
      </c>
    </row>
    <row r="19" spans="1:16" ht="12.75" customHeight="1">
      <c r="A19" s="58">
        <v>2002</v>
      </c>
      <c r="B19" s="58">
        <v>9</v>
      </c>
      <c r="C19" s="61">
        <v>7458.8419999999996</v>
      </c>
      <c r="D19" s="56">
        <v>75</v>
      </c>
      <c r="E19" s="60">
        <v>0</v>
      </c>
      <c r="F19" s="60">
        <v>0</v>
      </c>
      <c r="G19" s="60">
        <v>0</v>
      </c>
      <c r="H19" s="60">
        <v>0</v>
      </c>
      <c r="I19" s="61">
        <v>0</v>
      </c>
      <c r="J19" s="60">
        <v>0</v>
      </c>
      <c r="K19" s="60">
        <v>0</v>
      </c>
      <c r="L19" s="60">
        <v>0</v>
      </c>
      <c r="M19" s="57">
        <v>0.79976763675148599</v>
      </c>
      <c r="N19" s="60">
        <v>0</v>
      </c>
      <c r="O19" s="57">
        <v>0.64595310380466398</v>
      </c>
      <c r="P19" s="60">
        <v>0</v>
      </c>
    </row>
    <row r="20" spans="1:16" ht="12.75" customHeight="1">
      <c r="A20" s="58">
        <v>2002</v>
      </c>
      <c r="B20" s="58">
        <v>10</v>
      </c>
      <c r="C20" s="61">
        <v>17449.845000000001</v>
      </c>
      <c r="D20" s="56">
        <v>77</v>
      </c>
      <c r="E20" s="60">
        <v>0</v>
      </c>
      <c r="F20" s="60">
        <v>0</v>
      </c>
      <c r="G20" s="60">
        <v>0</v>
      </c>
      <c r="H20" s="60">
        <v>0</v>
      </c>
      <c r="I20" s="61">
        <v>0</v>
      </c>
      <c r="J20" s="60">
        <v>298</v>
      </c>
      <c r="K20" s="60">
        <v>0</v>
      </c>
      <c r="L20" s="60">
        <v>0</v>
      </c>
      <c r="M20" s="57">
        <v>0.77225949270831595</v>
      </c>
      <c r="N20" s="60">
        <v>0</v>
      </c>
      <c r="O20" s="57">
        <v>0.65321052975374005</v>
      </c>
      <c r="P20" s="60">
        <v>0</v>
      </c>
    </row>
    <row r="21" spans="1:16" ht="12.75" customHeight="1">
      <c r="A21" s="58">
        <v>2002</v>
      </c>
      <c r="B21" s="58">
        <v>11</v>
      </c>
      <c r="C21" s="61">
        <v>20721.334999999999</v>
      </c>
      <c r="D21" s="56">
        <v>79</v>
      </c>
      <c r="E21" s="60">
        <v>0</v>
      </c>
      <c r="F21" s="60">
        <v>0</v>
      </c>
      <c r="G21" s="60">
        <v>0</v>
      </c>
      <c r="H21" s="60">
        <v>0</v>
      </c>
      <c r="I21" s="61">
        <v>0</v>
      </c>
      <c r="J21" s="60">
        <v>0</v>
      </c>
      <c r="K21" s="60">
        <v>447.4</v>
      </c>
      <c r="L21" s="60">
        <v>0</v>
      </c>
      <c r="M21" s="57">
        <v>0.88548528948110805</v>
      </c>
      <c r="N21" s="60">
        <v>0</v>
      </c>
      <c r="O21" s="57">
        <v>0.64612004910512399</v>
      </c>
      <c r="P21" s="60">
        <v>0</v>
      </c>
    </row>
    <row r="22" spans="1:16" ht="12.75" customHeight="1">
      <c r="A22" s="58">
        <v>2002</v>
      </c>
      <c r="B22" s="58">
        <v>12</v>
      </c>
      <c r="C22" s="61">
        <v>23829.716</v>
      </c>
      <c r="D22" s="56">
        <v>85</v>
      </c>
      <c r="E22" s="60">
        <v>0</v>
      </c>
      <c r="F22" s="60">
        <v>0</v>
      </c>
      <c r="G22" s="60">
        <v>0</v>
      </c>
      <c r="H22" s="60">
        <v>0</v>
      </c>
      <c r="I22" s="61">
        <v>0</v>
      </c>
      <c r="J22" s="60">
        <v>0</v>
      </c>
      <c r="K22" s="60">
        <v>0</v>
      </c>
      <c r="L22" s="60">
        <v>631.79999999999995</v>
      </c>
      <c r="M22" s="57">
        <v>0.97820899767710101</v>
      </c>
      <c r="N22" s="60">
        <v>0</v>
      </c>
      <c r="O22" s="57">
        <v>0.63816209317166595</v>
      </c>
      <c r="P22" s="60">
        <v>0</v>
      </c>
    </row>
    <row r="23" spans="1:16" ht="12.75" customHeight="1">
      <c r="A23" s="58">
        <v>2003</v>
      </c>
      <c r="B23" s="58">
        <v>1</v>
      </c>
      <c r="C23" s="61">
        <v>34249.93</v>
      </c>
      <c r="D23" s="56">
        <v>85</v>
      </c>
      <c r="E23" s="60">
        <v>795.7</v>
      </c>
      <c r="F23" s="60">
        <v>0</v>
      </c>
      <c r="G23" s="60">
        <v>0</v>
      </c>
      <c r="H23" s="60">
        <v>0</v>
      </c>
      <c r="I23" s="61">
        <v>0</v>
      </c>
      <c r="J23" s="60">
        <v>0</v>
      </c>
      <c r="K23" s="60">
        <v>0</v>
      </c>
      <c r="L23" s="60">
        <v>0</v>
      </c>
      <c r="M23" s="57">
        <v>1.0804085680975799</v>
      </c>
      <c r="N23" s="60">
        <v>0</v>
      </c>
      <c r="O23" s="57">
        <v>0.63475942617747905</v>
      </c>
      <c r="P23" s="60">
        <v>0</v>
      </c>
    </row>
    <row r="24" spans="1:16" ht="12.75" customHeight="1">
      <c r="A24" s="58">
        <v>2003</v>
      </c>
      <c r="B24" s="58">
        <v>2</v>
      </c>
      <c r="C24" s="61">
        <v>28244.781999999999</v>
      </c>
      <c r="D24" s="56">
        <v>86</v>
      </c>
      <c r="E24" s="60">
        <v>0</v>
      </c>
      <c r="F24" s="60">
        <v>698.5</v>
      </c>
      <c r="G24" s="60">
        <v>0</v>
      </c>
      <c r="H24" s="60">
        <v>0</v>
      </c>
      <c r="I24" s="61">
        <v>0</v>
      </c>
      <c r="J24" s="60">
        <v>0</v>
      </c>
      <c r="K24" s="60">
        <v>0</v>
      </c>
      <c r="L24" s="60">
        <v>0</v>
      </c>
      <c r="M24" s="57">
        <v>1.1277535840300099</v>
      </c>
      <c r="N24" s="60">
        <v>0</v>
      </c>
      <c r="O24" s="57">
        <v>0.63383406224250505</v>
      </c>
      <c r="P24" s="60">
        <v>0</v>
      </c>
    </row>
    <row r="25" spans="1:16" ht="12.75" customHeight="1">
      <c r="A25" s="58">
        <v>2003</v>
      </c>
      <c r="B25" s="58">
        <v>3</v>
      </c>
      <c r="C25" s="61">
        <v>25642.791000000001</v>
      </c>
      <c r="D25" s="56">
        <v>88</v>
      </c>
      <c r="E25" s="60">
        <v>0</v>
      </c>
      <c r="F25" s="60">
        <v>0</v>
      </c>
      <c r="G25" s="60">
        <v>567.9</v>
      </c>
      <c r="H25" s="60">
        <v>0</v>
      </c>
      <c r="I25" s="61">
        <v>0</v>
      </c>
      <c r="J25" s="60">
        <v>0</v>
      </c>
      <c r="K25" s="60">
        <v>0</v>
      </c>
      <c r="L25" s="60">
        <v>0</v>
      </c>
      <c r="M25" s="57">
        <v>1.1029419889502801</v>
      </c>
      <c r="N25" s="60">
        <v>0</v>
      </c>
      <c r="O25" s="57">
        <v>0.63649672204188101</v>
      </c>
      <c r="P25" s="60">
        <v>0</v>
      </c>
    </row>
    <row r="26" spans="1:16" ht="12.75" customHeight="1">
      <c r="A26" s="58">
        <v>2003</v>
      </c>
      <c r="B26" s="58">
        <v>4</v>
      </c>
      <c r="C26" s="61">
        <v>19906.851999999999</v>
      </c>
      <c r="D26" s="56">
        <v>88</v>
      </c>
      <c r="E26" s="60">
        <v>0</v>
      </c>
      <c r="F26" s="60">
        <v>0</v>
      </c>
      <c r="G26" s="60">
        <v>0</v>
      </c>
      <c r="H26" s="60">
        <v>361.1</v>
      </c>
      <c r="I26" s="61">
        <v>0</v>
      </c>
      <c r="J26" s="60">
        <v>0</v>
      </c>
      <c r="K26" s="60">
        <v>0</v>
      </c>
      <c r="L26" s="60">
        <v>0</v>
      </c>
      <c r="M26" s="57">
        <v>1.48930820804551</v>
      </c>
      <c r="N26" s="60">
        <v>0</v>
      </c>
      <c r="O26" s="57">
        <v>0.64106673504711797</v>
      </c>
      <c r="P26" s="60">
        <v>0</v>
      </c>
    </row>
    <row r="27" spans="1:16" ht="12.75" customHeight="1">
      <c r="A27" s="58">
        <v>2003</v>
      </c>
      <c r="B27" s="58">
        <v>5</v>
      </c>
      <c r="C27" s="61">
        <v>14603.424999999999</v>
      </c>
      <c r="D27" s="56">
        <v>86</v>
      </c>
      <c r="E27" s="60">
        <v>0</v>
      </c>
      <c r="F27" s="60">
        <v>0</v>
      </c>
      <c r="G27" s="60">
        <v>0</v>
      </c>
      <c r="H27" s="60">
        <v>0</v>
      </c>
      <c r="I27" s="61">
        <v>195.7</v>
      </c>
      <c r="J27" s="60">
        <v>0</v>
      </c>
      <c r="K27" s="60">
        <v>0</v>
      </c>
      <c r="L27" s="60">
        <v>0</v>
      </c>
      <c r="M27" s="57">
        <v>1.30504282443395</v>
      </c>
      <c r="N27" s="60">
        <v>0</v>
      </c>
      <c r="O27" s="57">
        <v>0.64926632904817605</v>
      </c>
      <c r="P27" s="60">
        <v>0</v>
      </c>
    </row>
    <row r="28" spans="1:16" ht="12.75" customHeight="1">
      <c r="A28" s="58">
        <v>2003</v>
      </c>
      <c r="B28" s="58">
        <v>6</v>
      </c>
      <c r="C28" s="61">
        <v>8128.1440000000002</v>
      </c>
      <c r="D28" s="56">
        <v>87</v>
      </c>
      <c r="E28" s="60">
        <v>0</v>
      </c>
      <c r="F28" s="60">
        <v>0</v>
      </c>
      <c r="G28" s="60">
        <v>0</v>
      </c>
      <c r="H28" s="60">
        <v>0</v>
      </c>
      <c r="I28" s="61">
        <v>0</v>
      </c>
      <c r="J28" s="60">
        <v>0</v>
      </c>
      <c r="K28" s="60">
        <v>0</v>
      </c>
      <c r="L28" s="60">
        <v>0</v>
      </c>
      <c r="M28" s="57">
        <v>1.4847182517603299</v>
      </c>
      <c r="N28" s="60">
        <v>0</v>
      </c>
      <c r="O28" s="57">
        <v>0.66063288630507999</v>
      </c>
      <c r="P28" s="63">
        <v>1</v>
      </c>
    </row>
    <row r="29" spans="1:16" ht="12.75" customHeight="1">
      <c r="A29" s="58">
        <v>2003</v>
      </c>
      <c r="B29" s="58">
        <v>7</v>
      </c>
      <c r="C29" s="61">
        <v>5654.8249999999998</v>
      </c>
      <c r="D29" s="56">
        <v>85</v>
      </c>
      <c r="E29" s="60">
        <v>0</v>
      </c>
      <c r="F29" s="60">
        <v>0</v>
      </c>
      <c r="G29" s="60">
        <v>0</v>
      </c>
      <c r="H29" s="60">
        <v>0</v>
      </c>
      <c r="I29" s="61">
        <v>0</v>
      </c>
      <c r="J29" s="60">
        <v>0</v>
      </c>
      <c r="K29" s="60">
        <v>0</v>
      </c>
      <c r="L29" s="60">
        <v>0</v>
      </c>
      <c r="M29" s="57">
        <v>1.5772799052506901</v>
      </c>
      <c r="N29" s="60">
        <v>0</v>
      </c>
      <c r="O29" s="57">
        <v>0.67750677506775103</v>
      </c>
      <c r="P29" s="63">
        <v>1</v>
      </c>
    </row>
    <row r="30" spans="1:16" ht="12.75" customHeight="1">
      <c r="A30" s="58">
        <v>2003</v>
      </c>
      <c r="B30" s="58">
        <v>8</v>
      </c>
      <c r="C30" s="61">
        <v>5958.6459999999997</v>
      </c>
      <c r="D30" s="56">
        <v>86</v>
      </c>
      <c r="E30" s="60">
        <v>0</v>
      </c>
      <c r="F30" s="60">
        <v>0</v>
      </c>
      <c r="G30" s="60">
        <v>0</v>
      </c>
      <c r="H30" s="60">
        <v>0</v>
      </c>
      <c r="I30" s="61">
        <v>0</v>
      </c>
      <c r="J30" s="60">
        <v>0</v>
      </c>
      <c r="K30" s="60">
        <v>0</v>
      </c>
      <c r="L30" s="60">
        <v>0</v>
      </c>
      <c r="M30" s="57">
        <v>1.5335260802407999</v>
      </c>
      <c r="N30" s="60">
        <v>0</v>
      </c>
      <c r="O30" s="57">
        <v>0.68686036128854999</v>
      </c>
      <c r="P30" s="63">
        <v>1</v>
      </c>
    </row>
    <row r="31" spans="1:16" ht="12.75" customHeight="1">
      <c r="A31" s="58">
        <v>2003</v>
      </c>
      <c r="B31" s="58">
        <v>9</v>
      </c>
      <c r="C31" s="61">
        <v>10198.411</v>
      </c>
      <c r="D31" s="56">
        <v>88</v>
      </c>
      <c r="E31" s="60">
        <v>0</v>
      </c>
      <c r="F31" s="60">
        <v>0</v>
      </c>
      <c r="G31" s="60">
        <v>0</v>
      </c>
      <c r="H31" s="60">
        <v>0</v>
      </c>
      <c r="I31" s="61">
        <v>0</v>
      </c>
      <c r="J31" s="60">
        <v>0</v>
      </c>
      <c r="K31" s="60">
        <v>0</v>
      </c>
      <c r="L31" s="60">
        <v>0</v>
      </c>
      <c r="M31" s="57">
        <v>1.18918587112842</v>
      </c>
      <c r="N31" s="60">
        <v>0</v>
      </c>
      <c r="O31" s="57">
        <v>0.72358900144717797</v>
      </c>
      <c r="P31" s="60">
        <v>0</v>
      </c>
    </row>
    <row r="32" spans="1:16" ht="12.75" customHeight="1">
      <c r="A32" s="58">
        <v>2003</v>
      </c>
      <c r="B32" s="58">
        <v>10</v>
      </c>
      <c r="C32" s="61">
        <v>17498.257000000001</v>
      </c>
      <c r="D32" s="56">
        <v>87</v>
      </c>
      <c r="E32" s="60">
        <v>0</v>
      </c>
      <c r="F32" s="60">
        <v>0</v>
      </c>
      <c r="G32" s="60">
        <v>0</v>
      </c>
      <c r="H32" s="60">
        <v>0</v>
      </c>
      <c r="I32" s="61">
        <v>0</v>
      </c>
      <c r="J32" s="60">
        <v>276.7</v>
      </c>
      <c r="K32" s="60">
        <v>0</v>
      </c>
      <c r="L32" s="60">
        <v>0</v>
      </c>
      <c r="M32" s="57">
        <v>1.1843540702893001</v>
      </c>
      <c r="N32" s="60">
        <v>0</v>
      </c>
      <c r="O32" s="57">
        <v>0.7400828892836</v>
      </c>
      <c r="P32" s="60">
        <v>0</v>
      </c>
    </row>
    <row r="33" spans="1:16" ht="12.75" customHeight="1">
      <c r="A33" s="58">
        <v>2003</v>
      </c>
      <c r="B33" s="58">
        <v>11</v>
      </c>
      <c r="C33" s="61">
        <v>19442.143</v>
      </c>
      <c r="D33" s="56">
        <v>87</v>
      </c>
      <c r="E33" s="60">
        <v>0</v>
      </c>
      <c r="F33" s="60">
        <v>0</v>
      </c>
      <c r="G33" s="60">
        <v>0</v>
      </c>
      <c r="H33" s="60">
        <v>0</v>
      </c>
      <c r="I33" s="61">
        <v>0</v>
      </c>
      <c r="J33" s="60">
        <v>0</v>
      </c>
      <c r="K33" s="60">
        <v>386.2</v>
      </c>
      <c r="L33" s="60">
        <v>0</v>
      </c>
      <c r="M33" s="57">
        <v>1.2057608379400599</v>
      </c>
      <c r="N33" s="60">
        <v>0</v>
      </c>
      <c r="O33" s="57">
        <v>0.72327498915087496</v>
      </c>
      <c r="P33" s="60">
        <v>0</v>
      </c>
    </row>
    <row r="34" spans="1:16" ht="12.75" customHeight="1">
      <c r="A34" s="58">
        <v>2003</v>
      </c>
      <c r="B34" s="58">
        <v>12</v>
      </c>
      <c r="C34" s="61">
        <v>22377.885999999999</v>
      </c>
      <c r="D34" s="56">
        <v>90</v>
      </c>
      <c r="E34" s="60">
        <v>0</v>
      </c>
      <c r="F34" s="60">
        <v>0</v>
      </c>
      <c r="G34" s="60">
        <v>0</v>
      </c>
      <c r="H34" s="60">
        <v>0</v>
      </c>
      <c r="I34" s="61">
        <v>0</v>
      </c>
      <c r="J34" s="60">
        <v>0</v>
      </c>
      <c r="K34" s="60">
        <v>0</v>
      </c>
      <c r="L34" s="60">
        <v>574.70000000000005</v>
      </c>
      <c r="M34" s="57">
        <v>1.1898560260082001</v>
      </c>
      <c r="N34" s="60">
        <v>0</v>
      </c>
      <c r="O34" s="57">
        <v>0.71710290426676204</v>
      </c>
      <c r="P34" s="60">
        <v>0</v>
      </c>
    </row>
    <row r="35" spans="1:16" ht="12.75" customHeight="1">
      <c r="A35" s="58">
        <v>2004</v>
      </c>
      <c r="B35" s="58">
        <v>1</v>
      </c>
      <c r="C35" s="61">
        <v>32759.535</v>
      </c>
      <c r="D35" s="56">
        <v>85</v>
      </c>
      <c r="E35" s="60">
        <v>830.8</v>
      </c>
      <c r="F35" s="60">
        <v>0</v>
      </c>
      <c r="G35" s="60">
        <v>0</v>
      </c>
      <c r="H35" s="60">
        <v>0</v>
      </c>
      <c r="I35" s="61">
        <v>0</v>
      </c>
      <c r="J35" s="60">
        <v>0</v>
      </c>
      <c r="K35" s="60">
        <v>0</v>
      </c>
      <c r="L35" s="60">
        <v>0</v>
      </c>
      <c r="M35" s="57">
        <v>1.1989065449968499</v>
      </c>
      <c r="N35" s="60">
        <v>0</v>
      </c>
      <c r="O35" s="57">
        <v>0.73443008225616901</v>
      </c>
      <c r="P35" s="60">
        <v>0</v>
      </c>
    </row>
    <row r="36" spans="1:16" ht="12.75" customHeight="1">
      <c r="A36" s="58">
        <v>2004</v>
      </c>
      <c r="B36" s="58">
        <v>2</v>
      </c>
      <c r="C36" s="61">
        <v>28136.52</v>
      </c>
      <c r="D36" s="56">
        <v>84</v>
      </c>
      <c r="E36" s="60">
        <v>0</v>
      </c>
      <c r="F36" s="60">
        <v>625.6</v>
      </c>
      <c r="G36" s="60">
        <v>0</v>
      </c>
      <c r="H36" s="60">
        <v>0</v>
      </c>
      <c r="I36" s="61">
        <v>0</v>
      </c>
      <c r="J36" s="60">
        <v>0</v>
      </c>
      <c r="K36" s="60">
        <v>0</v>
      </c>
      <c r="L36" s="60">
        <v>0</v>
      </c>
      <c r="M36" s="57">
        <v>1.5207846983815601</v>
      </c>
      <c r="N36" s="60">
        <v>0</v>
      </c>
      <c r="O36" s="57">
        <v>0.75763315402681997</v>
      </c>
      <c r="P36" s="60">
        <v>0</v>
      </c>
    </row>
    <row r="37" spans="1:16" ht="12.75" customHeight="1">
      <c r="A37" s="58">
        <v>2004</v>
      </c>
      <c r="B37" s="58">
        <v>3</v>
      </c>
      <c r="C37" s="61">
        <v>26396.409</v>
      </c>
      <c r="D37" s="56">
        <v>85</v>
      </c>
      <c r="E37" s="60">
        <v>0</v>
      </c>
      <c r="F37" s="60">
        <v>0</v>
      </c>
      <c r="G37" s="60">
        <v>493.2</v>
      </c>
      <c r="H37" s="60">
        <v>0</v>
      </c>
      <c r="I37" s="61">
        <v>0</v>
      </c>
      <c r="J37" s="60">
        <v>0</v>
      </c>
      <c r="K37" s="60">
        <v>0</v>
      </c>
      <c r="L37" s="60">
        <v>0</v>
      </c>
      <c r="M37" s="57">
        <v>1.3899718889521699</v>
      </c>
      <c r="N37" s="60">
        <v>0</v>
      </c>
      <c r="O37" s="57">
        <v>0.76248570339306099</v>
      </c>
      <c r="P37" s="60">
        <v>0</v>
      </c>
    </row>
    <row r="38" spans="1:16" ht="12.75" customHeight="1">
      <c r="A38" s="58">
        <v>2004</v>
      </c>
      <c r="B38" s="58">
        <v>4</v>
      </c>
      <c r="C38" s="61">
        <v>18375.202000000001</v>
      </c>
      <c r="D38" s="56">
        <v>84</v>
      </c>
      <c r="E38" s="60">
        <v>0</v>
      </c>
      <c r="F38" s="60">
        <v>0</v>
      </c>
      <c r="G38" s="60">
        <v>0</v>
      </c>
      <c r="H38" s="60">
        <v>313.60000000000002</v>
      </c>
      <c r="I38" s="61">
        <v>0</v>
      </c>
      <c r="J38" s="60">
        <v>0</v>
      </c>
      <c r="K38" s="60">
        <v>0</v>
      </c>
      <c r="L38" s="60">
        <v>0</v>
      </c>
      <c r="M38" s="57">
        <v>1.33838076396287</v>
      </c>
      <c r="N38" s="60">
        <v>0</v>
      </c>
      <c r="O38" s="57">
        <v>0.76144064570166803</v>
      </c>
      <c r="P38" s="60">
        <v>0</v>
      </c>
    </row>
    <row r="39" spans="1:16" ht="12.75" customHeight="1">
      <c r="A39" s="58">
        <v>2004</v>
      </c>
      <c r="B39" s="58">
        <v>5</v>
      </c>
      <c r="C39" s="61">
        <v>12238.847</v>
      </c>
      <c r="D39" s="56">
        <v>84</v>
      </c>
      <c r="E39" s="60">
        <v>0</v>
      </c>
      <c r="F39" s="60">
        <v>0</v>
      </c>
      <c r="G39" s="60">
        <v>0</v>
      </c>
      <c r="H39" s="60">
        <v>0</v>
      </c>
      <c r="I39" s="61">
        <v>149.1</v>
      </c>
      <c r="J39" s="60">
        <v>0</v>
      </c>
      <c r="K39" s="60">
        <v>0</v>
      </c>
      <c r="L39" s="60">
        <v>0</v>
      </c>
      <c r="M39" s="57">
        <v>1.4723337477326901</v>
      </c>
      <c r="N39" s="60">
        <v>0</v>
      </c>
      <c r="O39" s="57">
        <v>0.77118840132644395</v>
      </c>
      <c r="P39" s="60">
        <v>0</v>
      </c>
    </row>
    <row r="40" spans="1:16" ht="12.75" customHeight="1">
      <c r="A40" s="58">
        <v>2004</v>
      </c>
      <c r="B40" s="58">
        <v>6</v>
      </c>
      <c r="C40" s="61">
        <v>7660.4539999999997</v>
      </c>
      <c r="D40" s="56">
        <v>84</v>
      </c>
      <c r="E40" s="60">
        <v>0</v>
      </c>
      <c r="F40" s="60">
        <v>0</v>
      </c>
      <c r="G40" s="60">
        <v>0</v>
      </c>
      <c r="H40" s="60">
        <v>0</v>
      </c>
      <c r="I40" s="61">
        <v>0</v>
      </c>
      <c r="J40" s="60">
        <v>0</v>
      </c>
      <c r="K40" s="60">
        <v>0</v>
      </c>
      <c r="L40" s="60">
        <v>0</v>
      </c>
      <c r="M40" s="57">
        <v>1.4959641429624699</v>
      </c>
      <c r="N40" s="60">
        <v>0</v>
      </c>
      <c r="O40" s="57">
        <v>0.75187969924812004</v>
      </c>
      <c r="P40" s="63">
        <v>1</v>
      </c>
    </row>
    <row r="41" spans="1:16" ht="12.75" customHeight="1">
      <c r="A41" s="58">
        <v>2004</v>
      </c>
      <c r="B41" s="58">
        <v>7</v>
      </c>
      <c r="C41" s="61">
        <v>6358.558</v>
      </c>
      <c r="D41" s="56">
        <v>82</v>
      </c>
      <c r="E41" s="60">
        <v>0</v>
      </c>
      <c r="F41" s="60">
        <v>0</v>
      </c>
      <c r="G41" s="60">
        <v>0</v>
      </c>
      <c r="H41" s="60">
        <v>0</v>
      </c>
      <c r="I41" s="61">
        <v>0</v>
      </c>
      <c r="J41" s="60">
        <v>0</v>
      </c>
      <c r="K41" s="60">
        <v>0</v>
      </c>
      <c r="L41" s="60">
        <v>0</v>
      </c>
      <c r="M41" s="57">
        <v>1.37906620742442</v>
      </c>
      <c r="N41" s="60">
        <v>0</v>
      </c>
      <c r="O41" s="57">
        <v>0.75386355069732403</v>
      </c>
      <c r="P41" s="63">
        <v>1</v>
      </c>
    </row>
    <row r="42" spans="1:16" ht="12.75" customHeight="1">
      <c r="A42" s="58">
        <v>2004</v>
      </c>
      <c r="B42" s="58">
        <v>8</v>
      </c>
      <c r="C42" s="61">
        <v>7299.348</v>
      </c>
      <c r="D42" s="56">
        <v>83</v>
      </c>
      <c r="E42" s="60">
        <v>0</v>
      </c>
      <c r="F42" s="60">
        <v>0</v>
      </c>
      <c r="G42" s="60">
        <v>0</v>
      </c>
      <c r="H42" s="60">
        <v>0</v>
      </c>
      <c r="I42" s="61">
        <v>0</v>
      </c>
      <c r="J42" s="60">
        <v>0</v>
      </c>
      <c r="K42" s="60">
        <v>0</v>
      </c>
      <c r="L42" s="60">
        <v>0</v>
      </c>
      <c r="M42" s="57">
        <v>1.36147656574036</v>
      </c>
      <c r="N42" s="60">
        <v>0</v>
      </c>
      <c r="O42" s="57">
        <v>0.74493444576877199</v>
      </c>
      <c r="P42" s="63">
        <v>1</v>
      </c>
    </row>
    <row r="43" spans="1:16" ht="12.75" customHeight="1">
      <c r="A43" s="58">
        <v>2004</v>
      </c>
      <c r="B43" s="58">
        <v>9</v>
      </c>
      <c r="C43" s="61">
        <v>8310.6540000000005</v>
      </c>
      <c r="D43" s="56">
        <v>81</v>
      </c>
      <c r="E43" s="60">
        <v>0</v>
      </c>
      <c r="F43" s="60">
        <v>0</v>
      </c>
      <c r="G43" s="60">
        <v>0</v>
      </c>
      <c r="H43" s="60">
        <v>0</v>
      </c>
      <c r="I43" s="61">
        <v>0</v>
      </c>
      <c r="J43" s="60">
        <v>0</v>
      </c>
      <c r="K43" s="60">
        <v>0</v>
      </c>
      <c r="L43" s="60">
        <v>0</v>
      </c>
      <c r="M43" s="57">
        <v>1.3986385492265301</v>
      </c>
      <c r="N43" s="60">
        <v>0</v>
      </c>
      <c r="O43" s="57">
        <v>0.72558409519663303</v>
      </c>
      <c r="P43" s="60">
        <v>0</v>
      </c>
    </row>
    <row r="44" spans="1:16" ht="12.75" customHeight="1">
      <c r="A44" s="58">
        <v>2004</v>
      </c>
      <c r="B44" s="58">
        <v>10</v>
      </c>
      <c r="C44" s="61">
        <v>13613.785</v>
      </c>
      <c r="D44" s="56">
        <v>82</v>
      </c>
      <c r="E44" s="60">
        <v>0</v>
      </c>
      <c r="F44" s="60">
        <v>0</v>
      </c>
      <c r="G44" s="60">
        <v>0</v>
      </c>
      <c r="H44" s="60">
        <v>0</v>
      </c>
      <c r="I44" s="61">
        <v>0</v>
      </c>
      <c r="J44" s="60">
        <v>233.4</v>
      </c>
      <c r="K44" s="60">
        <v>0</v>
      </c>
      <c r="L44" s="60">
        <v>0</v>
      </c>
      <c r="M44" s="57">
        <v>1.2660933258021601</v>
      </c>
      <c r="N44" s="60">
        <v>0</v>
      </c>
      <c r="O44" s="57">
        <v>0.73719130114264697</v>
      </c>
      <c r="P44" s="60">
        <v>0</v>
      </c>
    </row>
    <row r="45" spans="1:16" ht="12.75" customHeight="1">
      <c r="A45" s="58">
        <v>2004</v>
      </c>
      <c r="B45" s="58">
        <v>11</v>
      </c>
      <c r="C45" s="61">
        <v>14901.817999999999</v>
      </c>
      <c r="D45" s="56">
        <v>83</v>
      </c>
      <c r="E45" s="60">
        <v>0</v>
      </c>
      <c r="F45" s="60">
        <v>0</v>
      </c>
      <c r="G45" s="60">
        <v>0</v>
      </c>
      <c r="H45" s="60">
        <v>0</v>
      </c>
      <c r="I45" s="61">
        <v>0</v>
      </c>
      <c r="J45" s="60">
        <v>0</v>
      </c>
      <c r="K45" s="60">
        <v>391.7</v>
      </c>
      <c r="L45" s="60">
        <v>0</v>
      </c>
      <c r="M45" s="57">
        <v>1.1715495216604801</v>
      </c>
      <c r="N45" s="60">
        <v>0</v>
      </c>
      <c r="O45" s="57">
        <v>0.75671585319712498</v>
      </c>
      <c r="P45" s="60">
        <v>0</v>
      </c>
    </row>
    <row r="46" spans="1:16" ht="12.75" customHeight="1">
      <c r="A46" s="58">
        <v>2004</v>
      </c>
      <c r="B46" s="58">
        <v>12</v>
      </c>
      <c r="C46" s="61">
        <v>18959.949000000001</v>
      </c>
      <c r="D46" s="56">
        <v>81</v>
      </c>
      <c r="E46" s="60">
        <v>0</v>
      </c>
      <c r="F46" s="60">
        <v>0</v>
      </c>
      <c r="G46" s="60">
        <v>0</v>
      </c>
      <c r="H46" s="60">
        <v>0</v>
      </c>
      <c r="I46" s="61">
        <v>0</v>
      </c>
      <c r="J46" s="60">
        <v>0</v>
      </c>
      <c r="K46" s="60">
        <v>0</v>
      </c>
      <c r="L46" s="60">
        <v>635.4</v>
      </c>
      <c r="M46" s="57">
        <v>1.23371019805674</v>
      </c>
      <c r="N46" s="60">
        <v>0</v>
      </c>
      <c r="O46" s="57">
        <v>0.76318400366328298</v>
      </c>
      <c r="P46" s="60">
        <v>0</v>
      </c>
    </row>
    <row r="47" spans="1:16" ht="12.75" customHeight="1">
      <c r="A47" s="58">
        <v>2005</v>
      </c>
      <c r="B47" s="58">
        <v>1</v>
      </c>
      <c r="C47" s="61">
        <v>25343.279999999999</v>
      </c>
      <c r="D47" s="56">
        <v>79</v>
      </c>
      <c r="E47" s="60">
        <v>762</v>
      </c>
      <c r="F47" s="60">
        <v>0</v>
      </c>
      <c r="G47" s="60">
        <v>0</v>
      </c>
      <c r="H47" s="60">
        <v>0</v>
      </c>
      <c r="I47" s="61">
        <v>0</v>
      </c>
      <c r="J47" s="60">
        <v>0</v>
      </c>
      <c r="K47" s="60">
        <v>0</v>
      </c>
      <c r="L47" s="60">
        <v>0</v>
      </c>
      <c r="M47" s="57">
        <v>1.4174332532567699</v>
      </c>
      <c r="N47" s="60">
        <v>0</v>
      </c>
      <c r="O47" s="57">
        <v>0.77663870767318999</v>
      </c>
      <c r="P47" s="60">
        <v>0</v>
      </c>
    </row>
    <row r="48" spans="1:16" ht="12.75" customHeight="1">
      <c r="A48" s="58">
        <v>2005</v>
      </c>
      <c r="B48" s="58">
        <v>2</v>
      </c>
      <c r="C48" s="61">
        <v>22578.244999999999</v>
      </c>
      <c r="D48" s="56">
        <v>82</v>
      </c>
      <c r="E48" s="60">
        <v>0</v>
      </c>
      <c r="F48" s="60">
        <v>610.9</v>
      </c>
      <c r="G48" s="60">
        <v>0</v>
      </c>
      <c r="H48" s="60">
        <v>0</v>
      </c>
      <c r="I48" s="61">
        <v>0</v>
      </c>
      <c r="J48" s="60">
        <v>0</v>
      </c>
      <c r="K48" s="60">
        <v>0</v>
      </c>
      <c r="L48" s="60">
        <v>0</v>
      </c>
      <c r="M48" s="57">
        <v>1.6655237442139501</v>
      </c>
      <c r="N48" s="60">
        <v>0</v>
      </c>
      <c r="O48" s="57">
        <v>0.80347099469709105</v>
      </c>
      <c r="P48" s="60">
        <v>0</v>
      </c>
    </row>
    <row r="49" spans="1:16" ht="12.75" customHeight="1">
      <c r="A49" s="58">
        <v>2005</v>
      </c>
      <c r="B49" s="58">
        <v>3</v>
      </c>
      <c r="C49" s="61">
        <v>22435.188999999998</v>
      </c>
      <c r="D49" s="56">
        <v>80</v>
      </c>
      <c r="E49" s="60">
        <v>0</v>
      </c>
      <c r="F49" s="60">
        <v>0</v>
      </c>
      <c r="G49" s="60">
        <v>611.6</v>
      </c>
      <c r="H49" s="60">
        <v>0</v>
      </c>
      <c r="I49" s="61">
        <v>0</v>
      </c>
      <c r="J49" s="60">
        <v>0</v>
      </c>
      <c r="K49" s="60">
        <v>0</v>
      </c>
      <c r="L49" s="60">
        <v>0</v>
      </c>
      <c r="M49" s="57">
        <v>1.34235236202527</v>
      </c>
      <c r="N49" s="60">
        <v>0</v>
      </c>
      <c r="O49" s="57">
        <v>0.83738067325406096</v>
      </c>
      <c r="P49" s="60">
        <v>0</v>
      </c>
    </row>
    <row r="50" spans="1:16" ht="12.75" customHeight="1">
      <c r="A50" s="58">
        <v>2005</v>
      </c>
      <c r="B50" s="58">
        <v>4</v>
      </c>
      <c r="C50" s="61">
        <v>15435.573</v>
      </c>
      <c r="D50" s="56">
        <v>81</v>
      </c>
      <c r="E50" s="60">
        <v>0</v>
      </c>
      <c r="F50" s="60">
        <v>0</v>
      </c>
      <c r="G50" s="60">
        <v>0</v>
      </c>
      <c r="H50" s="60">
        <v>311.7</v>
      </c>
      <c r="I50" s="61">
        <v>0</v>
      </c>
      <c r="J50" s="60">
        <v>0</v>
      </c>
      <c r="K50" s="60">
        <v>0</v>
      </c>
      <c r="L50" s="60">
        <v>0</v>
      </c>
      <c r="M50" s="57">
        <v>1.2987066807107199</v>
      </c>
      <c r="N50" s="60">
        <v>0</v>
      </c>
      <c r="O50" s="57">
        <v>0.81792900376247302</v>
      </c>
      <c r="P50" s="60">
        <v>0</v>
      </c>
    </row>
    <row r="51" spans="1:16" ht="12.75" customHeight="1">
      <c r="A51" s="58">
        <v>2005</v>
      </c>
      <c r="B51" s="58">
        <v>5</v>
      </c>
      <c r="C51" s="61">
        <v>11766.963</v>
      </c>
      <c r="D51" s="56">
        <v>82</v>
      </c>
      <c r="E51" s="60">
        <v>0</v>
      </c>
      <c r="F51" s="60">
        <v>0</v>
      </c>
      <c r="G51" s="60">
        <v>0</v>
      </c>
      <c r="H51" s="60">
        <v>0</v>
      </c>
      <c r="I51" s="61">
        <v>189.2</v>
      </c>
      <c r="J51" s="60">
        <v>0</v>
      </c>
      <c r="K51" s="60">
        <v>0</v>
      </c>
      <c r="L51" s="60">
        <v>0</v>
      </c>
      <c r="M51" s="57">
        <v>1.2820820082653499</v>
      </c>
      <c r="N51" s="60">
        <v>0</v>
      </c>
      <c r="O51" s="57">
        <v>0.81546114327652297</v>
      </c>
      <c r="P51" s="60">
        <v>0</v>
      </c>
    </row>
    <row r="52" spans="1:16" ht="12.75" customHeight="1">
      <c r="A52" s="58">
        <v>2005</v>
      </c>
      <c r="B52" s="58">
        <v>6</v>
      </c>
      <c r="C52" s="61">
        <v>5793.6149999999998</v>
      </c>
      <c r="D52" s="56">
        <v>80</v>
      </c>
      <c r="E52" s="60">
        <v>0</v>
      </c>
      <c r="F52" s="60">
        <v>0</v>
      </c>
      <c r="G52" s="60">
        <v>0</v>
      </c>
      <c r="H52" s="60">
        <v>0</v>
      </c>
      <c r="I52" s="61">
        <v>0</v>
      </c>
      <c r="J52" s="60">
        <v>0</v>
      </c>
      <c r="K52" s="60">
        <v>0</v>
      </c>
      <c r="L52" s="60">
        <v>0</v>
      </c>
      <c r="M52" s="57">
        <v>1.2108966514629</v>
      </c>
      <c r="N52" s="60">
        <v>0</v>
      </c>
      <c r="O52" s="57">
        <v>0.80671184252984796</v>
      </c>
      <c r="P52" s="63">
        <v>1</v>
      </c>
    </row>
    <row r="53" spans="1:16" ht="12.75" customHeight="1">
      <c r="A53" s="58">
        <v>2005</v>
      </c>
      <c r="B53" s="58">
        <v>7</v>
      </c>
      <c r="C53" s="61">
        <v>5105.8869999999997</v>
      </c>
      <c r="D53" s="56">
        <v>78</v>
      </c>
      <c r="E53" s="60">
        <v>0</v>
      </c>
      <c r="F53" s="60">
        <v>0</v>
      </c>
      <c r="G53" s="60">
        <v>0</v>
      </c>
      <c r="H53" s="60">
        <v>0</v>
      </c>
      <c r="I53" s="61">
        <v>0</v>
      </c>
      <c r="J53" s="60">
        <v>0</v>
      </c>
      <c r="K53" s="60">
        <v>0</v>
      </c>
      <c r="L53" s="60">
        <v>0</v>
      </c>
      <c r="M53" s="57">
        <v>1.12088051377387</v>
      </c>
      <c r="N53" s="60">
        <v>0</v>
      </c>
      <c r="O53" s="57">
        <v>0.82263902599539296</v>
      </c>
      <c r="P53" s="63">
        <v>1</v>
      </c>
    </row>
    <row r="54" spans="1:16" ht="12.75" customHeight="1">
      <c r="A54" s="58">
        <v>2005</v>
      </c>
      <c r="B54" s="58">
        <v>8</v>
      </c>
      <c r="C54" s="61">
        <v>5660.41</v>
      </c>
      <c r="D54" s="56">
        <v>76</v>
      </c>
      <c r="E54" s="60">
        <v>0</v>
      </c>
      <c r="F54" s="60">
        <v>0</v>
      </c>
      <c r="G54" s="60">
        <v>0</v>
      </c>
      <c r="H54" s="60">
        <v>0</v>
      </c>
      <c r="I54" s="61">
        <v>0</v>
      </c>
      <c r="J54" s="60">
        <v>0</v>
      </c>
      <c r="K54" s="60">
        <v>0</v>
      </c>
      <c r="L54" s="60">
        <v>0</v>
      </c>
      <c r="M54" s="57">
        <v>1.1164732447618499</v>
      </c>
      <c r="N54" s="60">
        <v>0</v>
      </c>
      <c r="O54" s="57">
        <v>0.81089847551086602</v>
      </c>
      <c r="P54" s="63">
        <v>1</v>
      </c>
    </row>
    <row r="55" spans="1:16" ht="12.75" customHeight="1">
      <c r="A55" s="58">
        <v>2005</v>
      </c>
      <c r="B55" s="58">
        <v>9</v>
      </c>
      <c r="C55" s="61">
        <v>7063.1620000000003</v>
      </c>
      <c r="D55" s="56">
        <v>78</v>
      </c>
      <c r="E55" s="60">
        <v>0</v>
      </c>
      <c r="F55" s="60">
        <v>0</v>
      </c>
      <c r="G55" s="60">
        <v>0</v>
      </c>
      <c r="H55" s="60">
        <v>0</v>
      </c>
      <c r="I55" s="61">
        <v>0</v>
      </c>
      <c r="J55" s="60">
        <v>0</v>
      </c>
      <c r="K55" s="60">
        <v>0</v>
      </c>
      <c r="L55" s="60">
        <v>0</v>
      </c>
      <c r="M55" s="57">
        <v>1.1255733281942599</v>
      </c>
      <c r="N55" s="60">
        <v>0</v>
      </c>
      <c r="O55" s="57">
        <v>0.79592486469277302</v>
      </c>
      <c r="P55" s="60">
        <v>0</v>
      </c>
    </row>
    <row r="56" spans="1:16" ht="12.75" customHeight="1">
      <c r="A56" s="58">
        <v>2005</v>
      </c>
      <c r="B56" s="58">
        <v>10</v>
      </c>
      <c r="C56" s="61">
        <v>10263.246999999999</v>
      </c>
      <c r="D56" s="56">
        <v>79</v>
      </c>
      <c r="E56" s="60">
        <v>0</v>
      </c>
      <c r="F56" s="60">
        <v>0</v>
      </c>
      <c r="G56" s="60">
        <v>0</v>
      </c>
      <c r="H56" s="60">
        <v>0</v>
      </c>
      <c r="I56" s="61">
        <v>0</v>
      </c>
      <c r="J56" s="60">
        <v>228</v>
      </c>
      <c r="K56" s="60">
        <v>0</v>
      </c>
      <c r="L56" s="60">
        <v>0</v>
      </c>
      <c r="M56" s="57">
        <v>1.2928070282472099</v>
      </c>
      <c r="N56" s="60">
        <v>0</v>
      </c>
      <c r="O56" s="57">
        <v>0.80560702489325697</v>
      </c>
      <c r="P56" s="60">
        <v>0</v>
      </c>
    </row>
    <row r="57" spans="1:16" ht="12.75" customHeight="1">
      <c r="A57" s="58">
        <v>2005</v>
      </c>
      <c r="B57" s="58">
        <v>11</v>
      </c>
      <c r="C57" s="61">
        <v>11204.035</v>
      </c>
      <c r="D57" s="56">
        <v>73</v>
      </c>
      <c r="E57" s="60">
        <v>0</v>
      </c>
      <c r="F57" s="60">
        <v>0</v>
      </c>
      <c r="G57" s="60">
        <v>0</v>
      </c>
      <c r="H57" s="60">
        <v>0</v>
      </c>
      <c r="I57" s="61">
        <v>0</v>
      </c>
      <c r="J57" s="60">
        <v>0</v>
      </c>
      <c r="K57" s="60">
        <v>395.7</v>
      </c>
      <c r="L57" s="60">
        <v>0</v>
      </c>
      <c r="M57" s="57">
        <v>1.4559570323496001</v>
      </c>
      <c r="N57" s="60">
        <v>0</v>
      </c>
      <c r="O57" s="57">
        <v>0.81826364454627298</v>
      </c>
      <c r="P57" s="60">
        <v>0</v>
      </c>
    </row>
    <row r="58" spans="1:16" ht="12.75" customHeight="1">
      <c r="A58" s="58">
        <v>2005</v>
      </c>
      <c r="B58" s="58">
        <v>12</v>
      </c>
      <c r="C58" s="61">
        <v>13667.813</v>
      </c>
      <c r="D58" s="56">
        <v>68</v>
      </c>
      <c r="E58" s="60">
        <v>0</v>
      </c>
      <c r="F58" s="60">
        <v>0</v>
      </c>
      <c r="G58" s="60">
        <v>0</v>
      </c>
      <c r="H58" s="60">
        <v>0</v>
      </c>
      <c r="I58" s="61">
        <v>0</v>
      </c>
      <c r="J58" s="60">
        <v>0</v>
      </c>
      <c r="K58" s="60">
        <v>0</v>
      </c>
      <c r="L58" s="60">
        <v>677</v>
      </c>
      <c r="M58" s="57">
        <v>1.6529784566025401</v>
      </c>
      <c r="N58" s="60">
        <v>0</v>
      </c>
      <c r="O58" s="57">
        <v>0.82939371319565403</v>
      </c>
      <c r="P58" s="60">
        <v>0</v>
      </c>
    </row>
    <row r="59" spans="1:16" ht="12.75" customHeight="1">
      <c r="A59" s="58">
        <v>2006</v>
      </c>
      <c r="B59" s="58">
        <v>1</v>
      </c>
      <c r="C59" s="61">
        <v>12443.205</v>
      </c>
      <c r="D59" s="56">
        <v>64</v>
      </c>
      <c r="E59" s="60">
        <v>542.79999999999995</v>
      </c>
      <c r="F59" s="60">
        <v>0</v>
      </c>
      <c r="G59" s="60">
        <v>0</v>
      </c>
      <c r="H59" s="60">
        <v>0</v>
      </c>
      <c r="I59" s="61">
        <v>0</v>
      </c>
      <c r="J59" s="60">
        <v>0</v>
      </c>
      <c r="K59" s="60">
        <v>0</v>
      </c>
      <c r="L59" s="60">
        <v>0</v>
      </c>
      <c r="M59" s="57">
        <v>1.2748743779146099</v>
      </c>
      <c r="N59" s="60">
        <v>0</v>
      </c>
      <c r="O59" s="57">
        <v>0.84788875699508204</v>
      </c>
      <c r="P59" s="60">
        <v>0</v>
      </c>
    </row>
    <row r="60" spans="1:16" ht="12.75" customHeight="1">
      <c r="A60" s="58">
        <v>2006</v>
      </c>
      <c r="B60" s="58">
        <v>2</v>
      </c>
      <c r="C60" s="61">
        <v>21614.834999999999</v>
      </c>
      <c r="D60" s="56">
        <v>64</v>
      </c>
      <c r="E60" s="60">
        <v>0</v>
      </c>
      <c r="F60" s="60">
        <v>598.29999999999995</v>
      </c>
      <c r="G60" s="60">
        <v>0</v>
      </c>
      <c r="H60" s="60">
        <v>0</v>
      </c>
      <c r="I60" s="61">
        <v>0</v>
      </c>
      <c r="J60" s="60">
        <v>0</v>
      </c>
      <c r="K60" s="60">
        <v>0</v>
      </c>
      <c r="L60" s="60">
        <v>0</v>
      </c>
      <c r="M60" s="57">
        <v>1.6614425688205099</v>
      </c>
      <c r="N60" s="60">
        <v>0</v>
      </c>
      <c r="O60" s="57">
        <v>0.84954549316115902</v>
      </c>
      <c r="P60" s="60">
        <v>0</v>
      </c>
    </row>
    <row r="61" spans="1:16" ht="12.75" customHeight="1">
      <c r="A61" s="58">
        <v>2006</v>
      </c>
      <c r="B61" s="58">
        <v>3</v>
      </c>
      <c r="C61" s="61">
        <v>25226.574000000001</v>
      </c>
      <c r="D61" s="56">
        <v>66</v>
      </c>
      <c r="E61" s="60">
        <v>0</v>
      </c>
      <c r="F61" s="60">
        <v>0</v>
      </c>
      <c r="G61" s="60">
        <v>516.70000000000005</v>
      </c>
      <c r="H61" s="60">
        <v>0</v>
      </c>
      <c r="I61" s="61">
        <v>0</v>
      </c>
      <c r="J61" s="60">
        <v>0</v>
      </c>
      <c r="K61" s="60">
        <v>0</v>
      </c>
      <c r="L61" s="60">
        <v>0</v>
      </c>
      <c r="M61" s="57">
        <v>1.1720351923216801</v>
      </c>
      <c r="N61" s="60">
        <v>0</v>
      </c>
      <c r="O61" s="57">
        <v>0.84580901632411398</v>
      </c>
      <c r="P61" s="60">
        <v>0</v>
      </c>
    </row>
    <row r="62" spans="1:16" ht="12.75" customHeight="1">
      <c r="A62" s="58">
        <v>2006</v>
      </c>
      <c r="B62" s="58">
        <v>4</v>
      </c>
      <c r="C62" s="61">
        <v>17744.569</v>
      </c>
      <c r="D62" s="56">
        <v>71</v>
      </c>
      <c r="E62" s="60">
        <v>0</v>
      </c>
      <c r="F62" s="60">
        <v>0</v>
      </c>
      <c r="G62" s="60">
        <v>0</v>
      </c>
      <c r="H62" s="60">
        <v>285.8</v>
      </c>
      <c r="I62" s="61">
        <v>0</v>
      </c>
      <c r="J62" s="60">
        <v>0</v>
      </c>
      <c r="K62" s="60">
        <v>0</v>
      </c>
      <c r="L62" s="60">
        <v>0</v>
      </c>
      <c r="M62" s="57">
        <v>1.0112914269240501</v>
      </c>
      <c r="N62" s="60">
        <v>0</v>
      </c>
      <c r="O62" s="57">
        <v>0.86132644272179104</v>
      </c>
      <c r="P62" s="60">
        <v>0</v>
      </c>
    </row>
    <row r="63" spans="1:16" ht="12.75" customHeight="1">
      <c r="A63" s="58">
        <v>2006</v>
      </c>
      <c r="B63" s="58">
        <v>5</v>
      </c>
      <c r="C63" s="61">
        <v>12739.518</v>
      </c>
      <c r="D63" s="56">
        <v>71</v>
      </c>
      <c r="E63" s="60">
        <v>0</v>
      </c>
      <c r="F63" s="60">
        <v>0</v>
      </c>
      <c r="G63" s="60">
        <v>0</v>
      </c>
      <c r="H63" s="60">
        <v>0</v>
      </c>
      <c r="I63" s="61">
        <v>143.30000000000001</v>
      </c>
      <c r="J63" s="60">
        <v>0</v>
      </c>
      <c r="K63" s="60">
        <v>0</v>
      </c>
      <c r="L63" s="60">
        <v>0</v>
      </c>
      <c r="M63" s="57">
        <v>0.90710024734468198</v>
      </c>
      <c r="N63" s="60">
        <v>0</v>
      </c>
      <c r="O63" s="57">
        <v>0.86333419666752997</v>
      </c>
      <c r="P63" s="60">
        <v>0</v>
      </c>
    </row>
    <row r="64" spans="1:16" ht="12.75" customHeight="1">
      <c r="A64" s="58">
        <v>2006</v>
      </c>
      <c r="B64" s="58">
        <v>6</v>
      </c>
      <c r="C64" s="61">
        <v>7516.11</v>
      </c>
      <c r="D64" s="56">
        <v>71</v>
      </c>
      <c r="E64" s="60">
        <v>0</v>
      </c>
      <c r="F64" s="60">
        <v>0</v>
      </c>
      <c r="G64" s="60">
        <v>0</v>
      </c>
      <c r="H64" s="60">
        <v>0</v>
      </c>
      <c r="I64" s="61">
        <v>0</v>
      </c>
      <c r="J64" s="60">
        <v>0</v>
      </c>
      <c r="K64" s="60">
        <v>0</v>
      </c>
      <c r="L64" s="60">
        <v>0</v>
      </c>
      <c r="M64" s="57">
        <v>0.89313905461220799</v>
      </c>
      <c r="N64" s="60">
        <v>0</v>
      </c>
      <c r="O64" s="57">
        <v>0.86979211968339598</v>
      </c>
      <c r="P64" s="63">
        <v>1</v>
      </c>
    </row>
    <row r="65" spans="1:16" ht="12.75" customHeight="1">
      <c r="A65" s="58">
        <v>2006</v>
      </c>
      <c r="B65" s="58">
        <v>7</v>
      </c>
      <c r="C65" s="61">
        <v>5794.2190000000001</v>
      </c>
      <c r="D65" s="56">
        <v>69</v>
      </c>
      <c r="E65" s="60">
        <v>0</v>
      </c>
      <c r="F65" s="60">
        <v>0</v>
      </c>
      <c r="G65" s="60">
        <v>0</v>
      </c>
      <c r="H65" s="60">
        <v>0</v>
      </c>
      <c r="I65" s="61">
        <v>0</v>
      </c>
      <c r="J65" s="60">
        <v>0</v>
      </c>
      <c r="K65" s="60">
        <v>0</v>
      </c>
      <c r="L65" s="60">
        <v>0</v>
      </c>
      <c r="M65" s="57">
        <v>0.80002133105801998</v>
      </c>
      <c r="N65" s="60">
        <v>0</v>
      </c>
      <c r="O65" s="57">
        <v>0.86460314715545605</v>
      </c>
      <c r="P65" s="63">
        <v>1</v>
      </c>
    </row>
    <row r="66" spans="1:16" ht="12.75" customHeight="1">
      <c r="A66" s="58">
        <v>2006</v>
      </c>
      <c r="B66" s="58">
        <v>8</v>
      </c>
      <c r="C66" s="61">
        <v>6458.2370000000001</v>
      </c>
      <c r="D66" s="56">
        <v>69</v>
      </c>
      <c r="E66" s="60">
        <v>0</v>
      </c>
      <c r="F66" s="60">
        <v>0</v>
      </c>
      <c r="G66" s="60">
        <v>0</v>
      </c>
      <c r="H66" s="60">
        <v>0</v>
      </c>
      <c r="I66" s="61">
        <v>0</v>
      </c>
      <c r="J66" s="60">
        <v>0</v>
      </c>
      <c r="K66" s="60">
        <v>0</v>
      </c>
      <c r="L66" s="60">
        <v>0</v>
      </c>
      <c r="M66" s="57">
        <v>0.81815272906282699</v>
      </c>
      <c r="N66" s="60">
        <v>0</v>
      </c>
      <c r="O66" s="57">
        <v>0.87267649882188703</v>
      </c>
      <c r="P66" s="63">
        <v>1</v>
      </c>
    </row>
    <row r="67" spans="1:16" ht="12.75" customHeight="1">
      <c r="A67" s="58">
        <v>2006</v>
      </c>
      <c r="B67" s="58">
        <v>9</v>
      </c>
      <c r="C67" s="61">
        <v>11437.288</v>
      </c>
      <c r="D67" s="56">
        <v>71</v>
      </c>
      <c r="E67" s="60">
        <v>0</v>
      </c>
      <c r="F67" s="60">
        <v>0</v>
      </c>
      <c r="G67" s="60">
        <v>0</v>
      </c>
      <c r="H67" s="60">
        <v>0</v>
      </c>
      <c r="I67" s="61">
        <v>0</v>
      </c>
      <c r="J67" s="60">
        <v>0</v>
      </c>
      <c r="K67" s="60">
        <v>0</v>
      </c>
      <c r="L67" s="60">
        <v>0</v>
      </c>
      <c r="M67" s="57">
        <v>0.78129261640366299</v>
      </c>
      <c r="N67" s="60">
        <v>0</v>
      </c>
      <c r="O67" s="57">
        <v>0.90025207057976198</v>
      </c>
      <c r="P67" s="60">
        <v>0</v>
      </c>
    </row>
    <row r="68" spans="1:16" ht="12.75" customHeight="1">
      <c r="A68" s="58">
        <v>2006</v>
      </c>
      <c r="B68" s="58">
        <v>10</v>
      </c>
      <c r="C68" s="61">
        <v>19247.454000000002</v>
      </c>
      <c r="D68" s="56">
        <v>71</v>
      </c>
      <c r="E68" s="60">
        <v>0</v>
      </c>
      <c r="F68" s="60">
        <v>0</v>
      </c>
      <c r="G68" s="60">
        <v>0</v>
      </c>
      <c r="H68" s="60">
        <v>0</v>
      </c>
      <c r="I68" s="61">
        <v>0</v>
      </c>
      <c r="J68" s="60">
        <v>296.2</v>
      </c>
      <c r="K68" s="60">
        <v>0</v>
      </c>
      <c r="L68" s="60">
        <v>0</v>
      </c>
      <c r="M68" s="57">
        <v>0.88511189634864496</v>
      </c>
      <c r="N68" s="60">
        <v>0</v>
      </c>
      <c r="O68" s="57">
        <v>0.89814981138854</v>
      </c>
      <c r="P68" s="60">
        <v>0</v>
      </c>
    </row>
    <row r="69" spans="1:16" ht="12.75" customHeight="1">
      <c r="A69" s="58">
        <v>2006</v>
      </c>
      <c r="B69" s="58">
        <v>11</v>
      </c>
      <c r="C69" s="61">
        <v>15548.07</v>
      </c>
      <c r="D69" s="56">
        <v>71</v>
      </c>
      <c r="E69" s="60">
        <v>0</v>
      </c>
      <c r="F69" s="60">
        <v>0</v>
      </c>
      <c r="G69" s="60">
        <v>0</v>
      </c>
      <c r="H69" s="60">
        <v>0</v>
      </c>
      <c r="I69" s="61">
        <v>0</v>
      </c>
      <c r="J69" s="60">
        <v>0</v>
      </c>
      <c r="K69" s="60">
        <v>387.8</v>
      </c>
      <c r="L69" s="60">
        <v>0</v>
      </c>
      <c r="M69" s="57">
        <v>0.78653443912998999</v>
      </c>
      <c r="N69" s="60">
        <v>0</v>
      </c>
      <c r="O69" s="57">
        <v>0.88691796008869195</v>
      </c>
      <c r="P69" s="60">
        <v>0</v>
      </c>
    </row>
    <row r="70" spans="1:16" ht="12.75" customHeight="1">
      <c r="A70" s="58">
        <v>2006</v>
      </c>
      <c r="B70" s="58">
        <v>12</v>
      </c>
      <c r="C70" s="61">
        <v>12146.788500000001</v>
      </c>
      <c r="D70" s="56">
        <v>71</v>
      </c>
      <c r="E70" s="60">
        <v>0</v>
      </c>
      <c r="F70" s="60">
        <v>0</v>
      </c>
      <c r="G70" s="60">
        <v>0</v>
      </c>
      <c r="H70" s="60">
        <v>0</v>
      </c>
      <c r="I70" s="61">
        <v>0</v>
      </c>
      <c r="J70" s="60">
        <v>0</v>
      </c>
      <c r="K70" s="60">
        <v>0</v>
      </c>
      <c r="L70" s="60">
        <v>505.3</v>
      </c>
      <c r="M70" s="57">
        <v>0.962448264402888</v>
      </c>
      <c r="N70" s="60">
        <v>0</v>
      </c>
      <c r="O70" s="57">
        <v>0.89341552756186904</v>
      </c>
      <c r="P70" s="60">
        <v>0</v>
      </c>
    </row>
    <row r="71" spans="1:16" ht="12.75" customHeight="1">
      <c r="A71" s="58">
        <v>2007</v>
      </c>
      <c r="B71" s="58">
        <v>1</v>
      </c>
      <c r="C71" s="61">
        <v>18443.757900000001</v>
      </c>
      <c r="D71" s="56">
        <v>74</v>
      </c>
      <c r="E71" s="60">
        <v>644.29999999999995</v>
      </c>
      <c r="F71" s="60">
        <v>0</v>
      </c>
      <c r="G71" s="60">
        <v>0</v>
      </c>
      <c r="H71" s="60">
        <v>0</v>
      </c>
      <c r="I71" s="61">
        <v>0</v>
      </c>
      <c r="J71" s="60">
        <v>0</v>
      </c>
      <c r="K71" s="60">
        <v>0</v>
      </c>
      <c r="L71" s="60">
        <v>0</v>
      </c>
      <c r="M71" s="57">
        <v>1.1381451568291201</v>
      </c>
      <c r="N71" s="60">
        <v>0</v>
      </c>
      <c r="O71" s="57">
        <v>0.896619743566753</v>
      </c>
      <c r="P71" s="60">
        <v>0</v>
      </c>
    </row>
    <row r="72" spans="1:16" ht="12.75" customHeight="1">
      <c r="A72" s="58">
        <v>2007</v>
      </c>
      <c r="B72" s="58">
        <v>2</v>
      </c>
      <c r="C72" s="61">
        <v>24303.900099999999</v>
      </c>
      <c r="D72" s="56">
        <v>75</v>
      </c>
      <c r="E72" s="60">
        <v>0</v>
      </c>
      <c r="F72" s="60">
        <v>735.1</v>
      </c>
      <c r="G72" s="60">
        <v>0</v>
      </c>
      <c r="H72" s="60">
        <v>0</v>
      </c>
      <c r="I72" s="61">
        <v>0</v>
      </c>
      <c r="J72" s="60">
        <v>0</v>
      </c>
      <c r="K72" s="60">
        <v>0</v>
      </c>
      <c r="L72" s="60">
        <v>0</v>
      </c>
      <c r="M72" s="57">
        <v>1.09614587057562</v>
      </c>
      <c r="N72" s="60">
        <v>0</v>
      </c>
      <c r="O72" s="57">
        <v>0.88668203582195404</v>
      </c>
      <c r="P72" s="60">
        <v>0</v>
      </c>
    </row>
    <row r="73" spans="1:16" ht="12.75" customHeight="1">
      <c r="A73" s="58">
        <v>2007</v>
      </c>
      <c r="B73" s="58">
        <v>3</v>
      </c>
      <c r="C73" s="61">
        <v>18058.8429</v>
      </c>
      <c r="D73" s="56">
        <v>75</v>
      </c>
      <c r="E73" s="60">
        <v>0</v>
      </c>
      <c r="F73" s="60">
        <v>0</v>
      </c>
      <c r="G73" s="60">
        <v>518</v>
      </c>
      <c r="H73" s="60">
        <v>0</v>
      </c>
      <c r="I73" s="61">
        <v>0</v>
      </c>
      <c r="J73" s="60">
        <v>0</v>
      </c>
      <c r="K73" s="60">
        <v>0</v>
      </c>
      <c r="L73" s="60">
        <v>0</v>
      </c>
      <c r="M73" s="57">
        <v>1.11290100509431</v>
      </c>
      <c r="N73" s="60">
        <v>0</v>
      </c>
      <c r="O73" s="57">
        <v>0.88051422030465798</v>
      </c>
      <c r="P73" s="60">
        <v>0</v>
      </c>
    </row>
    <row r="74" spans="1:16" ht="12.75" customHeight="1">
      <c r="A74" s="58">
        <v>2007</v>
      </c>
      <c r="B74" s="58">
        <v>4</v>
      </c>
      <c r="C74" s="61">
        <v>16295.584000000001</v>
      </c>
      <c r="D74" s="56">
        <v>75</v>
      </c>
      <c r="E74" s="60">
        <v>0</v>
      </c>
      <c r="F74" s="60">
        <v>0</v>
      </c>
      <c r="G74" s="60">
        <v>0</v>
      </c>
      <c r="H74" s="60">
        <v>353.1</v>
      </c>
      <c r="I74" s="61">
        <v>0</v>
      </c>
      <c r="J74" s="60">
        <v>0</v>
      </c>
      <c r="K74" s="60">
        <v>0</v>
      </c>
      <c r="L74" s="60">
        <v>0</v>
      </c>
      <c r="M74" s="57">
        <v>1.2131198595716399</v>
      </c>
      <c r="N74" s="60">
        <v>0</v>
      </c>
      <c r="O74" s="57">
        <v>0.86692674469007402</v>
      </c>
      <c r="P74" s="60">
        <v>0</v>
      </c>
    </row>
    <row r="75" spans="1:16" ht="12.75" customHeight="1">
      <c r="A75" s="58">
        <v>2007</v>
      </c>
      <c r="B75" s="58">
        <v>5</v>
      </c>
      <c r="C75" s="61">
        <v>11197.0743</v>
      </c>
      <c r="D75" s="56">
        <v>75</v>
      </c>
      <c r="E75" s="60">
        <v>0</v>
      </c>
      <c r="F75" s="60">
        <v>0</v>
      </c>
      <c r="G75" s="60">
        <v>0</v>
      </c>
      <c r="H75" s="60">
        <v>0</v>
      </c>
      <c r="I75" s="61">
        <v>119.5</v>
      </c>
      <c r="J75" s="60">
        <v>0</v>
      </c>
      <c r="K75" s="60">
        <v>0</v>
      </c>
      <c r="L75" s="60">
        <v>0</v>
      </c>
      <c r="M75" s="57">
        <v>1.099156938171</v>
      </c>
      <c r="N75" s="60">
        <v>0</v>
      </c>
      <c r="O75" s="57">
        <v>0.85099140498681003</v>
      </c>
      <c r="P75" s="60">
        <v>0</v>
      </c>
    </row>
    <row r="76" spans="1:16" ht="12.75" customHeight="1">
      <c r="A76" s="58">
        <v>2007</v>
      </c>
      <c r="B76" s="58">
        <v>6</v>
      </c>
      <c r="C76" s="61">
        <v>6756.0752000000002</v>
      </c>
      <c r="D76" s="56">
        <v>74</v>
      </c>
      <c r="E76" s="60">
        <v>0</v>
      </c>
      <c r="F76" s="60">
        <v>0</v>
      </c>
      <c r="G76" s="60">
        <v>0</v>
      </c>
      <c r="H76" s="60">
        <v>0</v>
      </c>
      <c r="I76" s="61">
        <v>0</v>
      </c>
      <c r="J76" s="60">
        <v>0</v>
      </c>
      <c r="K76" s="60">
        <v>0</v>
      </c>
      <c r="L76" s="60">
        <v>0</v>
      </c>
      <c r="M76" s="57">
        <v>1.05430448769703</v>
      </c>
      <c r="N76" s="60">
        <v>0</v>
      </c>
      <c r="O76" s="57">
        <v>0.853606487409304</v>
      </c>
      <c r="P76" s="63">
        <v>1</v>
      </c>
    </row>
    <row r="77" spans="1:16" ht="12.75" customHeight="1">
      <c r="A77" s="58">
        <v>2007</v>
      </c>
      <c r="B77" s="58">
        <v>7</v>
      </c>
      <c r="C77" s="61">
        <v>6753.2374</v>
      </c>
      <c r="D77" s="56">
        <v>74</v>
      </c>
      <c r="E77" s="60">
        <v>0</v>
      </c>
      <c r="F77" s="60">
        <v>0</v>
      </c>
      <c r="G77" s="60">
        <v>0</v>
      </c>
      <c r="H77" s="60">
        <v>0</v>
      </c>
      <c r="I77" s="61">
        <v>0</v>
      </c>
      <c r="J77" s="60">
        <v>0</v>
      </c>
      <c r="K77" s="60">
        <v>0</v>
      </c>
      <c r="L77" s="60">
        <v>0</v>
      </c>
      <c r="M77" s="57">
        <v>0.95940309574566696</v>
      </c>
      <c r="N77" s="60">
        <v>0</v>
      </c>
      <c r="O77" s="57">
        <v>0.85565157867716302</v>
      </c>
      <c r="P77" s="63">
        <v>1</v>
      </c>
    </row>
    <row r="78" spans="1:16" ht="12.75" customHeight="1">
      <c r="A78" s="58">
        <v>2007</v>
      </c>
      <c r="B78" s="58">
        <v>8</v>
      </c>
      <c r="C78" s="61">
        <v>7968.3454000000002</v>
      </c>
      <c r="D78" s="56">
        <v>75</v>
      </c>
      <c r="E78" s="60">
        <v>0</v>
      </c>
      <c r="F78" s="60">
        <v>0</v>
      </c>
      <c r="G78" s="60">
        <v>0</v>
      </c>
      <c r="H78" s="60">
        <v>0</v>
      </c>
      <c r="I78" s="61">
        <v>0</v>
      </c>
      <c r="J78" s="60">
        <v>0</v>
      </c>
      <c r="K78" s="60">
        <v>0</v>
      </c>
      <c r="L78" s="60">
        <v>0</v>
      </c>
      <c r="M78" s="57">
        <v>0.88654439214413205</v>
      </c>
      <c r="N78" s="60">
        <v>0</v>
      </c>
      <c r="O78" s="57">
        <v>0.88004928275983496</v>
      </c>
      <c r="P78" s="63">
        <v>1</v>
      </c>
    </row>
    <row r="79" spans="1:16" ht="12.75" customHeight="1">
      <c r="A79" s="58">
        <v>2007</v>
      </c>
      <c r="B79" s="58">
        <v>9</v>
      </c>
      <c r="C79" s="61">
        <v>9774.3335000000006</v>
      </c>
      <c r="D79" s="56">
        <v>77</v>
      </c>
      <c r="E79" s="60">
        <v>0</v>
      </c>
      <c r="F79" s="60">
        <v>0</v>
      </c>
      <c r="G79" s="60">
        <v>0</v>
      </c>
      <c r="H79" s="60">
        <v>0</v>
      </c>
      <c r="I79" s="61">
        <v>0</v>
      </c>
      <c r="J79" s="60">
        <v>0</v>
      </c>
      <c r="K79" s="60">
        <v>0</v>
      </c>
      <c r="L79" s="60">
        <v>0</v>
      </c>
      <c r="M79" s="57">
        <v>0.70833241242126199</v>
      </c>
      <c r="N79" s="60">
        <v>0</v>
      </c>
      <c r="O79" s="57">
        <v>0.91232551774473103</v>
      </c>
      <c r="P79" s="60">
        <v>0</v>
      </c>
    </row>
    <row r="80" spans="1:16" ht="12.75" customHeight="1">
      <c r="A80" s="58">
        <v>2007</v>
      </c>
      <c r="B80" s="58">
        <v>10</v>
      </c>
      <c r="C80" s="61">
        <v>13369.361800000001</v>
      </c>
      <c r="D80" s="56">
        <v>77</v>
      </c>
      <c r="E80" s="60">
        <v>0</v>
      </c>
      <c r="F80" s="60">
        <v>0</v>
      </c>
      <c r="G80" s="60">
        <v>0</v>
      </c>
      <c r="H80" s="60">
        <v>0</v>
      </c>
      <c r="I80" s="61">
        <v>0</v>
      </c>
      <c r="J80" s="60">
        <v>151.4</v>
      </c>
      <c r="K80" s="60">
        <v>0</v>
      </c>
      <c r="L80" s="60">
        <v>0</v>
      </c>
      <c r="M80" s="57">
        <v>0.72579639169304</v>
      </c>
      <c r="N80" s="60">
        <v>0</v>
      </c>
      <c r="O80" s="57">
        <v>0.93879083740142699</v>
      </c>
      <c r="P80" s="60">
        <v>0</v>
      </c>
    </row>
    <row r="81" spans="1:16" ht="12.75" customHeight="1">
      <c r="A81" s="58">
        <v>2007</v>
      </c>
      <c r="B81" s="58">
        <v>11</v>
      </c>
      <c r="C81" s="61">
        <v>19938.072700000001</v>
      </c>
      <c r="D81" s="56">
        <v>79</v>
      </c>
      <c r="E81" s="60">
        <v>0</v>
      </c>
      <c r="F81" s="60">
        <v>0</v>
      </c>
      <c r="G81" s="60">
        <v>0</v>
      </c>
      <c r="H81" s="60">
        <v>0</v>
      </c>
      <c r="I81" s="61">
        <v>0</v>
      </c>
      <c r="J81" s="60">
        <v>0</v>
      </c>
      <c r="K81" s="60">
        <v>459.9</v>
      </c>
      <c r="L81" s="60">
        <v>0</v>
      </c>
      <c r="M81" s="57">
        <v>0.65971971881759195</v>
      </c>
      <c r="N81" s="60">
        <v>0</v>
      </c>
      <c r="O81" s="57">
        <v>0.95183704549781101</v>
      </c>
      <c r="P81" s="60">
        <v>0</v>
      </c>
    </row>
    <row r="82" spans="1:16" ht="12.75" customHeight="1">
      <c r="A82" s="58">
        <v>2007</v>
      </c>
      <c r="B82" s="58">
        <v>12</v>
      </c>
      <c r="C82" s="61">
        <v>20034.963299999999</v>
      </c>
      <c r="D82" s="56">
        <v>82</v>
      </c>
      <c r="E82" s="60">
        <v>0</v>
      </c>
      <c r="F82" s="60">
        <v>0</v>
      </c>
      <c r="G82" s="60">
        <v>0</v>
      </c>
      <c r="H82" s="60">
        <v>0</v>
      </c>
      <c r="I82" s="61">
        <v>0</v>
      </c>
      <c r="J82" s="60">
        <v>0</v>
      </c>
      <c r="K82" s="60">
        <v>0</v>
      </c>
      <c r="L82" s="60">
        <v>626.79999999999995</v>
      </c>
      <c r="M82" s="57">
        <v>0.69805387575591005</v>
      </c>
      <c r="N82" s="60">
        <v>0</v>
      </c>
      <c r="O82" s="57">
        <v>0.94571590694155505</v>
      </c>
      <c r="P82" s="60">
        <v>0</v>
      </c>
    </row>
    <row r="83" spans="1:16" ht="12.75" customHeight="1">
      <c r="A83" s="58">
        <v>2008</v>
      </c>
      <c r="B83" s="58">
        <v>1</v>
      </c>
      <c r="C83" s="61">
        <v>29107.965199999999</v>
      </c>
      <c r="D83" s="56">
        <v>85</v>
      </c>
      <c r="E83" s="60">
        <v>639.25382916666695</v>
      </c>
      <c r="F83" s="60">
        <v>0</v>
      </c>
      <c r="G83" s="60">
        <v>0</v>
      </c>
      <c r="H83" s="60">
        <v>0</v>
      </c>
      <c r="I83" s="61">
        <v>0</v>
      </c>
      <c r="J83" s="60">
        <v>0</v>
      </c>
      <c r="K83" s="60">
        <v>0</v>
      </c>
      <c r="L83" s="60">
        <v>0</v>
      </c>
      <c r="M83" s="57">
        <v>0.64412739973434496</v>
      </c>
      <c r="N83" s="60">
        <v>0</v>
      </c>
      <c r="O83" s="57">
        <v>0.97172286463900504</v>
      </c>
      <c r="P83" s="60">
        <v>0</v>
      </c>
    </row>
    <row r="84" spans="1:16" ht="12.75" customHeight="1">
      <c r="A84" s="58">
        <v>2008</v>
      </c>
      <c r="B84" s="58">
        <v>2</v>
      </c>
      <c r="C84" s="61">
        <v>33039.318399999996</v>
      </c>
      <c r="D84" s="56">
        <v>88</v>
      </c>
      <c r="E84" s="60">
        <v>0</v>
      </c>
      <c r="F84" s="60">
        <v>670.19114999999999</v>
      </c>
      <c r="G84" s="60">
        <v>0</v>
      </c>
      <c r="H84" s="60">
        <v>0</v>
      </c>
      <c r="I84" s="61">
        <v>0</v>
      </c>
      <c r="J84" s="60">
        <v>0</v>
      </c>
      <c r="K84" s="60">
        <v>0</v>
      </c>
      <c r="L84" s="60">
        <v>0</v>
      </c>
      <c r="M84" s="57">
        <v>0.65469211563611796</v>
      </c>
      <c r="N84" s="60">
        <v>0</v>
      </c>
      <c r="O84" s="57">
        <v>1.0257462303825999</v>
      </c>
      <c r="P84" s="60">
        <v>0</v>
      </c>
    </row>
    <row r="85" spans="1:16" ht="12.75" customHeight="1">
      <c r="A85" s="58">
        <v>2008</v>
      </c>
      <c r="B85" s="58">
        <v>3</v>
      </c>
      <c r="C85" s="61">
        <v>26531.762699999999</v>
      </c>
      <c r="D85" s="56">
        <v>88</v>
      </c>
      <c r="E85" s="60">
        <v>0</v>
      </c>
      <c r="F85" s="60">
        <v>0</v>
      </c>
      <c r="G85" s="60">
        <v>597.03623079710201</v>
      </c>
      <c r="H85" s="60">
        <v>0</v>
      </c>
      <c r="I85" s="61">
        <v>0</v>
      </c>
      <c r="J85" s="60">
        <v>0</v>
      </c>
      <c r="K85" s="60">
        <v>0</v>
      </c>
      <c r="L85" s="60">
        <v>0</v>
      </c>
      <c r="M85" s="57">
        <v>0.68850356628368603</v>
      </c>
      <c r="N85" s="60">
        <v>0</v>
      </c>
      <c r="O85" s="57">
        <v>1.03885310617079</v>
      </c>
      <c r="P85" s="60">
        <v>0</v>
      </c>
    </row>
    <row r="86" spans="1:16" ht="12.75" customHeight="1">
      <c r="A86" s="58">
        <v>2008</v>
      </c>
      <c r="B86" s="58">
        <v>4</v>
      </c>
      <c r="C86" s="61">
        <v>18400.6492</v>
      </c>
      <c r="D86" s="56">
        <v>90</v>
      </c>
      <c r="E86" s="60">
        <v>0</v>
      </c>
      <c r="F86" s="60">
        <v>0</v>
      </c>
      <c r="G86" s="60">
        <v>0</v>
      </c>
      <c r="H86" s="60">
        <v>268.46805833333298</v>
      </c>
      <c r="I86" s="61">
        <v>0</v>
      </c>
      <c r="J86" s="60">
        <v>0</v>
      </c>
      <c r="K86" s="60">
        <v>0</v>
      </c>
      <c r="L86" s="60">
        <v>0</v>
      </c>
      <c r="M86" s="57">
        <v>0.78246109531647501</v>
      </c>
      <c r="N86" s="60">
        <v>0</v>
      </c>
      <c r="O86" s="57">
        <v>0.998203234178479</v>
      </c>
      <c r="P86" s="60">
        <v>0</v>
      </c>
    </row>
    <row r="87" spans="1:16" ht="12.75" customHeight="1">
      <c r="A87" s="58">
        <v>2008</v>
      </c>
      <c r="B87" s="58">
        <v>5</v>
      </c>
      <c r="C87" s="61">
        <v>14988.778700000001</v>
      </c>
      <c r="D87" s="56">
        <v>88</v>
      </c>
      <c r="E87" s="60">
        <v>0</v>
      </c>
      <c r="F87" s="60">
        <v>0</v>
      </c>
      <c r="G87" s="60">
        <v>0</v>
      </c>
      <c r="H87" s="60">
        <v>0</v>
      </c>
      <c r="I87" s="61">
        <v>190.42522500000001</v>
      </c>
      <c r="J87" s="60">
        <v>0</v>
      </c>
      <c r="K87" s="60">
        <v>0</v>
      </c>
      <c r="L87" s="60">
        <v>0</v>
      </c>
      <c r="M87" s="57">
        <v>0.85819603820757795</v>
      </c>
      <c r="N87" s="60">
        <v>0</v>
      </c>
      <c r="O87" s="57">
        <v>0.98902185738304804</v>
      </c>
      <c r="P87" s="60">
        <v>0</v>
      </c>
    </row>
    <row r="88" spans="1:16" ht="12.75" customHeight="1">
      <c r="A88" s="58">
        <v>2008</v>
      </c>
      <c r="B88" s="58">
        <v>6</v>
      </c>
      <c r="C88" s="61">
        <v>7109.8323</v>
      </c>
      <c r="D88" s="56">
        <v>88</v>
      </c>
      <c r="E88" s="60">
        <v>0</v>
      </c>
      <c r="F88" s="60">
        <v>0</v>
      </c>
      <c r="G88" s="60">
        <v>0</v>
      </c>
      <c r="H88" s="60">
        <v>0</v>
      </c>
      <c r="I88" s="61">
        <v>0</v>
      </c>
      <c r="J88" s="60">
        <v>0</v>
      </c>
      <c r="K88" s="60">
        <v>0</v>
      </c>
      <c r="L88" s="60">
        <v>0</v>
      </c>
      <c r="M88" s="57">
        <v>0.84233635348959401</v>
      </c>
      <c r="N88" s="60">
        <v>0</v>
      </c>
      <c r="O88" s="57">
        <v>0.99880143827407097</v>
      </c>
      <c r="P88" s="63">
        <v>1</v>
      </c>
    </row>
    <row r="89" spans="1:16" ht="12.75" customHeight="1">
      <c r="A89" s="58">
        <v>2008</v>
      </c>
      <c r="B89" s="58">
        <v>7</v>
      </c>
      <c r="C89" s="61">
        <v>5741.8182999999999</v>
      </c>
      <c r="D89" s="56">
        <v>84</v>
      </c>
      <c r="E89" s="60">
        <v>0</v>
      </c>
      <c r="F89" s="60">
        <v>0</v>
      </c>
      <c r="G89" s="60">
        <v>0</v>
      </c>
      <c r="H89" s="60">
        <v>0</v>
      </c>
      <c r="I89" s="61">
        <v>0</v>
      </c>
      <c r="J89" s="60">
        <v>0</v>
      </c>
      <c r="K89" s="60">
        <v>0</v>
      </c>
      <c r="L89" s="60">
        <v>0</v>
      </c>
      <c r="M89" s="57">
        <v>0.82054907069525795</v>
      </c>
      <c r="N89" s="60">
        <v>0</v>
      </c>
      <c r="O89" s="57">
        <v>0.99850224663005505</v>
      </c>
      <c r="P89" s="63">
        <v>1</v>
      </c>
    </row>
    <row r="90" spans="1:16" ht="12.75" customHeight="1">
      <c r="A90" s="58">
        <v>2008</v>
      </c>
      <c r="B90" s="58">
        <v>8</v>
      </c>
      <c r="C90" s="61">
        <v>7434.3459999999995</v>
      </c>
      <c r="D90" s="56">
        <v>82</v>
      </c>
      <c r="E90" s="60">
        <v>0</v>
      </c>
      <c r="F90" s="60">
        <v>0</v>
      </c>
      <c r="G90" s="60">
        <v>0</v>
      </c>
      <c r="H90" s="60">
        <v>0</v>
      </c>
      <c r="I90" s="61">
        <v>0</v>
      </c>
      <c r="J90" s="60">
        <v>0</v>
      </c>
      <c r="K90" s="60">
        <v>0</v>
      </c>
      <c r="L90" s="60">
        <v>0</v>
      </c>
      <c r="M90" s="57">
        <v>0.78162032203979603</v>
      </c>
      <c r="N90" s="60">
        <v>0</v>
      </c>
      <c r="O90" s="57">
        <v>0.98570724494825002</v>
      </c>
      <c r="P90" s="63">
        <v>1</v>
      </c>
    </row>
    <row r="91" spans="1:16" ht="12.75" customHeight="1">
      <c r="A91" s="58">
        <v>2008</v>
      </c>
      <c r="B91" s="58">
        <v>9</v>
      </c>
      <c r="C91" s="61">
        <v>9529.6983</v>
      </c>
      <c r="D91" s="56">
        <v>86</v>
      </c>
      <c r="E91" s="60">
        <v>0</v>
      </c>
      <c r="F91" s="60">
        <v>0</v>
      </c>
      <c r="G91" s="60">
        <v>0</v>
      </c>
      <c r="H91" s="60">
        <v>0</v>
      </c>
      <c r="I91" s="61">
        <v>0</v>
      </c>
      <c r="J91" s="60">
        <v>0</v>
      </c>
      <c r="K91" s="60">
        <v>0</v>
      </c>
      <c r="L91" s="60">
        <v>0</v>
      </c>
      <c r="M91" s="57">
        <v>0.65479072985126296</v>
      </c>
      <c r="N91" s="60">
        <v>0</v>
      </c>
      <c r="O91" s="57">
        <v>1</v>
      </c>
      <c r="P91" s="60">
        <v>0</v>
      </c>
    </row>
    <row r="92" spans="1:16" ht="12.75" customHeight="1">
      <c r="A92" s="58">
        <v>2008</v>
      </c>
      <c r="B92" s="58">
        <v>10</v>
      </c>
      <c r="C92" s="61">
        <v>17517.3357</v>
      </c>
      <c r="D92" s="56">
        <v>87</v>
      </c>
      <c r="E92" s="60">
        <v>0</v>
      </c>
      <c r="F92" s="60">
        <v>0</v>
      </c>
      <c r="G92" s="60">
        <v>0</v>
      </c>
      <c r="H92" s="60">
        <v>0</v>
      </c>
      <c r="I92" s="61">
        <v>0</v>
      </c>
      <c r="J92" s="60">
        <v>281.31591250000002</v>
      </c>
      <c r="K92" s="60">
        <v>0</v>
      </c>
      <c r="L92" s="60">
        <v>0</v>
      </c>
      <c r="M92" s="57">
        <v>0.54421542553191504</v>
      </c>
      <c r="N92" s="60">
        <v>0</v>
      </c>
      <c r="O92" s="57">
        <v>0.98444575703878701</v>
      </c>
      <c r="P92" s="60">
        <v>0</v>
      </c>
    </row>
    <row r="93" spans="1:16" ht="12.75" customHeight="1">
      <c r="A93" s="58">
        <v>2008</v>
      </c>
      <c r="B93" s="58">
        <v>11</v>
      </c>
      <c r="C93" s="61">
        <v>18940.1217</v>
      </c>
      <c r="D93" s="56">
        <v>87</v>
      </c>
      <c r="E93" s="60">
        <v>0</v>
      </c>
      <c r="F93" s="60">
        <v>0</v>
      </c>
      <c r="G93" s="60">
        <v>0</v>
      </c>
      <c r="H93" s="60">
        <v>0</v>
      </c>
      <c r="I93" s="61">
        <v>0</v>
      </c>
      <c r="J93" s="60">
        <v>0</v>
      </c>
      <c r="K93" s="60">
        <v>453.48575833333302</v>
      </c>
      <c r="L93" s="60">
        <v>0</v>
      </c>
      <c r="M93" s="57">
        <v>0.55993918943972698</v>
      </c>
      <c r="N93" s="60">
        <v>1</v>
      </c>
      <c r="O93" s="57">
        <v>0.98784945174355399</v>
      </c>
      <c r="P93" s="60">
        <v>0</v>
      </c>
    </row>
    <row r="94" spans="1:16" ht="12.75" customHeight="1">
      <c r="A94" s="58">
        <v>2008</v>
      </c>
      <c r="B94" s="58">
        <v>12</v>
      </c>
      <c r="C94" s="61">
        <v>14354.1325</v>
      </c>
      <c r="D94" s="56">
        <v>87</v>
      </c>
      <c r="E94" s="60">
        <v>0</v>
      </c>
      <c r="F94" s="60">
        <v>0</v>
      </c>
      <c r="G94" s="60">
        <v>0</v>
      </c>
      <c r="H94" s="60">
        <v>0</v>
      </c>
      <c r="I94" s="61">
        <v>0</v>
      </c>
      <c r="J94" s="60">
        <v>0</v>
      </c>
      <c r="K94" s="60">
        <v>0</v>
      </c>
      <c r="L94" s="60">
        <v>662.46988333333297</v>
      </c>
      <c r="M94" s="57">
        <v>0.73537117903930105</v>
      </c>
      <c r="N94" s="60">
        <v>1</v>
      </c>
      <c r="O94" s="57">
        <v>0.95011876484560598</v>
      </c>
      <c r="P94" s="60">
        <v>0</v>
      </c>
    </row>
    <row r="95" spans="1:16" ht="12.75" customHeight="1">
      <c r="A95" s="58">
        <v>2009</v>
      </c>
      <c r="B95" s="58">
        <v>1</v>
      </c>
      <c r="C95" s="61">
        <v>21880.363099999999</v>
      </c>
      <c r="D95" s="56">
        <v>82</v>
      </c>
      <c r="E95" s="60">
        <v>818.59816249999994</v>
      </c>
      <c r="F95" s="60">
        <v>0</v>
      </c>
      <c r="G95" s="60">
        <v>0</v>
      </c>
      <c r="H95" s="60">
        <v>0</v>
      </c>
      <c r="I95" s="61">
        <v>0</v>
      </c>
      <c r="J95" s="60">
        <v>0</v>
      </c>
      <c r="K95" s="60">
        <v>0</v>
      </c>
      <c r="L95" s="60">
        <v>0</v>
      </c>
      <c r="M95" s="57">
        <v>1.0568565457371</v>
      </c>
      <c r="N95" s="60">
        <v>1</v>
      </c>
      <c r="O95" s="57">
        <v>0.94625283875851596</v>
      </c>
      <c r="P95" s="60">
        <v>0</v>
      </c>
    </row>
    <row r="96" spans="1:16" ht="12.75" customHeight="1">
      <c r="A96" s="58">
        <v>2009</v>
      </c>
      <c r="B96" s="58">
        <v>2</v>
      </c>
      <c r="C96" s="61">
        <v>19736.545999999998</v>
      </c>
      <c r="D96" s="56">
        <v>80</v>
      </c>
      <c r="E96" s="60">
        <v>0</v>
      </c>
      <c r="F96" s="60">
        <v>596.016075</v>
      </c>
      <c r="G96" s="60">
        <v>0</v>
      </c>
      <c r="H96" s="60">
        <v>0</v>
      </c>
      <c r="I96" s="61">
        <v>0</v>
      </c>
      <c r="J96" s="60">
        <v>0</v>
      </c>
      <c r="K96" s="60">
        <v>0</v>
      </c>
      <c r="L96" s="60">
        <v>0</v>
      </c>
      <c r="M96" s="57">
        <v>1.16912536165072</v>
      </c>
      <c r="N96" s="60">
        <v>1</v>
      </c>
      <c r="O96" s="57">
        <v>0.84523708900346495</v>
      </c>
      <c r="P96" s="60">
        <v>0</v>
      </c>
    </row>
    <row r="97" spans="1:16" ht="12.75" customHeight="1">
      <c r="A97" s="58">
        <v>2009</v>
      </c>
      <c r="B97" s="58">
        <v>3</v>
      </c>
      <c r="C97" s="61">
        <v>19828.761500000001</v>
      </c>
      <c r="D97" s="56">
        <v>79</v>
      </c>
      <c r="E97" s="60">
        <v>0</v>
      </c>
      <c r="F97" s="60">
        <v>0</v>
      </c>
      <c r="G97" s="60">
        <v>518.19114166666702</v>
      </c>
      <c r="H97" s="60">
        <v>0</v>
      </c>
      <c r="I97" s="61">
        <v>0</v>
      </c>
      <c r="J97" s="60">
        <v>0</v>
      </c>
      <c r="K97" s="60">
        <v>0</v>
      </c>
      <c r="L97" s="60">
        <v>0</v>
      </c>
      <c r="M97" s="57">
        <v>0.98499956771088504</v>
      </c>
      <c r="N97" s="60">
        <v>1</v>
      </c>
      <c r="O97" s="57">
        <v>0.81947062197820197</v>
      </c>
      <c r="P97" s="60">
        <v>0</v>
      </c>
    </row>
    <row r="98" spans="1:16" ht="12.75" customHeight="1">
      <c r="A98" s="58">
        <v>2009</v>
      </c>
      <c r="B98" s="58">
        <v>4</v>
      </c>
      <c r="C98" s="61">
        <v>16866.263999999999</v>
      </c>
      <c r="D98" s="56">
        <v>80</v>
      </c>
      <c r="E98" s="60">
        <v>0</v>
      </c>
      <c r="F98" s="60">
        <v>0</v>
      </c>
      <c r="G98" s="60">
        <v>0</v>
      </c>
      <c r="H98" s="60">
        <v>307.79700000000003</v>
      </c>
      <c r="I98" s="61">
        <v>0</v>
      </c>
      <c r="J98" s="60">
        <v>0</v>
      </c>
      <c r="K98" s="60">
        <v>0</v>
      </c>
      <c r="L98" s="60">
        <v>0</v>
      </c>
      <c r="M98" s="57">
        <v>0.82478425564637903</v>
      </c>
      <c r="N98" s="60">
        <v>0</v>
      </c>
      <c r="O98" s="57">
        <v>0.80886516217746496</v>
      </c>
      <c r="P98" s="60">
        <v>0</v>
      </c>
    </row>
    <row r="99" spans="1:16" ht="12.75" customHeight="1">
      <c r="A99" s="58">
        <v>2009</v>
      </c>
      <c r="B99" s="58">
        <v>5</v>
      </c>
      <c r="C99" s="61">
        <v>13432.132799999999</v>
      </c>
      <c r="D99" s="56">
        <v>80</v>
      </c>
      <c r="E99" s="60">
        <v>0</v>
      </c>
      <c r="F99" s="60">
        <v>0</v>
      </c>
      <c r="G99" s="60">
        <v>0</v>
      </c>
      <c r="H99" s="60">
        <v>0</v>
      </c>
      <c r="I99" s="61">
        <v>144.105075</v>
      </c>
      <c r="J99" s="60">
        <v>0</v>
      </c>
      <c r="K99" s="60">
        <v>0</v>
      </c>
      <c r="L99" s="60">
        <v>0</v>
      </c>
      <c r="M99" s="57">
        <v>0.70456588793449204</v>
      </c>
      <c r="N99" s="60">
        <v>0</v>
      </c>
      <c r="O99" s="57">
        <v>0.81546114327652297</v>
      </c>
      <c r="P99" s="60">
        <v>0</v>
      </c>
    </row>
    <row r="100" spans="1:16" ht="12.75" customHeight="1">
      <c r="A100" s="58">
        <v>2009</v>
      </c>
      <c r="B100" s="58">
        <v>6</v>
      </c>
      <c r="C100" s="61">
        <v>10888.2479</v>
      </c>
      <c r="D100" s="56">
        <v>79</v>
      </c>
      <c r="E100" s="60">
        <v>0</v>
      </c>
      <c r="F100" s="60">
        <v>0</v>
      </c>
      <c r="G100" s="60">
        <v>0</v>
      </c>
      <c r="H100" s="60">
        <v>0</v>
      </c>
      <c r="I100" s="61">
        <v>0</v>
      </c>
      <c r="J100" s="60">
        <v>0</v>
      </c>
      <c r="K100" s="60">
        <v>0</v>
      </c>
      <c r="L100" s="60">
        <v>0</v>
      </c>
      <c r="M100" s="57">
        <v>0.54860192879238201</v>
      </c>
      <c r="N100" s="60">
        <v>0</v>
      </c>
      <c r="O100" s="57">
        <v>0.80347099469709105</v>
      </c>
      <c r="P100" s="63">
        <v>1</v>
      </c>
    </row>
    <row r="101" spans="1:16" ht="12.75" customHeight="1">
      <c r="A101" s="58">
        <v>2009</v>
      </c>
      <c r="B101" s="58">
        <v>7</v>
      </c>
      <c r="C101" s="61">
        <v>9885.7081999999991</v>
      </c>
      <c r="D101" s="56">
        <v>79</v>
      </c>
      <c r="E101" s="60">
        <v>0</v>
      </c>
      <c r="F101" s="60">
        <v>0</v>
      </c>
      <c r="G101" s="60">
        <v>0</v>
      </c>
      <c r="H101" s="60">
        <v>0</v>
      </c>
      <c r="I101" s="61">
        <v>0</v>
      </c>
      <c r="J101" s="60">
        <v>0</v>
      </c>
      <c r="K101" s="60">
        <v>0</v>
      </c>
      <c r="L101" s="60">
        <v>0</v>
      </c>
      <c r="M101" s="57">
        <v>0.49985093250002799</v>
      </c>
      <c r="N101" s="60">
        <v>0</v>
      </c>
      <c r="O101" s="57">
        <v>0.79132705547202697</v>
      </c>
      <c r="P101" s="63">
        <v>1</v>
      </c>
    </row>
    <row r="102" spans="1:16" ht="12.75" customHeight="1">
      <c r="A102" s="58">
        <v>2009</v>
      </c>
      <c r="B102" s="58">
        <v>8</v>
      </c>
      <c r="C102" s="61">
        <v>9306.2790999999997</v>
      </c>
      <c r="D102" s="56">
        <v>79</v>
      </c>
      <c r="E102" s="60">
        <v>0</v>
      </c>
      <c r="F102" s="60">
        <v>0</v>
      </c>
      <c r="G102" s="60">
        <v>0</v>
      </c>
      <c r="H102" s="60">
        <v>0</v>
      </c>
      <c r="I102" s="61">
        <v>0</v>
      </c>
      <c r="J102" s="60">
        <v>0</v>
      </c>
      <c r="K102" s="60">
        <v>0</v>
      </c>
      <c r="L102" s="60">
        <v>0</v>
      </c>
      <c r="M102" s="57">
        <v>0.41009959129527201</v>
      </c>
      <c r="N102" s="60">
        <v>0</v>
      </c>
      <c r="O102" s="57">
        <v>0.815926892950392</v>
      </c>
      <c r="P102" s="63">
        <v>1</v>
      </c>
    </row>
    <row r="103" spans="1:16" ht="12.75" customHeight="1">
      <c r="A103" s="58">
        <v>2009</v>
      </c>
      <c r="B103" s="58">
        <v>9</v>
      </c>
      <c r="C103" s="61">
        <v>13640.055700000001</v>
      </c>
      <c r="D103" s="56">
        <v>82</v>
      </c>
      <c r="E103" s="60">
        <v>0</v>
      </c>
      <c r="F103" s="60">
        <v>0</v>
      </c>
      <c r="G103" s="60">
        <v>0</v>
      </c>
      <c r="H103" s="60">
        <v>0</v>
      </c>
      <c r="I103" s="61">
        <v>0</v>
      </c>
      <c r="J103" s="60">
        <v>0</v>
      </c>
      <c r="K103" s="60">
        <v>0</v>
      </c>
      <c r="L103" s="60">
        <v>0</v>
      </c>
      <c r="M103" s="57">
        <v>0.38039481420214999</v>
      </c>
      <c r="N103" s="60">
        <v>0</v>
      </c>
      <c r="O103" s="57">
        <v>0.86662622410954204</v>
      </c>
      <c r="P103" s="60">
        <v>0</v>
      </c>
    </row>
    <row r="104" spans="1:16" ht="12.75" customHeight="1">
      <c r="A104" s="58">
        <v>2009</v>
      </c>
      <c r="B104" s="58">
        <v>10</v>
      </c>
      <c r="C104" s="61">
        <v>22118.069200000002</v>
      </c>
      <c r="D104" s="56">
        <v>83</v>
      </c>
      <c r="E104" s="60">
        <v>0</v>
      </c>
      <c r="F104" s="60">
        <v>0</v>
      </c>
      <c r="G104" s="60">
        <v>0</v>
      </c>
      <c r="H104" s="60">
        <v>0</v>
      </c>
      <c r="I104" s="61">
        <v>0</v>
      </c>
      <c r="J104" s="60">
        <v>296.19851666666699</v>
      </c>
      <c r="K104" s="60">
        <v>0</v>
      </c>
      <c r="L104" s="60">
        <v>0</v>
      </c>
      <c r="M104" s="57">
        <v>0.311488099077598</v>
      </c>
      <c r="N104" s="60">
        <v>0</v>
      </c>
      <c r="O104" s="57">
        <v>0.88904694167852105</v>
      </c>
      <c r="P104" s="60">
        <v>0</v>
      </c>
    </row>
    <row r="105" spans="1:16" ht="12.75" customHeight="1">
      <c r="A105" s="58">
        <v>2009</v>
      </c>
      <c r="B105" s="58">
        <v>11</v>
      </c>
      <c r="C105" s="61">
        <v>18441.632600000001</v>
      </c>
      <c r="D105" s="56">
        <v>83</v>
      </c>
      <c r="E105" s="60">
        <v>0</v>
      </c>
      <c r="F105" s="60">
        <v>0</v>
      </c>
      <c r="G105" s="60">
        <v>0</v>
      </c>
      <c r="H105" s="60">
        <v>0</v>
      </c>
      <c r="I105" s="61">
        <v>0</v>
      </c>
      <c r="J105" s="60">
        <v>0</v>
      </c>
      <c r="K105" s="60">
        <v>360.53582916666699</v>
      </c>
      <c r="L105" s="60">
        <v>0</v>
      </c>
      <c r="M105" s="57">
        <v>0.30134577669574603</v>
      </c>
      <c r="N105" s="60">
        <v>0</v>
      </c>
      <c r="O105" s="57">
        <v>0.88589652728561297</v>
      </c>
      <c r="P105" s="60">
        <v>0</v>
      </c>
    </row>
    <row r="106" spans="1:16" ht="12.75" customHeight="1">
      <c r="A106" s="58">
        <v>2009</v>
      </c>
      <c r="B106" s="58">
        <v>12</v>
      </c>
      <c r="C106" s="61">
        <v>21340.6122</v>
      </c>
      <c r="D106" s="56">
        <v>85</v>
      </c>
      <c r="E106" s="60">
        <v>0</v>
      </c>
      <c r="F106" s="60">
        <v>0</v>
      </c>
      <c r="G106" s="60">
        <v>0</v>
      </c>
      <c r="H106" s="60">
        <v>0</v>
      </c>
      <c r="I106" s="61">
        <v>0</v>
      </c>
      <c r="J106" s="60">
        <v>0</v>
      </c>
      <c r="K106" s="60">
        <v>0</v>
      </c>
      <c r="L106" s="60">
        <v>629.33619583333302</v>
      </c>
      <c r="M106" s="57">
        <v>0.40423187332160398</v>
      </c>
      <c r="N106" s="60">
        <v>0</v>
      </c>
      <c r="O106" s="57">
        <v>0.92038656235618999</v>
      </c>
      <c r="P106" s="60">
        <v>0</v>
      </c>
    </row>
    <row r="107" spans="1:16" ht="12.75" customHeight="1">
      <c r="A107" s="58">
        <v>2010</v>
      </c>
      <c r="B107" s="58">
        <v>1</v>
      </c>
      <c r="C107" s="61">
        <v>31727.574799999999</v>
      </c>
      <c r="D107" s="56">
        <v>85</v>
      </c>
      <c r="E107" s="60">
        <v>715.88649583333302</v>
      </c>
      <c r="F107" s="60">
        <v>0</v>
      </c>
      <c r="G107" s="60">
        <v>0</v>
      </c>
      <c r="H107" s="60">
        <v>0</v>
      </c>
      <c r="I107" s="61">
        <v>0</v>
      </c>
      <c r="J107" s="60">
        <v>0</v>
      </c>
      <c r="K107" s="60">
        <v>0</v>
      </c>
      <c r="L107" s="60">
        <v>0</v>
      </c>
      <c r="M107" s="57">
        <v>0.333218695188637</v>
      </c>
      <c r="N107" s="60">
        <v>0</v>
      </c>
      <c r="O107" s="57">
        <v>0.92353158478019903</v>
      </c>
      <c r="P107" s="60">
        <v>0</v>
      </c>
    </row>
    <row r="108" spans="1:16" ht="12.75" customHeight="1">
      <c r="A108" s="58">
        <v>2010</v>
      </c>
      <c r="B108" s="58">
        <v>2</v>
      </c>
      <c r="C108" s="61">
        <v>34986.717799999999</v>
      </c>
      <c r="D108" s="56">
        <v>93</v>
      </c>
      <c r="E108" s="60">
        <v>0</v>
      </c>
      <c r="F108" s="60">
        <v>605.21260833333304</v>
      </c>
      <c r="G108" s="60">
        <v>0</v>
      </c>
      <c r="H108" s="60">
        <v>0</v>
      </c>
      <c r="I108" s="61">
        <v>0</v>
      </c>
      <c r="J108" s="60">
        <v>0</v>
      </c>
      <c r="K108" s="60">
        <v>0</v>
      </c>
      <c r="L108" s="60">
        <v>0</v>
      </c>
      <c r="M108" s="57">
        <v>0.51610101191009194</v>
      </c>
      <c r="N108" s="60">
        <v>0</v>
      </c>
      <c r="O108" s="57">
        <v>0.94804702313234701</v>
      </c>
      <c r="P108" s="60">
        <v>0</v>
      </c>
    </row>
    <row r="109" spans="1:16" ht="12.75" customHeight="1">
      <c r="A109" s="58">
        <v>2010</v>
      </c>
      <c r="B109" s="58">
        <v>3</v>
      </c>
      <c r="C109" s="61">
        <v>30983.524000000001</v>
      </c>
      <c r="D109" s="56">
        <v>93</v>
      </c>
      <c r="E109" s="60">
        <v>0</v>
      </c>
      <c r="F109" s="60">
        <v>0</v>
      </c>
      <c r="G109" s="60">
        <v>447.62915400000003</v>
      </c>
      <c r="H109" s="60">
        <v>0</v>
      </c>
      <c r="I109" s="61">
        <v>0</v>
      </c>
      <c r="J109" s="60">
        <v>0</v>
      </c>
      <c r="K109" s="60">
        <v>0</v>
      </c>
      <c r="L109" s="60">
        <v>0</v>
      </c>
      <c r="M109" s="57">
        <v>0.52902291446392202</v>
      </c>
      <c r="N109" s="60">
        <v>0</v>
      </c>
      <c r="O109" s="57">
        <v>0.94330723516649395</v>
      </c>
      <c r="P109" s="60">
        <v>0</v>
      </c>
    </row>
    <row r="110" spans="1:16" ht="12.75" customHeight="1">
      <c r="A110" s="58">
        <v>2010</v>
      </c>
      <c r="B110" s="58">
        <v>4</v>
      </c>
      <c r="C110" s="61">
        <v>21497.46</v>
      </c>
      <c r="D110" s="56">
        <v>93</v>
      </c>
      <c r="E110" s="60">
        <v>0</v>
      </c>
      <c r="F110" s="60">
        <v>0</v>
      </c>
      <c r="G110" s="60">
        <v>0</v>
      </c>
      <c r="H110" s="60">
        <v>225.10377083333299</v>
      </c>
      <c r="I110" s="61">
        <v>0</v>
      </c>
      <c r="J110" s="60">
        <v>0</v>
      </c>
      <c r="K110" s="60">
        <v>0</v>
      </c>
      <c r="L110" s="60">
        <v>0</v>
      </c>
      <c r="M110" s="57">
        <v>0.50515250141998103</v>
      </c>
      <c r="N110" s="60">
        <v>0</v>
      </c>
      <c r="O110" s="57">
        <v>0.94786729857819896</v>
      </c>
      <c r="P110" s="60">
        <v>0</v>
      </c>
    </row>
    <row r="111" spans="1:16" ht="12.75" customHeight="1">
      <c r="A111" s="58">
        <v>2010</v>
      </c>
      <c r="B111" s="58">
        <v>5</v>
      </c>
      <c r="C111" s="61">
        <v>17026.2788</v>
      </c>
      <c r="D111" s="56">
        <v>93</v>
      </c>
      <c r="E111" s="60">
        <v>0</v>
      </c>
      <c r="F111" s="60">
        <v>0</v>
      </c>
      <c r="G111" s="60">
        <v>0</v>
      </c>
      <c r="H111" s="60">
        <v>0</v>
      </c>
      <c r="I111" s="61">
        <v>119.95235</v>
      </c>
      <c r="J111" s="60">
        <v>0</v>
      </c>
      <c r="K111" s="60">
        <v>0</v>
      </c>
      <c r="L111" s="60">
        <v>0</v>
      </c>
      <c r="M111" s="57">
        <v>0.40301866329251201</v>
      </c>
      <c r="N111" s="60">
        <v>0</v>
      </c>
      <c r="O111" s="57">
        <v>0.95822154082023803</v>
      </c>
      <c r="P111" s="60">
        <v>0</v>
      </c>
    </row>
    <row r="112" spans="1:16" ht="12.75" customHeight="1">
      <c r="A112" s="58">
        <v>2010</v>
      </c>
      <c r="B112" s="58">
        <v>6</v>
      </c>
      <c r="C112" s="61">
        <v>10017.259099999999</v>
      </c>
      <c r="D112" s="56">
        <v>91</v>
      </c>
      <c r="E112" s="60">
        <v>0</v>
      </c>
      <c r="F112" s="60">
        <v>0</v>
      </c>
      <c r="G112" s="60">
        <v>0</v>
      </c>
      <c r="H112" s="60">
        <v>0</v>
      </c>
      <c r="I112" s="61">
        <v>0</v>
      </c>
      <c r="J112" s="60">
        <v>0</v>
      </c>
      <c r="K112" s="60">
        <v>0</v>
      </c>
      <c r="L112" s="60">
        <v>0</v>
      </c>
      <c r="M112" s="57">
        <v>0.36390457872429299</v>
      </c>
      <c r="N112" s="60">
        <v>0</v>
      </c>
      <c r="O112" s="57">
        <v>0.94616330778692403</v>
      </c>
      <c r="P112" s="63">
        <v>1</v>
      </c>
    </row>
    <row r="113" spans="1:16" ht="12.75" customHeight="1">
      <c r="A113" s="58">
        <v>2010</v>
      </c>
      <c r="B113" s="58">
        <v>7</v>
      </c>
      <c r="C113" s="61">
        <v>7626.8321999999998</v>
      </c>
      <c r="D113" s="56">
        <v>91</v>
      </c>
      <c r="E113" s="60">
        <v>0</v>
      </c>
      <c r="F113" s="60">
        <v>0</v>
      </c>
      <c r="G113" s="60">
        <v>0</v>
      </c>
      <c r="H113" s="60">
        <v>0</v>
      </c>
      <c r="I113" s="61">
        <v>0</v>
      </c>
      <c r="J113" s="60">
        <v>0</v>
      </c>
      <c r="K113" s="60">
        <v>0</v>
      </c>
      <c r="L113" s="60">
        <v>0</v>
      </c>
      <c r="M113" s="57">
        <v>0.406605330585671</v>
      </c>
      <c r="N113" s="60">
        <v>0</v>
      </c>
      <c r="O113" s="57">
        <v>0.9765625</v>
      </c>
      <c r="P113" s="63">
        <v>1</v>
      </c>
    </row>
    <row r="114" spans="1:16" ht="12.75" customHeight="1">
      <c r="A114" s="58">
        <v>2010</v>
      </c>
      <c r="B114" s="58">
        <v>8</v>
      </c>
      <c r="C114" s="61">
        <v>8380.6540999999997</v>
      </c>
      <c r="D114" s="56">
        <v>90</v>
      </c>
      <c r="E114" s="60">
        <v>0</v>
      </c>
      <c r="F114" s="60">
        <v>0</v>
      </c>
      <c r="G114" s="60">
        <v>0</v>
      </c>
      <c r="H114" s="60">
        <v>0</v>
      </c>
      <c r="I114" s="61">
        <v>0</v>
      </c>
      <c r="J114" s="60">
        <v>0</v>
      </c>
      <c r="K114" s="60">
        <v>0</v>
      </c>
      <c r="L114" s="60">
        <v>0</v>
      </c>
      <c r="M114" s="57">
        <v>0.47128964059196599</v>
      </c>
      <c r="N114" s="60">
        <v>0</v>
      </c>
      <c r="O114" s="57">
        <v>0.99403578528826997</v>
      </c>
      <c r="P114" s="63">
        <v>1</v>
      </c>
    </row>
    <row r="115" spans="1:16" ht="12.75" customHeight="1">
      <c r="A115" s="58">
        <v>2010</v>
      </c>
      <c r="B115" s="58">
        <v>9</v>
      </c>
      <c r="C115" s="61">
        <v>13332.5489</v>
      </c>
      <c r="D115" s="56">
        <v>94</v>
      </c>
      <c r="E115" s="60">
        <v>0</v>
      </c>
      <c r="F115" s="60">
        <v>0</v>
      </c>
      <c r="G115" s="60">
        <v>0</v>
      </c>
      <c r="H115" s="60">
        <v>0</v>
      </c>
      <c r="I115" s="61">
        <v>0</v>
      </c>
      <c r="J115" s="60">
        <v>0</v>
      </c>
      <c r="K115" s="60">
        <v>0</v>
      </c>
      <c r="L115" s="60">
        <v>0</v>
      </c>
      <c r="M115" s="57">
        <v>0.44259813187014801</v>
      </c>
      <c r="N115" s="60">
        <v>0</v>
      </c>
      <c r="O115" s="57">
        <v>0.96237128284091999</v>
      </c>
      <c r="P115" s="60">
        <v>0</v>
      </c>
    </row>
    <row r="116" spans="1:16" ht="12.75" customHeight="1">
      <c r="A116" s="58">
        <v>2010</v>
      </c>
      <c r="B116" s="58">
        <v>10</v>
      </c>
      <c r="C116" s="61">
        <v>20942.66</v>
      </c>
      <c r="D116" s="56">
        <v>95</v>
      </c>
      <c r="E116" s="60">
        <v>0</v>
      </c>
      <c r="F116" s="60">
        <v>0</v>
      </c>
      <c r="G116" s="60">
        <v>0</v>
      </c>
      <c r="H116" s="60">
        <v>0</v>
      </c>
      <c r="I116" s="61">
        <v>0</v>
      </c>
      <c r="J116" s="60">
        <v>241.97319999999999</v>
      </c>
      <c r="K116" s="60">
        <v>0</v>
      </c>
      <c r="L116" s="60">
        <v>0</v>
      </c>
      <c r="M116" s="57">
        <v>0.403996378226751</v>
      </c>
      <c r="N116" s="60">
        <v>0</v>
      </c>
      <c r="O116" s="57">
        <v>0.96413420748168199</v>
      </c>
      <c r="P116" s="60">
        <v>0</v>
      </c>
    </row>
    <row r="117" spans="1:16" ht="12.75" customHeight="1">
      <c r="A117" s="58">
        <v>2010</v>
      </c>
      <c r="B117" s="58">
        <v>11</v>
      </c>
      <c r="C117" s="61">
        <v>23241.9892</v>
      </c>
      <c r="D117" s="56">
        <v>96</v>
      </c>
      <c r="E117" s="60">
        <v>0</v>
      </c>
      <c r="F117" s="60">
        <v>0</v>
      </c>
      <c r="G117" s="60">
        <v>0</v>
      </c>
      <c r="H117" s="60">
        <v>0</v>
      </c>
      <c r="I117" s="61">
        <v>0</v>
      </c>
      <c r="J117" s="60">
        <v>0</v>
      </c>
      <c r="K117" s="60">
        <v>416.72019999999998</v>
      </c>
      <c r="L117" s="60">
        <v>0</v>
      </c>
      <c r="M117" s="57">
        <v>0.37639527690362801</v>
      </c>
      <c r="N117" s="60">
        <v>0</v>
      </c>
      <c r="O117" s="57">
        <v>0.95693779904306198</v>
      </c>
      <c r="P117" s="60">
        <v>0</v>
      </c>
    </row>
    <row r="118" spans="1:16" ht="12.75" customHeight="1">
      <c r="A118" s="58">
        <v>2010</v>
      </c>
      <c r="B118" s="58">
        <v>12</v>
      </c>
      <c r="C118" s="61">
        <v>26052.395799999998</v>
      </c>
      <c r="D118" s="56">
        <v>94</v>
      </c>
      <c r="E118" s="60">
        <v>0</v>
      </c>
      <c r="F118" s="60">
        <v>0</v>
      </c>
      <c r="G118" s="60">
        <v>0</v>
      </c>
      <c r="H118" s="60">
        <v>0</v>
      </c>
      <c r="I118" s="61">
        <v>0</v>
      </c>
      <c r="J118" s="60">
        <v>0</v>
      </c>
      <c r="K118" s="60">
        <v>0</v>
      </c>
      <c r="L118" s="60">
        <v>682.84939999999995</v>
      </c>
      <c r="M118" s="57">
        <v>0.33527487433176401</v>
      </c>
      <c r="N118" s="60">
        <v>0</v>
      </c>
      <c r="O118" s="57">
        <v>0.96163092605058198</v>
      </c>
      <c r="P118" s="60">
        <v>0</v>
      </c>
    </row>
    <row r="119" spans="1:16" ht="12.75" customHeight="1">
      <c r="A119" s="58">
        <v>2011</v>
      </c>
      <c r="B119" s="58">
        <v>1</v>
      </c>
      <c r="C119" s="61">
        <v>40171.188600000001</v>
      </c>
      <c r="D119" s="56">
        <v>98</v>
      </c>
      <c r="E119" s="60">
        <v>778.52650000000006</v>
      </c>
      <c r="F119" s="60">
        <v>0</v>
      </c>
      <c r="G119" s="60">
        <v>0</v>
      </c>
      <c r="H119" s="60">
        <v>0</v>
      </c>
      <c r="I119" s="61">
        <v>0</v>
      </c>
      <c r="J119" s="60">
        <v>0</v>
      </c>
      <c r="K119" s="60">
        <v>0</v>
      </c>
      <c r="L119" s="60">
        <v>0</v>
      </c>
      <c r="M119" s="57">
        <v>0.36421243994286501</v>
      </c>
      <c r="N119" s="60">
        <v>0</v>
      </c>
      <c r="O119" s="57">
        <v>0.96637031310398103</v>
      </c>
      <c r="P119" s="60">
        <v>0</v>
      </c>
    </row>
    <row r="120" spans="1:16" ht="12.75" customHeight="1">
      <c r="A120" s="58">
        <v>2011</v>
      </c>
      <c r="B120" s="58">
        <v>2</v>
      </c>
      <c r="C120" s="61">
        <v>41270.735099999998</v>
      </c>
      <c r="D120" s="56">
        <v>98</v>
      </c>
      <c r="E120" s="60">
        <v>0</v>
      </c>
      <c r="F120" s="60">
        <v>636.32680000000005</v>
      </c>
      <c r="G120" s="60">
        <v>0</v>
      </c>
      <c r="H120" s="60">
        <v>0</v>
      </c>
      <c r="I120" s="61">
        <v>0</v>
      </c>
      <c r="J120" s="60">
        <v>0</v>
      </c>
      <c r="K120" s="60">
        <v>0</v>
      </c>
      <c r="L120" s="60">
        <v>0</v>
      </c>
      <c r="M120" s="57">
        <v>0.37577047131735802</v>
      </c>
      <c r="N120" s="60">
        <v>0</v>
      </c>
      <c r="O120" s="57">
        <v>0.98202887164882602</v>
      </c>
      <c r="P120" s="60">
        <v>0</v>
      </c>
    </row>
    <row r="121" spans="1:16" ht="12.75" customHeight="1">
      <c r="A121" s="58">
        <v>2011</v>
      </c>
      <c r="B121" s="58">
        <v>3</v>
      </c>
      <c r="C121" s="61">
        <v>37857.093800000002</v>
      </c>
      <c r="D121" s="56">
        <v>99</v>
      </c>
      <c r="E121" s="60">
        <v>0</v>
      </c>
      <c r="F121" s="60">
        <v>0</v>
      </c>
      <c r="G121" s="60">
        <v>573.02</v>
      </c>
      <c r="H121" s="60">
        <v>0</v>
      </c>
      <c r="I121" s="61">
        <v>0</v>
      </c>
      <c r="J121" s="60">
        <v>0</v>
      </c>
      <c r="K121" s="60">
        <v>0</v>
      </c>
      <c r="L121" s="60">
        <v>0</v>
      </c>
      <c r="M121" s="57">
        <v>0.391106684034429</v>
      </c>
      <c r="N121" s="60">
        <v>0</v>
      </c>
      <c r="O121" s="57">
        <v>0.98882626322555101</v>
      </c>
      <c r="P121" s="60">
        <v>0</v>
      </c>
    </row>
    <row r="122" spans="1:16" ht="12.75" customHeight="1">
      <c r="A122" s="58">
        <v>2011</v>
      </c>
      <c r="B122" s="58">
        <v>4</v>
      </c>
      <c r="C122" s="61">
        <v>28230.054400000001</v>
      </c>
      <c r="D122" s="56">
        <v>99</v>
      </c>
      <c r="E122" s="60">
        <v>0</v>
      </c>
      <c r="F122" s="60">
        <v>0</v>
      </c>
      <c r="G122" s="60">
        <v>0</v>
      </c>
      <c r="H122" s="60">
        <v>337.19749999999999</v>
      </c>
      <c r="I122" s="61">
        <v>0</v>
      </c>
      <c r="J122" s="60">
        <v>0</v>
      </c>
      <c r="K122" s="60">
        <v>0</v>
      </c>
      <c r="L122" s="60">
        <v>0</v>
      </c>
      <c r="M122" s="57">
        <v>0.322151620387923</v>
      </c>
      <c r="N122" s="60">
        <v>0</v>
      </c>
      <c r="O122" s="57">
        <v>0.99166997223324105</v>
      </c>
      <c r="P122" s="60">
        <v>0</v>
      </c>
    </row>
    <row r="123" spans="1:16" ht="12.75" customHeight="1">
      <c r="A123" s="58">
        <v>2011</v>
      </c>
      <c r="B123" s="58">
        <v>5</v>
      </c>
      <c r="C123" s="61">
        <v>19490.217499999999</v>
      </c>
      <c r="D123" s="56">
        <v>99</v>
      </c>
      <c r="E123" s="60">
        <v>0</v>
      </c>
      <c r="F123" s="60">
        <v>0</v>
      </c>
      <c r="G123" s="60">
        <v>0</v>
      </c>
      <c r="H123" s="60">
        <v>0</v>
      </c>
      <c r="I123" s="61">
        <v>142.48419999999999</v>
      </c>
      <c r="J123" s="60">
        <v>0</v>
      </c>
      <c r="K123" s="60">
        <v>0</v>
      </c>
      <c r="L123" s="60">
        <v>0</v>
      </c>
      <c r="M123" s="57">
        <v>0.27455832038362299</v>
      </c>
      <c r="N123" s="60">
        <v>0</v>
      </c>
      <c r="O123" s="57">
        <v>1.0057326762546499</v>
      </c>
      <c r="P123" s="60">
        <v>0</v>
      </c>
    </row>
    <row r="124" spans="1:16" ht="12.75" customHeight="1">
      <c r="A124" s="58">
        <v>2011</v>
      </c>
      <c r="B124" s="58">
        <v>6</v>
      </c>
      <c r="C124" s="61">
        <v>11144.3652</v>
      </c>
      <c r="D124" s="56">
        <v>99</v>
      </c>
      <c r="E124" s="60">
        <v>0</v>
      </c>
      <c r="F124" s="60">
        <v>0</v>
      </c>
      <c r="G124" s="60">
        <v>0</v>
      </c>
      <c r="H124" s="60">
        <v>0</v>
      </c>
      <c r="I124" s="61">
        <v>0</v>
      </c>
      <c r="J124" s="60">
        <v>0</v>
      </c>
      <c r="K124" s="60">
        <v>0</v>
      </c>
      <c r="L124" s="60">
        <v>0</v>
      </c>
      <c r="M124" s="57">
        <v>0.27014141466345398</v>
      </c>
      <c r="N124" s="60">
        <v>0</v>
      </c>
      <c r="O124" s="57">
        <v>1.0113268608414201</v>
      </c>
      <c r="P124" s="63">
        <v>1</v>
      </c>
    </row>
    <row r="125" spans="1:16" ht="12.75" customHeight="1">
      <c r="A125" s="58">
        <v>2011</v>
      </c>
      <c r="B125" s="58">
        <v>7</v>
      </c>
      <c r="C125" s="61">
        <v>8068.7084000000004</v>
      </c>
      <c r="D125" s="56">
        <v>99</v>
      </c>
      <c r="E125" s="60">
        <v>0</v>
      </c>
      <c r="F125" s="60">
        <v>0</v>
      </c>
      <c r="G125" s="60">
        <v>0</v>
      </c>
      <c r="H125" s="60">
        <v>0</v>
      </c>
      <c r="I125" s="61">
        <v>0</v>
      </c>
      <c r="J125" s="60">
        <v>0</v>
      </c>
      <c r="K125" s="60">
        <v>0</v>
      </c>
      <c r="L125" s="60">
        <v>0</v>
      </c>
      <c r="M125" s="57">
        <v>0.29394336348735001</v>
      </c>
      <c r="N125" s="60">
        <v>0</v>
      </c>
      <c r="O125" s="57">
        <v>1.0237510237510199</v>
      </c>
      <c r="P125" s="63">
        <v>1</v>
      </c>
    </row>
    <row r="126" spans="1:16" ht="12.75" customHeight="1">
      <c r="A126" s="58">
        <v>2011</v>
      </c>
      <c r="B126" s="58">
        <v>8</v>
      </c>
      <c r="C126" s="61">
        <v>9827.1059999999907</v>
      </c>
      <c r="D126" s="56">
        <v>99</v>
      </c>
      <c r="E126" s="60">
        <v>0</v>
      </c>
      <c r="F126" s="60">
        <v>0</v>
      </c>
      <c r="G126" s="60">
        <v>0</v>
      </c>
      <c r="H126" s="60">
        <v>0</v>
      </c>
      <c r="I126" s="61">
        <v>0</v>
      </c>
      <c r="J126" s="60">
        <v>0</v>
      </c>
      <c r="K126" s="60">
        <v>0</v>
      </c>
      <c r="L126" s="60">
        <v>0</v>
      </c>
      <c r="M126" s="57">
        <v>0.28827594231378401</v>
      </c>
      <c r="N126" s="60">
        <v>0</v>
      </c>
      <c r="O126" s="57">
        <v>1.04329681794471</v>
      </c>
      <c r="P126" s="63">
        <v>1</v>
      </c>
    </row>
    <row r="127" spans="1:16" ht="12.75" customHeight="1">
      <c r="A127" s="58">
        <v>2011</v>
      </c>
      <c r="B127" s="58">
        <v>9</v>
      </c>
      <c r="C127" s="61">
        <v>16571.432400000002</v>
      </c>
      <c r="D127" s="56">
        <v>98</v>
      </c>
      <c r="E127" s="60">
        <v>0</v>
      </c>
      <c r="F127" s="60">
        <v>0</v>
      </c>
      <c r="G127" s="60">
        <v>0</v>
      </c>
      <c r="H127" s="60">
        <v>0</v>
      </c>
      <c r="I127" s="61">
        <v>0</v>
      </c>
      <c r="J127" s="60">
        <v>0</v>
      </c>
      <c r="K127" s="60">
        <v>0</v>
      </c>
      <c r="L127" s="60">
        <v>0</v>
      </c>
      <c r="M127" s="57">
        <v>0.27489922905334002</v>
      </c>
      <c r="N127" s="60">
        <v>0</v>
      </c>
      <c r="O127" s="57">
        <v>1.0327377878756601</v>
      </c>
      <c r="P127" s="60">
        <v>0</v>
      </c>
    </row>
    <row r="128" spans="1:16" ht="12.75" customHeight="1">
      <c r="A128" s="58">
        <v>2011</v>
      </c>
      <c r="B128" s="58">
        <v>10</v>
      </c>
      <c r="C128" s="61">
        <v>23992.154900000001</v>
      </c>
      <c r="D128" s="56">
        <v>97</v>
      </c>
      <c r="E128" s="60">
        <v>0</v>
      </c>
      <c r="F128" s="60">
        <v>0</v>
      </c>
      <c r="G128" s="60">
        <v>0</v>
      </c>
      <c r="H128" s="60">
        <v>0</v>
      </c>
      <c r="I128" s="61">
        <v>0</v>
      </c>
      <c r="J128" s="60">
        <v>243.46899999999999</v>
      </c>
      <c r="K128" s="60">
        <v>0</v>
      </c>
      <c r="L128" s="60">
        <v>0</v>
      </c>
      <c r="M128" s="57">
        <v>0.27806120697350301</v>
      </c>
      <c r="N128" s="60">
        <v>0</v>
      </c>
      <c r="O128" s="57">
        <v>1.0224948875255599</v>
      </c>
      <c r="P128" s="60">
        <v>0</v>
      </c>
    </row>
    <row r="129" spans="1:16" ht="12.75" customHeight="1">
      <c r="A129" s="58">
        <v>2011</v>
      </c>
      <c r="B129" s="58">
        <v>11</v>
      </c>
      <c r="C129" s="61">
        <v>25851.851900000001</v>
      </c>
      <c r="D129" s="56">
        <v>99</v>
      </c>
      <c r="E129" s="60">
        <v>0</v>
      </c>
      <c r="F129" s="60">
        <v>0</v>
      </c>
      <c r="G129" s="60">
        <v>0</v>
      </c>
      <c r="H129" s="60">
        <v>0</v>
      </c>
      <c r="I129" s="61">
        <v>0</v>
      </c>
      <c r="J129" s="60">
        <v>0</v>
      </c>
      <c r="K129" s="60">
        <v>343.97250000000003</v>
      </c>
      <c r="L129" s="60">
        <v>0</v>
      </c>
      <c r="M129" s="57">
        <v>0.267161633390188</v>
      </c>
      <c r="N129" s="60">
        <v>0</v>
      </c>
      <c r="O129" s="57">
        <v>1.0458063166701499</v>
      </c>
      <c r="P129" s="60">
        <v>0</v>
      </c>
    </row>
    <row r="130" spans="1:16" s="59" customFormat="1" ht="12.75" customHeight="1" thickBot="1">
      <c r="A130" s="62">
        <v>2011</v>
      </c>
      <c r="B130" s="62">
        <v>12</v>
      </c>
      <c r="C130" s="61">
        <v>24063.631700000002</v>
      </c>
      <c r="D130" s="56">
        <v>99</v>
      </c>
      <c r="E130" s="60">
        <v>0</v>
      </c>
      <c r="F130" s="60">
        <v>0</v>
      </c>
      <c r="G130" s="60">
        <v>0</v>
      </c>
      <c r="H130" s="60">
        <v>0</v>
      </c>
      <c r="I130" s="61">
        <v>0</v>
      </c>
      <c r="J130" s="60">
        <v>0</v>
      </c>
      <c r="K130" s="60">
        <v>0</v>
      </c>
      <c r="L130" s="60">
        <v>533.76710000000003</v>
      </c>
      <c r="M130" s="57">
        <v>0.24081045172719201</v>
      </c>
      <c r="N130" s="60">
        <v>0</v>
      </c>
      <c r="O130" s="57">
        <v>1.01750101750102</v>
      </c>
      <c r="P130" s="60">
        <v>0</v>
      </c>
    </row>
    <row r="133" spans="1:16" ht="12.75" customHeight="1">
      <c r="C133" s="55"/>
      <c r="D133" s="55" t="s">
        <v>136</v>
      </c>
      <c r="E133" s="55"/>
      <c r="F133" s="55"/>
      <c r="G133" s="55"/>
      <c r="H133" s="55"/>
      <c r="I133" s="55"/>
      <c r="J133" s="55"/>
      <c r="K133" s="55"/>
      <c r="L133" s="55"/>
      <c r="M133" s="55"/>
      <c r="N133" s="55"/>
      <c r="O133" s="55"/>
      <c r="P133" s="55"/>
    </row>
    <row r="134" spans="1:16" ht="12.75" customHeight="1">
      <c r="C134" s="69" t="s">
        <v>135</v>
      </c>
      <c r="D134" s="55" t="s">
        <v>132</v>
      </c>
      <c r="E134" s="55" t="s">
        <v>131</v>
      </c>
      <c r="F134" s="55" t="s">
        <v>130</v>
      </c>
      <c r="G134" s="55" t="s">
        <v>129</v>
      </c>
      <c r="H134" s="55" t="s">
        <v>128</v>
      </c>
      <c r="I134" s="55" t="s">
        <v>127</v>
      </c>
      <c r="J134" s="55" t="s">
        <v>126</v>
      </c>
      <c r="K134" s="55" t="s">
        <v>125</v>
      </c>
      <c r="L134" s="55" t="s">
        <v>124</v>
      </c>
      <c r="M134" s="55" t="s">
        <v>123</v>
      </c>
      <c r="N134" s="55" t="s">
        <v>122</v>
      </c>
      <c r="O134" s="55" t="s">
        <v>121</v>
      </c>
      <c r="P134" s="55" t="s">
        <v>120</v>
      </c>
    </row>
    <row r="135" spans="1:16" ht="12.75" customHeight="1">
      <c r="C135" s="68">
        <v>40909</v>
      </c>
      <c r="D135" s="56">
        <v>115</v>
      </c>
      <c r="E135" s="60">
        <v>676.33354092885531</v>
      </c>
      <c r="F135" s="60">
        <v>0</v>
      </c>
      <c r="G135" s="60">
        <v>0</v>
      </c>
      <c r="H135" s="60">
        <v>0</v>
      </c>
      <c r="I135" s="61">
        <v>0</v>
      </c>
      <c r="J135" s="60">
        <v>0</v>
      </c>
      <c r="K135" s="60">
        <v>0</v>
      </c>
      <c r="L135" s="60">
        <v>0</v>
      </c>
      <c r="M135" s="57">
        <v>0.35179357592974803</v>
      </c>
      <c r="N135" s="60">
        <v>0</v>
      </c>
      <c r="O135" s="57">
        <v>0.99206349206349198</v>
      </c>
      <c r="P135" s="60">
        <v>0</v>
      </c>
    </row>
    <row r="136" spans="1:16" ht="12.75" customHeight="1">
      <c r="C136" s="68">
        <v>40940</v>
      </c>
      <c r="D136" s="56">
        <v>115</v>
      </c>
      <c r="E136" s="60">
        <v>0</v>
      </c>
      <c r="F136" s="60">
        <v>594.89959669786469</v>
      </c>
      <c r="G136" s="60">
        <v>0</v>
      </c>
      <c r="H136" s="60">
        <v>0</v>
      </c>
      <c r="I136" s="61">
        <v>0</v>
      </c>
      <c r="J136" s="60">
        <v>0</v>
      </c>
      <c r="K136" s="60">
        <v>0</v>
      </c>
      <c r="L136" s="60">
        <v>0</v>
      </c>
      <c r="M136" s="57">
        <v>0.35179357592974803</v>
      </c>
      <c r="N136" s="60">
        <v>0</v>
      </c>
      <c r="O136" s="57">
        <v>0.99206349206349198</v>
      </c>
      <c r="P136" s="60">
        <v>0</v>
      </c>
    </row>
    <row r="137" spans="1:16" ht="12.75" customHeight="1">
      <c r="C137" s="68">
        <v>40969</v>
      </c>
      <c r="D137" s="56">
        <v>115</v>
      </c>
      <c r="E137" s="60">
        <v>0</v>
      </c>
      <c r="F137" s="60">
        <v>0</v>
      </c>
      <c r="G137" s="60">
        <v>518.05369044162933</v>
      </c>
      <c r="H137" s="60">
        <v>0</v>
      </c>
      <c r="I137" s="61">
        <v>0</v>
      </c>
      <c r="J137" s="60">
        <v>0</v>
      </c>
      <c r="K137" s="60">
        <v>0</v>
      </c>
      <c r="L137" s="60">
        <v>0</v>
      </c>
      <c r="M137" s="57">
        <v>0.38352956917313402</v>
      </c>
      <c r="N137" s="60">
        <v>0</v>
      </c>
      <c r="O137" s="57">
        <v>0.99206349206349198</v>
      </c>
      <c r="P137" s="60">
        <v>0</v>
      </c>
    </row>
    <row r="138" spans="1:16" ht="12.75" customHeight="1">
      <c r="C138" s="68">
        <v>41000</v>
      </c>
      <c r="D138" s="56">
        <v>115</v>
      </c>
      <c r="E138" s="60">
        <v>0</v>
      </c>
      <c r="F138" s="60">
        <v>0</v>
      </c>
      <c r="G138" s="60">
        <v>0</v>
      </c>
      <c r="H138" s="60">
        <v>308.48663743331616</v>
      </c>
      <c r="I138" s="61">
        <v>0</v>
      </c>
      <c r="J138" s="60">
        <v>0</v>
      </c>
      <c r="K138" s="60">
        <v>0</v>
      </c>
      <c r="L138" s="60">
        <v>0</v>
      </c>
      <c r="M138" s="57">
        <v>0.38352956917313402</v>
      </c>
      <c r="N138" s="60">
        <v>0</v>
      </c>
      <c r="O138" s="57">
        <v>0.99206349206349198</v>
      </c>
      <c r="P138" s="60">
        <v>0</v>
      </c>
    </row>
    <row r="139" spans="1:16" ht="12.75" customHeight="1">
      <c r="C139" s="68">
        <v>41030</v>
      </c>
      <c r="D139" s="56">
        <v>115</v>
      </c>
      <c r="E139" s="60">
        <v>0</v>
      </c>
      <c r="F139" s="60">
        <v>0</v>
      </c>
      <c r="G139" s="60">
        <v>0</v>
      </c>
      <c r="H139" s="60">
        <v>0</v>
      </c>
      <c r="I139" s="61">
        <v>150.01601452480634</v>
      </c>
      <c r="J139" s="60">
        <v>0</v>
      </c>
      <c r="K139" s="60">
        <v>0</v>
      </c>
      <c r="L139" s="60">
        <v>0</v>
      </c>
      <c r="M139" s="57">
        <v>0.38352956917313402</v>
      </c>
      <c r="N139" s="60">
        <v>0</v>
      </c>
      <c r="O139" s="57">
        <v>0.98135426889107003</v>
      </c>
      <c r="P139" s="60">
        <v>0</v>
      </c>
    </row>
    <row r="140" spans="1:16" ht="12.75" customHeight="1">
      <c r="C140" s="68">
        <v>41061</v>
      </c>
      <c r="D140" s="56">
        <v>115</v>
      </c>
      <c r="E140" s="60">
        <v>0</v>
      </c>
      <c r="F140" s="60">
        <v>0</v>
      </c>
      <c r="G140" s="60">
        <v>0</v>
      </c>
      <c r="H140" s="60">
        <v>0</v>
      </c>
      <c r="I140" s="61">
        <v>0</v>
      </c>
      <c r="J140" s="60">
        <v>0</v>
      </c>
      <c r="K140" s="60">
        <v>0</v>
      </c>
      <c r="L140" s="60">
        <v>0</v>
      </c>
      <c r="M140" s="57">
        <v>0.38352956917313402</v>
      </c>
      <c r="N140" s="60">
        <v>0</v>
      </c>
      <c r="O140" s="57">
        <v>0.98135426889107003</v>
      </c>
      <c r="P140" s="63">
        <v>1</v>
      </c>
    </row>
    <row r="141" spans="1:16" ht="12.75" customHeight="1">
      <c r="C141" s="68">
        <v>41091</v>
      </c>
      <c r="D141" s="56">
        <v>115</v>
      </c>
      <c r="E141" s="60">
        <v>0</v>
      </c>
      <c r="F141" s="60">
        <v>0</v>
      </c>
      <c r="G141" s="60">
        <v>0</v>
      </c>
      <c r="H141" s="60">
        <v>0</v>
      </c>
      <c r="I141" s="61">
        <v>0</v>
      </c>
      <c r="J141" s="60">
        <v>0</v>
      </c>
      <c r="K141" s="60">
        <v>0</v>
      </c>
      <c r="L141" s="60">
        <v>0</v>
      </c>
      <c r="M141" s="57">
        <v>0.38352956917313402</v>
      </c>
      <c r="N141" s="60">
        <v>0</v>
      </c>
      <c r="O141" s="57">
        <v>0.98135426889107003</v>
      </c>
      <c r="P141" s="63">
        <v>1</v>
      </c>
    </row>
    <row r="142" spans="1:16" ht="12.75" customHeight="1">
      <c r="C142" s="68">
        <v>41122</v>
      </c>
      <c r="D142" s="56">
        <v>115</v>
      </c>
      <c r="E142" s="60">
        <v>0</v>
      </c>
      <c r="F142" s="60">
        <v>0</v>
      </c>
      <c r="G142" s="60">
        <v>0</v>
      </c>
      <c r="H142" s="60">
        <v>0</v>
      </c>
      <c r="I142" s="61">
        <v>0</v>
      </c>
      <c r="J142" s="60">
        <v>0</v>
      </c>
      <c r="K142" s="60">
        <v>0</v>
      </c>
      <c r="L142" s="60">
        <v>0</v>
      </c>
      <c r="M142" s="57">
        <v>0.38352956917313402</v>
      </c>
      <c r="N142" s="60">
        <v>0</v>
      </c>
      <c r="O142" s="57">
        <v>0.98135426889107003</v>
      </c>
      <c r="P142" s="63">
        <v>1</v>
      </c>
    </row>
    <row r="143" spans="1:16" ht="12.75" customHeight="1">
      <c r="C143" s="68">
        <v>41153</v>
      </c>
      <c r="D143" s="56">
        <v>115</v>
      </c>
      <c r="E143" s="60">
        <v>0</v>
      </c>
      <c r="F143" s="60">
        <v>0</v>
      </c>
      <c r="G143" s="60">
        <v>0</v>
      </c>
      <c r="H143" s="60">
        <v>0</v>
      </c>
      <c r="I143" s="61">
        <v>0</v>
      </c>
      <c r="J143" s="60">
        <v>0</v>
      </c>
      <c r="K143" s="60">
        <v>0</v>
      </c>
      <c r="L143" s="60">
        <v>0</v>
      </c>
      <c r="M143" s="57">
        <v>0.38352956917313402</v>
      </c>
      <c r="N143" s="60">
        <v>0</v>
      </c>
      <c r="O143" s="57">
        <v>0.98135426889107003</v>
      </c>
      <c r="P143" s="60">
        <v>0</v>
      </c>
    </row>
    <row r="144" spans="1:16" ht="12.75" customHeight="1">
      <c r="C144" s="68">
        <v>41183</v>
      </c>
      <c r="D144" s="56">
        <v>115</v>
      </c>
      <c r="E144" s="60">
        <v>0</v>
      </c>
      <c r="F144" s="60">
        <v>0</v>
      </c>
      <c r="G144" s="60">
        <v>0</v>
      </c>
      <c r="H144" s="60">
        <v>0</v>
      </c>
      <c r="I144" s="61">
        <v>0</v>
      </c>
      <c r="J144" s="60">
        <v>242.10118035365912</v>
      </c>
      <c r="K144" s="60">
        <v>0</v>
      </c>
      <c r="L144" s="60">
        <v>0</v>
      </c>
      <c r="M144" s="57">
        <v>0.38352956917313402</v>
      </c>
      <c r="N144" s="60">
        <v>0</v>
      </c>
      <c r="O144" s="57">
        <v>0.98135426889107003</v>
      </c>
      <c r="P144" s="60">
        <v>0</v>
      </c>
    </row>
    <row r="145" spans="3:16" ht="12.75" customHeight="1">
      <c r="C145" s="68">
        <v>41214</v>
      </c>
      <c r="D145" s="56">
        <v>115</v>
      </c>
      <c r="E145" s="60">
        <v>0</v>
      </c>
      <c r="F145" s="60">
        <v>0</v>
      </c>
      <c r="G145" s="60">
        <v>0</v>
      </c>
      <c r="H145" s="60">
        <v>0</v>
      </c>
      <c r="I145" s="61">
        <v>0</v>
      </c>
      <c r="J145" s="60">
        <v>0</v>
      </c>
      <c r="K145" s="60">
        <v>395.90853150436158</v>
      </c>
      <c r="L145" s="60">
        <v>0</v>
      </c>
      <c r="M145" s="57">
        <v>0.38352956917313402</v>
      </c>
      <c r="N145" s="60">
        <v>0</v>
      </c>
      <c r="O145" s="57">
        <v>0.98135426889107003</v>
      </c>
      <c r="P145" s="60">
        <v>0</v>
      </c>
    </row>
    <row r="146" spans="3:16" ht="12.75" customHeight="1">
      <c r="C146" s="68">
        <v>41244</v>
      </c>
      <c r="D146" s="56">
        <v>115</v>
      </c>
      <c r="E146" s="60">
        <v>0</v>
      </c>
      <c r="F146" s="60">
        <v>0</v>
      </c>
      <c r="G146" s="60">
        <v>0</v>
      </c>
      <c r="H146" s="60">
        <v>0</v>
      </c>
      <c r="I146" s="61">
        <v>0</v>
      </c>
      <c r="J146" s="60">
        <v>0</v>
      </c>
      <c r="K146" s="60">
        <v>0</v>
      </c>
      <c r="L146" s="60">
        <v>583.0440248514675</v>
      </c>
      <c r="M146" s="57">
        <v>0.38352956917313402</v>
      </c>
      <c r="N146" s="60">
        <v>0</v>
      </c>
      <c r="O146" s="57">
        <v>0.98135426889107003</v>
      </c>
      <c r="P146" s="60">
        <v>0</v>
      </c>
    </row>
    <row r="147" spans="3:16" ht="12.75" customHeight="1">
      <c r="C147" s="68">
        <v>41275</v>
      </c>
      <c r="D147" s="56">
        <v>115</v>
      </c>
      <c r="E147" s="60">
        <v>672.92571242473161</v>
      </c>
      <c r="F147" s="60">
        <v>0</v>
      </c>
      <c r="G147" s="60">
        <v>0</v>
      </c>
      <c r="H147" s="60">
        <v>0</v>
      </c>
      <c r="I147" s="61">
        <v>0</v>
      </c>
      <c r="J147" s="60">
        <v>0</v>
      </c>
      <c r="K147" s="60">
        <v>0</v>
      </c>
      <c r="L147" s="60">
        <v>0</v>
      </c>
      <c r="M147" s="57">
        <v>0.38352956917313402</v>
      </c>
      <c r="N147" s="60">
        <v>0</v>
      </c>
      <c r="O147" s="57">
        <v>0.98135426889107003</v>
      </c>
      <c r="P147" s="60">
        <v>0</v>
      </c>
    </row>
    <row r="148" spans="3:16" ht="12.75" customHeight="1">
      <c r="C148" s="68">
        <v>41306</v>
      </c>
      <c r="D148" s="56">
        <v>116</v>
      </c>
      <c r="E148" s="60">
        <v>0</v>
      </c>
      <c r="F148" s="60">
        <v>591.90208780612124</v>
      </c>
      <c r="G148" s="60">
        <v>0</v>
      </c>
      <c r="H148" s="60">
        <v>0</v>
      </c>
      <c r="I148" s="61">
        <v>0</v>
      </c>
      <c r="J148" s="60">
        <v>0</v>
      </c>
      <c r="K148" s="60">
        <v>0</v>
      </c>
      <c r="L148" s="60">
        <v>0</v>
      </c>
      <c r="M148" s="57">
        <v>0.38352956917313402</v>
      </c>
      <c r="N148" s="60">
        <v>0</v>
      </c>
      <c r="O148" s="57">
        <v>0.98135426889107003</v>
      </c>
      <c r="P148" s="60">
        <v>0</v>
      </c>
    </row>
    <row r="149" spans="3:16" ht="12.75" customHeight="1">
      <c r="C149" s="68">
        <v>41334</v>
      </c>
      <c r="D149" s="56">
        <v>116</v>
      </c>
      <c r="E149" s="60">
        <v>0</v>
      </c>
      <c r="F149" s="60">
        <v>0</v>
      </c>
      <c r="G149" s="60">
        <v>515.44338350560361</v>
      </c>
      <c r="H149" s="60">
        <v>0</v>
      </c>
      <c r="I149" s="61">
        <v>0</v>
      </c>
      <c r="J149" s="60">
        <v>0</v>
      </c>
      <c r="K149" s="60">
        <v>0</v>
      </c>
      <c r="L149" s="60">
        <v>0</v>
      </c>
      <c r="M149" s="57">
        <v>0.38352956917313402</v>
      </c>
      <c r="N149" s="60">
        <v>0</v>
      </c>
      <c r="O149" s="57">
        <v>0.98135426889107003</v>
      </c>
      <c r="P149" s="60">
        <v>0</v>
      </c>
    </row>
    <row r="150" spans="3:16" ht="12.75" customHeight="1">
      <c r="C150" s="68">
        <v>41365</v>
      </c>
      <c r="D150" s="56">
        <v>116</v>
      </c>
      <c r="E150" s="60">
        <v>0</v>
      </c>
      <c r="F150" s="60">
        <v>0</v>
      </c>
      <c r="G150" s="60">
        <v>0</v>
      </c>
      <c r="H150" s="60">
        <v>306.93227188352739</v>
      </c>
      <c r="I150" s="61">
        <v>0</v>
      </c>
      <c r="J150" s="60">
        <v>0</v>
      </c>
      <c r="K150" s="60">
        <v>0</v>
      </c>
      <c r="L150" s="60">
        <v>0</v>
      </c>
      <c r="M150" s="57">
        <v>0.38352956917313402</v>
      </c>
      <c r="N150" s="60">
        <v>0</v>
      </c>
      <c r="O150" s="57">
        <v>0.98135426889107003</v>
      </c>
      <c r="P150" s="60">
        <v>0</v>
      </c>
    </row>
    <row r="151" spans="3:16" ht="12.75" customHeight="1">
      <c r="C151" s="68">
        <v>41395</v>
      </c>
      <c r="D151" s="56">
        <v>116</v>
      </c>
      <c r="E151" s="60">
        <v>0</v>
      </c>
      <c r="F151" s="60">
        <v>0</v>
      </c>
      <c r="G151" s="60">
        <v>0</v>
      </c>
      <c r="H151" s="60">
        <v>0</v>
      </c>
      <c r="I151" s="61">
        <v>149.26013178436062</v>
      </c>
      <c r="J151" s="60">
        <v>0</v>
      </c>
      <c r="K151" s="60">
        <v>0</v>
      </c>
      <c r="L151" s="60">
        <v>0</v>
      </c>
      <c r="M151" s="57">
        <v>0.38352956917313402</v>
      </c>
      <c r="N151" s="60">
        <v>0</v>
      </c>
      <c r="O151" s="57">
        <v>0.98135426889107003</v>
      </c>
      <c r="P151" s="60">
        <v>0</v>
      </c>
    </row>
    <row r="152" spans="3:16" ht="12.75" customHeight="1">
      <c r="C152" s="68">
        <v>41426</v>
      </c>
      <c r="D152" s="56">
        <v>116</v>
      </c>
      <c r="E152" s="60">
        <v>0</v>
      </c>
      <c r="F152" s="60">
        <v>0</v>
      </c>
      <c r="G152" s="60">
        <v>0</v>
      </c>
      <c r="H152" s="60">
        <v>0</v>
      </c>
      <c r="I152" s="61">
        <v>0</v>
      </c>
      <c r="J152" s="60">
        <v>0</v>
      </c>
      <c r="K152" s="60">
        <v>0</v>
      </c>
      <c r="L152" s="60">
        <v>0</v>
      </c>
      <c r="M152" s="57">
        <v>0.38352956917313402</v>
      </c>
      <c r="N152" s="60">
        <v>0</v>
      </c>
      <c r="O152" s="57">
        <v>0.98135426889107003</v>
      </c>
      <c r="P152" s="63">
        <v>1</v>
      </c>
    </row>
    <row r="153" spans="3:16" ht="12.75" customHeight="1">
      <c r="C153" s="68">
        <v>41456</v>
      </c>
      <c r="D153" s="56">
        <v>117</v>
      </c>
      <c r="E153" s="60">
        <v>0</v>
      </c>
      <c r="F153" s="60">
        <v>0</v>
      </c>
      <c r="G153" s="60">
        <v>0</v>
      </c>
      <c r="H153" s="60">
        <v>0</v>
      </c>
      <c r="I153" s="61">
        <v>0</v>
      </c>
      <c r="J153" s="60">
        <v>0</v>
      </c>
      <c r="K153" s="60">
        <v>0</v>
      </c>
      <c r="L153" s="60">
        <v>0</v>
      </c>
      <c r="M153" s="57">
        <v>0.38352956917313402</v>
      </c>
      <c r="N153" s="60">
        <v>0</v>
      </c>
      <c r="O153" s="57">
        <v>0.98135426889107003</v>
      </c>
      <c r="P153" s="63">
        <v>1</v>
      </c>
    </row>
    <row r="154" spans="3:16" ht="12.75" customHeight="1">
      <c r="C154" s="68">
        <v>41487</v>
      </c>
      <c r="D154" s="56">
        <v>117</v>
      </c>
      <c r="E154" s="60">
        <v>0</v>
      </c>
      <c r="F154" s="60">
        <v>0</v>
      </c>
      <c r="G154" s="60">
        <v>0</v>
      </c>
      <c r="H154" s="60">
        <v>0</v>
      </c>
      <c r="I154" s="61">
        <v>0</v>
      </c>
      <c r="J154" s="60">
        <v>0</v>
      </c>
      <c r="K154" s="60">
        <v>0</v>
      </c>
      <c r="L154" s="60">
        <v>0</v>
      </c>
      <c r="M154" s="57">
        <v>0.38352956917313402</v>
      </c>
      <c r="N154" s="60">
        <v>0</v>
      </c>
      <c r="O154" s="57">
        <v>0.98135426889107003</v>
      </c>
      <c r="P154" s="63">
        <v>1</v>
      </c>
    </row>
    <row r="155" spans="3:16" ht="12.75" customHeight="1">
      <c r="C155" s="68">
        <v>41518</v>
      </c>
      <c r="D155" s="56">
        <v>117</v>
      </c>
      <c r="E155" s="60">
        <v>0</v>
      </c>
      <c r="F155" s="60">
        <v>0</v>
      </c>
      <c r="G155" s="60">
        <v>0</v>
      </c>
      <c r="H155" s="60">
        <v>0</v>
      </c>
      <c r="I155" s="61">
        <v>0</v>
      </c>
      <c r="J155" s="60">
        <v>0</v>
      </c>
      <c r="K155" s="60">
        <v>0</v>
      </c>
      <c r="L155" s="60">
        <v>0</v>
      </c>
      <c r="M155" s="57">
        <v>0.38352956917313402</v>
      </c>
      <c r="N155" s="60">
        <v>0</v>
      </c>
      <c r="O155" s="57">
        <v>0.98135426889107003</v>
      </c>
      <c r="P155" s="60">
        <v>0</v>
      </c>
    </row>
    <row r="156" spans="3:16" ht="12.75" customHeight="1">
      <c r="C156" s="68">
        <v>41548</v>
      </c>
      <c r="D156" s="56">
        <v>117</v>
      </c>
      <c r="E156" s="60">
        <v>0</v>
      </c>
      <c r="F156" s="60">
        <v>0</v>
      </c>
      <c r="G156" s="60">
        <v>0</v>
      </c>
      <c r="H156" s="60">
        <v>0</v>
      </c>
      <c r="I156" s="61">
        <v>0</v>
      </c>
      <c r="J156" s="60">
        <v>240.88130990015762</v>
      </c>
      <c r="K156" s="60">
        <v>0</v>
      </c>
      <c r="L156" s="60">
        <v>0</v>
      </c>
      <c r="M156" s="57">
        <v>0.38352956917313402</v>
      </c>
      <c r="N156" s="60">
        <v>0</v>
      </c>
      <c r="O156" s="57">
        <v>0.98135426889107003</v>
      </c>
      <c r="P156" s="60">
        <v>0</v>
      </c>
    </row>
    <row r="157" spans="3:16" ht="12.75" customHeight="1">
      <c r="C157" s="68">
        <v>41579</v>
      </c>
      <c r="D157" s="56">
        <v>117</v>
      </c>
      <c r="E157" s="60">
        <v>0</v>
      </c>
      <c r="F157" s="60">
        <v>0</v>
      </c>
      <c r="G157" s="60">
        <v>0</v>
      </c>
      <c r="H157" s="60">
        <v>0</v>
      </c>
      <c r="I157" s="61">
        <v>0</v>
      </c>
      <c r="J157" s="60">
        <v>0</v>
      </c>
      <c r="K157" s="60">
        <v>393.91367497716146</v>
      </c>
      <c r="L157" s="60">
        <v>0</v>
      </c>
      <c r="M157" s="57">
        <v>0.38352956917313402</v>
      </c>
      <c r="N157" s="60">
        <v>0</v>
      </c>
      <c r="O157" s="57">
        <v>0.98135426889107003</v>
      </c>
      <c r="P157" s="60">
        <v>0</v>
      </c>
    </row>
    <row r="158" spans="3:16" ht="12.75" customHeight="1">
      <c r="C158" s="68">
        <v>41609</v>
      </c>
      <c r="D158" s="56">
        <v>117</v>
      </c>
      <c r="E158" s="60">
        <v>0</v>
      </c>
      <c r="F158" s="60">
        <v>0</v>
      </c>
      <c r="G158" s="60">
        <v>0</v>
      </c>
      <c r="H158" s="60">
        <v>0</v>
      </c>
      <c r="I158" s="61">
        <v>0</v>
      </c>
      <c r="J158" s="60">
        <v>0</v>
      </c>
      <c r="K158" s="60">
        <v>0</v>
      </c>
      <c r="L158" s="60">
        <v>580.10625239629837</v>
      </c>
      <c r="M158" s="57">
        <v>0.38352956917313402</v>
      </c>
      <c r="N158" s="60">
        <v>0</v>
      </c>
      <c r="O158" s="57">
        <v>0.98135426889107003</v>
      </c>
      <c r="P158" s="60">
        <v>0</v>
      </c>
    </row>
    <row r="159" spans="3:16" ht="12.75" customHeight="1">
      <c r="C159" s="55"/>
      <c r="D159" s="55"/>
      <c r="E159" s="55"/>
      <c r="F159" s="55"/>
      <c r="G159" s="55"/>
      <c r="H159" s="55"/>
      <c r="I159" s="55"/>
      <c r="J159" s="55"/>
      <c r="K159" s="55"/>
      <c r="L159" s="55"/>
      <c r="M159" s="55"/>
      <c r="N159" s="55"/>
      <c r="O159" s="55"/>
      <c r="P159" s="55"/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P79"/>
  <sheetViews>
    <sheetView showGridLines="0" topLeftCell="A6" zoomScaleNormal="100" workbookViewId="0">
      <pane xSplit="1" ySplit="3" topLeftCell="B42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3.8"/>
  <sheetData>
    <row r="1" spans="1:16">
      <c r="A1" s="4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>
      <c r="A2" s="4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6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6">
      <c r="A6" s="181" t="s">
        <v>18</v>
      </c>
      <c r="B6" s="181"/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181"/>
    </row>
    <row r="7" spans="1:16" ht="15.6">
      <c r="A7" s="3" t="s">
        <v>13</v>
      </c>
      <c r="B7" s="2" t="s">
        <v>0</v>
      </c>
      <c r="C7" s="2" t="s">
        <v>1</v>
      </c>
      <c r="D7" s="2" t="s">
        <v>2</v>
      </c>
      <c r="E7" s="2" t="s">
        <v>3</v>
      </c>
      <c r="F7" s="2" t="s">
        <v>4</v>
      </c>
      <c r="G7" s="2" t="s">
        <v>5</v>
      </c>
      <c r="H7" s="2" t="s">
        <v>6</v>
      </c>
      <c r="I7" s="2" t="s">
        <v>7</v>
      </c>
      <c r="J7" s="2" t="s">
        <v>8</v>
      </c>
      <c r="K7" s="2" t="s">
        <v>9</v>
      </c>
      <c r="L7" s="2" t="s">
        <v>10</v>
      </c>
      <c r="M7" s="2" t="s">
        <v>11</v>
      </c>
      <c r="N7" s="2" t="s">
        <v>12</v>
      </c>
    </row>
    <row r="8" spans="1:16">
      <c r="A8" s="3">
        <v>1940</v>
      </c>
      <c r="B8" s="5">
        <v>848.9</v>
      </c>
      <c r="C8" s="5">
        <v>700</v>
      </c>
      <c r="D8" s="5">
        <v>718.7</v>
      </c>
      <c r="E8" s="5">
        <v>416.6</v>
      </c>
      <c r="F8" s="5">
        <v>197.1</v>
      </c>
      <c r="G8" s="5">
        <v>53.705427631578949</v>
      </c>
      <c r="H8" s="5">
        <v>20.9</v>
      </c>
      <c r="I8" s="5">
        <v>37.700000000000003</v>
      </c>
      <c r="J8" s="5">
        <v>96.4</v>
      </c>
      <c r="K8" s="5">
        <v>329.8</v>
      </c>
      <c r="L8" s="5">
        <v>473.7</v>
      </c>
      <c r="M8" s="5">
        <v>668.4</v>
      </c>
      <c r="N8" s="25">
        <f>SUM(B8:M8)</f>
        <v>4561.9054276315792</v>
      </c>
      <c r="O8" s="45"/>
      <c r="P8" s="47"/>
    </row>
    <row r="9" spans="1:16">
      <c r="A9" s="3">
        <v>1941</v>
      </c>
      <c r="B9" s="5">
        <v>769.7</v>
      </c>
      <c r="C9" s="5">
        <v>676.8</v>
      </c>
      <c r="D9" s="5">
        <v>675.1</v>
      </c>
      <c r="E9" s="5">
        <v>265.2</v>
      </c>
      <c r="F9" s="5">
        <v>144.4</v>
      </c>
      <c r="G9" s="5">
        <v>33.299999999999997</v>
      </c>
      <c r="H9" s="5">
        <v>3.4</v>
      </c>
      <c r="I9" s="5">
        <v>25.5</v>
      </c>
      <c r="J9" s="5">
        <v>72.599999999999994</v>
      </c>
      <c r="K9" s="5">
        <v>253.7</v>
      </c>
      <c r="L9" s="5">
        <v>400.2</v>
      </c>
      <c r="M9" s="5">
        <v>603.29999999999995</v>
      </c>
      <c r="N9" s="25">
        <f t="shared" ref="N9:N38" si="0">SUM(B9:M9)</f>
        <v>3923.2</v>
      </c>
      <c r="O9" s="45"/>
      <c r="P9" s="47"/>
    </row>
    <row r="10" spans="1:16">
      <c r="A10" s="3">
        <v>1942</v>
      </c>
      <c r="B10" s="5">
        <v>728.5</v>
      </c>
      <c r="C10" s="5">
        <v>660.9032343584305</v>
      </c>
      <c r="D10" s="5">
        <v>513.20000000000005</v>
      </c>
      <c r="E10" s="5">
        <v>274.89999999999998</v>
      </c>
      <c r="F10" s="5">
        <v>166.9</v>
      </c>
      <c r="G10" s="5">
        <v>42.2</v>
      </c>
      <c r="H10" s="5">
        <v>11.6</v>
      </c>
      <c r="I10" s="5">
        <v>18.100000000000001</v>
      </c>
      <c r="J10" s="5">
        <v>116.9</v>
      </c>
      <c r="K10" s="5">
        <v>265.10000000000002</v>
      </c>
      <c r="L10" s="5">
        <v>455.5</v>
      </c>
      <c r="M10" s="5">
        <v>733.1</v>
      </c>
      <c r="N10" s="25">
        <f t="shared" si="0"/>
        <v>3986.9032343584299</v>
      </c>
      <c r="O10" s="45"/>
      <c r="P10" s="47"/>
    </row>
    <row r="11" spans="1:16">
      <c r="A11" s="3">
        <v>1943</v>
      </c>
      <c r="B11" s="5">
        <v>841.1</v>
      </c>
      <c r="C11" s="5">
        <v>650.9</v>
      </c>
      <c r="D11" s="5">
        <v>653.9</v>
      </c>
      <c r="E11" s="5">
        <v>454</v>
      </c>
      <c r="F11" s="5">
        <v>181.8</v>
      </c>
      <c r="G11" s="5">
        <v>28.7</v>
      </c>
      <c r="H11" s="5">
        <v>6.3</v>
      </c>
      <c r="I11" s="5">
        <v>14.1</v>
      </c>
      <c r="J11" s="5">
        <v>132.4</v>
      </c>
      <c r="K11" s="5">
        <v>301.39999999999998</v>
      </c>
      <c r="L11" s="5">
        <v>483.5</v>
      </c>
      <c r="M11" s="5">
        <v>705.3</v>
      </c>
      <c r="N11" s="25">
        <f t="shared" si="0"/>
        <v>4453.4000000000005</v>
      </c>
      <c r="O11" s="45"/>
      <c r="P11" s="47"/>
    </row>
    <row r="12" spans="1:16">
      <c r="A12" s="3">
        <v>1944</v>
      </c>
      <c r="B12" s="5">
        <v>641.4</v>
      </c>
      <c r="C12" s="5">
        <v>696.5</v>
      </c>
      <c r="D12" s="5">
        <v>667.8</v>
      </c>
      <c r="E12" s="5">
        <v>411.9</v>
      </c>
      <c r="F12" s="5">
        <v>104.8</v>
      </c>
      <c r="G12" s="5">
        <v>39.9</v>
      </c>
      <c r="H12" s="5">
        <v>1</v>
      </c>
      <c r="I12" s="5">
        <v>12.7</v>
      </c>
      <c r="J12" s="5">
        <v>83.5</v>
      </c>
      <c r="K12" s="5">
        <v>280.10000000000002</v>
      </c>
      <c r="L12" s="5">
        <v>439.5</v>
      </c>
      <c r="M12" s="5">
        <v>733.6</v>
      </c>
      <c r="N12" s="25">
        <f t="shared" si="0"/>
        <v>4112.7</v>
      </c>
      <c r="O12" s="45"/>
      <c r="P12" s="47"/>
    </row>
    <row r="13" spans="1:16">
      <c r="A13" s="3">
        <v>1945</v>
      </c>
      <c r="B13" s="5">
        <v>927.7</v>
      </c>
      <c r="C13" s="5">
        <v>671.9</v>
      </c>
      <c r="D13" s="5">
        <v>401.2</v>
      </c>
      <c r="E13" s="5">
        <v>310.60000000000002</v>
      </c>
      <c r="F13" s="5">
        <v>265.10000000000002</v>
      </c>
      <c r="G13" s="5">
        <v>85.5</v>
      </c>
      <c r="H13" s="5">
        <v>18.7</v>
      </c>
      <c r="I13" s="5">
        <v>18.399999999999999</v>
      </c>
      <c r="J13" s="5">
        <v>98</v>
      </c>
      <c r="K13" s="5">
        <v>298.5</v>
      </c>
      <c r="L13" s="5">
        <v>439.8</v>
      </c>
      <c r="M13" s="5">
        <v>747.7</v>
      </c>
      <c r="N13" s="25">
        <f t="shared" si="0"/>
        <v>4283.1000000000004</v>
      </c>
      <c r="O13" s="45"/>
      <c r="P13" s="47"/>
    </row>
    <row r="14" spans="1:16">
      <c r="A14" s="3">
        <v>1946</v>
      </c>
      <c r="B14" s="5">
        <v>723</v>
      </c>
      <c r="C14" s="5">
        <v>697.5</v>
      </c>
      <c r="D14" s="5">
        <v>398</v>
      </c>
      <c r="E14" s="5">
        <v>358.9</v>
      </c>
      <c r="F14" s="5">
        <v>181.43946784922392</v>
      </c>
      <c r="G14" s="5">
        <v>79.5</v>
      </c>
      <c r="H14" s="5">
        <v>14.236418511066399</v>
      </c>
      <c r="I14" s="5">
        <v>33.4</v>
      </c>
      <c r="J14" s="5">
        <v>78.7</v>
      </c>
      <c r="K14" s="5">
        <v>197.6</v>
      </c>
      <c r="L14" s="5">
        <v>400.3</v>
      </c>
      <c r="M14" s="5">
        <v>638.5</v>
      </c>
      <c r="N14" s="25">
        <f t="shared" si="0"/>
        <v>3801.0758863602905</v>
      </c>
      <c r="O14" s="45"/>
      <c r="P14" s="47"/>
    </row>
    <row r="15" spans="1:16">
      <c r="A15" s="3">
        <v>1947</v>
      </c>
      <c r="B15" s="5">
        <v>699.2</v>
      </c>
      <c r="C15" s="5">
        <v>706.6</v>
      </c>
      <c r="D15" s="5">
        <v>623.5</v>
      </c>
      <c r="E15" s="5">
        <v>386.1</v>
      </c>
      <c r="F15" s="5">
        <v>227.1</v>
      </c>
      <c r="G15" s="5">
        <v>64.400000000000006</v>
      </c>
      <c r="H15" s="5">
        <v>11.8</v>
      </c>
      <c r="I15" s="5">
        <v>8</v>
      </c>
      <c r="J15" s="5">
        <v>105.9</v>
      </c>
      <c r="K15" s="5">
        <v>143.69999999999999</v>
      </c>
      <c r="L15" s="5">
        <v>476.8</v>
      </c>
      <c r="M15" s="5">
        <v>699.9</v>
      </c>
      <c r="N15" s="25">
        <f t="shared" si="0"/>
        <v>4153</v>
      </c>
      <c r="O15" s="45"/>
      <c r="P15" s="47"/>
    </row>
    <row r="16" spans="1:16">
      <c r="A16" s="3">
        <v>1948</v>
      </c>
      <c r="B16" s="5">
        <v>859.7</v>
      </c>
      <c r="C16" s="5">
        <v>749.9</v>
      </c>
      <c r="D16" s="5">
        <v>621.4</v>
      </c>
      <c r="E16" s="5">
        <v>310.7</v>
      </c>
      <c r="F16" s="5">
        <v>211.5</v>
      </c>
      <c r="G16" s="5">
        <v>42.6</v>
      </c>
      <c r="H16" s="5">
        <v>2</v>
      </c>
      <c r="I16" s="5">
        <v>12</v>
      </c>
      <c r="J16" s="5">
        <v>53.1</v>
      </c>
      <c r="K16" s="5">
        <v>298.89999999999998</v>
      </c>
      <c r="L16" s="5">
        <v>351.8</v>
      </c>
      <c r="M16" s="5">
        <v>611.4</v>
      </c>
      <c r="N16" s="25">
        <f t="shared" si="0"/>
        <v>4125</v>
      </c>
      <c r="O16" s="45"/>
      <c r="P16" s="47"/>
    </row>
    <row r="17" spans="1:16">
      <c r="A17" s="3">
        <v>1949</v>
      </c>
      <c r="B17" s="5">
        <v>646.79999999999995</v>
      </c>
      <c r="C17" s="5">
        <v>604.5</v>
      </c>
      <c r="D17" s="5">
        <v>609.6</v>
      </c>
      <c r="E17" s="5">
        <v>340.1</v>
      </c>
      <c r="F17" s="5">
        <v>147.30000000000001</v>
      </c>
      <c r="G17" s="5">
        <v>29.4</v>
      </c>
      <c r="H17" s="5">
        <v>1</v>
      </c>
      <c r="I17" s="5">
        <v>7.1</v>
      </c>
      <c r="J17" s="5">
        <v>123.3</v>
      </c>
      <c r="K17" s="5">
        <v>198.9</v>
      </c>
      <c r="L17" s="5">
        <v>497.4</v>
      </c>
      <c r="M17" s="5">
        <v>604.4</v>
      </c>
      <c r="N17" s="25">
        <f t="shared" si="0"/>
        <v>3809.8000000000006</v>
      </c>
      <c r="O17" s="45"/>
      <c r="P17" s="47"/>
    </row>
    <row r="18" spans="1:16">
      <c r="A18" s="3">
        <v>1950</v>
      </c>
      <c r="B18" s="5">
        <v>612.6</v>
      </c>
      <c r="C18" s="5">
        <v>689.5</v>
      </c>
      <c r="D18" s="5">
        <v>689.4</v>
      </c>
      <c r="E18" s="5">
        <v>440.3</v>
      </c>
      <c r="F18" s="5">
        <v>177.6</v>
      </c>
      <c r="G18" s="5">
        <v>51.7</v>
      </c>
      <c r="H18" s="5">
        <v>12.5</v>
      </c>
      <c r="I18" s="5">
        <v>17.3</v>
      </c>
      <c r="J18" s="5">
        <v>118</v>
      </c>
      <c r="K18" s="5">
        <v>213.2</v>
      </c>
      <c r="L18" s="5">
        <v>474.3</v>
      </c>
      <c r="M18" s="5">
        <v>666.5</v>
      </c>
      <c r="N18" s="25">
        <f t="shared" si="0"/>
        <v>4162.8999999999996</v>
      </c>
      <c r="O18" s="45"/>
      <c r="P18" s="47"/>
    </row>
    <row r="19" spans="1:16">
      <c r="A19" s="3">
        <v>1951</v>
      </c>
      <c r="B19" s="5">
        <v>691.4</v>
      </c>
      <c r="C19" s="5">
        <v>626.20000000000005</v>
      </c>
      <c r="D19" s="5">
        <v>549.6</v>
      </c>
      <c r="E19" s="5">
        <v>350.5</v>
      </c>
      <c r="F19" s="5">
        <v>145.30000000000001</v>
      </c>
      <c r="G19" s="5">
        <v>37.6</v>
      </c>
      <c r="H19" s="5">
        <v>3.5</v>
      </c>
      <c r="I19" s="5">
        <v>16.899999999999999</v>
      </c>
      <c r="J19" s="5">
        <v>96</v>
      </c>
      <c r="K19" s="5">
        <v>261.10000000000002</v>
      </c>
      <c r="L19" s="5">
        <v>534.79999999999995</v>
      </c>
      <c r="M19" s="5">
        <v>664.9</v>
      </c>
      <c r="N19" s="25">
        <f t="shared" si="0"/>
        <v>3977.7999999999997</v>
      </c>
      <c r="O19" s="45"/>
      <c r="P19" s="47"/>
    </row>
    <row r="20" spans="1:16">
      <c r="A20" s="3">
        <v>1952</v>
      </c>
      <c r="B20" s="5">
        <v>703.8</v>
      </c>
      <c r="C20" s="5">
        <v>629.79999999999995</v>
      </c>
      <c r="D20" s="5">
        <v>591.6</v>
      </c>
      <c r="E20" s="5">
        <v>286.60000000000002</v>
      </c>
      <c r="F20" s="5">
        <v>202.1</v>
      </c>
      <c r="G20" s="5">
        <v>24.4</v>
      </c>
      <c r="H20" s="5">
        <v>3.4</v>
      </c>
      <c r="I20" s="5">
        <v>10.199999999999999</v>
      </c>
      <c r="J20" s="5">
        <v>72.3</v>
      </c>
      <c r="K20" s="5">
        <v>344.7</v>
      </c>
      <c r="L20" s="5">
        <v>402.6</v>
      </c>
      <c r="M20" s="5">
        <v>564.79999999999995</v>
      </c>
      <c r="N20" s="25">
        <f t="shared" si="0"/>
        <v>3836.2999999999993</v>
      </c>
      <c r="O20" s="45"/>
      <c r="P20" s="47"/>
    </row>
    <row r="21" spans="1:16">
      <c r="A21" s="3">
        <v>1953</v>
      </c>
      <c r="B21" s="5">
        <v>647.6</v>
      </c>
      <c r="C21" s="5">
        <v>570.29999999999995</v>
      </c>
      <c r="D21" s="5">
        <v>520.70000000000005</v>
      </c>
      <c r="E21" s="5">
        <v>367.6</v>
      </c>
      <c r="F21" s="5">
        <v>160.1</v>
      </c>
      <c r="G21" s="5">
        <v>40.200000000000003</v>
      </c>
      <c r="H21" s="5">
        <v>12.7</v>
      </c>
      <c r="I21" s="5">
        <v>8.9</v>
      </c>
      <c r="J21" s="5">
        <v>106</v>
      </c>
      <c r="K21" s="5">
        <v>233.5</v>
      </c>
      <c r="L21" s="5">
        <v>378.6</v>
      </c>
      <c r="M21" s="5">
        <v>575.70000000000005</v>
      </c>
      <c r="N21" s="25">
        <f t="shared" si="0"/>
        <v>3621.8999999999996</v>
      </c>
      <c r="O21" s="45"/>
      <c r="P21" s="47"/>
    </row>
    <row r="22" spans="1:16">
      <c r="A22" s="3">
        <v>1954</v>
      </c>
      <c r="B22" s="5">
        <v>805.9</v>
      </c>
      <c r="C22" s="5">
        <v>556</v>
      </c>
      <c r="D22" s="5">
        <v>595.20000000000005</v>
      </c>
      <c r="E22" s="5">
        <v>329.9</v>
      </c>
      <c r="F22" s="5">
        <v>210.4</v>
      </c>
      <c r="G22" s="5">
        <v>27.6</v>
      </c>
      <c r="H22" s="5">
        <v>9.6</v>
      </c>
      <c r="I22" s="5">
        <v>18.899999999999999</v>
      </c>
      <c r="J22" s="5">
        <v>95.5</v>
      </c>
      <c r="K22" s="5">
        <v>224.7</v>
      </c>
      <c r="L22" s="5">
        <v>420</v>
      </c>
      <c r="M22" s="5">
        <v>662.8</v>
      </c>
      <c r="N22" s="25">
        <f t="shared" si="0"/>
        <v>3956.5</v>
      </c>
      <c r="O22" s="45"/>
      <c r="P22" s="47"/>
    </row>
    <row r="23" spans="1:16">
      <c r="A23" s="3">
        <v>1955</v>
      </c>
      <c r="B23" s="5">
        <v>738.6</v>
      </c>
      <c r="C23" s="5">
        <v>651.4</v>
      </c>
      <c r="D23" s="5">
        <v>592</v>
      </c>
      <c r="E23" s="5">
        <v>255.1</v>
      </c>
      <c r="F23" s="5">
        <v>117.3</v>
      </c>
      <c r="G23" s="5">
        <v>19.5</v>
      </c>
      <c r="H23" s="5">
        <v>0</v>
      </c>
      <c r="I23" s="5">
        <v>7.3</v>
      </c>
      <c r="J23" s="5">
        <v>93.3</v>
      </c>
      <c r="K23" s="5">
        <v>220.4</v>
      </c>
      <c r="L23" s="5">
        <v>467.1</v>
      </c>
      <c r="M23" s="5">
        <v>727.5</v>
      </c>
      <c r="N23" s="25">
        <f t="shared" si="0"/>
        <v>3889.5000000000005</v>
      </c>
      <c r="O23" s="45"/>
      <c r="P23" s="47"/>
    </row>
    <row r="24" spans="1:16">
      <c r="A24" s="3">
        <v>1956</v>
      </c>
      <c r="B24" s="5">
        <v>734.9</v>
      </c>
      <c r="C24" s="5">
        <v>651.79999999999995</v>
      </c>
      <c r="D24" s="5">
        <v>634.5</v>
      </c>
      <c r="E24" s="5">
        <v>409.9</v>
      </c>
      <c r="F24" s="5">
        <v>252.9</v>
      </c>
      <c r="G24" s="5">
        <v>58.9</v>
      </c>
      <c r="H24" s="5">
        <v>13.3</v>
      </c>
      <c r="I24" s="5">
        <v>14.4</v>
      </c>
      <c r="J24" s="5">
        <v>159.1</v>
      </c>
      <c r="K24" s="5">
        <v>233.4</v>
      </c>
      <c r="L24" s="5">
        <v>423.6</v>
      </c>
      <c r="M24" s="5">
        <v>594.6</v>
      </c>
      <c r="N24" s="25">
        <f t="shared" si="0"/>
        <v>4181.3</v>
      </c>
      <c r="O24" s="45"/>
      <c r="P24" s="47"/>
    </row>
    <row r="25" spans="1:16">
      <c r="A25" s="3">
        <v>1957</v>
      </c>
      <c r="B25" s="5">
        <v>822.5</v>
      </c>
      <c r="C25" s="5">
        <v>615.5</v>
      </c>
      <c r="D25" s="5">
        <v>534.1</v>
      </c>
      <c r="E25" s="5">
        <v>310.89999999999998</v>
      </c>
      <c r="F25" s="5">
        <v>196.4</v>
      </c>
      <c r="G25" s="5">
        <v>34.200000000000003</v>
      </c>
      <c r="H25" s="5">
        <v>6.7</v>
      </c>
      <c r="I25" s="5">
        <v>21.6</v>
      </c>
      <c r="J25" s="5">
        <v>90.8</v>
      </c>
      <c r="K25" s="5">
        <v>282.39999999999998</v>
      </c>
      <c r="L25" s="5">
        <v>417.4</v>
      </c>
      <c r="M25" s="5">
        <v>562</v>
      </c>
      <c r="N25" s="25">
        <f t="shared" si="0"/>
        <v>3894.5</v>
      </c>
      <c r="O25" s="45"/>
      <c r="P25" s="47"/>
    </row>
    <row r="26" spans="1:16">
      <c r="A26" s="3">
        <v>1958</v>
      </c>
      <c r="B26" s="5">
        <v>716.4</v>
      </c>
      <c r="C26" s="5">
        <v>717.7</v>
      </c>
      <c r="D26" s="5">
        <v>514.20000000000005</v>
      </c>
      <c r="E26" s="5">
        <v>297.2</v>
      </c>
      <c r="F26" s="5">
        <v>190.2</v>
      </c>
      <c r="G26" s="5">
        <v>75.3</v>
      </c>
      <c r="H26" s="5">
        <v>3.8</v>
      </c>
      <c r="I26" s="5">
        <v>16.399999999999999</v>
      </c>
      <c r="J26" s="5">
        <v>70.900000000000006</v>
      </c>
      <c r="K26" s="5">
        <v>257.8</v>
      </c>
      <c r="L26" s="5">
        <v>416.8</v>
      </c>
      <c r="M26" s="5">
        <v>774.7</v>
      </c>
      <c r="N26" s="25">
        <f t="shared" si="0"/>
        <v>4051.4000000000005</v>
      </c>
      <c r="O26" s="45"/>
      <c r="P26" s="47"/>
    </row>
    <row r="27" spans="1:16">
      <c r="A27" s="3">
        <v>1959</v>
      </c>
      <c r="B27" s="5">
        <v>779.2</v>
      </c>
      <c r="C27" s="5">
        <v>718.2</v>
      </c>
      <c r="D27" s="5">
        <v>618.29999999999995</v>
      </c>
      <c r="E27" s="5">
        <v>327.60000000000002</v>
      </c>
      <c r="F27" s="5">
        <v>142.69999999999999</v>
      </c>
      <c r="G27" s="5">
        <v>31.3</v>
      </c>
      <c r="H27" s="5">
        <v>0</v>
      </c>
      <c r="I27" s="5">
        <v>1.6</v>
      </c>
      <c r="J27" s="5">
        <v>69.400000000000006</v>
      </c>
      <c r="K27" s="5">
        <v>258.10000000000002</v>
      </c>
      <c r="L27" s="5">
        <v>475.8</v>
      </c>
      <c r="M27" s="5">
        <v>602.4</v>
      </c>
      <c r="N27" s="25">
        <f t="shared" si="0"/>
        <v>4024.6</v>
      </c>
      <c r="O27" s="45"/>
      <c r="P27" s="47"/>
    </row>
    <row r="28" spans="1:16">
      <c r="A28" s="3">
        <v>1960</v>
      </c>
      <c r="B28" s="5">
        <v>716.7</v>
      </c>
      <c r="C28" s="5">
        <v>649.79999999999995</v>
      </c>
      <c r="D28" s="5">
        <v>745.1</v>
      </c>
      <c r="E28" s="5">
        <v>316.3</v>
      </c>
      <c r="F28" s="5">
        <v>138.9</v>
      </c>
      <c r="G28" s="5">
        <v>32.4</v>
      </c>
      <c r="H28" s="5">
        <v>9.1999999999999993</v>
      </c>
      <c r="I28" s="5">
        <v>6.6</v>
      </c>
      <c r="J28" s="5">
        <v>47.3</v>
      </c>
      <c r="K28" s="5">
        <v>252</v>
      </c>
      <c r="L28" s="5">
        <v>373.9</v>
      </c>
      <c r="M28" s="5">
        <v>724.7</v>
      </c>
      <c r="N28" s="25">
        <f t="shared" si="0"/>
        <v>4012.9000000000005</v>
      </c>
      <c r="O28" s="45"/>
      <c r="P28" s="47"/>
    </row>
    <row r="29" spans="1:16">
      <c r="A29" s="3">
        <v>1961</v>
      </c>
      <c r="B29" s="5">
        <v>810.7</v>
      </c>
      <c r="C29" s="5">
        <v>588.70000000000005</v>
      </c>
      <c r="D29" s="5">
        <v>555.4</v>
      </c>
      <c r="E29" s="5">
        <v>401.7</v>
      </c>
      <c r="F29" s="5">
        <v>201.4</v>
      </c>
      <c r="G29" s="5">
        <v>43.4</v>
      </c>
      <c r="H29" s="5">
        <v>12.7</v>
      </c>
      <c r="I29" s="5">
        <v>7.9</v>
      </c>
      <c r="J29" s="5">
        <v>50.4</v>
      </c>
      <c r="K29" s="5">
        <v>189.8</v>
      </c>
      <c r="L29" s="5">
        <v>445</v>
      </c>
      <c r="M29" s="5">
        <v>635.70000000000005</v>
      </c>
      <c r="N29" s="25">
        <f t="shared" si="0"/>
        <v>3942.8</v>
      </c>
      <c r="O29" s="45"/>
      <c r="P29" s="47"/>
    </row>
    <row r="30" spans="1:16">
      <c r="A30" s="3">
        <v>1962</v>
      </c>
      <c r="B30" s="5">
        <v>783</v>
      </c>
      <c r="C30" s="5">
        <v>732.1</v>
      </c>
      <c r="D30" s="5">
        <v>568.4</v>
      </c>
      <c r="E30" s="5">
        <v>339.1</v>
      </c>
      <c r="F30" s="5">
        <v>118.6</v>
      </c>
      <c r="G30" s="5">
        <v>26.2</v>
      </c>
      <c r="H30" s="5">
        <v>5.5</v>
      </c>
      <c r="I30" s="5">
        <v>5.8</v>
      </c>
      <c r="J30" s="5">
        <v>121.4</v>
      </c>
      <c r="K30" s="5">
        <v>240.5</v>
      </c>
      <c r="L30" s="5">
        <v>469.5</v>
      </c>
      <c r="M30" s="5">
        <v>695.3</v>
      </c>
      <c r="N30" s="25">
        <f t="shared" si="0"/>
        <v>4105.3999999999996</v>
      </c>
      <c r="O30" s="45"/>
      <c r="P30" s="47"/>
    </row>
    <row r="31" spans="1:16">
      <c r="A31" s="3">
        <v>1963</v>
      </c>
      <c r="B31" s="5">
        <v>823.9</v>
      </c>
      <c r="C31" s="5">
        <v>767.3</v>
      </c>
      <c r="D31" s="5">
        <v>534.5</v>
      </c>
      <c r="E31" s="5">
        <v>333.8</v>
      </c>
      <c r="F31" s="5">
        <v>188</v>
      </c>
      <c r="G31" s="5">
        <v>36.1</v>
      </c>
      <c r="H31" s="5">
        <v>9</v>
      </c>
      <c r="I31" s="5">
        <v>21.8</v>
      </c>
      <c r="J31" s="5">
        <v>125.6</v>
      </c>
      <c r="K31" s="5">
        <v>141.69999999999999</v>
      </c>
      <c r="L31" s="5">
        <v>353.3</v>
      </c>
      <c r="M31" s="5">
        <v>789.7</v>
      </c>
      <c r="N31" s="25">
        <f t="shared" si="0"/>
        <v>4124.7</v>
      </c>
      <c r="O31" s="45"/>
      <c r="P31" s="47"/>
    </row>
    <row r="32" spans="1:16">
      <c r="A32" s="3">
        <v>1964</v>
      </c>
      <c r="B32" s="5">
        <v>682.3</v>
      </c>
      <c r="C32" s="5">
        <v>699.7</v>
      </c>
      <c r="D32" s="5">
        <v>582.20000000000005</v>
      </c>
      <c r="E32" s="5">
        <v>367.4</v>
      </c>
      <c r="F32" s="5">
        <v>149.30000000000001</v>
      </c>
      <c r="G32" s="5">
        <v>80.5</v>
      </c>
      <c r="H32" s="5">
        <v>10</v>
      </c>
      <c r="I32" s="5">
        <v>59.4</v>
      </c>
      <c r="J32" s="5">
        <v>129</v>
      </c>
      <c r="K32" s="5">
        <v>322.39999999999998</v>
      </c>
      <c r="L32" s="5">
        <v>427.3</v>
      </c>
      <c r="M32" s="5">
        <v>658.6</v>
      </c>
      <c r="N32" s="25">
        <f t="shared" si="0"/>
        <v>4168.1000000000004</v>
      </c>
      <c r="O32" s="45"/>
      <c r="P32" s="47"/>
    </row>
    <row r="33" spans="1:16">
      <c r="A33" s="3">
        <v>1965</v>
      </c>
      <c r="B33" s="5">
        <v>770.8</v>
      </c>
      <c r="C33" s="5">
        <v>670.8</v>
      </c>
      <c r="D33" s="5">
        <v>664.4</v>
      </c>
      <c r="E33" s="5">
        <v>438.7</v>
      </c>
      <c r="F33" s="5">
        <v>157.4</v>
      </c>
      <c r="G33" s="5">
        <v>78.3</v>
      </c>
      <c r="H33" s="5">
        <v>44.4</v>
      </c>
      <c r="I33" s="5">
        <v>52.2</v>
      </c>
      <c r="J33" s="5">
        <v>113.9</v>
      </c>
      <c r="K33" s="5">
        <v>331.6</v>
      </c>
      <c r="L33" s="5">
        <v>460.4</v>
      </c>
      <c r="M33" s="5">
        <v>576.5</v>
      </c>
      <c r="N33" s="25">
        <f t="shared" si="0"/>
        <v>4359.3999999999996</v>
      </c>
      <c r="O33" s="45"/>
      <c r="P33" s="47"/>
    </row>
    <row r="34" spans="1:16">
      <c r="A34" s="3">
        <v>1966</v>
      </c>
      <c r="B34" s="5">
        <v>811</v>
      </c>
      <c r="C34" s="5">
        <v>653.79999999999995</v>
      </c>
      <c r="D34" s="5">
        <v>537.20000000000005</v>
      </c>
      <c r="E34" s="5">
        <v>402.1</v>
      </c>
      <c r="F34" s="5">
        <v>268.8</v>
      </c>
      <c r="G34" s="5">
        <v>57.3</v>
      </c>
      <c r="H34" s="5">
        <v>2.2999999999999998</v>
      </c>
      <c r="I34" s="5">
        <v>18.5</v>
      </c>
      <c r="J34" s="5">
        <v>129</v>
      </c>
      <c r="K34" s="5">
        <v>299.39999999999998</v>
      </c>
      <c r="L34" s="5">
        <v>424.8</v>
      </c>
      <c r="M34" s="5">
        <v>658.4</v>
      </c>
      <c r="N34" s="25">
        <f t="shared" si="0"/>
        <v>4262.6000000000004</v>
      </c>
      <c r="O34" s="45"/>
      <c r="P34" s="47"/>
    </row>
    <row r="35" spans="1:16">
      <c r="A35" s="3">
        <v>1967</v>
      </c>
      <c r="B35" s="5">
        <v>666</v>
      </c>
      <c r="C35" s="5">
        <v>746.7</v>
      </c>
      <c r="D35" s="5">
        <v>635</v>
      </c>
      <c r="E35" s="5">
        <v>356.7</v>
      </c>
      <c r="F35" s="5">
        <v>294.60000000000002</v>
      </c>
      <c r="G35" s="5">
        <v>14.7</v>
      </c>
      <c r="H35" s="5">
        <v>32.799999999999997</v>
      </c>
      <c r="I35" s="5">
        <v>31.3</v>
      </c>
      <c r="J35" s="5">
        <v>126</v>
      </c>
      <c r="K35" s="5">
        <v>288</v>
      </c>
      <c r="L35" s="5">
        <v>501.1</v>
      </c>
      <c r="M35" s="5">
        <v>617.5</v>
      </c>
      <c r="N35" s="25">
        <f t="shared" si="0"/>
        <v>4310.3999999999996</v>
      </c>
      <c r="O35" s="45"/>
      <c r="P35" s="47"/>
    </row>
    <row r="36" spans="1:16">
      <c r="A36" s="3">
        <v>1968</v>
      </c>
      <c r="B36" s="5">
        <v>831.4</v>
      </c>
      <c r="C36" s="5">
        <v>743.4</v>
      </c>
      <c r="D36" s="5">
        <v>546.79999999999995</v>
      </c>
      <c r="E36" s="5">
        <v>313.8</v>
      </c>
      <c r="F36" s="5">
        <v>257.3</v>
      </c>
      <c r="G36" s="5">
        <v>74.5</v>
      </c>
      <c r="H36" s="5">
        <v>26.7</v>
      </c>
      <c r="I36" s="5">
        <v>38.6</v>
      </c>
      <c r="J36" s="5">
        <v>56.8</v>
      </c>
      <c r="K36" s="5">
        <v>248.5</v>
      </c>
      <c r="L36" s="5">
        <v>463.4</v>
      </c>
      <c r="M36" s="5">
        <v>707.3</v>
      </c>
      <c r="N36" s="25">
        <f t="shared" si="0"/>
        <v>4308.5</v>
      </c>
      <c r="O36" s="45"/>
      <c r="P36" s="47"/>
    </row>
    <row r="37" spans="1:16">
      <c r="A37" s="3">
        <v>1969</v>
      </c>
      <c r="B37" s="5">
        <v>759.4</v>
      </c>
      <c r="C37" s="5">
        <v>647.5</v>
      </c>
      <c r="D37" s="5">
        <v>613</v>
      </c>
      <c r="E37" s="5">
        <v>336</v>
      </c>
      <c r="F37" s="5">
        <v>217.1</v>
      </c>
      <c r="G37" s="5">
        <v>90.6</v>
      </c>
      <c r="H37" s="5">
        <v>18.8</v>
      </c>
      <c r="I37" s="5">
        <v>12.3</v>
      </c>
      <c r="J37" s="5">
        <v>102.4</v>
      </c>
      <c r="K37" s="5">
        <v>301.60000000000002</v>
      </c>
      <c r="L37" s="5">
        <v>441</v>
      </c>
      <c r="M37" s="5">
        <v>751.6</v>
      </c>
      <c r="N37" s="25">
        <f t="shared" si="0"/>
        <v>4291.3</v>
      </c>
      <c r="O37" s="45"/>
      <c r="P37" s="47"/>
    </row>
    <row r="38" spans="1:16">
      <c r="A38" s="3">
        <v>1970</v>
      </c>
      <c r="B38" s="5">
        <v>895</v>
      </c>
      <c r="C38" s="5">
        <v>688.4</v>
      </c>
      <c r="D38" s="5">
        <v>626.79999999999995</v>
      </c>
      <c r="E38" s="5">
        <v>340.5</v>
      </c>
      <c r="F38" s="5">
        <v>190.3</v>
      </c>
      <c r="G38" s="5">
        <v>67.3</v>
      </c>
      <c r="H38" s="5">
        <v>8.3000000000000007</v>
      </c>
      <c r="I38" s="5">
        <v>18.2</v>
      </c>
      <c r="J38" s="5">
        <v>94.3</v>
      </c>
      <c r="K38" s="5">
        <v>244.4</v>
      </c>
      <c r="L38" s="5">
        <v>417.8</v>
      </c>
      <c r="M38" s="5">
        <v>718.1</v>
      </c>
      <c r="N38" s="25">
        <f t="shared" si="0"/>
        <v>4309.4000000000005</v>
      </c>
      <c r="O38" s="45"/>
      <c r="P38" s="47"/>
    </row>
    <row r="39" spans="1:16">
      <c r="A39" s="3">
        <v>1971</v>
      </c>
      <c r="B39" s="5">
        <v>841.7</v>
      </c>
      <c r="C39" s="5">
        <v>649.1</v>
      </c>
      <c r="D39" s="5">
        <v>665.9</v>
      </c>
      <c r="E39" s="5">
        <v>402.8</v>
      </c>
      <c r="F39" s="5">
        <v>205.8</v>
      </c>
      <c r="G39" s="5">
        <v>45.7</v>
      </c>
      <c r="H39" s="5">
        <v>19.2</v>
      </c>
      <c r="I39" s="5">
        <v>31.4</v>
      </c>
      <c r="J39" s="5">
        <v>71.900000000000006</v>
      </c>
      <c r="K39" s="5">
        <v>170.1</v>
      </c>
      <c r="L39" s="5">
        <v>464.1</v>
      </c>
      <c r="M39" s="5">
        <v>598</v>
      </c>
      <c r="N39" s="5">
        <f t="shared" ref="N39:N79" si="1">SUM(B39:M39)</f>
        <v>4165.7000000000007</v>
      </c>
      <c r="O39" s="45"/>
      <c r="P39" s="47"/>
    </row>
    <row r="40" spans="1:16">
      <c r="A40" s="3">
        <v>1972</v>
      </c>
      <c r="B40" s="5">
        <v>742.6</v>
      </c>
      <c r="C40" s="5">
        <v>753</v>
      </c>
      <c r="D40" s="5">
        <v>690.6</v>
      </c>
      <c r="E40" s="5">
        <v>454.8</v>
      </c>
      <c r="F40" s="5">
        <v>155</v>
      </c>
      <c r="G40" s="5">
        <v>91.7</v>
      </c>
      <c r="H40" s="5">
        <v>30.8</v>
      </c>
      <c r="I40" s="5">
        <v>34.4</v>
      </c>
      <c r="J40" s="5">
        <v>91.8</v>
      </c>
      <c r="K40" s="5">
        <v>362.8</v>
      </c>
      <c r="L40" s="5">
        <v>509.5</v>
      </c>
      <c r="M40" s="5">
        <v>654.79999999999995</v>
      </c>
      <c r="N40" s="5">
        <f t="shared" si="1"/>
        <v>4571.8</v>
      </c>
      <c r="O40" s="45"/>
      <c r="P40" s="47"/>
    </row>
    <row r="41" spans="1:16">
      <c r="A41" s="3">
        <v>1973</v>
      </c>
      <c r="B41" s="5">
        <v>690.9</v>
      </c>
      <c r="C41" s="5">
        <v>719.1</v>
      </c>
      <c r="D41" s="5">
        <v>458.5</v>
      </c>
      <c r="E41" s="5">
        <v>343.5</v>
      </c>
      <c r="F41" s="5">
        <v>219.9</v>
      </c>
      <c r="G41" s="5">
        <v>30</v>
      </c>
      <c r="H41" s="5">
        <v>4.7</v>
      </c>
      <c r="I41" s="5">
        <v>12.8</v>
      </c>
      <c r="J41" s="5">
        <v>112.2</v>
      </c>
      <c r="K41" s="5">
        <v>227.3</v>
      </c>
      <c r="L41" s="5">
        <v>431.8</v>
      </c>
      <c r="M41" s="5">
        <v>696</v>
      </c>
      <c r="N41" s="5">
        <f t="shared" si="1"/>
        <v>3946.7000000000003</v>
      </c>
      <c r="O41" s="45"/>
      <c r="P41" s="47"/>
    </row>
    <row r="42" spans="1:16">
      <c r="A42" s="3">
        <v>1974</v>
      </c>
      <c r="B42" s="5">
        <v>740.3</v>
      </c>
      <c r="C42" s="5">
        <v>726.9</v>
      </c>
      <c r="D42" s="5">
        <v>587.70000000000005</v>
      </c>
      <c r="E42" s="5">
        <v>330.2</v>
      </c>
      <c r="F42" s="5">
        <v>253.6</v>
      </c>
      <c r="G42" s="5">
        <v>60.4</v>
      </c>
      <c r="H42" s="5">
        <v>6.6</v>
      </c>
      <c r="I42" s="5">
        <v>6.5</v>
      </c>
      <c r="J42" s="5">
        <v>138.6</v>
      </c>
      <c r="K42" s="5">
        <v>340.2</v>
      </c>
      <c r="L42" s="5">
        <v>445.6</v>
      </c>
      <c r="M42" s="5">
        <v>599</v>
      </c>
      <c r="N42" s="5">
        <f t="shared" si="1"/>
        <v>4235.5999999999985</v>
      </c>
      <c r="O42" s="45"/>
      <c r="P42" s="47"/>
    </row>
    <row r="43" spans="1:16">
      <c r="A43" s="3">
        <v>1975</v>
      </c>
      <c r="B43" s="5">
        <v>661.1</v>
      </c>
      <c r="C43" s="5">
        <v>613.79999999999995</v>
      </c>
      <c r="D43" s="5">
        <v>633.4</v>
      </c>
      <c r="E43" s="5">
        <v>457.1</v>
      </c>
      <c r="F43" s="5">
        <v>106.8</v>
      </c>
      <c r="G43" s="5">
        <v>41.4</v>
      </c>
      <c r="H43" s="5">
        <v>6</v>
      </c>
      <c r="I43" s="5">
        <v>17.5</v>
      </c>
      <c r="J43" s="5">
        <v>147.1</v>
      </c>
      <c r="K43" s="5">
        <v>266.39999999999998</v>
      </c>
      <c r="L43" s="5">
        <v>347.6</v>
      </c>
      <c r="M43" s="5">
        <v>707</v>
      </c>
      <c r="N43" s="5">
        <f t="shared" si="1"/>
        <v>4005.2000000000003</v>
      </c>
      <c r="O43" s="45"/>
      <c r="P43" s="47"/>
    </row>
    <row r="44" spans="1:16">
      <c r="A44" s="3">
        <v>1976</v>
      </c>
      <c r="B44" s="5">
        <v>871.7</v>
      </c>
      <c r="C44" s="5">
        <v>600.1</v>
      </c>
      <c r="D44" s="5">
        <v>552.5</v>
      </c>
      <c r="E44" s="5">
        <v>316.2</v>
      </c>
      <c r="F44" s="5">
        <v>228.4</v>
      </c>
      <c r="G44" s="5">
        <v>36.299999999999997</v>
      </c>
      <c r="H44" s="5">
        <v>18.399999999999999</v>
      </c>
      <c r="I44" s="5">
        <v>32.5</v>
      </c>
      <c r="J44" s="5">
        <v>121.9</v>
      </c>
      <c r="K44" s="5">
        <v>369.9</v>
      </c>
      <c r="L44" s="5">
        <v>535.79999999999995</v>
      </c>
      <c r="M44" s="5">
        <v>791.3</v>
      </c>
      <c r="N44" s="5">
        <f t="shared" si="1"/>
        <v>4475.0000000000009</v>
      </c>
      <c r="O44" s="45"/>
      <c r="P44" s="47"/>
    </row>
    <row r="45" spans="1:16">
      <c r="A45" s="3">
        <v>1977</v>
      </c>
      <c r="B45" s="5">
        <v>920.5</v>
      </c>
      <c r="C45" s="5">
        <v>672.4</v>
      </c>
      <c r="D45" s="5">
        <v>490.9</v>
      </c>
      <c r="E45" s="5">
        <v>319.5</v>
      </c>
      <c r="F45" s="5">
        <v>135.80000000000001</v>
      </c>
      <c r="G45" s="5">
        <v>62.3</v>
      </c>
      <c r="H45" s="5">
        <v>13.4</v>
      </c>
      <c r="I45" s="5">
        <v>44.4</v>
      </c>
      <c r="J45" s="5">
        <v>96.9</v>
      </c>
      <c r="K45" s="5">
        <v>308.89999999999998</v>
      </c>
      <c r="L45" s="5">
        <v>419.8</v>
      </c>
      <c r="M45" s="5">
        <v>696.2</v>
      </c>
      <c r="N45" s="5">
        <f t="shared" si="1"/>
        <v>4181.0000000000009</v>
      </c>
      <c r="O45" s="45"/>
      <c r="P45" s="47"/>
    </row>
    <row r="46" spans="1:16">
      <c r="A46" s="3">
        <v>1978</v>
      </c>
      <c r="B46" s="5">
        <v>825.7</v>
      </c>
      <c r="C46" s="5">
        <v>783</v>
      </c>
      <c r="D46" s="5">
        <v>678</v>
      </c>
      <c r="E46" s="5">
        <v>421.3</v>
      </c>
      <c r="F46" s="5">
        <v>167.2</v>
      </c>
      <c r="G46" s="5">
        <v>71</v>
      </c>
      <c r="H46" s="5">
        <v>14</v>
      </c>
      <c r="I46" s="5">
        <v>10.199999999999999</v>
      </c>
      <c r="J46" s="5">
        <v>114.4</v>
      </c>
      <c r="K46" s="5">
        <v>305.2</v>
      </c>
      <c r="L46" s="5">
        <v>451.2</v>
      </c>
      <c r="M46" s="5">
        <v>643.6</v>
      </c>
      <c r="N46" s="5">
        <f t="shared" si="1"/>
        <v>4484.7999999999993</v>
      </c>
      <c r="O46" s="45"/>
      <c r="P46" s="47"/>
    </row>
    <row r="47" spans="1:16">
      <c r="A47" s="3">
        <v>1979</v>
      </c>
      <c r="B47" s="5">
        <v>797.7</v>
      </c>
      <c r="C47" s="5">
        <v>807.5</v>
      </c>
      <c r="D47" s="5">
        <v>508.3</v>
      </c>
      <c r="E47" s="5">
        <v>380.3</v>
      </c>
      <c r="F47" s="5">
        <v>211.3</v>
      </c>
      <c r="G47" s="5">
        <v>60.8</v>
      </c>
      <c r="H47" s="5">
        <v>12.1</v>
      </c>
      <c r="I47" s="5">
        <v>31.6</v>
      </c>
      <c r="J47" s="5">
        <v>107.6</v>
      </c>
      <c r="K47" s="5">
        <v>298</v>
      </c>
      <c r="L47" s="5">
        <v>429.2</v>
      </c>
      <c r="M47" s="5">
        <v>591.1</v>
      </c>
      <c r="N47" s="5">
        <f t="shared" si="1"/>
        <v>4235.5</v>
      </c>
      <c r="O47" s="45"/>
      <c r="P47" s="47"/>
    </row>
    <row r="48" spans="1:16">
      <c r="A48" s="3">
        <v>1980</v>
      </c>
      <c r="B48" s="5">
        <v>715.4</v>
      </c>
      <c r="C48" s="5">
        <v>749</v>
      </c>
      <c r="D48" s="5">
        <v>619.29999999999995</v>
      </c>
      <c r="E48" s="5">
        <v>355.1</v>
      </c>
      <c r="F48" s="5">
        <v>143</v>
      </c>
      <c r="G48" s="5">
        <v>106.2</v>
      </c>
      <c r="H48" s="5">
        <v>4.5999999999999996</v>
      </c>
      <c r="I48" s="5">
        <v>0.80000000000000071</v>
      </c>
      <c r="J48" s="5">
        <v>109.4</v>
      </c>
      <c r="K48" s="5">
        <v>340.5</v>
      </c>
      <c r="L48" s="5">
        <v>477.5</v>
      </c>
      <c r="M48" s="5">
        <v>761.5</v>
      </c>
      <c r="N48" s="5">
        <f t="shared" si="1"/>
        <v>4382.2999999999993</v>
      </c>
      <c r="O48" s="45"/>
      <c r="P48" s="47"/>
    </row>
    <row r="49" spans="1:16">
      <c r="A49" s="3">
        <v>1981</v>
      </c>
      <c r="B49" s="5">
        <v>873.8</v>
      </c>
      <c r="C49" s="5">
        <v>561.79999999999995</v>
      </c>
      <c r="D49" s="5">
        <v>557.79999999999995</v>
      </c>
      <c r="E49" s="5">
        <v>313.3</v>
      </c>
      <c r="F49" s="5">
        <v>199.9</v>
      </c>
      <c r="G49" s="5">
        <v>45.7</v>
      </c>
      <c r="H49" s="5">
        <v>9.6</v>
      </c>
      <c r="I49" s="5">
        <v>11.4</v>
      </c>
      <c r="J49" s="5">
        <v>128.80000000000001</v>
      </c>
      <c r="K49" s="5">
        <v>357.5</v>
      </c>
      <c r="L49" s="5">
        <v>437</v>
      </c>
      <c r="M49" s="5">
        <v>648</v>
      </c>
      <c r="N49" s="5">
        <f t="shared" si="1"/>
        <v>4144.6000000000004</v>
      </c>
      <c r="O49" s="45"/>
      <c r="P49" s="47"/>
    </row>
    <row r="50" spans="1:16">
      <c r="A50" s="3">
        <v>1982</v>
      </c>
      <c r="B50" s="5">
        <v>870.8</v>
      </c>
      <c r="C50" s="5">
        <v>715.7</v>
      </c>
      <c r="D50" s="5">
        <v>620.20000000000005</v>
      </c>
      <c r="E50" s="5">
        <v>400.2</v>
      </c>
      <c r="F50" s="5">
        <v>119.2</v>
      </c>
      <c r="G50" s="5">
        <v>86.5</v>
      </c>
      <c r="H50" s="5">
        <v>5.8</v>
      </c>
      <c r="I50" s="5">
        <v>46.3</v>
      </c>
      <c r="J50" s="5">
        <v>104.6</v>
      </c>
      <c r="K50" s="5">
        <v>258.39999999999998</v>
      </c>
      <c r="L50" s="5">
        <v>423.9</v>
      </c>
      <c r="M50" s="5">
        <v>535.6</v>
      </c>
      <c r="N50" s="5">
        <f t="shared" si="1"/>
        <v>4187.2</v>
      </c>
      <c r="O50" s="45"/>
      <c r="P50" s="47"/>
    </row>
    <row r="51" spans="1:16">
      <c r="A51" s="3">
        <v>1983</v>
      </c>
      <c r="B51" s="5">
        <v>684.5</v>
      </c>
      <c r="C51" s="5">
        <v>589.79999999999995</v>
      </c>
      <c r="D51" s="5">
        <v>541.5</v>
      </c>
      <c r="E51" s="5">
        <v>374.2</v>
      </c>
      <c r="F51" s="5">
        <v>245.5</v>
      </c>
      <c r="G51" s="5">
        <v>50.7</v>
      </c>
      <c r="H51" s="5">
        <v>7.8</v>
      </c>
      <c r="I51" s="5">
        <v>7.5</v>
      </c>
      <c r="J51" s="5">
        <v>82.4</v>
      </c>
      <c r="K51" s="5">
        <v>285.10000000000002</v>
      </c>
      <c r="L51" s="5">
        <v>440.7</v>
      </c>
      <c r="M51" s="5">
        <v>756.1</v>
      </c>
      <c r="N51" s="5">
        <f t="shared" si="1"/>
        <v>4065.7999999999997</v>
      </c>
      <c r="O51" s="45"/>
      <c r="P51" s="47"/>
    </row>
    <row r="52" spans="1:16">
      <c r="A52" s="3">
        <v>1984</v>
      </c>
      <c r="B52" s="5">
        <v>858.9</v>
      </c>
      <c r="C52" s="5">
        <v>565.20000000000005</v>
      </c>
      <c r="D52" s="5">
        <v>700.8</v>
      </c>
      <c r="E52" s="5">
        <v>323.7</v>
      </c>
      <c r="F52" s="5">
        <v>240.5</v>
      </c>
      <c r="G52" s="5">
        <v>40.1</v>
      </c>
      <c r="H52" s="5">
        <v>13.5</v>
      </c>
      <c r="I52" s="5">
        <v>9.9</v>
      </c>
      <c r="J52" s="5">
        <v>132.30000000000001</v>
      </c>
      <c r="K52" s="5">
        <v>237.8</v>
      </c>
      <c r="L52" s="5">
        <v>458.3</v>
      </c>
      <c r="M52" s="5">
        <v>562.9</v>
      </c>
      <c r="N52" s="5">
        <f t="shared" si="1"/>
        <v>4143.8999999999996</v>
      </c>
      <c r="O52" s="45"/>
      <c r="P52" s="47"/>
    </row>
    <row r="53" spans="1:16">
      <c r="A53" s="3">
        <v>1985</v>
      </c>
      <c r="B53" s="5">
        <v>819.3</v>
      </c>
      <c r="C53" s="5">
        <v>665.6</v>
      </c>
      <c r="D53" s="5">
        <v>549</v>
      </c>
      <c r="E53" s="5">
        <v>326.10000000000002</v>
      </c>
      <c r="F53" s="5">
        <v>159.69999999999999</v>
      </c>
      <c r="G53" s="5">
        <v>79.900000000000006</v>
      </c>
      <c r="H53" s="5">
        <v>9.6</v>
      </c>
      <c r="I53" s="5">
        <v>14.9</v>
      </c>
      <c r="J53" s="5">
        <v>79.900000000000006</v>
      </c>
      <c r="K53" s="5">
        <v>265.39999999999998</v>
      </c>
      <c r="L53" s="5">
        <v>437.9</v>
      </c>
      <c r="M53" s="5">
        <v>701.7</v>
      </c>
      <c r="N53" s="5">
        <f t="shared" si="1"/>
        <v>4109</v>
      </c>
      <c r="O53" s="45"/>
      <c r="P53" s="47"/>
    </row>
    <row r="54" spans="1:16">
      <c r="A54" s="3">
        <v>1986</v>
      </c>
      <c r="B54" s="5">
        <v>730.7</v>
      </c>
      <c r="C54" s="5">
        <v>675.2</v>
      </c>
      <c r="D54" s="5">
        <v>539.70000000000005</v>
      </c>
      <c r="E54" s="5">
        <v>312.89999999999998</v>
      </c>
      <c r="F54" s="5">
        <v>132.6</v>
      </c>
      <c r="G54" s="5">
        <v>66.599999999999994</v>
      </c>
      <c r="H54" s="5">
        <v>10.199999999999999</v>
      </c>
      <c r="I54" s="5">
        <v>37.4</v>
      </c>
      <c r="J54" s="5">
        <v>107</v>
      </c>
      <c r="K54" s="5">
        <v>287.89999999999998</v>
      </c>
      <c r="L54" s="5">
        <v>492.4</v>
      </c>
      <c r="M54" s="5">
        <v>594.29999999999995</v>
      </c>
      <c r="N54" s="5">
        <f t="shared" si="1"/>
        <v>3986.8999999999996</v>
      </c>
      <c r="O54" s="45"/>
      <c r="P54" s="47"/>
    </row>
    <row r="55" spans="1:16">
      <c r="A55" s="3">
        <v>1987</v>
      </c>
      <c r="B55" s="5">
        <v>701.2</v>
      </c>
      <c r="C55" s="5">
        <v>665.8</v>
      </c>
      <c r="D55" s="5">
        <v>502</v>
      </c>
      <c r="E55" s="5">
        <v>277</v>
      </c>
      <c r="F55" s="5">
        <v>142.30000000000001</v>
      </c>
      <c r="G55" s="5">
        <v>28.9</v>
      </c>
      <c r="H55" s="5">
        <v>4.4000000000000004</v>
      </c>
      <c r="I55" s="5">
        <v>18.3</v>
      </c>
      <c r="J55" s="5">
        <v>82.2</v>
      </c>
      <c r="K55" s="5">
        <v>339.9</v>
      </c>
      <c r="L55" s="5">
        <v>437.8</v>
      </c>
      <c r="M55" s="5">
        <v>565.5</v>
      </c>
      <c r="N55" s="5">
        <f t="shared" si="1"/>
        <v>3765.3000000000006</v>
      </c>
      <c r="O55" s="45"/>
      <c r="P55" s="47"/>
    </row>
    <row r="56" spans="1:16">
      <c r="A56" s="3">
        <v>1988</v>
      </c>
      <c r="B56" s="5">
        <v>698.8</v>
      </c>
      <c r="C56" s="5">
        <v>718.2</v>
      </c>
      <c r="D56" s="5">
        <v>580.5</v>
      </c>
      <c r="E56" s="5">
        <v>362.7</v>
      </c>
      <c r="F56" s="5">
        <v>145</v>
      </c>
      <c r="G56" s="5">
        <v>69.5</v>
      </c>
      <c r="H56" s="5">
        <v>2.8</v>
      </c>
      <c r="I56" s="5">
        <v>20.6</v>
      </c>
      <c r="J56" s="5">
        <v>88.3</v>
      </c>
      <c r="K56" s="5">
        <v>339.5</v>
      </c>
      <c r="L56" s="5">
        <v>403.9</v>
      </c>
      <c r="M56" s="5">
        <v>645.79999999999995</v>
      </c>
      <c r="N56" s="5">
        <f t="shared" si="1"/>
        <v>4075.6000000000004</v>
      </c>
      <c r="O56" s="45"/>
      <c r="P56" s="47"/>
    </row>
    <row r="57" spans="1:16">
      <c r="A57" s="3">
        <v>1989</v>
      </c>
      <c r="B57" s="5">
        <v>625.29999999999995</v>
      </c>
      <c r="C57" s="5">
        <v>684.2</v>
      </c>
      <c r="D57" s="5">
        <v>622.5</v>
      </c>
      <c r="E57" s="5">
        <v>387.5</v>
      </c>
      <c r="F57" s="5">
        <v>161.6</v>
      </c>
      <c r="G57" s="5">
        <v>31.8</v>
      </c>
      <c r="H57" s="5">
        <v>1.9</v>
      </c>
      <c r="I57" s="5">
        <v>21.2</v>
      </c>
      <c r="J57" s="5">
        <v>100</v>
      </c>
      <c r="K57" s="5">
        <v>253.9</v>
      </c>
      <c r="L57" s="5">
        <v>484.5</v>
      </c>
      <c r="M57" s="5">
        <v>871.1</v>
      </c>
      <c r="N57" s="5">
        <f t="shared" si="1"/>
        <v>4245.5</v>
      </c>
      <c r="O57" s="45"/>
      <c r="P57" s="47"/>
    </row>
    <row r="58" spans="1:16">
      <c r="A58" s="3">
        <v>1990</v>
      </c>
      <c r="B58" s="5">
        <v>582.79999999999995</v>
      </c>
      <c r="C58" s="5">
        <v>603.1</v>
      </c>
      <c r="D58" s="5">
        <v>539.29999999999995</v>
      </c>
      <c r="E58" s="5">
        <v>310</v>
      </c>
      <c r="F58" s="5">
        <v>198.9</v>
      </c>
      <c r="G58" s="5">
        <v>31.7</v>
      </c>
      <c r="H58" s="5">
        <v>3.8</v>
      </c>
      <c r="I58" s="5">
        <v>3.5</v>
      </c>
      <c r="J58" s="5">
        <v>102.6</v>
      </c>
      <c r="K58" s="5">
        <v>269.39999999999998</v>
      </c>
      <c r="L58" s="5">
        <v>403.2</v>
      </c>
      <c r="M58" s="5">
        <v>587.4</v>
      </c>
      <c r="N58" s="5">
        <f t="shared" si="1"/>
        <v>3635.7</v>
      </c>
      <c r="O58" s="45"/>
      <c r="P58" s="47"/>
    </row>
    <row r="59" spans="1:16">
      <c r="A59" s="3">
        <v>1991</v>
      </c>
      <c r="B59" s="5">
        <v>734.5</v>
      </c>
      <c r="C59" s="5">
        <v>571.79999999999995</v>
      </c>
      <c r="D59" s="5">
        <v>507.5</v>
      </c>
      <c r="E59" s="5">
        <v>283.39999999999998</v>
      </c>
      <c r="F59" s="5">
        <v>105.5</v>
      </c>
      <c r="G59" s="5">
        <v>17.8</v>
      </c>
      <c r="H59" s="5">
        <v>0.80000000000000071</v>
      </c>
      <c r="I59" s="5">
        <v>2.5</v>
      </c>
      <c r="J59" s="5">
        <v>126.6</v>
      </c>
      <c r="K59" s="5">
        <v>237.3</v>
      </c>
      <c r="L59" s="5">
        <v>467.1</v>
      </c>
      <c r="M59" s="5">
        <v>631</v>
      </c>
      <c r="N59" s="5">
        <f t="shared" si="1"/>
        <v>3685.8</v>
      </c>
      <c r="O59" s="45"/>
      <c r="P59" s="47"/>
    </row>
    <row r="60" spans="1:16">
      <c r="A60" s="3">
        <v>1992</v>
      </c>
      <c r="B60" s="5">
        <v>687.9</v>
      </c>
      <c r="C60" s="5">
        <v>635.70000000000005</v>
      </c>
      <c r="D60" s="5">
        <v>593</v>
      </c>
      <c r="E60" s="5">
        <v>372.8</v>
      </c>
      <c r="F60" s="5">
        <v>179.2</v>
      </c>
      <c r="G60" s="5">
        <v>67.099999999999994</v>
      </c>
      <c r="H60" s="5">
        <v>23.7</v>
      </c>
      <c r="I60" s="5">
        <v>35.299999999999997</v>
      </c>
      <c r="J60" s="5">
        <v>123.5</v>
      </c>
      <c r="K60" s="5">
        <v>328.5</v>
      </c>
      <c r="L60" s="5">
        <v>456.2</v>
      </c>
      <c r="M60" s="5">
        <v>609</v>
      </c>
      <c r="N60" s="5">
        <f t="shared" si="1"/>
        <v>4111.8999999999996</v>
      </c>
      <c r="O60" s="45"/>
      <c r="P60" s="47"/>
    </row>
    <row r="61" spans="1:16">
      <c r="A61" s="3">
        <v>1993</v>
      </c>
      <c r="B61" s="5">
        <v>681.4</v>
      </c>
      <c r="C61" s="5">
        <v>737.9</v>
      </c>
      <c r="D61" s="5">
        <v>621.20000000000005</v>
      </c>
      <c r="E61" s="5">
        <v>343.5</v>
      </c>
      <c r="F61" s="5">
        <v>185.7</v>
      </c>
      <c r="G61" s="5">
        <v>48.3</v>
      </c>
      <c r="H61" s="5">
        <v>0.60000000000000142</v>
      </c>
      <c r="I61" s="5">
        <v>9.6999999999999993</v>
      </c>
      <c r="J61" s="5">
        <v>146.6</v>
      </c>
      <c r="K61" s="5">
        <v>316.89999999999998</v>
      </c>
      <c r="L61" s="5">
        <v>448.1</v>
      </c>
      <c r="M61" s="5">
        <v>641.29999999999995</v>
      </c>
      <c r="N61" s="5">
        <f t="shared" si="1"/>
        <v>4181.2</v>
      </c>
      <c r="O61" s="45"/>
      <c r="P61" s="47"/>
    </row>
    <row r="62" spans="1:16">
      <c r="A62" s="3">
        <v>1994</v>
      </c>
      <c r="B62" s="5">
        <v>941.4</v>
      </c>
      <c r="C62" s="5">
        <v>737.5</v>
      </c>
      <c r="D62" s="5">
        <v>581.5</v>
      </c>
      <c r="E62" s="5">
        <v>320.2</v>
      </c>
      <c r="F62" s="5">
        <v>199.7</v>
      </c>
      <c r="G62" s="5">
        <v>35.6</v>
      </c>
      <c r="H62" s="5">
        <v>2.4</v>
      </c>
      <c r="I62" s="5">
        <v>24.5</v>
      </c>
      <c r="J62" s="5">
        <v>76.2</v>
      </c>
      <c r="K62" s="5">
        <v>249.3</v>
      </c>
      <c r="L62" s="5">
        <v>379</v>
      </c>
      <c r="M62" s="5">
        <v>562.5</v>
      </c>
      <c r="N62" s="5">
        <f t="shared" si="1"/>
        <v>4109.7999999999993</v>
      </c>
      <c r="O62" s="45"/>
      <c r="P62" s="47"/>
    </row>
    <row r="63" spans="1:16">
      <c r="A63" s="3">
        <v>1995</v>
      </c>
      <c r="B63" s="5">
        <v>653.20000000000005</v>
      </c>
      <c r="C63" s="5">
        <v>707</v>
      </c>
      <c r="D63" s="5">
        <v>498.1</v>
      </c>
      <c r="E63" s="5">
        <v>417.6</v>
      </c>
      <c r="F63" s="5">
        <v>149.19999999999999</v>
      </c>
      <c r="G63" s="5">
        <v>20</v>
      </c>
      <c r="H63" s="5">
        <v>10.3</v>
      </c>
      <c r="I63" s="5">
        <v>4.5999999999999996</v>
      </c>
      <c r="J63" s="5">
        <v>133.69999999999999</v>
      </c>
      <c r="K63" s="5">
        <v>219.4</v>
      </c>
      <c r="L63" s="5">
        <v>511.4</v>
      </c>
      <c r="M63" s="5">
        <v>717.5</v>
      </c>
      <c r="N63" s="5">
        <f t="shared" si="1"/>
        <v>4042</v>
      </c>
      <c r="O63" s="45"/>
      <c r="P63" s="47"/>
    </row>
    <row r="64" spans="1:16">
      <c r="A64" s="3">
        <v>1996</v>
      </c>
      <c r="B64" s="5">
        <v>765.2</v>
      </c>
      <c r="C64" s="5">
        <v>689.8</v>
      </c>
      <c r="D64" s="5">
        <v>645.6</v>
      </c>
      <c r="E64" s="5">
        <v>408.2</v>
      </c>
      <c r="F64" s="5">
        <v>205.9</v>
      </c>
      <c r="G64" s="5">
        <v>20.9</v>
      </c>
      <c r="H64" s="5">
        <v>10.3</v>
      </c>
      <c r="I64" s="5">
        <v>2.5</v>
      </c>
      <c r="J64" s="5">
        <v>71.599999999999994</v>
      </c>
      <c r="K64" s="5">
        <v>273.10000000000002</v>
      </c>
      <c r="L64" s="5">
        <v>512.1</v>
      </c>
      <c r="M64" s="5">
        <v>571.6</v>
      </c>
      <c r="N64" s="5">
        <f t="shared" si="1"/>
        <v>4176.8</v>
      </c>
      <c r="O64" s="45"/>
      <c r="P64" s="47"/>
    </row>
    <row r="65" spans="1:16">
      <c r="A65" s="3">
        <v>1997</v>
      </c>
      <c r="B65" s="5">
        <v>756.6</v>
      </c>
      <c r="C65" s="5">
        <v>593</v>
      </c>
      <c r="D65" s="5">
        <v>600</v>
      </c>
      <c r="E65" s="5">
        <v>366.8</v>
      </c>
      <c r="F65" s="5">
        <v>260.8</v>
      </c>
      <c r="G65" s="5">
        <v>20.6</v>
      </c>
      <c r="H65" s="5">
        <v>12.4</v>
      </c>
      <c r="I65" s="5">
        <v>17</v>
      </c>
      <c r="J65" s="5">
        <v>87.1</v>
      </c>
      <c r="K65" s="5">
        <v>266.89999999999998</v>
      </c>
      <c r="L65" s="5">
        <v>466.5</v>
      </c>
      <c r="M65" s="5">
        <v>586.20000000000005</v>
      </c>
      <c r="N65" s="5">
        <f t="shared" si="1"/>
        <v>4033.9000000000005</v>
      </c>
      <c r="O65" s="45"/>
      <c r="P65" s="47"/>
    </row>
    <row r="66" spans="1:16">
      <c r="A66" s="3">
        <v>1998</v>
      </c>
      <c r="B66" s="5">
        <v>624.79999999999995</v>
      </c>
      <c r="C66" s="5">
        <v>512.20000000000005</v>
      </c>
      <c r="D66" s="5">
        <v>492.3</v>
      </c>
      <c r="E66" s="5">
        <v>282</v>
      </c>
      <c r="F66" s="5">
        <v>59.1</v>
      </c>
      <c r="G66" s="5">
        <v>54.7</v>
      </c>
      <c r="H66" s="5">
        <v>1</v>
      </c>
      <c r="I66" s="5">
        <v>3.4</v>
      </c>
      <c r="J66" s="5">
        <v>39.700000000000003</v>
      </c>
      <c r="K66" s="5">
        <v>223.4</v>
      </c>
      <c r="L66" s="5">
        <v>391.5</v>
      </c>
      <c r="M66" s="5">
        <v>535.1</v>
      </c>
      <c r="N66" s="5">
        <f t="shared" si="1"/>
        <v>3219.2</v>
      </c>
      <c r="O66" s="45"/>
      <c r="P66" s="47"/>
    </row>
    <row r="67" spans="1:16">
      <c r="A67" s="3">
        <v>1999</v>
      </c>
      <c r="B67" s="5">
        <v>749.8</v>
      </c>
      <c r="C67" s="5">
        <v>548.1</v>
      </c>
      <c r="D67" s="5">
        <v>550.1</v>
      </c>
      <c r="E67" s="5">
        <v>298.60000000000002</v>
      </c>
      <c r="F67" s="5">
        <v>97.1</v>
      </c>
      <c r="G67" s="5">
        <v>25</v>
      </c>
      <c r="H67" s="5">
        <v>0</v>
      </c>
      <c r="I67" s="5">
        <v>8.4</v>
      </c>
      <c r="J67" s="5">
        <v>49.8</v>
      </c>
      <c r="K67" s="5">
        <v>267.60000000000002</v>
      </c>
      <c r="L67" s="5">
        <v>367.5</v>
      </c>
      <c r="M67" s="5">
        <v>579.29999999999995</v>
      </c>
      <c r="N67" s="5">
        <f t="shared" si="1"/>
        <v>3541.3</v>
      </c>
      <c r="O67" s="45"/>
      <c r="P67" s="47"/>
    </row>
    <row r="68" spans="1:16">
      <c r="A68" s="3">
        <v>2000</v>
      </c>
      <c r="B68" s="5">
        <v>738.9</v>
      </c>
      <c r="C68" s="5">
        <v>612.70000000000005</v>
      </c>
      <c r="D68" s="5">
        <v>418.6</v>
      </c>
      <c r="E68" s="5">
        <v>339.2</v>
      </c>
      <c r="F68" s="5">
        <v>139.6</v>
      </c>
      <c r="G68" s="5">
        <v>34.5</v>
      </c>
      <c r="H68" s="5">
        <v>6.6</v>
      </c>
      <c r="I68" s="5">
        <v>11.5</v>
      </c>
      <c r="J68" s="5">
        <v>99.5</v>
      </c>
      <c r="K68" s="5">
        <v>212.7</v>
      </c>
      <c r="L68" s="5">
        <v>432</v>
      </c>
      <c r="M68" s="5">
        <v>780.3</v>
      </c>
      <c r="N68" s="5">
        <f t="shared" si="1"/>
        <v>3826.0999999999995</v>
      </c>
      <c r="O68" s="45"/>
      <c r="P68" s="47"/>
    </row>
    <row r="69" spans="1:16">
      <c r="A69" s="3">
        <v>2001</v>
      </c>
      <c r="B69" s="5">
        <v>684.4</v>
      </c>
      <c r="C69" s="5">
        <v>587</v>
      </c>
      <c r="D69" s="5">
        <v>566.54999999999995</v>
      </c>
      <c r="E69" s="5">
        <v>294.5</v>
      </c>
      <c r="F69" s="5">
        <v>112.2</v>
      </c>
      <c r="G69" s="5">
        <v>29.95</v>
      </c>
      <c r="H69" s="5">
        <v>9.35</v>
      </c>
      <c r="I69" s="5">
        <v>0</v>
      </c>
      <c r="J69" s="5">
        <v>74.150000000000006</v>
      </c>
      <c r="K69" s="5">
        <v>233.4</v>
      </c>
      <c r="L69" s="5">
        <v>326.5</v>
      </c>
      <c r="M69" s="5">
        <v>505.05</v>
      </c>
      <c r="N69" s="5">
        <f t="shared" si="1"/>
        <v>3423.0499999999997</v>
      </c>
      <c r="O69" s="45"/>
      <c r="P69" s="47"/>
    </row>
    <row r="70" spans="1:16">
      <c r="A70" s="3">
        <v>2002</v>
      </c>
      <c r="B70" s="5">
        <v>572.29999999999995</v>
      </c>
      <c r="C70" s="5">
        <v>540.1</v>
      </c>
      <c r="D70" s="5">
        <v>545.70000000000005</v>
      </c>
      <c r="E70" s="5">
        <v>330.15</v>
      </c>
      <c r="F70" s="5">
        <v>228.2</v>
      </c>
      <c r="G70" s="5">
        <v>36.6</v>
      </c>
      <c r="H70" s="5">
        <v>0</v>
      </c>
      <c r="I70" s="5">
        <v>0.25</v>
      </c>
      <c r="J70" s="5">
        <v>22</v>
      </c>
      <c r="K70" s="5">
        <v>293.05</v>
      </c>
      <c r="L70" s="5">
        <v>445.45</v>
      </c>
      <c r="M70" s="5">
        <v>617.65</v>
      </c>
      <c r="N70" s="5">
        <f t="shared" si="1"/>
        <v>3631.45</v>
      </c>
      <c r="O70" s="45"/>
      <c r="P70" s="47"/>
    </row>
    <row r="71" spans="1:16">
      <c r="A71" s="3">
        <v>2003</v>
      </c>
      <c r="B71" s="5">
        <v>820.3</v>
      </c>
      <c r="C71" s="5">
        <v>707.7</v>
      </c>
      <c r="D71" s="5">
        <v>590.20000000000005</v>
      </c>
      <c r="E71" s="5">
        <v>384.7</v>
      </c>
      <c r="F71" s="5">
        <v>188.8</v>
      </c>
      <c r="G71" s="5">
        <v>48.9</v>
      </c>
      <c r="H71" s="5">
        <v>1.6</v>
      </c>
      <c r="I71" s="5">
        <v>3.8</v>
      </c>
      <c r="J71" s="5">
        <v>58.9</v>
      </c>
      <c r="K71" s="5">
        <v>284.2</v>
      </c>
      <c r="L71" s="5">
        <v>406</v>
      </c>
      <c r="M71" s="5">
        <v>569.20000000000005</v>
      </c>
      <c r="N71" s="5">
        <f t="shared" si="1"/>
        <v>4064.3</v>
      </c>
      <c r="O71" s="45"/>
      <c r="P71" s="47"/>
    </row>
    <row r="72" spans="1:16">
      <c r="A72" s="3">
        <v>2004</v>
      </c>
      <c r="B72" s="5">
        <v>855.1</v>
      </c>
      <c r="C72" s="5">
        <v>636.70000000000005</v>
      </c>
      <c r="D72" s="5">
        <v>497.7</v>
      </c>
      <c r="E72" s="5">
        <v>339.3</v>
      </c>
      <c r="F72" s="5">
        <v>159.80000000000001</v>
      </c>
      <c r="G72" s="5">
        <v>48.8</v>
      </c>
      <c r="H72" s="5">
        <v>5.7</v>
      </c>
      <c r="I72" s="5">
        <v>15.6</v>
      </c>
      <c r="J72" s="5">
        <v>32.799999999999997</v>
      </c>
      <c r="K72" s="5">
        <v>233.2</v>
      </c>
      <c r="L72" s="5">
        <v>387.6</v>
      </c>
      <c r="M72" s="5">
        <v>649.6</v>
      </c>
      <c r="N72" s="5">
        <f t="shared" si="1"/>
        <v>3861.9</v>
      </c>
      <c r="O72" s="45"/>
      <c r="P72" s="47"/>
    </row>
    <row r="73" spans="1:16">
      <c r="A73" s="3">
        <v>2005</v>
      </c>
      <c r="B73" s="5">
        <v>770</v>
      </c>
      <c r="C73" s="5">
        <v>616.4</v>
      </c>
      <c r="D73" s="5">
        <v>608.6</v>
      </c>
      <c r="E73" s="5">
        <v>306.8</v>
      </c>
      <c r="F73" s="5">
        <v>189.4</v>
      </c>
      <c r="G73" s="5">
        <v>8.9</v>
      </c>
      <c r="H73" s="5">
        <v>0</v>
      </c>
      <c r="I73" s="5">
        <v>0.2</v>
      </c>
      <c r="J73" s="5">
        <v>22.6</v>
      </c>
      <c r="K73" s="5">
        <v>220.2</v>
      </c>
      <c r="L73" s="5">
        <v>388.4</v>
      </c>
      <c r="M73" s="5">
        <v>665.3</v>
      </c>
      <c r="N73" s="5">
        <f t="shared" si="1"/>
        <v>3796.8</v>
      </c>
      <c r="O73" s="45"/>
      <c r="P73" s="47"/>
    </row>
    <row r="74" spans="1:16">
      <c r="A74" s="3">
        <v>2006</v>
      </c>
      <c r="B74" s="5">
        <v>551.79999999999995</v>
      </c>
      <c r="C74" s="5">
        <v>604.30000000000007</v>
      </c>
      <c r="D74" s="5">
        <v>516.6</v>
      </c>
      <c r="E74" s="5">
        <v>293.2999999999999</v>
      </c>
      <c r="F74" s="5">
        <v>136.9</v>
      </c>
      <c r="G74" s="5">
        <v>19.5</v>
      </c>
      <c r="H74" s="5">
        <v>0</v>
      </c>
      <c r="I74" s="5">
        <v>4.2</v>
      </c>
      <c r="J74" s="5">
        <v>80.900000000000006</v>
      </c>
      <c r="K74" s="5">
        <v>288.3</v>
      </c>
      <c r="L74" s="5">
        <v>382.2000000000001</v>
      </c>
      <c r="M74" s="5">
        <v>500.49999999999989</v>
      </c>
      <c r="N74" s="5">
        <f t="shared" si="1"/>
        <v>3378.5</v>
      </c>
      <c r="O74" s="45"/>
      <c r="P74" s="47"/>
    </row>
    <row r="75" spans="1:16">
      <c r="A75" s="3">
        <v>2007</v>
      </c>
      <c r="B75" s="5">
        <v>647.1</v>
      </c>
      <c r="C75" s="5">
        <v>740.1</v>
      </c>
      <c r="D75" s="5">
        <v>546.69999999999993</v>
      </c>
      <c r="E75" s="5">
        <v>356.39999999999992</v>
      </c>
      <c r="F75" s="5">
        <v>136.39999999999998</v>
      </c>
      <c r="G75" s="5">
        <v>16.5</v>
      </c>
      <c r="H75" s="5">
        <v>3.1999999999999997</v>
      </c>
      <c r="I75" s="5">
        <v>5.2</v>
      </c>
      <c r="J75" s="5">
        <v>36.9</v>
      </c>
      <c r="K75" s="5">
        <v>137.69999999999999</v>
      </c>
      <c r="L75" s="5">
        <v>462.49999999999989</v>
      </c>
      <c r="M75" s="5">
        <v>630.70000000000005</v>
      </c>
      <c r="N75" s="5">
        <f t="shared" si="1"/>
        <v>3719.3999999999996</v>
      </c>
      <c r="O75" s="45"/>
      <c r="P75" s="47"/>
    </row>
    <row r="76" spans="1:16">
      <c r="A76" s="3">
        <v>2008</v>
      </c>
      <c r="B76" s="5">
        <v>623.49999999999989</v>
      </c>
      <c r="C76" s="5">
        <v>674.7</v>
      </c>
      <c r="D76" s="5">
        <v>610.19999999999993</v>
      </c>
      <c r="E76" s="5">
        <v>253.90000000000003</v>
      </c>
      <c r="F76" s="5">
        <v>193.5</v>
      </c>
      <c r="G76" s="5">
        <v>22.7</v>
      </c>
      <c r="H76" s="5">
        <v>1</v>
      </c>
      <c r="I76" s="5">
        <v>12.700000000000001</v>
      </c>
      <c r="J76" s="5">
        <v>59.000000000000014</v>
      </c>
      <c r="K76" s="5">
        <v>278.60000000000002</v>
      </c>
      <c r="L76" s="5">
        <v>451.60000000000014</v>
      </c>
      <c r="M76" s="5">
        <v>654.60000000000025</v>
      </c>
      <c r="N76" s="5">
        <f t="shared" si="1"/>
        <v>3836</v>
      </c>
      <c r="O76" s="45"/>
      <c r="P76" s="47"/>
    </row>
    <row r="77" spans="1:16">
      <c r="A77" s="3">
        <v>2009</v>
      </c>
      <c r="B77" s="5">
        <v>830.2</v>
      </c>
      <c r="C77" s="5">
        <v>606.4</v>
      </c>
      <c r="D77" s="5">
        <v>533.79999999999995</v>
      </c>
      <c r="E77" s="5">
        <v>305.8</v>
      </c>
      <c r="F77" s="5">
        <v>158.79999999999998</v>
      </c>
      <c r="G77" s="5">
        <v>49.300000000000011</v>
      </c>
      <c r="H77" s="5">
        <v>6.2000000000000011</v>
      </c>
      <c r="I77" s="5">
        <v>9.8000000000000007</v>
      </c>
      <c r="J77" s="5">
        <v>55.199999999999989</v>
      </c>
      <c r="K77" s="5">
        <v>287.8</v>
      </c>
      <c r="L77" s="5">
        <v>361.2</v>
      </c>
      <c r="M77" s="5">
        <v>631.29999999999995</v>
      </c>
      <c r="N77" s="5">
        <f t="shared" si="1"/>
        <v>3835.8</v>
      </c>
      <c r="O77" s="45"/>
      <c r="P77" s="47"/>
    </row>
    <row r="78" spans="1:16">
      <c r="A78" s="3">
        <v>2010</v>
      </c>
      <c r="B78" s="5">
        <v>710.24583333333328</v>
      </c>
      <c r="C78" s="5">
        <v>594.05833333333317</v>
      </c>
      <c r="D78" s="5">
        <v>423.18333333333339</v>
      </c>
      <c r="E78" s="5">
        <v>219.87083333333339</v>
      </c>
      <c r="F78" s="5">
        <v>104.24583333333332</v>
      </c>
      <c r="G78" s="5">
        <v>21.55</v>
      </c>
      <c r="H78" s="5">
        <v>0.42916666666666664</v>
      </c>
      <c r="I78" s="5">
        <v>2.291666666666667</v>
      </c>
      <c r="J78" s="5">
        <v>76.725000000000023</v>
      </c>
      <c r="K78" s="5">
        <v>241.53750000000005</v>
      </c>
      <c r="L78" s="5">
        <v>403.07083333333333</v>
      </c>
      <c r="M78" s="5">
        <v>667.71666666666658</v>
      </c>
      <c r="N78" s="5">
        <f t="shared" si="1"/>
        <v>3464.9249999999997</v>
      </c>
      <c r="O78" s="45"/>
      <c r="P78" s="47"/>
    </row>
    <row r="79" spans="1:16">
      <c r="A79" s="3">
        <v>2011</v>
      </c>
      <c r="B79" s="5">
        <v>770.10000000000014</v>
      </c>
      <c r="C79" s="5">
        <v>632.33333333333337</v>
      </c>
      <c r="D79" s="5">
        <v>563.62916666666661</v>
      </c>
      <c r="E79" s="5">
        <v>335.38333333333327</v>
      </c>
      <c r="F79" s="5">
        <v>134.14583333333334</v>
      </c>
      <c r="G79" s="5">
        <v>16.091666666666669</v>
      </c>
      <c r="H79" s="5">
        <v>0</v>
      </c>
      <c r="I79" s="5">
        <v>1.5916666666666666</v>
      </c>
      <c r="J79" s="5">
        <v>53.537500000000001</v>
      </c>
      <c r="K79" s="5">
        <v>225.91666666666663</v>
      </c>
      <c r="L79" s="5">
        <v>335.37083333333334</v>
      </c>
      <c r="M79" s="5">
        <v>531.05833333333328</v>
      </c>
      <c r="N79" s="5">
        <f t="shared" si="1"/>
        <v>3599.1583333333333</v>
      </c>
      <c r="O79" s="45"/>
      <c r="P79" s="47"/>
    </row>
  </sheetData>
  <mergeCells count="1">
    <mergeCell ref="A6:N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B2:I46"/>
  <sheetViews>
    <sheetView workbookViewId="0">
      <selection sqref="A1:XFD1048576"/>
    </sheetView>
  </sheetViews>
  <sheetFormatPr defaultRowHeight="13.8"/>
  <cols>
    <col min="1" max="1" width="8.69921875" style="6"/>
    <col min="2" max="2" width="6.8984375" style="6" customWidth="1"/>
    <col min="3" max="5" width="14.09765625" style="6" customWidth="1"/>
    <col min="6" max="6" width="14" style="6" customWidth="1"/>
    <col min="7" max="9" width="10.5" style="6" customWidth="1"/>
    <col min="10" max="257" width="8.69921875" style="6"/>
    <col min="258" max="258" width="6.8984375" style="6" customWidth="1"/>
    <col min="259" max="261" width="14.09765625" style="6" customWidth="1"/>
    <col min="262" max="262" width="14" style="6" customWidth="1"/>
    <col min="263" max="265" width="10.5" style="6" customWidth="1"/>
    <col min="266" max="513" width="8.69921875" style="6"/>
    <col min="514" max="514" width="6.8984375" style="6" customWidth="1"/>
    <col min="515" max="517" width="14.09765625" style="6" customWidth="1"/>
    <col min="518" max="518" width="14" style="6" customWidth="1"/>
    <col min="519" max="521" width="10.5" style="6" customWidth="1"/>
    <col min="522" max="769" width="8.69921875" style="6"/>
    <col min="770" max="770" width="6.8984375" style="6" customWidth="1"/>
    <col min="771" max="773" width="14.09765625" style="6" customWidth="1"/>
    <col min="774" max="774" width="14" style="6" customWidth="1"/>
    <col min="775" max="777" width="10.5" style="6" customWidth="1"/>
    <col min="778" max="1025" width="8.69921875" style="6"/>
    <col min="1026" max="1026" width="6.8984375" style="6" customWidth="1"/>
    <col min="1027" max="1029" width="14.09765625" style="6" customWidth="1"/>
    <col min="1030" max="1030" width="14" style="6" customWidth="1"/>
    <col min="1031" max="1033" width="10.5" style="6" customWidth="1"/>
    <col min="1034" max="1281" width="8.69921875" style="6"/>
    <col min="1282" max="1282" width="6.8984375" style="6" customWidth="1"/>
    <col min="1283" max="1285" width="14.09765625" style="6" customWidth="1"/>
    <col min="1286" max="1286" width="14" style="6" customWidth="1"/>
    <col min="1287" max="1289" width="10.5" style="6" customWidth="1"/>
    <col min="1290" max="1537" width="8.69921875" style="6"/>
    <col min="1538" max="1538" width="6.8984375" style="6" customWidth="1"/>
    <col min="1539" max="1541" width="14.09765625" style="6" customWidth="1"/>
    <col min="1542" max="1542" width="14" style="6" customWidth="1"/>
    <col min="1543" max="1545" width="10.5" style="6" customWidth="1"/>
    <col min="1546" max="1793" width="8.69921875" style="6"/>
    <col min="1794" max="1794" width="6.8984375" style="6" customWidth="1"/>
    <col min="1795" max="1797" width="14.09765625" style="6" customWidth="1"/>
    <col min="1798" max="1798" width="14" style="6" customWidth="1"/>
    <col min="1799" max="1801" width="10.5" style="6" customWidth="1"/>
    <col min="1802" max="2049" width="8.69921875" style="6"/>
    <col min="2050" max="2050" width="6.8984375" style="6" customWidth="1"/>
    <col min="2051" max="2053" width="14.09765625" style="6" customWidth="1"/>
    <col min="2054" max="2054" width="14" style="6" customWidth="1"/>
    <col min="2055" max="2057" width="10.5" style="6" customWidth="1"/>
    <col min="2058" max="2305" width="8.69921875" style="6"/>
    <col min="2306" max="2306" width="6.8984375" style="6" customWidth="1"/>
    <col min="2307" max="2309" width="14.09765625" style="6" customWidth="1"/>
    <col min="2310" max="2310" width="14" style="6" customWidth="1"/>
    <col min="2311" max="2313" width="10.5" style="6" customWidth="1"/>
    <col min="2314" max="2561" width="8.69921875" style="6"/>
    <col min="2562" max="2562" width="6.8984375" style="6" customWidth="1"/>
    <col min="2563" max="2565" width="14.09765625" style="6" customWidth="1"/>
    <col min="2566" max="2566" width="14" style="6" customWidth="1"/>
    <col min="2567" max="2569" width="10.5" style="6" customWidth="1"/>
    <col min="2570" max="2817" width="8.69921875" style="6"/>
    <col min="2818" max="2818" width="6.8984375" style="6" customWidth="1"/>
    <col min="2819" max="2821" width="14.09765625" style="6" customWidth="1"/>
    <col min="2822" max="2822" width="14" style="6" customWidth="1"/>
    <col min="2823" max="2825" width="10.5" style="6" customWidth="1"/>
    <col min="2826" max="3073" width="8.69921875" style="6"/>
    <col min="3074" max="3074" width="6.8984375" style="6" customWidth="1"/>
    <col min="3075" max="3077" width="14.09765625" style="6" customWidth="1"/>
    <col min="3078" max="3078" width="14" style="6" customWidth="1"/>
    <col min="3079" max="3081" width="10.5" style="6" customWidth="1"/>
    <col min="3082" max="3329" width="8.69921875" style="6"/>
    <col min="3330" max="3330" width="6.8984375" style="6" customWidth="1"/>
    <col min="3331" max="3333" width="14.09765625" style="6" customWidth="1"/>
    <col min="3334" max="3334" width="14" style="6" customWidth="1"/>
    <col min="3335" max="3337" width="10.5" style="6" customWidth="1"/>
    <col min="3338" max="3585" width="8.69921875" style="6"/>
    <col min="3586" max="3586" width="6.8984375" style="6" customWidth="1"/>
    <col min="3587" max="3589" width="14.09765625" style="6" customWidth="1"/>
    <col min="3590" max="3590" width="14" style="6" customWidth="1"/>
    <col min="3591" max="3593" width="10.5" style="6" customWidth="1"/>
    <col min="3594" max="3841" width="8.69921875" style="6"/>
    <col min="3842" max="3842" width="6.8984375" style="6" customWidth="1"/>
    <col min="3843" max="3845" width="14.09765625" style="6" customWidth="1"/>
    <col min="3846" max="3846" width="14" style="6" customWidth="1"/>
    <col min="3847" max="3849" width="10.5" style="6" customWidth="1"/>
    <col min="3850" max="4097" width="8.69921875" style="6"/>
    <col min="4098" max="4098" width="6.8984375" style="6" customWidth="1"/>
    <col min="4099" max="4101" width="14.09765625" style="6" customWidth="1"/>
    <col min="4102" max="4102" width="14" style="6" customWidth="1"/>
    <col min="4103" max="4105" width="10.5" style="6" customWidth="1"/>
    <col min="4106" max="4353" width="8.69921875" style="6"/>
    <col min="4354" max="4354" width="6.8984375" style="6" customWidth="1"/>
    <col min="4355" max="4357" width="14.09765625" style="6" customWidth="1"/>
    <col min="4358" max="4358" width="14" style="6" customWidth="1"/>
    <col min="4359" max="4361" width="10.5" style="6" customWidth="1"/>
    <col min="4362" max="4609" width="8.69921875" style="6"/>
    <col min="4610" max="4610" width="6.8984375" style="6" customWidth="1"/>
    <col min="4611" max="4613" width="14.09765625" style="6" customWidth="1"/>
    <col min="4614" max="4614" width="14" style="6" customWidth="1"/>
    <col min="4615" max="4617" width="10.5" style="6" customWidth="1"/>
    <col min="4618" max="4865" width="8.69921875" style="6"/>
    <col min="4866" max="4866" width="6.8984375" style="6" customWidth="1"/>
    <col min="4867" max="4869" width="14.09765625" style="6" customWidth="1"/>
    <col min="4870" max="4870" width="14" style="6" customWidth="1"/>
    <col min="4871" max="4873" width="10.5" style="6" customWidth="1"/>
    <col min="4874" max="5121" width="8.69921875" style="6"/>
    <col min="5122" max="5122" width="6.8984375" style="6" customWidth="1"/>
    <col min="5123" max="5125" width="14.09765625" style="6" customWidth="1"/>
    <col min="5126" max="5126" width="14" style="6" customWidth="1"/>
    <col min="5127" max="5129" width="10.5" style="6" customWidth="1"/>
    <col min="5130" max="5377" width="8.69921875" style="6"/>
    <col min="5378" max="5378" width="6.8984375" style="6" customWidth="1"/>
    <col min="5379" max="5381" width="14.09765625" style="6" customWidth="1"/>
    <col min="5382" max="5382" width="14" style="6" customWidth="1"/>
    <col min="5383" max="5385" width="10.5" style="6" customWidth="1"/>
    <col min="5386" max="5633" width="8.69921875" style="6"/>
    <col min="5634" max="5634" width="6.8984375" style="6" customWidth="1"/>
    <col min="5635" max="5637" width="14.09765625" style="6" customWidth="1"/>
    <col min="5638" max="5638" width="14" style="6" customWidth="1"/>
    <col min="5639" max="5641" width="10.5" style="6" customWidth="1"/>
    <col min="5642" max="5889" width="8.69921875" style="6"/>
    <col min="5890" max="5890" width="6.8984375" style="6" customWidth="1"/>
    <col min="5891" max="5893" width="14.09765625" style="6" customWidth="1"/>
    <col min="5894" max="5894" width="14" style="6" customWidth="1"/>
    <col min="5895" max="5897" width="10.5" style="6" customWidth="1"/>
    <col min="5898" max="6145" width="8.69921875" style="6"/>
    <col min="6146" max="6146" width="6.8984375" style="6" customWidth="1"/>
    <col min="6147" max="6149" width="14.09765625" style="6" customWidth="1"/>
    <col min="6150" max="6150" width="14" style="6" customWidth="1"/>
    <col min="6151" max="6153" width="10.5" style="6" customWidth="1"/>
    <col min="6154" max="6401" width="8.69921875" style="6"/>
    <col min="6402" max="6402" width="6.8984375" style="6" customWidth="1"/>
    <col min="6403" max="6405" width="14.09765625" style="6" customWidth="1"/>
    <col min="6406" max="6406" width="14" style="6" customWidth="1"/>
    <col min="6407" max="6409" width="10.5" style="6" customWidth="1"/>
    <col min="6410" max="6657" width="8.69921875" style="6"/>
    <col min="6658" max="6658" width="6.8984375" style="6" customWidth="1"/>
    <col min="6659" max="6661" width="14.09765625" style="6" customWidth="1"/>
    <col min="6662" max="6662" width="14" style="6" customWidth="1"/>
    <col min="6663" max="6665" width="10.5" style="6" customWidth="1"/>
    <col min="6666" max="6913" width="8.69921875" style="6"/>
    <col min="6914" max="6914" width="6.8984375" style="6" customWidth="1"/>
    <col min="6915" max="6917" width="14.09765625" style="6" customWidth="1"/>
    <col min="6918" max="6918" width="14" style="6" customWidth="1"/>
    <col min="6919" max="6921" width="10.5" style="6" customWidth="1"/>
    <col min="6922" max="7169" width="8.69921875" style="6"/>
    <col min="7170" max="7170" width="6.8984375" style="6" customWidth="1"/>
    <col min="7171" max="7173" width="14.09765625" style="6" customWidth="1"/>
    <col min="7174" max="7174" width="14" style="6" customWidth="1"/>
    <col min="7175" max="7177" width="10.5" style="6" customWidth="1"/>
    <col min="7178" max="7425" width="8.69921875" style="6"/>
    <col min="7426" max="7426" width="6.8984375" style="6" customWidth="1"/>
    <col min="7427" max="7429" width="14.09765625" style="6" customWidth="1"/>
    <col min="7430" max="7430" width="14" style="6" customWidth="1"/>
    <col min="7431" max="7433" width="10.5" style="6" customWidth="1"/>
    <col min="7434" max="7681" width="8.69921875" style="6"/>
    <col min="7682" max="7682" width="6.8984375" style="6" customWidth="1"/>
    <col min="7683" max="7685" width="14.09765625" style="6" customWidth="1"/>
    <col min="7686" max="7686" width="14" style="6" customWidth="1"/>
    <col min="7687" max="7689" width="10.5" style="6" customWidth="1"/>
    <col min="7690" max="7937" width="8.69921875" style="6"/>
    <col min="7938" max="7938" width="6.8984375" style="6" customWidth="1"/>
    <col min="7939" max="7941" width="14.09765625" style="6" customWidth="1"/>
    <col min="7942" max="7942" width="14" style="6" customWidth="1"/>
    <col min="7943" max="7945" width="10.5" style="6" customWidth="1"/>
    <col min="7946" max="8193" width="8.69921875" style="6"/>
    <col min="8194" max="8194" width="6.8984375" style="6" customWidth="1"/>
    <col min="8195" max="8197" width="14.09765625" style="6" customWidth="1"/>
    <col min="8198" max="8198" width="14" style="6" customWidth="1"/>
    <col min="8199" max="8201" width="10.5" style="6" customWidth="1"/>
    <col min="8202" max="8449" width="8.69921875" style="6"/>
    <col min="8450" max="8450" width="6.8984375" style="6" customWidth="1"/>
    <col min="8451" max="8453" width="14.09765625" style="6" customWidth="1"/>
    <col min="8454" max="8454" width="14" style="6" customWidth="1"/>
    <col min="8455" max="8457" width="10.5" style="6" customWidth="1"/>
    <col min="8458" max="8705" width="8.69921875" style="6"/>
    <col min="8706" max="8706" width="6.8984375" style="6" customWidth="1"/>
    <col min="8707" max="8709" width="14.09765625" style="6" customWidth="1"/>
    <col min="8710" max="8710" width="14" style="6" customWidth="1"/>
    <col min="8711" max="8713" width="10.5" style="6" customWidth="1"/>
    <col min="8714" max="8961" width="8.69921875" style="6"/>
    <col min="8962" max="8962" width="6.8984375" style="6" customWidth="1"/>
    <col min="8963" max="8965" width="14.09765625" style="6" customWidth="1"/>
    <col min="8966" max="8966" width="14" style="6" customWidth="1"/>
    <col min="8967" max="8969" width="10.5" style="6" customWidth="1"/>
    <col min="8970" max="9217" width="8.69921875" style="6"/>
    <col min="9218" max="9218" width="6.8984375" style="6" customWidth="1"/>
    <col min="9219" max="9221" width="14.09765625" style="6" customWidth="1"/>
    <col min="9222" max="9222" width="14" style="6" customWidth="1"/>
    <col min="9223" max="9225" width="10.5" style="6" customWidth="1"/>
    <col min="9226" max="9473" width="8.69921875" style="6"/>
    <col min="9474" max="9474" width="6.8984375" style="6" customWidth="1"/>
    <col min="9475" max="9477" width="14.09765625" style="6" customWidth="1"/>
    <col min="9478" max="9478" width="14" style="6" customWidth="1"/>
    <col min="9479" max="9481" width="10.5" style="6" customWidth="1"/>
    <col min="9482" max="9729" width="8.69921875" style="6"/>
    <col min="9730" max="9730" width="6.8984375" style="6" customWidth="1"/>
    <col min="9731" max="9733" width="14.09765625" style="6" customWidth="1"/>
    <col min="9734" max="9734" width="14" style="6" customWidth="1"/>
    <col min="9735" max="9737" width="10.5" style="6" customWidth="1"/>
    <col min="9738" max="9985" width="8.69921875" style="6"/>
    <col min="9986" max="9986" width="6.8984375" style="6" customWidth="1"/>
    <col min="9987" max="9989" width="14.09765625" style="6" customWidth="1"/>
    <col min="9990" max="9990" width="14" style="6" customWidth="1"/>
    <col min="9991" max="9993" width="10.5" style="6" customWidth="1"/>
    <col min="9994" max="10241" width="8.69921875" style="6"/>
    <col min="10242" max="10242" width="6.8984375" style="6" customWidth="1"/>
    <col min="10243" max="10245" width="14.09765625" style="6" customWidth="1"/>
    <col min="10246" max="10246" width="14" style="6" customWidth="1"/>
    <col min="10247" max="10249" width="10.5" style="6" customWidth="1"/>
    <col min="10250" max="10497" width="8.69921875" style="6"/>
    <col min="10498" max="10498" width="6.8984375" style="6" customWidth="1"/>
    <col min="10499" max="10501" width="14.09765625" style="6" customWidth="1"/>
    <col min="10502" max="10502" width="14" style="6" customWidth="1"/>
    <col min="10503" max="10505" width="10.5" style="6" customWidth="1"/>
    <col min="10506" max="10753" width="8.69921875" style="6"/>
    <col min="10754" max="10754" width="6.8984375" style="6" customWidth="1"/>
    <col min="10755" max="10757" width="14.09765625" style="6" customWidth="1"/>
    <col min="10758" max="10758" width="14" style="6" customWidth="1"/>
    <col min="10759" max="10761" width="10.5" style="6" customWidth="1"/>
    <col min="10762" max="11009" width="8.69921875" style="6"/>
    <col min="11010" max="11010" width="6.8984375" style="6" customWidth="1"/>
    <col min="11011" max="11013" width="14.09765625" style="6" customWidth="1"/>
    <col min="11014" max="11014" width="14" style="6" customWidth="1"/>
    <col min="11015" max="11017" width="10.5" style="6" customWidth="1"/>
    <col min="11018" max="11265" width="8.69921875" style="6"/>
    <col min="11266" max="11266" width="6.8984375" style="6" customWidth="1"/>
    <col min="11267" max="11269" width="14.09765625" style="6" customWidth="1"/>
    <col min="11270" max="11270" width="14" style="6" customWidth="1"/>
    <col min="11271" max="11273" width="10.5" style="6" customWidth="1"/>
    <col min="11274" max="11521" width="8.69921875" style="6"/>
    <col min="11522" max="11522" width="6.8984375" style="6" customWidth="1"/>
    <col min="11523" max="11525" width="14.09765625" style="6" customWidth="1"/>
    <col min="11526" max="11526" width="14" style="6" customWidth="1"/>
    <col min="11527" max="11529" width="10.5" style="6" customWidth="1"/>
    <col min="11530" max="11777" width="8.69921875" style="6"/>
    <col min="11778" max="11778" width="6.8984375" style="6" customWidth="1"/>
    <col min="11779" max="11781" width="14.09765625" style="6" customWidth="1"/>
    <col min="11782" max="11782" width="14" style="6" customWidth="1"/>
    <col min="11783" max="11785" width="10.5" style="6" customWidth="1"/>
    <col min="11786" max="12033" width="8.69921875" style="6"/>
    <col min="12034" max="12034" width="6.8984375" style="6" customWidth="1"/>
    <col min="12035" max="12037" width="14.09765625" style="6" customWidth="1"/>
    <col min="12038" max="12038" width="14" style="6" customWidth="1"/>
    <col min="12039" max="12041" width="10.5" style="6" customWidth="1"/>
    <col min="12042" max="12289" width="8.69921875" style="6"/>
    <col min="12290" max="12290" width="6.8984375" style="6" customWidth="1"/>
    <col min="12291" max="12293" width="14.09765625" style="6" customWidth="1"/>
    <col min="12294" max="12294" width="14" style="6" customWidth="1"/>
    <col min="12295" max="12297" width="10.5" style="6" customWidth="1"/>
    <col min="12298" max="12545" width="8.69921875" style="6"/>
    <col min="12546" max="12546" width="6.8984375" style="6" customWidth="1"/>
    <col min="12547" max="12549" width="14.09765625" style="6" customWidth="1"/>
    <col min="12550" max="12550" width="14" style="6" customWidth="1"/>
    <col min="12551" max="12553" width="10.5" style="6" customWidth="1"/>
    <col min="12554" max="12801" width="8.69921875" style="6"/>
    <col min="12802" max="12802" width="6.8984375" style="6" customWidth="1"/>
    <col min="12803" max="12805" width="14.09765625" style="6" customWidth="1"/>
    <col min="12806" max="12806" width="14" style="6" customWidth="1"/>
    <col min="12807" max="12809" width="10.5" style="6" customWidth="1"/>
    <col min="12810" max="13057" width="8.69921875" style="6"/>
    <col min="13058" max="13058" width="6.8984375" style="6" customWidth="1"/>
    <col min="13059" max="13061" width="14.09765625" style="6" customWidth="1"/>
    <col min="13062" max="13062" width="14" style="6" customWidth="1"/>
    <col min="13063" max="13065" width="10.5" style="6" customWidth="1"/>
    <col min="13066" max="13313" width="8.69921875" style="6"/>
    <col min="13314" max="13314" width="6.8984375" style="6" customWidth="1"/>
    <col min="13315" max="13317" width="14.09765625" style="6" customWidth="1"/>
    <col min="13318" max="13318" width="14" style="6" customWidth="1"/>
    <col min="13319" max="13321" width="10.5" style="6" customWidth="1"/>
    <col min="13322" max="13569" width="8.69921875" style="6"/>
    <col min="13570" max="13570" width="6.8984375" style="6" customWidth="1"/>
    <col min="13571" max="13573" width="14.09765625" style="6" customWidth="1"/>
    <col min="13574" max="13574" width="14" style="6" customWidth="1"/>
    <col min="13575" max="13577" width="10.5" style="6" customWidth="1"/>
    <col min="13578" max="13825" width="8.69921875" style="6"/>
    <col min="13826" max="13826" width="6.8984375" style="6" customWidth="1"/>
    <col min="13827" max="13829" width="14.09765625" style="6" customWidth="1"/>
    <col min="13830" max="13830" width="14" style="6" customWidth="1"/>
    <col min="13831" max="13833" width="10.5" style="6" customWidth="1"/>
    <col min="13834" max="14081" width="8.69921875" style="6"/>
    <col min="14082" max="14082" width="6.8984375" style="6" customWidth="1"/>
    <col min="14083" max="14085" width="14.09765625" style="6" customWidth="1"/>
    <col min="14086" max="14086" width="14" style="6" customWidth="1"/>
    <col min="14087" max="14089" width="10.5" style="6" customWidth="1"/>
    <col min="14090" max="14337" width="8.69921875" style="6"/>
    <col min="14338" max="14338" width="6.8984375" style="6" customWidth="1"/>
    <col min="14339" max="14341" width="14.09765625" style="6" customWidth="1"/>
    <col min="14342" max="14342" width="14" style="6" customWidth="1"/>
    <col min="14343" max="14345" width="10.5" style="6" customWidth="1"/>
    <col min="14346" max="14593" width="8.69921875" style="6"/>
    <col min="14594" max="14594" width="6.8984375" style="6" customWidth="1"/>
    <col min="14595" max="14597" width="14.09765625" style="6" customWidth="1"/>
    <col min="14598" max="14598" width="14" style="6" customWidth="1"/>
    <col min="14599" max="14601" width="10.5" style="6" customWidth="1"/>
    <col min="14602" max="14849" width="8.69921875" style="6"/>
    <col min="14850" max="14850" width="6.8984375" style="6" customWidth="1"/>
    <col min="14851" max="14853" width="14.09765625" style="6" customWidth="1"/>
    <col min="14854" max="14854" width="14" style="6" customWidth="1"/>
    <col min="14855" max="14857" width="10.5" style="6" customWidth="1"/>
    <col min="14858" max="15105" width="8.69921875" style="6"/>
    <col min="15106" max="15106" width="6.8984375" style="6" customWidth="1"/>
    <col min="15107" max="15109" width="14.09765625" style="6" customWidth="1"/>
    <col min="15110" max="15110" width="14" style="6" customWidth="1"/>
    <col min="15111" max="15113" width="10.5" style="6" customWidth="1"/>
    <col min="15114" max="15361" width="8.69921875" style="6"/>
    <col min="15362" max="15362" width="6.8984375" style="6" customWidth="1"/>
    <col min="15363" max="15365" width="14.09765625" style="6" customWidth="1"/>
    <col min="15366" max="15366" width="14" style="6" customWidth="1"/>
    <col min="15367" max="15369" width="10.5" style="6" customWidth="1"/>
    <col min="15370" max="15617" width="8.69921875" style="6"/>
    <col min="15618" max="15618" width="6.8984375" style="6" customWidth="1"/>
    <col min="15619" max="15621" width="14.09765625" style="6" customWidth="1"/>
    <col min="15622" max="15622" width="14" style="6" customWidth="1"/>
    <col min="15623" max="15625" width="10.5" style="6" customWidth="1"/>
    <col min="15626" max="15873" width="8.69921875" style="6"/>
    <col min="15874" max="15874" width="6.8984375" style="6" customWidth="1"/>
    <col min="15875" max="15877" width="14.09765625" style="6" customWidth="1"/>
    <col min="15878" max="15878" width="14" style="6" customWidth="1"/>
    <col min="15879" max="15881" width="10.5" style="6" customWidth="1"/>
    <col min="15882" max="16129" width="8.69921875" style="6"/>
    <col min="16130" max="16130" width="6.8984375" style="6" customWidth="1"/>
    <col min="16131" max="16133" width="14.09765625" style="6" customWidth="1"/>
    <col min="16134" max="16134" width="14" style="6" customWidth="1"/>
    <col min="16135" max="16137" width="10.5" style="6" customWidth="1"/>
    <col min="16138" max="16384" width="8.69921875" style="6"/>
  </cols>
  <sheetData>
    <row r="2" spans="2:9">
      <c r="B2" s="182" t="s">
        <v>19</v>
      </c>
      <c r="C2" s="182"/>
      <c r="D2" s="182"/>
      <c r="E2" s="182"/>
    </row>
    <row r="3" spans="2:9">
      <c r="B3" s="7" t="s">
        <v>13</v>
      </c>
      <c r="C3" s="8" t="s">
        <v>20</v>
      </c>
      <c r="D3" s="9" t="s">
        <v>21</v>
      </c>
      <c r="E3" s="9" t="s">
        <v>22</v>
      </c>
    </row>
    <row r="4" spans="2:9">
      <c r="B4" s="10">
        <v>1971</v>
      </c>
      <c r="C4" s="11">
        <v>4165.7000000000007</v>
      </c>
      <c r="D4" s="11">
        <v>3884.2999999999993</v>
      </c>
      <c r="E4" s="11">
        <v>5274.0999999999995</v>
      </c>
      <c r="F4" s="49"/>
    </row>
    <row r="5" spans="2:9">
      <c r="B5" s="10">
        <f t="shared" ref="B5:B38" si="0">(B4+1)</f>
        <v>1972</v>
      </c>
      <c r="C5" s="11">
        <v>4571.8</v>
      </c>
      <c r="D5" s="11">
        <v>4282</v>
      </c>
      <c r="E5" s="11">
        <v>5741.8</v>
      </c>
      <c r="F5" s="183" t="s">
        <v>155</v>
      </c>
      <c r="G5" s="183"/>
      <c r="H5" s="183"/>
      <c r="I5" s="183"/>
    </row>
    <row r="6" spans="2:9" ht="16.2" customHeight="1">
      <c r="B6" s="10">
        <f t="shared" si="0"/>
        <v>1973</v>
      </c>
      <c r="C6" s="11">
        <v>3946.7000000000003</v>
      </c>
      <c r="D6" s="11">
        <v>3737.9999999999995</v>
      </c>
      <c r="E6" s="11">
        <v>4941</v>
      </c>
      <c r="F6" s="80"/>
      <c r="G6" s="12" t="s">
        <v>23</v>
      </c>
      <c r="H6" s="13" t="s">
        <v>21</v>
      </c>
      <c r="I6" s="14" t="s">
        <v>22</v>
      </c>
    </row>
    <row r="7" spans="2:9">
      <c r="B7" s="10">
        <f t="shared" si="0"/>
        <v>1974</v>
      </c>
      <c r="C7" s="11">
        <v>4235.5999999999985</v>
      </c>
      <c r="D7" s="11">
        <v>4035.9</v>
      </c>
      <c r="E7" s="11">
        <v>5445.8999999999987</v>
      </c>
      <c r="F7" s="78" t="s">
        <v>23</v>
      </c>
      <c r="G7" s="15">
        <v>1</v>
      </c>
      <c r="H7" s="16"/>
      <c r="I7" s="17"/>
    </row>
    <row r="8" spans="2:9">
      <c r="B8" s="10">
        <f t="shared" si="0"/>
        <v>1975</v>
      </c>
      <c r="C8" s="11">
        <v>4005.2000000000003</v>
      </c>
      <c r="D8" s="11">
        <v>3821.0999999999995</v>
      </c>
      <c r="E8" s="11">
        <v>5133.9999999999991</v>
      </c>
      <c r="F8" s="78" t="s">
        <v>21</v>
      </c>
      <c r="G8" s="18">
        <v>0.96690488235474381</v>
      </c>
      <c r="H8" s="19">
        <v>1</v>
      </c>
      <c r="I8" s="20"/>
    </row>
    <row r="9" spans="2:9">
      <c r="B9" s="10">
        <f t="shared" si="0"/>
        <v>1976</v>
      </c>
      <c r="C9" s="11">
        <v>4475.0000000000009</v>
      </c>
      <c r="D9" s="11">
        <v>4255.7000000000007</v>
      </c>
      <c r="E9" s="11">
        <v>5643.3</v>
      </c>
      <c r="F9" s="79" t="s">
        <v>22</v>
      </c>
      <c r="G9" s="21">
        <v>0.9319934820210164</v>
      </c>
      <c r="H9" s="22">
        <v>0.92311085045966912</v>
      </c>
      <c r="I9" s="23">
        <v>1</v>
      </c>
    </row>
    <row r="10" spans="2:9">
      <c r="B10" s="10">
        <f t="shared" si="0"/>
        <v>1977</v>
      </c>
      <c r="C10" s="11">
        <v>4181.0000000000009</v>
      </c>
      <c r="D10" s="11">
        <v>4013.8999999999996</v>
      </c>
      <c r="E10" s="11">
        <v>5188.1000000000004</v>
      </c>
      <c r="F10" s="49"/>
    </row>
    <row r="11" spans="2:9">
      <c r="B11" s="10">
        <f t="shared" si="0"/>
        <v>1978</v>
      </c>
      <c r="C11" s="11">
        <v>4484.7999999999993</v>
      </c>
      <c r="D11" s="11">
        <v>4370</v>
      </c>
      <c r="E11" s="11">
        <v>5639.5</v>
      </c>
      <c r="F11" s="183" t="s">
        <v>156</v>
      </c>
      <c r="G11" s="183"/>
      <c r="H11" s="183"/>
      <c r="I11" s="183"/>
    </row>
    <row r="12" spans="2:9">
      <c r="B12" s="10">
        <f t="shared" si="0"/>
        <v>1979</v>
      </c>
      <c r="C12" s="11">
        <v>4235.5</v>
      </c>
      <c r="D12" s="11">
        <v>4143</v>
      </c>
      <c r="E12" s="11">
        <v>5457.9</v>
      </c>
      <c r="F12" s="80"/>
      <c r="G12" s="12" t="s">
        <v>23</v>
      </c>
      <c r="H12" s="13" t="s">
        <v>21</v>
      </c>
      <c r="I12" s="14" t="s">
        <v>22</v>
      </c>
    </row>
    <row r="13" spans="2:9">
      <c r="B13" s="10">
        <f t="shared" si="0"/>
        <v>1980</v>
      </c>
      <c r="C13" s="11">
        <v>4382.2999999999993</v>
      </c>
      <c r="D13" s="11">
        <v>4264.9000000000005</v>
      </c>
      <c r="E13" s="11">
        <v>5558.7</v>
      </c>
      <c r="F13" s="78" t="s">
        <v>23</v>
      </c>
      <c r="G13" s="19">
        <v>1</v>
      </c>
      <c r="H13" s="19"/>
      <c r="I13" s="20"/>
    </row>
    <row r="14" spans="2:9">
      <c r="B14" s="10">
        <f t="shared" si="0"/>
        <v>1981</v>
      </c>
      <c r="C14" s="11">
        <v>4144.6000000000004</v>
      </c>
      <c r="D14" s="11">
        <v>3998.0999999999995</v>
      </c>
      <c r="E14" s="11">
        <v>5092.3</v>
      </c>
      <c r="F14" s="78" t="s">
        <v>21</v>
      </c>
      <c r="G14" s="19">
        <v>0.97810871787935361</v>
      </c>
      <c r="H14" s="19">
        <v>1</v>
      </c>
      <c r="I14" s="20"/>
    </row>
    <row r="15" spans="2:9">
      <c r="B15" s="10">
        <f t="shared" si="0"/>
        <v>1982</v>
      </c>
      <c r="C15" s="11">
        <v>4187.2</v>
      </c>
      <c r="D15" s="11">
        <v>4010.8999999999996</v>
      </c>
      <c r="E15" s="11">
        <v>5429.7</v>
      </c>
      <c r="F15" s="79" t="s">
        <v>22</v>
      </c>
      <c r="G15" s="22">
        <v>0.94613238150274614</v>
      </c>
      <c r="H15" s="22">
        <v>0.90961370691552124</v>
      </c>
      <c r="I15" s="23">
        <v>1</v>
      </c>
    </row>
    <row r="16" spans="2:9">
      <c r="B16" s="10">
        <f t="shared" si="0"/>
        <v>1983</v>
      </c>
      <c r="C16" s="11">
        <v>4065.7999999999997</v>
      </c>
      <c r="D16" s="11">
        <v>3908.1</v>
      </c>
      <c r="E16" s="11">
        <v>5195.3</v>
      </c>
      <c r="F16" s="49"/>
    </row>
    <row r="17" spans="2:6">
      <c r="B17" s="10">
        <f t="shared" si="0"/>
        <v>1984</v>
      </c>
      <c r="C17" s="11">
        <v>4143.8999999999996</v>
      </c>
      <c r="D17" s="11">
        <v>3997.2000000000007</v>
      </c>
      <c r="E17" s="11">
        <v>5174.7</v>
      </c>
      <c r="F17" s="49"/>
    </row>
    <row r="18" spans="2:6">
      <c r="B18" s="10">
        <f t="shared" si="0"/>
        <v>1985</v>
      </c>
      <c r="C18" s="11">
        <v>4109</v>
      </c>
      <c r="D18" s="11">
        <v>3926.2000000000003</v>
      </c>
      <c r="E18" s="11">
        <v>5437.8</v>
      </c>
      <c r="F18" s="49"/>
    </row>
    <row r="19" spans="2:6">
      <c r="B19" s="10">
        <f t="shared" si="0"/>
        <v>1986</v>
      </c>
      <c r="C19" s="11">
        <v>3986.8999999999996</v>
      </c>
      <c r="D19" s="11">
        <v>3881.7999999999993</v>
      </c>
      <c r="E19" s="11">
        <v>5175.2</v>
      </c>
      <c r="F19" s="49"/>
    </row>
    <row r="20" spans="2:6">
      <c r="B20" s="10">
        <f t="shared" si="0"/>
        <v>1987</v>
      </c>
      <c r="C20" s="11">
        <v>3765.3000000000006</v>
      </c>
      <c r="D20" s="11">
        <v>3683.6000000000004</v>
      </c>
      <c r="E20" s="11">
        <v>4722.4000000000005</v>
      </c>
      <c r="F20" s="49"/>
    </row>
    <row r="21" spans="2:6">
      <c r="B21" s="10">
        <f t="shared" si="0"/>
        <v>1988</v>
      </c>
      <c r="C21" s="11">
        <v>4075.6000000000004</v>
      </c>
      <c r="D21" s="11">
        <v>3986.3999999999996</v>
      </c>
      <c r="E21" s="11">
        <v>5316.7</v>
      </c>
      <c r="F21" s="49"/>
    </row>
    <row r="22" spans="2:6">
      <c r="B22" s="10">
        <f t="shared" si="0"/>
        <v>1989</v>
      </c>
      <c r="C22" s="11">
        <v>4245.5</v>
      </c>
      <c r="D22" s="11">
        <v>4153.9000000000005</v>
      </c>
      <c r="E22" s="11">
        <v>5654.2000000000007</v>
      </c>
      <c r="F22" s="49"/>
    </row>
    <row r="23" spans="2:6">
      <c r="B23" s="10">
        <f t="shared" si="0"/>
        <v>1990</v>
      </c>
      <c r="C23" s="11">
        <v>3635.7</v>
      </c>
      <c r="D23" s="11">
        <v>3571.5</v>
      </c>
      <c r="E23" s="11">
        <v>4993.8</v>
      </c>
      <c r="F23" s="49"/>
    </row>
    <row r="24" spans="2:6">
      <c r="B24" s="10">
        <f t="shared" si="0"/>
        <v>1991</v>
      </c>
      <c r="C24" s="11">
        <v>3685.8</v>
      </c>
      <c r="D24" s="11">
        <v>3631.2</v>
      </c>
      <c r="E24" s="11">
        <v>5018.4999999999991</v>
      </c>
      <c r="F24" s="49"/>
    </row>
    <row r="25" spans="2:6">
      <c r="B25" s="10">
        <f t="shared" si="0"/>
        <v>1992</v>
      </c>
      <c r="C25" s="11">
        <v>4111.8999999999996</v>
      </c>
      <c r="D25" s="11">
        <v>4030.7</v>
      </c>
      <c r="E25" s="11">
        <v>5488.9</v>
      </c>
      <c r="F25" s="49"/>
    </row>
    <row r="26" spans="2:6">
      <c r="B26" s="10">
        <f t="shared" si="0"/>
        <v>1993</v>
      </c>
      <c r="C26" s="11">
        <v>4181.2</v>
      </c>
      <c r="D26" s="11">
        <v>4104.8999999999996</v>
      </c>
      <c r="E26" s="11">
        <v>5460.3</v>
      </c>
      <c r="F26" s="49"/>
    </row>
    <row r="27" spans="2:6">
      <c r="B27" s="10">
        <f t="shared" si="0"/>
        <v>1994</v>
      </c>
      <c r="C27" s="11">
        <v>4109.7999999999993</v>
      </c>
      <c r="D27" s="11">
        <v>4054.7999999999993</v>
      </c>
      <c r="E27" s="11">
        <v>5293.5999999999995</v>
      </c>
      <c r="F27" s="49"/>
    </row>
    <row r="28" spans="2:6">
      <c r="B28" s="10">
        <f t="shared" si="0"/>
        <v>1995</v>
      </c>
      <c r="C28" s="11">
        <v>4042</v>
      </c>
      <c r="D28" s="11">
        <v>3986.9999999999991</v>
      </c>
      <c r="E28" s="11">
        <v>5357.8</v>
      </c>
      <c r="F28" s="49"/>
    </row>
    <row r="29" spans="2:6">
      <c r="B29" s="10">
        <f t="shared" si="0"/>
        <v>1996</v>
      </c>
      <c r="C29" s="11">
        <v>4176.8</v>
      </c>
      <c r="D29" s="11">
        <v>4152.5</v>
      </c>
      <c r="E29" s="11">
        <v>5550</v>
      </c>
      <c r="F29" s="49"/>
    </row>
    <row r="30" spans="2:6">
      <c r="B30" s="10">
        <f t="shared" si="0"/>
        <v>1997</v>
      </c>
      <c r="C30" s="11">
        <v>4033.9000000000005</v>
      </c>
      <c r="D30" s="11">
        <v>4005.1000000000004</v>
      </c>
      <c r="E30" s="11">
        <v>5384.1</v>
      </c>
      <c r="F30" s="49"/>
    </row>
    <row r="31" spans="2:6">
      <c r="B31" s="10">
        <f t="shared" si="0"/>
        <v>1998</v>
      </c>
      <c r="C31" s="11">
        <v>3219.2</v>
      </c>
      <c r="D31" s="11">
        <v>3174.9</v>
      </c>
      <c r="E31" s="11">
        <v>4457.4000000000005</v>
      </c>
      <c r="F31" s="49"/>
    </row>
    <row r="32" spans="2:6">
      <c r="B32" s="10">
        <f t="shared" si="0"/>
        <v>1999</v>
      </c>
      <c r="C32" s="11">
        <v>3541.3</v>
      </c>
      <c r="D32" s="11">
        <v>3553.5</v>
      </c>
      <c r="E32" s="11">
        <v>4754</v>
      </c>
      <c r="F32" s="49"/>
    </row>
    <row r="33" spans="2:6">
      <c r="B33" s="10">
        <f t="shared" si="0"/>
        <v>2000</v>
      </c>
      <c r="C33" s="11">
        <v>3826.0999999999995</v>
      </c>
      <c r="D33" s="11">
        <v>3791.6</v>
      </c>
      <c r="E33" s="11">
        <v>5065.1000000000004</v>
      </c>
      <c r="F33" s="49"/>
    </row>
    <row r="34" spans="2:6">
      <c r="B34" s="10">
        <f t="shared" si="0"/>
        <v>2001</v>
      </c>
      <c r="C34" s="11">
        <v>3423.0499999999997</v>
      </c>
      <c r="D34" s="11">
        <v>3468.6000000000004</v>
      </c>
      <c r="E34" s="11">
        <v>4612.9000000000005</v>
      </c>
      <c r="F34" s="49"/>
    </row>
    <row r="35" spans="2:6">
      <c r="B35" s="10">
        <f t="shared" si="0"/>
        <v>2002</v>
      </c>
      <c r="C35" s="11">
        <v>3631.45</v>
      </c>
      <c r="D35" s="11">
        <v>3652.1000000000004</v>
      </c>
      <c r="E35" s="11">
        <v>5006.4999999999991</v>
      </c>
      <c r="F35" s="49"/>
    </row>
    <row r="36" spans="2:6">
      <c r="B36" s="10">
        <f t="shared" si="0"/>
        <v>2003</v>
      </c>
      <c r="C36" s="11">
        <v>4064.3</v>
      </c>
      <c r="D36" s="11">
        <v>3988.0999999999995</v>
      </c>
      <c r="E36" s="11">
        <v>5146.5</v>
      </c>
      <c r="F36" s="49"/>
    </row>
    <row r="37" spans="2:6">
      <c r="B37" s="10">
        <v>2004</v>
      </c>
      <c r="C37" s="11">
        <v>3861.9</v>
      </c>
      <c r="D37" s="11">
        <v>3806.6000000000004</v>
      </c>
      <c r="E37" s="11">
        <v>5216.2</v>
      </c>
      <c r="F37" s="49"/>
    </row>
    <row r="38" spans="2:6">
      <c r="B38" s="10">
        <f t="shared" si="0"/>
        <v>2005</v>
      </c>
      <c r="C38" s="11">
        <v>3796.8</v>
      </c>
      <c r="D38" s="11">
        <v>3837.4999999999991</v>
      </c>
      <c r="E38" s="11">
        <v>4865.7999999999993</v>
      </c>
      <c r="F38" s="49"/>
    </row>
    <row r="39" spans="2:6">
      <c r="B39" s="10">
        <v>2006</v>
      </c>
      <c r="C39" s="11">
        <v>3378.5</v>
      </c>
      <c r="D39" s="11">
        <v>3407.4</v>
      </c>
      <c r="E39" s="11">
        <v>4472.7000000000007</v>
      </c>
      <c r="F39" s="49"/>
    </row>
    <row r="40" spans="2:6">
      <c r="B40" s="10">
        <f>B39+1</f>
        <v>2007</v>
      </c>
      <c r="C40" s="11">
        <v>3719.3999999999996</v>
      </c>
      <c r="D40" s="11">
        <v>3699.9000000000005</v>
      </c>
      <c r="E40" s="11">
        <v>4887.7999999999993</v>
      </c>
      <c r="F40" s="49"/>
    </row>
    <row r="41" spans="2:6">
      <c r="B41" s="10">
        <f>B40+1</f>
        <v>2008</v>
      </c>
      <c r="C41" s="11">
        <v>3836</v>
      </c>
      <c r="D41" s="11">
        <v>3869.0574141304351</v>
      </c>
      <c r="E41" s="11">
        <v>5039.7157474784599</v>
      </c>
      <c r="F41" s="49"/>
    </row>
    <row r="42" spans="2:6">
      <c r="B42" s="10">
        <f>B41+1</f>
        <v>2009</v>
      </c>
      <c r="C42" s="11">
        <v>3835.8</v>
      </c>
      <c r="D42" s="11">
        <v>3824.1304666666679</v>
      </c>
      <c r="E42" s="11">
        <v>5048.9545252137741</v>
      </c>
      <c r="F42" s="49"/>
    </row>
    <row r="43" spans="2:6">
      <c r="B43" s="10">
        <f>B42+1</f>
        <v>2010</v>
      </c>
      <c r="C43" s="11">
        <v>3464.9249999999997</v>
      </c>
      <c r="D43" s="11">
        <v>3573.5781499999998</v>
      </c>
      <c r="E43" s="11">
        <v>4461.5278866465105</v>
      </c>
      <c r="F43" s="49"/>
    </row>
    <row r="44" spans="2:6">
      <c r="B44" s="10">
        <f>B43+1</f>
        <v>2011</v>
      </c>
      <c r="C44" s="11">
        <v>3599.1583333333333</v>
      </c>
      <c r="D44" s="11">
        <v>3695.111899999999</v>
      </c>
      <c r="E44" s="11">
        <v>4741.0495266796333</v>
      </c>
      <c r="F44" s="49"/>
    </row>
    <row r="45" spans="2:6">
      <c r="C45" s="24"/>
      <c r="D45" s="24"/>
      <c r="E45" s="24"/>
      <c r="F45" s="49"/>
    </row>
    <row r="46" spans="2:6">
      <c r="C46" s="24"/>
      <c r="D46" s="24"/>
      <c r="E46" s="24"/>
    </row>
  </sheetData>
  <mergeCells count="3">
    <mergeCell ref="B2:E2"/>
    <mergeCell ref="F5:I5"/>
    <mergeCell ref="F11:I1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5" tint="0.39997558519241921"/>
  </sheetPr>
  <dimension ref="A1:AL370"/>
  <sheetViews>
    <sheetView showGridLines="0" zoomScale="90" zoomScaleNormal="90" workbookViewId="0">
      <selection sqref="A1:XFD1048576"/>
    </sheetView>
  </sheetViews>
  <sheetFormatPr defaultColWidth="8.69921875" defaultRowHeight="13.8"/>
  <cols>
    <col min="1" max="1" width="8.69921875" style="1"/>
    <col min="2" max="14" width="7.09765625" style="1" customWidth="1"/>
    <col min="15" max="17" width="10.5" style="1" customWidth="1"/>
    <col min="18" max="20" width="8.19921875" style="1" customWidth="1"/>
    <col min="21" max="21" width="2.19921875" customWidth="1"/>
    <col min="22" max="24" width="8.19921875" style="1" customWidth="1"/>
    <col min="25" max="16384" width="8.69921875" style="1"/>
  </cols>
  <sheetData>
    <row r="1" spans="1:38">
      <c r="A1" s="4" t="s">
        <v>14</v>
      </c>
    </row>
    <row r="2" spans="1:38">
      <c r="A2" s="4"/>
    </row>
    <row r="3" spans="1:38">
      <c r="A3" s="1" t="s">
        <v>41</v>
      </c>
    </row>
    <row r="4" spans="1:38" ht="14.4">
      <c r="A4" s="1" t="s">
        <v>42</v>
      </c>
      <c r="D4" s="36"/>
    </row>
    <row r="5" spans="1:38" ht="14.4">
      <c r="A5" s="1" t="s">
        <v>43</v>
      </c>
      <c r="D5" s="36"/>
      <c r="P5" s="108"/>
      <c r="Q5" s="108"/>
      <c r="R5" s="108"/>
      <c r="S5" s="108"/>
      <c r="T5" s="108"/>
      <c r="U5" s="109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108"/>
    </row>
    <row r="6" spans="1:38" ht="14.4">
      <c r="A6" s="119" t="s">
        <v>191</v>
      </c>
      <c r="D6" s="36"/>
      <c r="P6" s="108"/>
      <c r="Q6" s="108"/>
      <c r="R6" s="108"/>
      <c r="S6" s="108"/>
      <c r="T6" s="108"/>
      <c r="U6" s="109"/>
      <c r="V6" s="108"/>
      <c r="W6" s="108"/>
      <c r="X6" s="108"/>
      <c r="Y6" s="108"/>
      <c r="Z6" s="108"/>
      <c r="AA6" s="108"/>
      <c r="AB6" s="108"/>
      <c r="AC6" s="108"/>
      <c r="AD6" s="108"/>
      <c r="AE6" s="108"/>
      <c r="AF6" s="108"/>
      <c r="AG6" s="108"/>
      <c r="AH6" s="108"/>
      <c r="AI6" s="108"/>
      <c r="AJ6" s="108"/>
      <c r="AK6" s="108"/>
      <c r="AL6" s="108"/>
    </row>
    <row r="7" spans="1:38" ht="14.4">
      <c r="A7" s="107"/>
      <c r="D7" s="36"/>
      <c r="P7" s="108"/>
      <c r="Q7" s="108"/>
      <c r="R7" s="108"/>
      <c r="S7" s="108"/>
      <c r="T7" s="108"/>
      <c r="U7" s="109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</row>
    <row r="8" spans="1:38">
      <c r="A8" s="181" t="s">
        <v>15</v>
      </c>
      <c r="B8" s="181"/>
      <c r="C8" s="181"/>
      <c r="D8" s="181"/>
      <c r="E8" s="181"/>
      <c r="F8" s="181"/>
      <c r="G8" s="181"/>
      <c r="H8" s="181"/>
      <c r="I8" s="181"/>
      <c r="J8" s="181"/>
      <c r="K8" s="181"/>
      <c r="L8" s="181"/>
      <c r="M8" s="181"/>
      <c r="N8" s="181"/>
      <c r="O8" s="106"/>
      <c r="P8" s="110"/>
      <c r="Q8" s="110"/>
      <c r="R8" s="184" t="s">
        <v>181</v>
      </c>
      <c r="S8" s="185"/>
      <c r="T8" s="186"/>
      <c r="U8" s="109"/>
      <c r="V8" s="184" t="s">
        <v>106</v>
      </c>
      <c r="W8" s="185"/>
      <c r="X8" s="186"/>
      <c r="Y8" s="108"/>
      <c r="Z8" s="108"/>
      <c r="AA8" s="108"/>
      <c r="AB8" s="108"/>
      <c r="AC8" s="108"/>
      <c r="AD8" s="108"/>
      <c r="AE8" s="108"/>
      <c r="AF8" s="108"/>
      <c r="AG8" s="108"/>
      <c r="AH8" s="108"/>
      <c r="AI8" s="108"/>
      <c r="AJ8" s="108"/>
      <c r="AK8" s="108"/>
      <c r="AL8" s="108"/>
    </row>
    <row r="9" spans="1:38" ht="41.4">
      <c r="A9" s="107" t="s">
        <v>13</v>
      </c>
      <c r="B9" s="2" t="s">
        <v>0</v>
      </c>
      <c r="C9" s="2" t="s">
        <v>1</v>
      </c>
      <c r="D9" s="2" t="s">
        <v>2</v>
      </c>
      <c r="E9" s="2" t="s">
        <v>3</v>
      </c>
      <c r="F9" s="2" t="s">
        <v>4</v>
      </c>
      <c r="G9" s="2" t="s">
        <v>5</v>
      </c>
      <c r="H9" s="2" t="s">
        <v>6</v>
      </c>
      <c r="I9" s="2" t="s">
        <v>7</v>
      </c>
      <c r="J9" s="2" t="s">
        <v>8</v>
      </c>
      <c r="K9" s="2" t="s">
        <v>9</v>
      </c>
      <c r="L9" s="2" t="s">
        <v>10</v>
      </c>
      <c r="M9" s="2" t="s">
        <v>11</v>
      </c>
      <c r="N9" s="51" t="s">
        <v>104</v>
      </c>
      <c r="O9" s="51"/>
      <c r="P9" s="111"/>
      <c r="Q9" s="111"/>
      <c r="R9" s="115" t="s">
        <v>111</v>
      </c>
      <c r="S9" s="116" t="s">
        <v>109</v>
      </c>
      <c r="T9" s="117" t="s">
        <v>107</v>
      </c>
      <c r="U9" s="109"/>
      <c r="V9" s="115" t="s">
        <v>112</v>
      </c>
      <c r="W9" s="116" t="s">
        <v>110</v>
      </c>
      <c r="X9" s="117" t="s">
        <v>108</v>
      </c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08"/>
      <c r="AL9" s="108"/>
    </row>
    <row r="10" spans="1:38">
      <c r="A10" s="3">
        <v>1970</v>
      </c>
      <c r="B10" s="5">
        <v>812.9</v>
      </c>
      <c r="C10" s="5">
        <v>660.9</v>
      </c>
      <c r="D10" s="5">
        <v>621.70000000000005</v>
      </c>
      <c r="E10" s="5">
        <v>312.7</v>
      </c>
      <c r="F10" s="5">
        <v>136.19999999999999</v>
      </c>
      <c r="G10" s="5">
        <v>41.2</v>
      </c>
      <c r="H10" s="5">
        <v>5.6</v>
      </c>
      <c r="I10" s="5">
        <v>8</v>
      </c>
      <c r="J10" s="5">
        <v>73.8</v>
      </c>
      <c r="K10" s="5">
        <v>200.1</v>
      </c>
      <c r="L10" s="5">
        <v>409.6</v>
      </c>
      <c r="M10" s="5">
        <v>659.5</v>
      </c>
      <c r="N10" s="5">
        <f t="shared" ref="N10:N51" si="0">SUM(B10:M10)</f>
        <v>3942.1999999999994</v>
      </c>
      <c r="O10" s="5"/>
      <c r="P10" s="112"/>
      <c r="Q10" s="112"/>
      <c r="R10" s="108"/>
      <c r="S10" s="108"/>
      <c r="T10" s="108"/>
      <c r="U10" s="109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</row>
    <row r="11" spans="1:38">
      <c r="A11" s="3">
        <f t="shared" ref="A11:A53" si="1">A10+1</f>
        <v>1971</v>
      </c>
      <c r="B11" s="5">
        <v>794.9</v>
      </c>
      <c r="C11" s="5">
        <v>624.29999999999995</v>
      </c>
      <c r="D11" s="5">
        <v>625.9</v>
      </c>
      <c r="E11" s="5">
        <v>381.4</v>
      </c>
      <c r="F11" s="5">
        <v>181.7</v>
      </c>
      <c r="G11" s="5">
        <v>27.1</v>
      </c>
      <c r="H11" s="5">
        <v>11.6</v>
      </c>
      <c r="I11" s="5">
        <v>20</v>
      </c>
      <c r="J11" s="5">
        <v>61</v>
      </c>
      <c r="K11" s="5">
        <v>145</v>
      </c>
      <c r="L11" s="5">
        <v>447.2</v>
      </c>
      <c r="M11" s="5">
        <v>564.20000000000005</v>
      </c>
      <c r="N11" s="5">
        <f t="shared" si="0"/>
        <v>3884.2999999999993</v>
      </c>
      <c r="O11" s="5"/>
      <c r="P11" s="112"/>
      <c r="Q11" s="112"/>
      <c r="R11" s="108"/>
      <c r="S11" s="108"/>
      <c r="T11" s="108"/>
      <c r="U11" s="109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</row>
    <row r="12" spans="1:38">
      <c r="A12" s="3">
        <f t="shared" si="1"/>
        <v>1972</v>
      </c>
      <c r="B12" s="5">
        <v>724.7</v>
      </c>
      <c r="C12" s="5">
        <v>722.5</v>
      </c>
      <c r="D12" s="5">
        <v>643.1</v>
      </c>
      <c r="E12" s="5">
        <v>416.5</v>
      </c>
      <c r="F12" s="5">
        <v>128.19999999999999</v>
      </c>
      <c r="G12" s="5">
        <v>80.400000000000006</v>
      </c>
      <c r="H12" s="5">
        <v>23.5</v>
      </c>
      <c r="I12" s="5">
        <v>24.7</v>
      </c>
      <c r="J12" s="5">
        <v>79.3</v>
      </c>
      <c r="K12" s="5">
        <v>335.4</v>
      </c>
      <c r="L12" s="5">
        <v>486.8</v>
      </c>
      <c r="M12" s="5">
        <v>616.9</v>
      </c>
      <c r="N12" s="5">
        <f t="shared" si="0"/>
        <v>4282</v>
      </c>
      <c r="O12" s="5"/>
      <c r="P12" s="112"/>
      <c r="Q12" s="112"/>
      <c r="R12" s="108"/>
      <c r="S12" s="108"/>
      <c r="T12" s="108"/>
      <c r="U12" s="109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</row>
    <row r="13" spans="1:38">
      <c r="A13" s="3">
        <f t="shared" si="1"/>
        <v>1973</v>
      </c>
      <c r="B13" s="5">
        <v>669.4</v>
      </c>
      <c r="C13" s="5">
        <v>693.8</v>
      </c>
      <c r="D13" s="5">
        <v>434.5</v>
      </c>
      <c r="E13" s="5">
        <v>326.89999999999998</v>
      </c>
      <c r="F13" s="5">
        <v>205</v>
      </c>
      <c r="G13" s="5">
        <v>13.7</v>
      </c>
      <c r="H13" s="5">
        <v>5.3</v>
      </c>
      <c r="I13" s="5">
        <v>9.6</v>
      </c>
      <c r="J13" s="5">
        <v>97.1</v>
      </c>
      <c r="K13" s="5">
        <v>196.9</v>
      </c>
      <c r="L13" s="5">
        <v>419.2</v>
      </c>
      <c r="M13" s="5">
        <v>666.6</v>
      </c>
      <c r="N13" s="5">
        <f t="shared" si="0"/>
        <v>3737.9999999999995</v>
      </c>
      <c r="O13" s="5"/>
      <c r="P13" s="112"/>
      <c r="Q13" s="112"/>
      <c r="R13" s="108"/>
      <c r="S13" s="108"/>
      <c r="T13" s="108"/>
      <c r="U13" s="109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</row>
    <row r="14" spans="1:38">
      <c r="A14" s="3">
        <f t="shared" si="1"/>
        <v>1974</v>
      </c>
      <c r="B14" s="5">
        <v>701.5</v>
      </c>
      <c r="C14" s="5">
        <v>697.8</v>
      </c>
      <c r="D14" s="5">
        <v>567.4</v>
      </c>
      <c r="E14" s="5">
        <v>313</v>
      </c>
      <c r="F14" s="5">
        <v>224.4</v>
      </c>
      <c r="G14" s="5">
        <v>41.8</v>
      </c>
      <c r="H14" s="5">
        <v>6.8</v>
      </c>
      <c r="I14" s="5">
        <v>4.9000000000000004</v>
      </c>
      <c r="J14" s="5">
        <v>127.5</v>
      </c>
      <c r="K14" s="5">
        <v>308.7</v>
      </c>
      <c r="L14" s="5">
        <v>430.2</v>
      </c>
      <c r="M14" s="5">
        <v>611.9</v>
      </c>
      <c r="N14" s="5">
        <f t="shared" si="0"/>
        <v>4035.9</v>
      </c>
      <c r="O14" s="5"/>
      <c r="P14" s="112"/>
      <c r="Q14" s="112"/>
      <c r="R14" s="108"/>
      <c r="S14" s="108"/>
      <c r="T14" s="108"/>
      <c r="U14" s="109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</row>
    <row r="15" spans="1:38">
      <c r="A15" s="3">
        <f t="shared" si="1"/>
        <v>1975</v>
      </c>
      <c r="B15" s="5">
        <v>649.5</v>
      </c>
      <c r="C15" s="5">
        <v>602.70000000000005</v>
      </c>
      <c r="D15" s="5">
        <v>622.5</v>
      </c>
      <c r="E15" s="5">
        <v>439.8</v>
      </c>
      <c r="F15" s="5">
        <v>94</v>
      </c>
      <c r="G15" s="5">
        <v>30</v>
      </c>
      <c r="H15" s="5">
        <v>8.1999999999999993</v>
      </c>
      <c r="I15" s="5">
        <v>14.7</v>
      </c>
      <c r="J15" s="5">
        <v>137.1</v>
      </c>
      <c r="K15" s="5">
        <v>235.3</v>
      </c>
      <c r="L15" s="5">
        <v>326.7</v>
      </c>
      <c r="M15" s="5">
        <v>660.6</v>
      </c>
      <c r="N15" s="5">
        <f t="shared" si="0"/>
        <v>3821.0999999999995</v>
      </c>
      <c r="O15" s="5"/>
      <c r="P15" s="112"/>
      <c r="Q15" s="112"/>
      <c r="R15" s="108"/>
      <c r="S15" s="108"/>
      <c r="T15" s="108"/>
      <c r="U15" s="109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</row>
    <row r="16" spans="1:38">
      <c r="A16" s="3">
        <f t="shared" si="1"/>
        <v>1976</v>
      </c>
      <c r="B16" s="5">
        <v>827.4</v>
      </c>
      <c r="C16" s="5">
        <v>573.29999999999995</v>
      </c>
      <c r="D16" s="5">
        <v>499.3</v>
      </c>
      <c r="E16" s="5">
        <v>307.60000000000002</v>
      </c>
      <c r="F16" s="5">
        <v>205.3</v>
      </c>
      <c r="G16" s="5">
        <v>19.5</v>
      </c>
      <c r="H16" s="5">
        <v>8.8000000000000007</v>
      </c>
      <c r="I16" s="5">
        <v>30.4</v>
      </c>
      <c r="J16" s="5">
        <v>114.5</v>
      </c>
      <c r="K16" s="5">
        <v>344.9</v>
      </c>
      <c r="L16" s="5">
        <v>545.20000000000005</v>
      </c>
      <c r="M16" s="5">
        <v>779.5</v>
      </c>
      <c r="N16" s="5">
        <f t="shared" si="0"/>
        <v>4255.7000000000007</v>
      </c>
      <c r="O16" s="5"/>
      <c r="P16" s="112"/>
      <c r="Q16" s="112"/>
      <c r="R16" s="108"/>
      <c r="S16" s="108"/>
      <c r="T16" s="108"/>
      <c r="U16" s="109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</row>
    <row r="17" spans="1:38">
      <c r="A17" s="3">
        <f t="shared" si="1"/>
        <v>1977</v>
      </c>
      <c r="B17" s="5">
        <v>924.1</v>
      </c>
      <c r="C17" s="5">
        <v>664.2</v>
      </c>
      <c r="D17" s="5">
        <v>471.6</v>
      </c>
      <c r="E17" s="5">
        <v>294.7</v>
      </c>
      <c r="F17" s="5">
        <v>112.3</v>
      </c>
      <c r="G17" s="5">
        <v>62.1</v>
      </c>
      <c r="H17" s="5">
        <v>7.4</v>
      </c>
      <c r="I17" s="5">
        <v>32.5</v>
      </c>
      <c r="J17" s="5">
        <v>71.2</v>
      </c>
      <c r="K17" s="5">
        <v>284.5</v>
      </c>
      <c r="L17" s="5">
        <v>413.1</v>
      </c>
      <c r="M17" s="5">
        <v>676.2</v>
      </c>
      <c r="N17" s="5">
        <f t="shared" si="0"/>
        <v>4013.8999999999996</v>
      </c>
      <c r="O17" s="5"/>
      <c r="P17" s="112"/>
      <c r="Q17" s="112"/>
      <c r="R17" s="108"/>
      <c r="S17" s="108"/>
      <c r="T17" s="108"/>
      <c r="U17" s="109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</row>
    <row r="18" spans="1:38">
      <c r="A18" s="3">
        <f t="shared" si="1"/>
        <v>1978</v>
      </c>
      <c r="B18" s="5">
        <v>814.7</v>
      </c>
      <c r="C18" s="5">
        <v>802</v>
      </c>
      <c r="D18" s="5">
        <v>677.1</v>
      </c>
      <c r="E18" s="5">
        <v>384.4</v>
      </c>
      <c r="F18" s="5">
        <v>165.8</v>
      </c>
      <c r="G18" s="5">
        <v>55.6</v>
      </c>
      <c r="H18" s="5">
        <v>16.600000000000001</v>
      </c>
      <c r="I18" s="5">
        <v>5.6</v>
      </c>
      <c r="J18" s="5">
        <v>83.8</v>
      </c>
      <c r="K18" s="5">
        <v>290.89999999999998</v>
      </c>
      <c r="L18" s="5">
        <v>440.2</v>
      </c>
      <c r="M18" s="5">
        <v>633.29999999999995</v>
      </c>
      <c r="N18" s="5">
        <f t="shared" si="0"/>
        <v>4370</v>
      </c>
      <c r="O18" s="5"/>
      <c r="P18" s="112"/>
      <c r="Q18" s="112"/>
      <c r="R18" s="108"/>
      <c r="S18" s="108"/>
      <c r="T18" s="108"/>
      <c r="U18" s="109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</row>
    <row r="19" spans="1:38">
      <c r="A19" s="3">
        <f t="shared" si="1"/>
        <v>1979</v>
      </c>
      <c r="B19" s="5">
        <v>806.2</v>
      </c>
      <c r="C19" s="5">
        <v>797.2</v>
      </c>
      <c r="D19" s="5">
        <v>498.3</v>
      </c>
      <c r="E19" s="5">
        <v>375.6</v>
      </c>
      <c r="F19" s="5">
        <v>195.9</v>
      </c>
      <c r="G19" s="5">
        <v>52.1</v>
      </c>
      <c r="H19" s="5">
        <v>12.7</v>
      </c>
      <c r="I19" s="5">
        <v>24.3</v>
      </c>
      <c r="J19" s="5">
        <v>90.6</v>
      </c>
      <c r="K19" s="5">
        <v>285.89999999999998</v>
      </c>
      <c r="L19" s="5">
        <v>423.7</v>
      </c>
      <c r="M19" s="5">
        <v>580.5</v>
      </c>
      <c r="N19" s="5">
        <f t="shared" si="0"/>
        <v>4143</v>
      </c>
      <c r="O19" s="5"/>
      <c r="P19" s="112"/>
      <c r="Q19" s="112"/>
      <c r="R19" s="108"/>
      <c r="S19" s="108"/>
      <c r="T19" s="108"/>
      <c r="U19" s="109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</row>
    <row r="20" spans="1:38">
      <c r="A20" s="3">
        <f t="shared" si="1"/>
        <v>1980</v>
      </c>
      <c r="B20" s="5">
        <v>714.2</v>
      </c>
      <c r="C20" s="5">
        <v>735</v>
      </c>
      <c r="D20" s="5">
        <v>612.1</v>
      </c>
      <c r="E20" s="5">
        <v>346.4</v>
      </c>
      <c r="F20" s="5">
        <v>136.6</v>
      </c>
      <c r="G20" s="5">
        <v>86.4</v>
      </c>
      <c r="H20" s="5">
        <v>4.4000000000000004</v>
      </c>
      <c r="I20" s="5">
        <v>1.3</v>
      </c>
      <c r="J20" s="5">
        <v>90.4</v>
      </c>
      <c r="K20" s="5">
        <v>339.2</v>
      </c>
      <c r="L20" s="5">
        <v>474.7</v>
      </c>
      <c r="M20" s="5">
        <v>724.2</v>
      </c>
      <c r="N20" s="5">
        <f t="shared" si="0"/>
        <v>4264.9000000000005</v>
      </c>
      <c r="O20" s="5"/>
      <c r="P20" s="112"/>
      <c r="Q20" s="112"/>
      <c r="R20" s="108"/>
      <c r="S20" s="108"/>
      <c r="T20" s="108"/>
      <c r="U20" s="109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</row>
    <row r="21" spans="1:38">
      <c r="A21" s="3">
        <f t="shared" si="1"/>
        <v>1981</v>
      </c>
      <c r="B21" s="5">
        <v>829</v>
      </c>
      <c r="C21" s="5">
        <v>572.29999999999995</v>
      </c>
      <c r="D21" s="5">
        <v>542.5</v>
      </c>
      <c r="E21" s="5">
        <v>305.89999999999998</v>
      </c>
      <c r="F21" s="5">
        <v>186.8</v>
      </c>
      <c r="G21" s="5">
        <v>28.9</v>
      </c>
      <c r="H21" s="5">
        <v>7.7</v>
      </c>
      <c r="I21" s="5">
        <v>9.6999999999999993</v>
      </c>
      <c r="J21" s="5">
        <v>115.4</v>
      </c>
      <c r="K21" s="5">
        <v>333.4</v>
      </c>
      <c r="L21" s="5">
        <v>422.7</v>
      </c>
      <c r="M21" s="5">
        <v>643.79999999999995</v>
      </c>
      <c r="N21" s="5">
        <f t="shared" si="0"/>
        <v>3998.0999999999995</v>
      </c>
      <c r="O21" s="5"/>
      <c r="P21" s="112"/>
      <c r="Q21" s="112"/>
      <c r="R21" s="108"/>
      <c r="S21" s="108"/>
      <c r="T21" s="108"/>
      <c r="U21" s="109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</row>
    <row r="22" spans="1:38">
      <c r="A22" s="3">
        <f t="shared" si="1"/>
        <v>1982</v>
      </c>
      <c r="B22" s="5">
        <v>846.4</v>
      </c>
      <c r="C22" s="5">
        <v>711.7</v>
      </c>
      <c r="D22" s="5">
        <v>600.20000000000005</v>
      </c>
      <c r="E22" s="5">
        <v>397.9</v>
      </c>
      <c r="F22" s="5">
        <v>85.5</v>
      </c>
      <c r="G22" s="5">
        <v>67.599999999999994</v>
      </c>
      <c r="H22" s="5">
        <v>5.0999999999999996</v>
      </c>
      <c r="I22" s="5">
        <v>41.6</v>
      </c>
      <c r="J22" s="5">
        <v>102.7</v>
      </c>
      <c r="K22" s="5">
        <v>238.1</v>
      </c>
      <c r="L22" s="5">
        <v>407.5</v>
      </c>
      <c r="M22" s="5">
        <v>506.6</v>
      </c>
      <c r="N22" s="5">
        <f t="shared" si="0"/>
        <v>4010.8999999999996</v>
      </c>
      <c r="O22" s="5"/>
      <c r="P22" s="112"/>
      <c r="Q22" s="112"/>
      <c r="R22" s="108"/>
      <c r="S22" s="108"/>
      <c r="T22" s="108"/>
      <c r="U22" s="109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</row>
    <row r="23" spans="1:38">
      <c r="A23" s="3">
        <f t="shared" si="1"/>
        <v>1983</v>
      </c>
      <c r="B23" s="5">
        <v>663.2</v>
      </c>
      <c r="C23" s="5">
        <v>566.70000000000005</v>
      </c>
      <c r="D23" s="5">
        <v>513.29999999999995</v>
      </c>
      <c r="E23" s="5">
        <v>364.6</v>
      </c>
      <c r="F23" s="5">
        <v>228.6</v>
      </c>
      <c r="G23" s="5">
        <v>47.2</v>
      </c>
      <c r="H23" s="5">
        <v>7.9</v>
      </c>
      <c r="I23" s="5">
        <v>5.6</v>
      </c>
      <c r="J23" s="5">
        <v>78.599999999999994</v>
      </c>
      <c r="K23" s="5">
        <v>257.60000000000002</v>
      </c>
      <c r="L23" s="5">
        <v>417.8</v>
      </c>
      <c r="M23" s="5">
        <v>757</v>
      </c>
      <c r="N23" s="5">
        <f t="shared" si="0"/>
        <v>3908.1</v>
      </c>
      <c r="O23" s="5"/>
      <c r="P23" s="112"/>
      <c r="Q23" s="112"/>
      <c r="R23" s="108"/>
      <c r="S23" s="108"/>
      <c r="T23" s="108"/>
      <c r="U23" s="109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08"/>
      <c r="AL23" s="108"/>
    </row>
    <row r="24" spans="1:38">
      <c r="A24" s="3">
        <f t="shared" si="1"/>
        <v>1984</v>
      </c>
      <c r="B24" s="5">
        <v>836.3</v>
      </c>
      <c r="C24" s="5">
        <v>553</v>
      </c>
      <c r="D24" s="5">
        <v>683.1</v>
      </c>
      <c r="E24" s="5">
        <v>322.60000000000002</v>
      </c>
      <c r="F24" s="5">
        <v>228.8</v>
      </c>
      <c r="G24" s="5">
        <v>22.8</v>
      </c>
      <c r="H24" s="5">
        <v>12.5</v>
      </c>
      <c r="I24" s="5">
        <v>10.5</v>
      </c>
      <c r="J24" s="5">
        <v>117.4</v>
      </c>
      <c r="K24" s="5">
        <v>207.8</v>
      </c>
      <c r="L24" s="5">
        <v>442.2</v>
      </c>
      <c r="M24" s="5">
        <v>560.20000000000005</v>
      </c>
      <c r="N24" s="5">
        <f t="shared" si="0"/>
        <v>3997.2000000000007</v>
      </c>
      <c r="O24" s="5"/>
      <c r="P24" s="112"/>
      <c r="Q24" s="112"/>
      <c r="R24" s="108"/>
      <c r="S24" s="108"/>
      <c r="T24" s="108"/>
      <c r="U24" s="109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</row>
    <row r="25" spans="1:38">
      <c r="A25" s="3">
        <f t="shared" si="1"/>
        <v>1985</v>
      </c>
      <c r="B25" s="5">
        <v>793.4</v>
      </c>
      <c r="C25" s="5">
        <v>667.1</v>
      </c>
      <c r="D25" s="5">
        <v>523</v>
      </c>
      <c r="E25" s="5">
        <v>279.2</v>
      </c>
      <c r="F25" s="5">
        <v>126.4</v>
      </c>
      <c r="G25" s="5">
        <v>62.1</v>
      </c>
      <c r="H25" s="5">
        <v>7.8</v>
      </c>
      <c r="I25" s="5">
        <v>12.4</v>
      </c>
      <c r="J25" s="5">
        <v>79.900000000000006</v>
      </c>
      <c r="K25" s="5">
        <v>239.8</v>
      </c>
      <c r="L25" s="5">
        <v>413.1</v>
      </c>
      <c r="M25" s="5">
        <v>722</v>
      </c>
      <c r="N25" s="5">
        <f t="shared" si="0"/>
        <v>3926.2000000000003</v>
      </c>
      <c r="O25" s="5"/>
      <c r="P25" s="112"/>
      <c r="Q25" s="112"/>
      <c r="R25" s="108"/>
      <c r="S25" s="108"/>
      <c r="T25" s="108"/>
      <c r="U25" s="109"/>
      <c r="V25" s="108"/>
      <c r="W25" s="108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  <c r="AK25" s="108"/>
      <c r="AL25" s="108"/>
    </row>
    <row r="26" spans="1:38">
      <c r="A26" s="3">
        <f t="shared" si="1"/>
        <v>1986</v>
      </c>
      <c r="B26" s="5">
        <v>723.7</v>
      </c>
      <c r="C26" s="5">
        <v>665.4</v>
      </c>
      <c r="D26" s="5">
        <v>527.6</v>
      </c>
      <c r="E26" s="5">
        <v>299.7</v>
      </c>
      <c r="F26" s="5">
        <v>126.1</v>
      </c>
      <c r="G26" s="5">
        <v>52.6</v>
      </c>
      <c r="H26" s="5">
        <v>9.3000000000000007</v>
      </c>
      <c r="I26" s="5">
        <v>37.200000000000003</v>
      </c>
      <c r="J26" s="5">
        <v>87.1</v>
      </c>
      <c r="K26" s="5">
        <v>259.89999999999998</v>
      </c>
      <c r="L26" s="5">
        <v>490.5</v>
      </c>
      <c r="M26" s="5">
        <v>602.70000000000005</v>
      </c>
      <c r="N26" s="5">
        <f t="shared" si="0"/>
        <v>3881.7999999999993</v>
      </c>
      <c r="O26" s="5"/>
      <c r="P26" s="112"/>
      <c r="Q26" s="112"/>
      <c r="R26" s="108"/>
      <c r="S26" s="108"/>
      <c r="T26" s="108"/>
      <c r="U26" s="109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</row>
    <row r="27" spans="1:38">
      <c r="A27" s="3">
        <f t="shared" si="1"/>
        <v>1987</v>
      </c>
      <c r="B27" s="5">
        <v>706.6</v>
      </c>
      <c r="C27" s="5">
        <v>633.70000000000005</v>
      </c>
      <c r="D27" s="5">
        <v>492.4</v>
      </c>
      <c r="E27" s="5">
        <v>282</v>
      </c>
      <c r="F27" s="5">
        <v>130.9</v>
      </c>
      <c r="G27" s="5">
        <v>24.4</v>
      </c>
      <c r="H27" s="5">
        <v>5.3</v>
      </c>
      <c r="I27" s="5">
        <v>26.2</v>
      </c>
      <c r="J27" s="5">
        <v>70</v>
      </c>
      <c r="K27" s="5">
        <v>338.6</v>
      </c>
      <c r="L27" s="5">
        <v>407.3</v>
      </c>
      <c r="M27" s="5">
        <v>566.20000000000005</v>
      </c>
      <c r="N27" s="5">
        <f t="shared" si="0"/>
        <v>3683.6000000000004</v>
      </c>
      <c r="O27" s="5"/>
      <c r="P27" s="112"/>
      <c r="Q27" s="112"/>
      <c r="R27" s="108"/>
      <c r="S27" s="108"/>
      <c r="T27" s="108"/>
      <c r="U27" s="109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  <c r="AK27" s="108"/>
      <c r="AL27" s="108"/>
    </row>
    <row r="28" spans="1:38">
      <c r="A28" s="3">
        <f t="shared" si="1"/>
        <v>1988</v>
      </c>
      <c r="B28" s="5">
        <v>720</v>
      </c>
      <c r="C28" s="5">
        <v>702.5</v>
      </c>
      <c r="D28" s="5">
        <v>559.70000000000005</v>
      </c>
      <c r="E28" s="5">
        <v>339.5</v>
      </c>
      <c r="F28" s="5">
        <v>126.8</v>
      </c>
      <c r="G28" s="5">
        <v>53.1</v>
      </c>
      <c r="H28" s="5">
        <v>2.9</v>
      </c>
      <c r="I28" s="5">
        <v>14.8</v>
      </c>
      <c r="J28" s="5">
        <v>86.2</v>
      </c>
      <c r="K28" s="5">
        <v>343.7</v>
      </c>
      <c r="L28" s="5">
        <v>397.1</v>
      </c>
      <c r="M28" s="5">
        <v>640.1</v>
      </c>
      <c r="N28" s="5">
        <f t="shared" si="0"/>
        <v>3986.3999999999996</v>
      </c>
      <c r="O28" s="5"/>
      <c r="P28" s="112"/>
      <c r="Q28" s="112"/>
      <c r="R28" s="108"/>
      <c r="S28" s="108"/>
      <c r="T28" s="108"/>
      <c r="U28" s="109"/>
      <c r="V28" s="108"/>
      <c r="W28" s="108"/>
      <c r="X28" s="108"/>
      <c r="Y28" s="108"/>
      <c r="Z28" s="108"/>
      <c r="AA28" s="108"/>
      <c r="AB28" s="108"/>
      <c r="AC28" s="108"/>
      <c r="AD28" s="108"/>
      <c r="AE28" s="108"/>
      <c r="AF28" s="108"/>
      <c r="AG28" s="108"/>
      <c r="AH28" s="108"/>
      <c r="AI28" s="108"/>
      <c r="AJ28" s="108"/>
      <c r="AK28" s="108"/>
      <c r="AL28" s="108"/>
    </row>
    <row r="29" spans="1:38">
      <c r="A29" s="3">
        <f t="shared" si="1"/>
        <v>1989</v>
      </c>
      <c r="B29" s="5">
        <v>613.5</v>
      </c>
      <c r="C29" s="5">
        <v>679.2</v>
      </c>
      <c r="D29" s="5">
        <v>581.29999999999995</v>
      </c>
      <c r="E29" s="5">
        <v>382</v>
      </c>
      <c r="F29" s="5">
        <v>168</v>
      </c>
      <c r="G29" s="5">
        <v>35.1</v>
      </c>
      <c r="H29" s="5">
        <v>3.1</v>
      </c>
      <c r="I29" s="5">
        <v>17</v>
      </c>
      <c r="J29" s="5">
        <v>101.4</v>
      </c>
      <c r="K29" s="5">
        <v>251.8</v>
      </c>
      <c r="L29" s="5">
        <v>472.3</v>
      </c>
      <c r="M29" s="5">
        <v>849.2</v>
      </c>
      <c r="N29" s="5">
        <f t="shared" si="0"/>
        <v>4153.9000000000005</v>
      </c>
      <c r="O29" s="5"/>
      <c r="P29" s="112"/>
      <c r="Q29" s="112"/>
      <c r="R29" s="108"/>
      <c r="S29" s="108"/>
      <c r="T29" s="108"/>
      <c r="U29" s="109"/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08"/>
      <c r="AK29" s="108"/>
      <c r="AL29" s="108"/>
    </row>
    <row r="30" spans="1:38">
      <c r="A30" s="3">
        <f t="shared" si="1"/>
        <v>1990</v>
      </c>
      <c r="B30" s="5">
        <v>583.4</v>
      </c>
      <c r="C30" s="5">
        <v>586.1</v>
      </c>
      <c r="D30" s="5">
        <v>502.5</v>
      </c>
      <c r="E30" s="5">
        <v>303</v>
      </c>
      <c r="F30" s="5">
        <v>195.3</v>
      </c>
      <c r="G30" s="5">
        <v>39</v>
      </c>
      <c r="H30" s="5">
        <v>6.2</v>
      </c>
      <c r="I30" s="5">
        <v>8</v>
      </c>
      <c r="J30" s="5">
        <v>98.9</v>
      </c>
      <c r="K30" s="5">
        <v>269.39999999999998</v>
      </c>
      <c r="L30" s="5">
        <v>393.6</v>
      </c>
      <c r="M30" s="5">
        <v>586.1</v>
      </c>
      <c r="N30" s="5">
        <f t="shared" si="0"/>
        <v>3571.5</v>
      </c>
      <c r="O30" s="5"/>
      <c r="P30" s="112"/>
      <c r="Q30" s="112"/>
      <c r="R30" s="108"/>
      <c r="S30" s="108"/>
      <c r="T30" s="108"/>
      <c r="U30" s="109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  <c r="AL30" s="108"/>
    </row>
    <row r="31" spans="1:38">
      <c r="A31" s="3">
        <f t="shared" si="1"/>
        <v>1991</v>
      </c>
      <c r="B31" s="5">
        <v>735</v>
      </c>
      <c r="C31" s="5">
        <v>561.79999999999995</v>
      </c>
      <c r="D31" s="5">
        <v>497.9</v>
      </c>
      <c r="E31" s="5">
        <v>276.39999999999998</v>
      </c>
      <c r="F31" s="5">
        <v>100.8</v>
      </c>
      <c r="G31" s="5">
        <v>16.600000000000001</v>
      </c>
      <c r="H31" s="5">
        <v>4.3</v>
      </c>
      <c r="I31" s="5">
        <v>5.4</v>
      </c>
      <c r="J31" s="5">
        <v>118.2</v>
      </c>
      <c r="K31" s="5">
        <v>230.2</v>
      </c>
      <c r="L31" s="5">
        <v>468.9</v>
      </c>
      <c r="M31" s="5">
        <v>615.70000000000005</v>
      </c>
      <c r="N31" s="5">
        <f t="shared" si="0"/>
        <v>3631.2</v>
      </c>
      <c r="O31" s="5"/>
      <c r="P31" s="112"/>
      <c r="Q31" s="112"/>
      <c r="R31" s="108"/>
      <c r="S31" s="108"/>
      <c r="T31" s="108"/>
      <c r="U31" s="109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08"/>
      <c r="AL31" s="108"/>
    </row>
    <row r="32" spans="1:38">
      <c r="A32" s="3">
        <f t="shared" si="1"/>
        <v>1992</v>
      </c>
      <c r="B32" s="5">
        <v>676.5</v>
      </c>
      <c r="C32" s="5">
        <v>622.6</v>
      </c>
      <c r="D32" s="5">
        <v>574.6</v>
      </c>
      <c r="E32" s="5">
        <v>376.2</v>
      </c>
      <c r="F32" s="5">
        <v>168.1</v>
      </c>
      <c r="G32" s="5">
        <v>72.3</v>
      </c>
      <c r="H32" s="5">
        <v>26.8</v>
      </c>
      <c r="I32" s="5">
        <v>40.700000000000003</v>
      </c>
      <c r="J32" s="5">
        <v>109.2</v>
      </c>
      <c r="K32" s="5">
        <v>314.5</v>
      </c>
      <c r="L32" s="5">
        <v>447</v>
      </c>
      <c r="M32" s="5">
        <v>602.20000000000005</v>
      </c>
      <c r="N32" s="5">
        <f t="shared" si="0"/>
        <v>4030.7</v>
      </c>
      <c r="O32" s="5"/>
      <c r="P32" s="112"/>
      <c r="Q32" s="112"/>
      <c r="R32" s="112"/>
      <c r="S32" s="112">
        <f t="shared" ref="S32:S51" si="2">TREND(N11:N30,A11:A30,A32)</f>
        <v>3872.1414285714272</v>
      </c>
      <c r="T32" s="108"/>
      <c r="U32" s="109"/>
      <c r="V32" s="112"/>
      <c r="W32" s="112">
        <f t="shared" ref="W32:W51" si="3">TREND(N11:N30,A11:A30,A32)</f>
        <v>3872.1414285714272</v>
      </c>
      <c r="X32" s="108"/>
      <c r="Y32" s="108"/>
      <c r="Z32" s="108"/>
      <c r="AA32" s="108"/>
      <c r="AB32" s="108"/>
      <c r="AC32" s="108"/>
      <c r="AD32" s="108"/>
      <c r="AE32" s="108"/>
      <c r="AF32" s="108"/>
      <c r="AG32" s="108"/>
      <c r="AH32" s="108"/>
      <c r="AI32" s="108"/>
      <c r="AJ32" s="108"/>
      <c r="AK32" s="108"/>
      <c r="AL32" s="108"/>
    </row>
    <row r="33" spans="1:38">
      <c r="A33" s="3">
        <f t="shared" si="1"/>
        <v>1993</v>
      </c>
      <c r="B33" s="5">
        <v>665.8</v>
      </c>
      <c r="C33" s="5">
        <v>714.9</v>
      </c>
      <c r="D33" s="5">
        <v>619.20000000000005</v>
      </c>
      <c r="E33" s="5">
        <v>343</v>
      </c>
      <c r="F33" s="5">
        <v>167.1</v>
      </c>
      <c r="G33" s="5">
        <v>50.3</v>
      </c>
      <c r="H33" s="5">
        <v>2.4</v>
      </c>
      <c r="I33" s="5">
        <v>9.4</v>
      </c>
      <c r="J33" s="5">
        <v>143</v>
      </c>
      <c r="K33" s="5">
        <v>304.5</v>
      </c>
      <c r="L33" s="5">
        <v>448.1</v>
      </c>
      <c r="M33" s="5">
        <v>637.20000000000005</v>
      </c>
      <c r="N33" s="5">
        <f t="shared" si="0"/>
        <v>4104.8999999999996</v>
      </c>
      <c r="O33" s="5"/>
      <c r="P33" s="112"/>
      <c r="Q33" s="112"/>
      <c r="R33" s="112"/>
      <c r="S33" s="112">
        <f t="shared" si="2"/>
        <v>3779.1602255639082</v>
      </c>
      <c r="T33" s="108"/>
      <c r="U33" s="109"/>
      <c r="V33" s="112"/>
      <c r="W33" s="112">
        <f t="shared" si="3"/>
        <v>3779.1602255639082</v>
      </c>
      <c r="X33" s="108"/>
      <c r="Y33" s="108"/>
      <c r="Z33" s="108"/>
      <c r="AA33" s="108"/>
      <c r="AB33" s="108"/>
      <c r="AC33" s="108"/>
      <c r="AD33" s="108"/>
      <c r="AE33" s="108"/>
      <c r="AF33" s="108"/>
      <c r="AG33" s="108"/>
      <c r="AH33" s="108"/>
      <c r="AI33" s="108"/>
      <c r="AJ33" s="108"/>
      <c r="AK33" s="108"/>
      <c r="AL33" s="108"/>
    </row>
    <row r="34" spans="1:38">
      <c r="A34" s="3">
        <f t="shared" si="1"/>
        <v>1994</v>
      </c>
      <c r="B34" s="5">
        <v>905.8</v>
      </c>
      <c r="C34" s="5">
        <v>729.9</v>
      </c>
      <c r="D34" s="5">
        <v>578.20000000000005</v>
      </c>
      <c r="E34" s="5">
        <v>318</v>
      </c>
      <c r="F34" s="5">
        <v>205.5</v>
      </c>
      <c r="G34" s="5">
        <v>38.1</v>
      </c>
      <c r="H34" s="5">
        <v>4.0999999999999996</v>
      </c>
      <c r="I34" s="5">
        <v>27.1</v>
      </c>
      <c r="J34" s="5">
        <v>81.099999999999994</v>
      </c>
      <c r="K34" s="5">
        <v>238.4</v>
      </c>
      <c r="L34" s="5">
        <v>369.4</v>
      </c>
      <c r="M34" s="5">
        <v>559.20000000000005</v>
      </c>
      <c r="N34" s="5">
        <f t="shared" si="0"/>
        <v>4054.7999999999993</v>
      </c>
      <c r="O34" s="5"/>
      <c r="P34" s="112"/>
      <c r="Q34" s="112"/>
      <c r="R34" s="112"/>
      <c r="S34" s="112">
        <f t="shared" si="2"/>
        <v>3828.492030075191</v>
      </c>
      <c r="T34" s="108"/>
      <c r="U34" s="109"/>
      <c r="V34" s="112"/>
      <c r="W34" s="112">
        <f t="shared" si="3"/>
        <v>3828.492030075191</v>
      </c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</row>
    <row r="35" spans="1:38">
      <c r="A35" s="3">
        <f t="shared" si="1"/>
        <v>1995</v>
      </c>
      <c r="B35" s="5">
        <v>646.70000000000005</v>
      </c>
      <c r="C35" s="5">
        <v>695.7</v>
      </c>
      <c r="D35" s="5">
        <v>499.1</v>
      </c>
      <c r="E35" s="5">
        <v>403.2</v>
      </c>
      <c r="F35" s="5">
        <v>152.1</v>
      </c>
      <c r="G35" s="5">
        <v>21</v>
      </c>
      <c r="H35" s="5">
        <v>11</v>
      </c>
      <c r="I35" s="5">
        <v>2.4</v>
      </c>
      <c r="J35" s="5">
        <v>116.2</v>
      </c>
      <c r="K35" s="5">
        <v>217.2</v>
      </c>
      <c r="L35" s="5">
        <v>514.1</v>
      </c>
      <c r="M35" s="5">
        <v>708.3</v>
      </c>
      <c r="N35" s="5">
        <f t="shared" si="0"/>
        <v>3986.9999999999991</v>
      </c>
      <c r="O35" s="5"/>
      <c r="P35" s="112"/>
      <c r="Q35" s="112"/>
      <c r="R35" s="112"/>
      <c r="S35" s="112">
        <f t="shared" si="2"/>
        <v>3826.4906766917302</v>
      </c>
      <c r="T35" s="108"/>
      <c r="U35" s="109"/>
      <c r="V35" s="112"/>
      <c r="W35" s="112">
        <f t="shared" si="3"/>
        <v>3826.4906766917302</v>
      </c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</row>
    <row r="36" spans="1:38">
      <c r="A36" s="3">
        <f t="shared" si="1"/>
        <v>1996</v>
      </c>
      <c r="B36" s="5">
        <v>757.8</v>
      </c>
      <c r="C36" s="5">
        <v>683.1</v>
      </c>
      <c r="D36" s="5">
        <v>650.5</v>
      </c>
      <c r="E36" s="5">
        <v>393.4</v>
      </c>
      <c r="F36" s="5">
        <v>201</v>
      </c>
      <c r="G36" s="5">
        <v>20.5</v>
      </c>
      <c r="H36" s="5">
        <v>11.3</v>
      </c>
      <c r="I36" s="5">
        <v>2.8</v>
      </c>
      <c r="J36" s="5">
        <v>79.599999999999994</v>
      </c>
      <c r="K36" s="5">
        <v>258</v>
      </c>
      <c r="L36" s="5">
        <v>517.79999999999995</v>
      </c>
      <c r="M36" s="5">
        <v>576.70000000000005</v>
      </c>
      <c r="N36" s="5">
        <f t="shared" si="0"/>
        <v>4152.5</v>
      </c>
      <c r="O36" s="5"/>
      <c r="P36" s="112"/>
      <c r="Q36" s="112"/>
      <c r="R36" s="112"/>
      <c r="S36" s="112">
        <f t="shared" si="2"/>
        <v>3846.6060902255631</v>
      </c>
      <c r="T36" s="108"/>
      <c r="U36" s="109"/>
      <c r="V36" s="112"/>
      <c r="W36" s="112">
        <f t="shared" si="3"/>
        <v>3846.6060902255631</v>
      </c>
      <c r="X36" s="108"/>
      <c r="Y36" s="108"/>
      <c r="Z36" s="108"/>
      <c r="AA36" s="108"/>
      <c r="AB36" s="108"/>
      <c r="AC36" s="108"/>
      <c r="AD36" s="108"/>
      <c r="AE36" s="108"/>
      <c r="AF36" s="108"/>
      <c r="AG36" s="108"/>
      <c r="AH36" s="108"/>
      <c r="AI36" s="108"/>
      <c r="AJ36" s="108"/>
      <c r="AK36" s="108"/>
      <c r="AL36" s="108"/>
    </row>
    <row r="37" spans="1:38">
      <c r="A37" s="3">
        <f t="shared" si="1"/>
        <v>1997</v>
      </c>
      <c r="B37" s="5">
        <v>743</v>
      </c>
      <c r="C37" s="5">
        <v>572.5</v>
      </c>
      <c r="D37" s="5">
        <v>558.70000000000005</v>
      </c>
      <c r="E37" s="5">
        <v>371.2</v>
      </c>
      <c r="F37" s="5">
        <v>265.8</v>
      </c>
      <c r="G37" s="5">
        <v>29.5</v>
      </c>
      <c r="H37" s="5">
        <v>13.8</v>
      </c>
      <c r="I37" s="5">
        <v>26.7</v>
      </c>
      <c r="J37" s="5">
        <v>84.3</v>
      </c>
      <c r="K37" s="5">
        <v>263.60000000000002</v>
      </c>
      <c r="L37" s="5">
        <v>480.8</v>
      </c>
      <c r="M37" s="5">
        <v>595.20000000000005</v>
      </c>
      <c r="N37" s="5">
        <f t="shared" si="0"/>
        <v>4005.1000000000004</v>
      </c>
      <c r="O37" s="5"/>
      <c r="P37" s="112"/>
      <c r="Q37" s="112"/>
      <c r="R37" s="112"/>
      <c r="S37" s="112">
        <f t="shared" si="2"/>
        <v>3823.6029323308285</v>
      </c>
      <c r="T37" s="108"/>
      <c r="U37" s="109"/>
      <c r="V37" s="112"/>
      <c r="W37" s="112">
        <f t="shared" si="3"/>
        <v>3823.6029323308285</v>
      </c>
      <c r="X37" s="108"/>
      <c r="Y37" s="108"/>
      <c r="Z37" s="108"/>
      <c r="AA37" s="108"/>
      <c r="AB37" s="108"/>
      <c r="AC37" s="108"/>
      <c r="AD37" s="108"/>
      <c r="AE37" s="108"/>
      <c r="AF37" s="108"/>
      <c r="AG37" s="108"/>
      <c r="AH37" s="108"/>
      <c r="AI37" s="108"/>
      <c r="AJ37" s="108"/>
      <c r="AK37" s="108"/>
      <c r="AL37" s="108"/>
    </row>
    <row r="38" spans="1:38">
      <c r="A38" s="3">
        <f t="shared" si="1"/>
        <v>1998</v>
      </c>
      <c r="B38" s="5">
        <v>596</v>
      </c>
      <c r="C38" s="5">
        <v>502.1</v>
      </c>
      <c r="D38" s="5">
        <v>481.5</v>
      </c>
      <c r="E38" s="5">
        <v>285.8</v>
      </c>
      <c r="F38" s="5">
        <v>67.900000000000006</v>
      </c>
      <c r="G38" s="5">
        <v>51.5</v>
      </c>
      <c r="H38" s="5">
        <v>1.1000000000000001</v>
      </c>
      <c r="I38" s="5">
        <v>5.8</v>
      </c>
      <c r="J38" s="5">
        <v>40.9</v>
      </c>
      <c r="K38" s="5">
        <v>223.5</v>
      </c>
      <c r="L38" s="5">
        <v>385.4</v>
      </c>
      <c r="M38" s="5">
        <v>533.4</v>
      </c>
      <c r="N38" s="5">
        <f t="shared" si="0"/>
        <v>3174.9</v>
      </c>
      <c r="O38" s="5"/>
      <c r="P38" s="112"/>
      <c r="Q38" s="112"/>
      <c r="R38" s="112"/>
      <c r="S38" s="112">
        <f t="shared" si="2"/>
        <v>3890.3793233082688</v>
      </c>
      <c r="T38" s="108"/>
      <c r="U38" s="109"/>
      <c r="V38" s="112"/>
      <c r="W38" s="112">
        <f t="shared" si="3"/>
        <v>3890.3793233082688</v>
      </c>
      <c r="X38" s="108"/>
      <c r="Y38" s="108"/>
      <c r="Z38" s="108"/>
      <c r="AA38" s="108"/>
      <c r="AB38" s="108"/>
      <c r="AC38" s="108"/>
      <c r="AD38" s="108"/>
      <c r="AE38" s="108"/>
      <c r="AF38" s="108"/>
      <c r="AG38" s="108"/>
      <c r="AH38" s="108"/>
      <c r="AI38" s="108"/>
      <c r="AJ38" s="108"/>
      <c r="AK38" s="108"/>
      <c r="AL38" s="108"/>
    </row>
    <row r="39" spans="1:38">
      <c r="A39" s="3">
        <f t="shared" si="1"/>
        <v>1999</v>
      </c>
      <c r="B39" s="5">
        <v>743.2</v>
      </c>
      <c r="C39" s="5">
        <v>537.29999999999995</v>
      </c>
      <c r="D39" s="5">
        <v>555.70000000000005</v>
      </c>
      <c r="E39" s="5">
        <v>301.8</v>
      </c>
      <c r="F39" s="5">
        <v>100.7</v>
      </c>
      <c r="G39" s="5">
        <v>29.2</v>
      </c>
      <c r="H39" s="5">
        <v>1.5</v>
      </c>
      <c r="I39" s="5">
        <v>13.5</v>
      </c>
      <c r="J39" s="5">
        <v>63.8</v>
      </c>
      <c r="K39" s="5">
        <v>261.60000000000002</v>
      </c>
      <c r="L39" s="5">
        <v>372.8</v>
      </c>
      <c r="M39" s="5">
        <v>572.4</v>
      </c>
      <c r="N39" s="5">
        <f t="shared" si="0"/>
        <v>3553.5</v>
      </c>
      <c r="O39" s="5"/>
      <c r="P39" s="112"/>
      <c r="Q39" s="112"/>
      <c r="R39" s="112"/>
      <c r="S39" s="112">
        <f t="shared" si="2"/>
        <v>3895.538872180452</v>
      </c>
      <c r="T39" s="108"/>
      <c r="U39" s="109"/>
      <c r="V39" s="112"/>
      <c r="W39" s="112">
        <f t="shared" si="3"/>
        <v>3895.538872180452</v>
      </c>
      <c r="X39" s="108"/>
      <c r="Y39" s="108"/>
      <c r="Z39" s="108"/>
      <c r="AA39" s="108"/>
      <c r="AB39" s="108"/>
      <c r="AC39" s="108"/>
      <c r="AD39" s="108"/>
      <c r="AE39" s="108"/>
      <c r="AF39" s="108"/>
      <c r="AG39" s="108"/>
      <c r="AH39" s="108"/>
      <c r="AI39" s="108"/>
      <c r="AJ39" s="108"/>
      <c r="AK39" s="108"/>
      <c r="AL39" s="108"/>
    </row>
    <row r="40" spans="1:38">
      <c r="A40" s="3">
        <f t="shared" si="1"/>
        <v>2000</v>
      </c>
      <c r="B40" s="5">
        <v>720.3</v>
      </c>
      <c r="C40" s="5">
        <v>573.1</v>
      </c>
      <c r="D40" s="5">
        <v>420.4</v>
      </c>
      <c r="E40" s="5">
        <v>339.1</v>
      </c>
      <c r="F40" s="5">
        <v>127.5</v>
      </c>
      <c r="G40" s="5">
        <v>36.9</v>
      </c>
      <c r="H40" s="5">
        <v>10.6</v>
      </c>
      <c r="I40" s="5">
        <v>17.399999999999999</v>
      </c>
      <c r="J40" s="5">
        <v>104.8</v>
      </c>
      <c r="K40" s="5">
        <v>221.7</v>
      </c>
      <c r="L40" s="5">
        <v>435.2</v>
      </c>
      <c r="M40" s="5">
        <v>784.6</v>
      </c>
      <c r="N40" s="5">
        <f t="shared" si="0"/>
        <v>3791.6</v>
      </c>
      <c r="O40" s="5"/>
      <c r="P40" s="112"/>
      <c r="Q40" s="112"/>
      <c r="R40" s="112"/>
      <c r="S40" s="112">
        <f t="shared" si="2"/>
        <v>3769.8058646616519</v>
      </c>
      <c r="T40" s="108"/>
      <c r="U40" s="109"/>
      <c r="V40" s="112"/>
      <c r="W40" s="112">
        <f t="shared" si="3"/>
        <v>3769.8058646616519</v>
      </c>
      <c r="X40" s="108"/>
      <c r="Y40" s="108"/>
      <c r="Z40" s="108"/>
      <c r="AA40" s="108"/>
      <c r="AB40" s="108"/>
      <c r="AC40" s="108"/>
      <c r="AD40" s="108"/>
      <c r="AE40" s="108"/>
      <c r="AF40" s="108"/>
      <c r="AG40" s="108"/>
      <c r="AH40" s="108"/>
      <c r="AI40" s="108"/>
      <c r="AJ40" s="108"/>
      <c r="AK40" s="108"/>
      <c r="AL40" s="108"/>
    </row>
    <row r="41" spans="1:38">
      <c r="A41" s="3">
        <f t="shared" si="1"/>
        <v>2001</v>
      </c>
      <c r="B41" s="5">
        <v>677.1</v>
      </c>
      <c r="C41" s="5">
        <v>585.1</v>
      </c>
      <c r="D41" s="5">
        <v>571.4</v>
      </c>
      <c r="E41" s="5">
        <v>287.39999999999998</v>
      </c>
      <c r="F41" s="5">
        <v>118.2</v>
      </c>
      <c r="G41" s="5">
        <v>36</v>
      </c>
      <c r="H41" s="5">
        <v>12.3</v>
      </c>
      <c r="I41" s="5">
        <v>1.9</v>
      </c>
      <c r="J41" s="5">
        <v>95.3</v>
      </c>
      <c r="K41" s="5">
        <v>236.3</v>
      </c>
      <c r="L41" s="5">
        <v>321.7</v>
      </c>
      <c r="M41" s="5">
        <v>525.9</v>
      </c>
      <c r="N41" s="5">
        <f t="shared" si="0"/>
        <v>3468.6000000000004</v>
      </c>
      <c r="O41" s="5"/>
      <c r="P41" s="112"/>
      <c r="Q41" s="112"/>
      <c r="R41" s="112">
        <f t="shared" ref="R41:R51" si="4">AVERAGE(N10:N39)</f>
        <v>3952.1099999999997</v>
      </c>
      <c r="S41" s="112">
        <f t="shared" si="2"/>
        <v>3716.0001503759413</v>
      </c>
      <c r="T41" s="112">
        <f t="shared" ref="T41:T53" si="5">S41*0.45+R41*0.55</f>
        <v>3845.8605676691736</v>
      </c>
      <c r="U41" s="109"/>
      <c r="V41" s="112">
        <f t="shared" ref="V41:V51" si="6">AVERAGE(N10:N39)</f>
        <v>3952.1099999999997</v>
      </c>
      <c r="W41" s="112">
        <f t="shared" si="3"/>
        <v>3716.0001503759413</v>
      </c>
      <c r="X41" s="112">
        <f t="shared" ref="X41:X53" si="7">W41*0.45+V41*0.55</f>
        <v>3845.8605676691736</v>
      </c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</row>
    <row r="42" spans="1:38">
      <c r="A42" s="3">
        <f t="shared" si="1"/>
        <v>2002</v>
      </c>
      <c r="B42" s="5">
        <v>577.79999999999995</v>
      </c>
      <c r="C42" s="5">
        <v>538.4</v>
      </c>
      <c r="D42" s="5">
        <v>544.20000000000005</v>
      </c>
      <c r="E42" s="5">
        <v>321.8</v>
      </c>
      <c r="F42" s="5">
        <v>221</v>
      </c>
      <c r="G42" s="5">
        <v>36</v>
      </c>
      <c r="H42" s="5">
        <v>0.5</v>
      </c>
      <c r="I42" s="5">
        <v>3.4</v>
      </c>
      <c r="J42" s="5">
        <v>31.8</v>
      </c>
      <c r="K42" s="5">
        <v>298</v>
      </c>
      <c r="L42" s="5">
        <v>447.4</v>
      </c>
      <c r="M42" s="5">
        <v>631.79999999999995</v>
      </c>
      <c r="N42" s="5">
        <f t="shared" si="0"/>
        <v>3652.1000000000004</v>
      </c>
      <c r="O42" s="5"/>
      <c r="P42" s="112"/>
      <c r="Q42" s="112"/>
      <c r="R42" s="112">
        <f t="shared" si="4"/>
        <v>3947.0899999999997</v>
      </c>
      <c r="S42" s="112">
        <f t="shared" si="2"/>
        <v>3739.4496992481218</v>
      </c>
      <c r="T42" s="112">
        <f t="shared" si="5"/>
        <v>3853.6518646616551</v>
      </c>
      <c r="U42" s="109"/>
      <c r="V42" s="112">
        <f t="shared" si="6"/>
        <v>3947.0899999999997</v>
      </c>
      <c r="W42" s="112">
        <f t="shared" si="3"/>
        <v>3739.4496992481218</v>
      </c>
      <c r="X42" s="112">
        <f t="shared" si="7"/>
        <v>3853.6518646616551</v>
      </c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</row>
    <row r="43" spans="1:38">
      <c r="A43" s="3">
        <f t="shared" si="1"/>
        <v>2003</v>
      </c>
      <c r="B43" s="5">
        <v>795.7</v>
      </c>
      <c r="C43" s="5">
        <v>698.5</v>
      </c>
      <c r="D43" s="5">
        <v>567.9</v>
      </c>
      <c r="E43" s="5">
        <v>361.1</v>
      </c>
      <c r="F43" s="5">
        <v>195.7</v>
      </c>
      <c r="G43" s="5">
        <v>47.6</v>
      </c>
      <c r="H43" s="5">
        <v>4.8</v>
      </c>
      <c r="I43" s="5">
        <v>4.9000000000000004</v>
      </c>
      <c r="J43" s="5">
        <v>74.3</v>
      </c>
      <c r="K43" s="5">
        <v>276.7</v>
      </c>
      <c r="L43" s="5">
        <v>386.2</v>
      </c>
      <c r="M43" s="5">
        <v>574.70000000000005</v>
      </c>
      <c r="N43" s="5">
        <f t="shared" si="0"/>
        <v>3988.0999999999995</v>
      </c>
      <c r="O43" s="5"/>
      <c r="P43" s="112"/>
      <c r="Q43" s="112"/>
      <c r="R43" s="112">
        <f t="shared" si="4"/>
        <v>3933.2333333333331</v>
      </c>
      <c r="S43" s="112">
        <f t="shared" si="2"/>
        <v>3666.7645864661608</v>
      </c>
      <c r="T43" s="112">
        <f t="shared" si="5"/>
        <v>3813.3223972431056</v>
      </c>
      <c r="U43" s="109"/>
      <c r="V43" s="112">
        <f t="shared" si="6"/>
        <v>3933.2333333333331</v>
      </c>
      <c r="W43" s="112">
        <f t="shared" si="3"/>
        <v>3666.7645864661608</v>
      </c>
      <c r="X43" s="112">
        <f t="shared" si="7"/>
        <v>3813.3223972431056</v>
      </c>
      <c r="Y43" s="108"/>
      <c r="Z43" s="108"/>
      <c r="AA43" s="108"/>
      <c r="AB43" s="108"/>
      <c r="AC43" s="108"/>
      <c r="AD43" s="108"/>
      <c r="AE43" s="108"/>
      <c r="AF43" s="108"/>
      <c r="AG43" s="108"/>
      <c r="AH43" s="108"/>
      <c r="AI43" s="108"/>
      <c r="AJ43" s="108"/>
      <c r="AK43" s="108"/>
      <c r="AL43" s="108"/>
    </row>
    <row r="44" spans="1:38">
      <c r="A44" s="3">
        <f t="shared" si="1"/>
        <v>2004</v>
      </c>
      <c r="B44" s="5">
        <v>830.8</v>
      </c>
      <c r="C44" s="5">
        <v>625.6</v>
      </c>
      <c r="D44" s="5">
        <v>493.2</v>
      </c>
      <c r="E44" s="5">
        <v>313.60000000000002</v>
      </c>
      <c r="F44" s="5">
        <v>149.1</v>
      </c>
      <c r="G44" s="5">
        <v>47.4</v>
      </c>
      <c r="H44" s="5">
        <v>7.9</v>
      </c>
      <c r="I44" s="5">
        <v>27.6</v>
      </c>
      <c r="J44" s="5">
        <v>50.9</v>
      </c>
      <c r="K44" s="5">
        <v>233.4</v>
      </c>
      <c r="L44" s="5">
        <v>391.7</v>
      </c>
      <c r="M44" s="5">
        <v>635.4</v>
      </c>
      <c r="N44" s="5">
        <f t="shared" si="0"/>
        <v>3806.6000000000004</v>
      </c>
      <c r="O44" s="5"/>
      <c r="P44" s="112"/>
      <c r="Q44" s="112"/>
      <c r="R44" s="112">
        <f t="shared" si="4"/>
        <v>3912.2366666666667</v>
      </c>
      <c r="S44" s="112">
        <f t="shared" si="2"/>
        <v>3644.2418796992424</v>
      </c>
      <c r="T44" s="112">
        <f t="shared" si="5"/>
        <v>3791.6390125313255</v>
      </c>
      <c r="U44" s="109"/>
      <c r="V44" s="112">
        <f t="shared" si="6"/>
        <v>3912.2366666666667</v>
      </c>
      <c r="W44" s="112">
        <f t="shared" si="3"/>
        <v>3644.2418796992424</v>
      </c>
      <c r="X44" s="112">
        <f t="shared" si="7"/>
        <v>3791.6390125313255</v>
      </c>
      <c r="Y44" s="108"/>
      <c r="Z44" s="108"/>
      <c r="AA44" s="108"/>
      <c r="AB44" s="108"/>
      <c r="AC44" s="108"/>
      <c r="AD44" s="108"/>
      <c r="AE44" s="108"/>
      <c r="AF44" s="108"/>
      <c r="AG44" s="108"/>
      <c r="AH44" s="108"/>
      <c r="AI44" s="108"/>
      <c r="AJ44" s="108"/>
      <c r="AK44" s="108"/>
      <c r="AL44" s="108"/>
    </row>
    <row r="45" spans="1:38">
      <c r="A45" s="3">
        <f t="shared" si="1"/>
        <v>2005</v>
      </c>
      <c r="B45" s="5">
        <v>762</v>
      </c>
      <c r="C45" s="5">
        <v>610.9</v>
      </c>
      <c r="D45" s="5">
        <v>611.6</v>
      </c>
      <c r="E45" s="5">
        <v>311.7</v>
      </c>
      <c r="F45" s="5">
        <v>189.2</v>
      </c>
      <c r="G45" s="5">
        <v>12.2</v>
      </c>
      <c r="H45" s="5">
        <v>1.6</v>
      </c>
      <c r="I45" s="5">
        <v>4.2</v>
      </c>
      <c r="J45" s="5">
        <v>33.4</v>
      </c>
      <c r="K45" s="5">
        <v>228</v>
      </c>
      <c r="L45" s="5">
        <v>395.7</v>
      </c>
      <c r="M45" s="5">
        <v>677</v>
      </c>
      <c r="N45" s="5">
        <f t="shared" si="0"/>
        <v>3837.4999999999991</v>
      </c>
      <c r="O45" s="5"/>
      <c r="P45" s="112"/>
      <c r="Q45" s="112"/>
      <c r="R45" s="112">
        <f t="shared" si="4"/>
        <v>3920.5733333333342</v>
      </c>
      <c r="S45" s="112">
        <f t="shared" si="2"/>
        <v>3686.3976691729331</v>
      </c>
      <c r="T45" s="112">
        <f t="shared" si="5"/>
        <v>3815.194284461154</v>
      </c>
      <c r="U45" s="109"/>
      <c r="V45" s="112">
        <f t="shared" si="6"/>
        <v>3920.5733333333342</v>
      </c>
      <c r="W45" s="112">
        <f t="shared" si="3"/>
        <v>3686.3976691729331</v>
      </c>
      <c r="X45" s="112">
        <f t="shared" si="7"/>
        <v>3815.194284461154</v>
      </c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</row>
    <row r="46" spans="1:38">
      <c r="A46" s="3">
        <f t="shared" si="1"/>
        <v>2006</v>
      </c>
      <c r="B46" s="5">
        <v>542.79999999999995</v>
      </c>
      <c r="C46" s="5">
        <v>598.29999999999995</v>
      </c>
      <c r="D46" s="5">
        <v>516.70000000000005</v>
      </c>
      <c r="E46" s="5">
        <v>285.8</v>
      </c>
      <c r="F46" s="5">
        <v>143.30000000000001</v>
      </c>
      <c r="G46" s="5">
        <v>25.7</v>
      </c>
      <c r="H46" s="5">
        <v>2.9</v>
      </c>
      <c r="I46" s="5">
        <v>8.1999999999999993</v>
      </c>
      <c r="J46" s="5">
        <v>94.4</v>
      </c>
      <c r="K46" s="5">
        <v>296.2</v>
      </c>
      <c r="L46" s="5">
        <v>387.8</v>
      </c>
      <c r="M46" s="5">
        <v>505.3</v>
      </c>
      <c r="N46" s="5">
        <f t="shared" si="0"/>
        <v>3407.4</v>
      </c>
      <c r="O46" s="5"/>
      <c r="P46" s="112"/>
      <c r="Q46" s="112"/>
      <c r="R46" s="112">
        <f t="shared" si="4"/>
        <v>3912.9300000000007</v>
      </c>
      <c r="S46" s="112">
        <f t="shared" si="2"/>
        <v>3700.0008270676699</v>
      </c>
      <c r="T46" s="112">
        <f t="shared" si="5"/>
        <v>3817.1118721804519</v>
      </c>
      <c r="U46" s="109"/>
      <c r="V46" s="112">
        <f t="shared" si="6"/>
        <v>3912.9300000000007</v>
      </c>
      <c r="W46" s="112">
        <f t="shared" si="3"/>
        <v>3700.0008270676699</v>
      </c>
      <c r="X46" s="112">
        <f t="shared" si="7"/>
        <v>3817.1118721804519</v>
      </c>
      <c r="Y46" s="108"/>
      <c r="Z46" s="108"/>
      <c r="AA46" s="108"/>
      <c r="AB46" s="108"/>
      <c r="AC46" s="108"/>
      <c r="AD46" s="108"/>
      <c r="AE46" s="108"/>
      <c r="AF46" s="108"/>
      <c r="AG46" s="108"/>
      <c r="AH46" s="108"/>
      <c r="AI46" s="108"/>
      <c r="AJ46" s="108"/>
      <c r="AK46" s="108"/>
      <c r="AL46" s="108"/>
    </row>
    <row r="47" spans="1:38">
      <c r="A47" s="3">
        <f t="shared" si="1"/>
        <v>2007</v>
      </c>
      <c r="B47" s="5">
        <v>644.29999999999995</v>
      </c>
      <c r="C47" s="5">
        <v>735.1</v>
      </c>
      <c r="D47" s="5">
        <v>518</v>
      </c>
      <c r="E47" s="5">
        <v>353.1</v>
      </c>
      <c r="F47" s="5">
        <v>119.5</v>
      </c>
      <c r="G47" s="5">
        <v>19.2</v>
      </c>
      <c r="H47" s="5">
        <v>8.4</v>
      </c>
      <c r="I47" s="5">
        <v>8.8000000000000007</v>
      </c>
      <c r="J47" s="5">
        <v>55.4</v>
      </c>
      <c r="K47" s="5">
        <v>151.4</v>
      </c>
      <c r="L47" s="5">
        <v>459.9</v>
      </c>
      <c r="M47" s="5">
        <v>626.79999999999995</v>
      </c>
      <c r="N47" s="5">
        <f t="shared" si="0"/>
        <v>3699.9000000000005</v>
      </c>
      <c r="O47" s="5"/>
      <c r="P47" s="112"/>
      <c r="Q47" s="112"/>
      <c r="R47" s="112">
        <f t="shared" si="4"/>
        <v>3913.4766666666678</v>
      </c>
      <c r="S47" s="112">
        <f t="shared" si="2"/>
        <v>3714.1793984962387</v>
      </c>
      <c r="T47" s="112">
        <f t="shared" si="5"/>
        <v>3823.7928959899746</v>
      </c>
      <c r="U47" s="109"/>
      <c r="V47" s="112">
        <f t="shared" si="6"/>
        <v>3913.4766666666678</v>
      </c>
      <c r="W47" s="112">
        <f t="shared" si="3"/>
        <v>3714.1793984962387</v>
      </c>
      <c r="X47" s="112">
        <f t="shared" si="7"/>
        <v>3823.7928959899746</v>
      </c>
      <c r="Y47" s="108"/>
      <c r="Z47" s="108"/>
      <c r="AA47" s="108"/>
      <c r="AB47" s="108"/>
      <c r="AC47" s="108"/>
      <c r="AD47" s="108"/>
      <c r="AE47" s="108"/>
      <c r="AF47" s="108"/>
      <c r="AG47" s="108"/>
      <c r="AH47" s="108"/>
      <c r="AI47" s="108"/>
      <c r="AJ47" s="108"/>
      <c r="AK47" s="108"/>
      <c r="AL47" s="108"/>
    </row>
    <row r="48" spans="1:38">
      <c r="A48" s="3">
        <f t="shared" si="1"/>
        <v>2008</v>
      </c>
      <c r="B48" s="5">
        <v>639.25382916666672</v>
      </c>
      <c r="C48" s="5">
        <v>670.19115000000011</v>
      </c>
      <c r="D48" s="5">
        <v>597.03623079710167</v>
      </c>
      <c r="E48" s="5">
        <v>268.46805833333337</v>
      </c>
      <c r="F48" s="5">
        <v>190.42522499999998</v>
      </c>
      <c r="G48" s="5">
        <v>27.112450000000003</v>
      </c>
      <c r="H48" s="5">
        <v>2.1132958333333343</v>
      </c>
      <c r="I48" s="5">
        <v>16.8135625</v>
      </c>
      <c r="J48" s="5">
        <v>60.372058333333342</v>
      </c>
      <c r="K48" s="5">
        <v>281.31591249999997</v>
      </c>
      <c r="L48" s="5">
        <v>453.48575833333342</v>
      </c>
      <c r="M48" s="5">
        <v>662.46988333333343</v>
      </c>
      <c r="N48" s="5">
        <f t="shared" si="0"/>
        <v>3869.0574141304351</v>
      </c>
      <c r="O48" s="5"/>
      <c r="P48" s="112"/>
      <c r="Q48" s="112"/>
      <c r="R48" s="112">
        <f t="shared" si="4"/>
        <v>3885.2000000000003</v>
      </c>
      <c r="S48" s="112">
        <f t="shared" si="2"/>
        <v>3631.8854887218004</v>
      </c>
      <c r="T48" s="112">
        <f t="shared" si="5"/>
        <v>3771.2084699248103</v>
      </c>
      <c r="U48" s="109"/>
      <c r="V48" s="112">
        <f t="shared" si="6"/>
        <v>3885.2000000000003</v>
      </c>
      <c r="W48" s="112">
        <f t="shared" si="3"/>
        <v>3631.8854887218004</v>
      </c>
      <c r="X48" s="112">
        <f t="shared" si="7"/>
        <v>3771.2084699248103</v>
      </c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</row>
    <row r="49" spans="1:38">
      <c r="A49" s="3">
        <f t="shared" si="1"/>
        <v>2009</v>
      </c>
      <c r="B49" s="5">
        <v>818.5981625000004</v>
      </c>
      <c r="C49" s="5">
        <v>596.01607500000011</v>
      </c>
      <c r="D49" s="5">
        <v>518.19114166666668</v>
      </c>
      <c r="E49" s="5">
        <v>307.79700000000003</v>
      </c>
      <c r="F49" s="5">
        <v>144.10507500000003</v>
      </c>
      <c r="G49" s="5">
        <v>49.772108333333357</v>
      </c>
      <c r="H49" s="5">
        <v>16.73467916666667</v>
      </c>
      <c r="I49" s="5">
        <v>19.6730375</v>
      </c>
      <c r="J49" s="5">
        <v>67.17264583333332</v>
      </c>
      <c r="K49" s="5">
        <v>296.19851666666665</v>
      </c>
      <c r="L49" s="5">
        <v>360.53582916666664</v>
      </c>
      <c r="M49" s="5">
        <v>629.33619583333348</v>
      </c>
      <c r="N49" s="5">
        <f t="shared" si="0"/>
        <v>3824.1304666666679</v>
      </c>
      <c r="O49" s="5"/>
      <c r="P49" s="112"/>
      <c r="Q49" s="112"/>
      <c r="R49" s="112">
        <f t="shared" si="4"/>
        <v>3874.733333333334</v>
      </c>
      <c r="S49" s="112">
        <f t="shared" si="2"/>
        <v>3594.3951127819455</v>
      </c>
      <c r="T49" s="112">
        <f t="shared" si="5"/>
        <v>3748.5811340852097</v>
      </c>
      <c r="U49" s="109"/>
      <c r="V49" s="112">
        <f t="shared" si="6"/>
        <v>3874.733333333334</v>
      </c>
      <c r="W49" s="112">
        <f t="shared" si="3"/>
        <v>3594.3951127819455</v>
      </c>
      <c r="X49" s="112">
        <f t="shared" si="7"/>
        <v>3748.5811340852097</v>
      </c>
      <c r="Y49" s="108"/>
      <c r="Z49" s="108"/>
      <c r="AA49" s="108"/>
      <c r="AB49" s="108"/>
      <c r="AC49" s="108"/>
      <c r="AD49" s="108"/>
      <c r="AE49" s="108"/>
      <c r="AF49" s="108"/>
      <c r="AG49" s="108"/>
      <c r="AH49" s="108"/>
      <c r="AI49" s="108"/>
      <c r="AJ49" s="108"/>
      <c r="AK49" s="108"/>
      <c r="AL49" s="108"/>
    </row>
    <row r="50" spans="1:38">
      <c r="A50" s="3">
        <f t="shared" si="1"/>
        <v>2010</v>
      </c>
      <c r="B50" s="5">
        <v>715.88649583333336</v>
      </c>
      <c r="C50" s="5">
        <v>605.21260833333326</v>
      </c>
      <c r="D50" s="5">
        <v>447.55727916666666</v>
      </c>
      <c r="E50" s="5">
        <v>225.10377083333333</v>
      </c>
      <c r="F50" s="5">
        <v>119.95305000000003</v>
      </c>
      <c r="G50" s="5">
        <v>23.549245833333327</v>
      </c>
      <c r="H50" s="5">
        <v>2.3193000000000059</v>
      </c>
      <c r="I50" s="5">
        <v>4.6580999999999992</v>
      </c>
      <c r="J50" s="5">
        <v>87.795500000000004</v>
      </c>
      <c r="K50" s="5">
        <v>241.97319999999999</v>
      </c>
      <c r="L50" s="5">
        <v>416.72019999999992</v>
      </c>
      <c r="M50" s="5">
        <v>682.84940000000006</v>
      </c>
      <c r="N50" s="5">
        <f t="shared" si="0"/>
        <v>3573.5781499999998</v>
      </c>
      <c r="O50" s="5"/>
      <c r="P50" s="112"/>
      <c r="Q50" s="112"/>
      <c r="R50" s="112">
        <f t="shared" si="4"/>
        <v>3858.0352471376818</v>
      </c>
      <c r="S50" s="112">
        <f t="shared" si="2"/>
        <v>3632.7129797196794</v>
      </c>
      <c r="T50" s="112">
        <f t="shared" si="5"/>
        <v>3756.6402267995809</v>
      </c>
      <c r="U50" s="109"/>
      <c r="V50" s="112">
        <f t="shared" si="6"/>
        <v>3858.0352471376818</v>
      </c>
      <c r="W50" s="112">
        <f t="shared" si="3"/>
        <v>3632.7129797196794</v>
      </c>
      <c r="X50" s="112">
        <f t="shared" si="7"/>
        <v>3756.6402267995809</v>
      </c>
      <c r="Y50" s="108"/>
      <c r="Z50" s="108"/>
      <c r="AA50" s="108"/>
      <c r="AB50" s="108"/>
      <c r="AC50" s="108"/>
      <c r="AD50" s="108"/>
      <c r="AE50" s="108"/>
      <c r="AF50" s="108"/>
      <c r="AG50" s="108"/>
      <c r="AH50" s="108"/>
      <c r="AI50" s="108"/>
      <c r="AJ50" s="108"/>
      <c r="AK50" s="108"/>
      <c r="AL50" s="108"/>
    </row>
    <row r="51" spans="1:38">
      <c r="A51" s="3">
        <f t="shared" si="1"/>
        <v>2011</v>
      </c>
      <c r="B51" s="5">
        <v>778.52649999999994</v>
      </c>
      <c r="C51" s="5">
        <v>636.32680000000005</v>
      </c>
      <c r="D51" s="5">
        <v>573.01709999999991</v>
      </c>
      <c r="E51" s="5">
        <v>337.19749999999993</v>
      </c>
      <c r="F51" s="5">
        <v>142.48419999999999</v>
      </c>
      <c r="G51" s="5">
        <v>25.819199999999995</v>
      </c>
      <c r="H51" s="5">
        <v>3.0999999999999986E-3</v>
      </c>
      <c r="I51" s="5">
        <v>3.8505000000000011</v>
      </c>
      <c r="J51" s="5">
        <v>76.678399999999996</v>
      </c>
      <c r="K51" s="5">
        <v>243.46900000000002</v>
      </c>
      <c r="L51" s="5">
        <v>343.97250000000008</v>
      </c>
      <c r="M51" s="5">
        <v>533.76709999999991</v>
      </c>
      <c r="N51" s="5">
        <f t="shared" si="0"/>
        <v>3695.111899999999</v>
      </c>
      <c r="O51" s="5"/>
      <c r="P51" s="112"/>
      <c r="Q51" s="112"/>
      <c r="R51" s="112">
        <f t="shared" si="4"/>
        <v>3847.4062626932373</v>
      </c>
      <c r="S51" s="112">
        <f t="shared" si="2"/>
        <v>3685.4723500016371</v>
      </c>
      <c r="T51" s="112">
        <f t="shared" si="5"/>
        <v>3774.5360019820173</v>
      </c>
      <c r="U51" s="109"/>
      <c r="V51" s="112">
        <f t="shared" si="6"/>
        <v>3847.4062626932373</v>
      </c>
      <c r="W51" s="112">
        <f t="shared" si="3"/>
        <v>3685.4723500016371</v>
      </c>
      <c r="X51" s="112">
        <f t="shared" si="7"/>
        <v>3774.5360019820173</v>
      </c>
      <c r="Y51" s="108"/>
      <c r="Z51" s="108"/>
      <c r="AA51" s="108"/>
      <c r="AB51" s="108"/>
      <c r="AC51" s="108"/>
      <c r="AD51" s="108"/>
      <c r="AE51" s="108"/>
      <c r="AF51" s="108"/>
      <c r="AG51" s="108"/>
      <c r="AH51" s="108"/>
      <c r="AI51" s="108"/>
      <c r="AJ51" s="108"/>
      <c r="AK51" s="108"/>
      <c r="AL51" s="108"/>
    </row>
    <row r="52" spans="1:38">
      <c r="A52" s="3">
        <f t="shared" si="1"/>
        <v>2012</v>
      </c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112"/>
      <c r="Q52" s="112"/>
      <c r="R52" s="112">
        <f>AVERAGE(N21:N50)+22.3738331349206</f>
        <v>3846.7360341614913</v>
      </c>
      <c r="S52" s="112">
        <f>TREND(N31:N50,A31:A50,A52)+21.2511211358679</f>
        <v>3634.864261732745</v>
      </c>
      <c r="T52" s="118">
        <f t="shared" si="5"/>
        <v>3751.3937365685556</v>
      </c>
      <c r="U52" s="108"/>
      <c r="V52" s="112">
        <f>V53+22.450055515873</f>
        <v>3836.7126532091106</v>
      </c>
      <c r="W52" s="112">
        <f>TREND(N32:N51,A32:A51,A52)+21.2464141677809</f>
        <v>3614.9702425526011</v>
      </c>
      <c r="X52" s="118">
        <f t="shared" si="7"/>
        <v>3736.9285684136817</v>
      </c>
      <c r="Y52" s="108"/>
      <c r="Z52" s="108"/>
      <c r="AA52" s="108"/>
      <c r="AB52" s="108"/>
      <c r="AC52" s="108"/>
      <c r="AD52" s="108"/>
      <c r="AE52" s="108"/>
      <c r="AF52" s="108"/>
      <c r="AG52" s="108"/>
      <c r="AH52" s="108"/>
      <c r="AI52" s="108"/>
      <c r="AJ52" s="108"/>
      <c r="AK52" s="108"/>
      <c r="AL52" s="108"/>
    </row>
    <row r="53" spans="1:38">
      <c r="A53" s="3">
        <f t="shared" si="1"/>
        <v>2013</v>
      </c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112"/>
      <c r="Q53" s="112"/>
      <c r="R53" s="112">
        <f>AVERAGE(N21:N50)</f>
        <v>3824.3622010265708</v>
      </c>
      <c r="S53" s="118">
        <f>TREND(N31:N50,A31:A50,A53)</f>
        <v>3599.0874744279208</v>
      </c>
      <c r="T53" s="112">
        <f t="shared" si="5"/>
        <v>3722.9885740571781</v>
      </c>
      <c r="U53" s="108"/>
      <c r="V53" s="112">
        <f>AVERAGE(N22:N51)</f>
        <v>3814.2625976932377</v>
      </c>
      <c r="W53" s="118">
        <f>TREND(N32:N51,A32:A51,A53)</f>
        <v>3575.6162028462495</v>
      </c>
      <c r="X53" s="112">
        <f t="shared" si="7"/>
        <v>3706.8717200120932</v>
      </c>
      <c r="Y53" s="108"/>
      <c r="Z53" s="108"/>
      <c r="AA53" s="108"/>
      <c r="AB53" s="108"/>
      <c r="AC53" s="108"/>
      <c r="AD53" s="108"/>
      <c r="AE53" s="108"/>
      <c r="AF53" s="108"/>
      <c r="AG53" s="108"/>
      <c r="AH53" s="108"/>
      <c r="AI53" s="108"/>
      <c r="AJ53" s="108"/>
      <c r="AK53" s="108"/>
      <c r="AL53" s="108"/>
    </row>
    <row r="54" spans="1:38">
      <c r="A54" s="3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112"/>
      <c r="Q54" s="112"/>
      <c r="R54" s="108"/>
      <c r="S54" s="108"/>
      <c r="T54" s="108"/>
      <c r="U54" s="108"/>
      <c r="V54" s="108"/>
      <c r="W54" s="108"/>
      <c r="X54" s="108"/>
      <c r="Y54" s="108"/>
      <c r="Z54" s="108"/>
      <c r="AA54" s="108"/>
      <c r="AB54" s="108"/>
      <c r="AC54" s="108"/>
      <c r="AD54" s="108"/>
      <c r="AE54" s="108"/>
      <c r="AF54" s="108"/>
      <c r="AG54" s="108"/>
      <c r="AH54" s="108"/>
      <c r="AI54" s="108"/>
      <c r="AJ54" s="108"/>
      <c r="AK54" s="108"/>
      <c r="AL54" s="108"/>
    </row>
    <row r="55" spans="1:38">
      <c r="A55" s="3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112"/>
      <c r="Q55" s="112"/>
      <c r="R55" s="108"/>
      <c r="S55" s="108"/>
      <c r="T55" s="108"/>
      <c r="U55" s="108"/>
      <c r="V55" s="108"/>
      <c r="W55" s="108"/>
      <c r="X55" s="108"/>
      <c r="Y55" s="108"/>
      <c r="Z55" s="108"/>
      <c r="AA55" s="108"/>
      <c r="AB55" s="108"/>
      <c r="AC55" s="108"/>
      <c r="AD55" s="108"/>
      <c r="AE55" s="108"/>
      <c r="AF55" s="108"/>
      <c r="AG55" s="108"/>
      <c r="AH55" s="108"/>
      <c r="AI55" s="108"/>
      <c r="AJ55" s="108"/>
      <c r="AK55" s="108"/>
      <c r="AL55" s="108"/>
    </row>
    <row r="56" spans="1:38">
      <c r="A56" s="181" t="s">
        <v>16</v>
      </c>
      <c r="B56" s="181"/>
      <c r="C56" s="181"/>
      <c r="D56" s="181"/>
      <c r="E56" s="181"/>
      <c r="F56" s="181"/>
      <c r="G56" s="181"/>
      <c r="H56" s="181"/>
      <c r="I56" s="181"/>
      <c r="J56" s="181"/>
      <c r="K56" s="181"/>
      <c r="L56" s="181"/>
      <c r="M56" s="181"/>
      <c r="N56" s="181"/>
      <c r="O56" s="106"/>
      <c r="P56" s="110"/>
      <c r="Q56" s="110"/>
      <c r="R56" s="184" t="s">
        <v>105</v>
      </c>
      <c r="S56" s="185"/>
      <c r="T56" s="186"/>
      <c r="U56" s="109"/>
      <c r="V56" s="184" t="s">
        <v>106</v>
      </c>
      <c r="W56" s="185"/>
      <c r="X56" s="186"/>
      <c r="Y56" s="108"/>
      <c r="Z56" s="108"/>
      <c r="AA56" s="108"/>
      <c r="AB56" s="108"/>
      <c r="AC56" s="108"/>
      <c r="AD56" s="108"/>
      <c r="AE56" s="108"/>
      <c r="AF56" s="108"/>
      <c r="AG56" s="108"/>
      <c r="AH56" s="108"/>
      <c r="AI56" s="108"/>
      <c r="AJ56" s="108"/>
      <c r="AK56" s="108"/>
      <c r="AL56" s="108"/>
    </row>
    <row r="57" spans="1:38" ht="41.4">
      <c r="A57" s="3" t="s">
        <v>13</v>
      </c>
      <c r="B57" s="2" t="s">
        <v>0</v>
      </c>
      <c r="C57" s="2" t="s">
        <v>1</v>
      </c>
      <c r="D57" s="2" t="s">
        <v>2</v>
      </c>
      <c r="E57" s="2" t="s">
        <v>3</v>
      </c>
      <c r="F57" s="2" t="s">
        <v>4</v>
      </c>
      <c r="G57" s="2" t="s">
        <v>5</v>
      </c>
      <c r="H57" s="2" t="s">
        <v>6</v>
      </c>
      <c r="I57" s="2" t="s">
        <v>7</v>
      </c>
      <c r="J57" s="2" t="s">
        <v>8</v>
      </c>
      <c r="K57" s="2" t="s">
        <v>9</v>
      </c>
      <c r="L57" s="2" t="s">
        <v>10</v>
      </c>
      <c r="M57" s="2" t="s">
        <v>11</v>
      </c>
      <c r="N57" s="51" t="s">
        <v>104</v>
      </c>
      <c r="O57" s="51"/>
      <c r="P57" s="111"/>
      <c r="Q57" s="111"/>
      <c r="R57" s="115" t="s">
        <v>111</v>
      </c>
      <c r="S57" s="116" t="s">
        <v>109</v>
      </c>
      <c r="T57" s="117" t="s">
        <v>107</v>
      </c>
      <c r="U57" s="109"/>
      <c r="V57" s="115" t="s">
        <v>112</v>
      </c>
      <c r="W57" s="116" t="s">
        <v>110</v>
      </c>
      <c r="X57" s="117" t="s">
        <v>108</v>
      </c>
      <c r="Y57" s="108"/>
      <c r="Z57" s="108"/>
      <c r="AA57" s="108"/>
      <c r="AB57" s="108"/>
      <c r="AC57" s="108"/>
      <c r="AD57" s="108"/>
      <c r="AE57" s="108"/>
      <c r="AF57" s="108"/>
      <c r="AG57" s="108"/>
      <c r="AH57" s="108"/>
      <c r="AI57" s="108"/>
      <c r="AJ57" s="108"/>
      <c r="AK57" s="108"/>
      <c r="AL57" s="108"/>
    </row>
    <row r="58" spans="1:38">
      <c r="A58" s="3">
        <v>1970</v>
      </c>
      <c r="B58" s="5">
        <v>1026.9000000000001</v>
      </c>
      <c r="C58" s="5">
        <v>868.8</v>
      </c>
      <c r="D58" s="5">
        <v>750</v>
      </c>
      <c r="E58" s="5">
        <v>439.6</v>
      </c>
      <c r="F58" s="5">
        <v>287.3</v>
      </c>
      <c r="G58" s="5">
        <v>92.7</v>
      </c>
      <c r="H58" s="5">
        <v>26.2</v>
      </c>
      <c r="I58" s="5">
        <v>48</v>
      </c>
      <c r="J58" s="5">
        <v>159.5</v>
      </c>
      <c r="K58" s="5">
        <v>294.10000000000002</v>
      </c>
      <c r="L58" s="5">
        <v>540.20000000000005</v>
      </c>
      <c r="M58" s="5">
        <v>881</v>
      </c>
      <c r="N58" s="5">
        <f>SUM(B58:M58)</f>
        <v>5414.2999999999993</v>
      </c>
      <c r="O58" s="5"/>
      <c r="P58" s="112"/>
      <c r="Q58" s="112"/>
      <c r="R58" s="108"/>
      <c r="S58" s="108"/>
      <c r="T58" s="108"/>
      <c r="U58" s="108"/>
      <c r="V58" s="108"/>
      <c r="W58" s="108"/>
      <c r="X58" s="108"/>
      <c r="Y58" s="108"/>
      <c r="Z58" s="108"/>
      <c r="AA58" s="108"/>
      <c r="AB58" s="108"/>
      <c r="AC58" s="108"/>
      <c r="AD58" s="108"/>
      <c r="AE58" s="108"/>
      <c r="AF58" s="108"/>
      <c r="AG58" s="108"/>
      <c r="AH58" s="108"/>
      <c r="AI58" s="108"/>
      <c r="AJ58" s="108"/>
      <c r="AK58" s="108"/>
      <c r="AL58" s="108"/>
    </row>
    <row r="59" spans="1:38">
      <c r="A59" s="3">
        <f>A58+1</f>
        <v>1971</v>
      </c>
      <c r="B59" s="5">
        <v>1023.9</v>
      </c>
      <c r="C59" s="5">
        <v>802.8</v>
      </c>
      <c r="D59" s="5">
        <v>764.9</v>
      </c>
      <c r="E59" s="5">
        <v>469.8</v>
      </c>
      <c r="F59" s="5">
        <v>270.39999999999998</v>
      </c>
      <c r="G59" s="5">
        <v>75.2</v>
      </c>
      <c r="H59" s="5">
        <v>54.1</v>
      </c>
      <c r="I59" s="5">
        <v>77.5</v>
      </c>
      <c r="J59" s="5">
        <v>125.2</v>
      </c>
      <c r="K59" s="5">
        <v>241.3</v>
      </c>
      <c r="L59" s="5">
        <v>575.79999999999995</v>
      </c>
      <c r="M59" s="5">
        <v>793.2</v>
      </c>
      <c r="N59" s="5">
        <f t="shared" ref="N59:N99" si="8">SUM(B59:M59)</f>
        <v>5274.0999999999995</v>
      </c>
      <c r="O59" s="5"/>
      <c r="P59" s="112"/>
      <c r="Q59" s="112"/>
      <c r="R59" s="108"/>
      <c r="S59" s="108"/>
      <c r="T59" s="108"/>
      <c r="U59" s="108"/>
      <c r="V59" s="108"/>
      <c r="W59" s="108"/>
      <c r="X59" s="108"/>
      <c r="Y59" s="108"/>
      <c r="Z59" s="108"/>
      <c r="AA59" s="108"/>
      <c r="AB59" s="108"/>
      <c r="AC59" s="108"/>
      <c r="AD59" s="108"/>
      <c r="AE59" s="108"/>
      <c r="AF59" s="108"/>
      <c r="AG59" s="108"/>
      <c r="AH59" s="108"/>
      <c r="AI59" s="108"/>
      <c r="AJ59" s="108"/>
      <c r="AK59" s="108"/>
      <c r="AL59" s="108"/>
    </row>
    <row r="60" spans="1:38">
      <c r="A60" s="3">
        <f t="shared" ref="A60:A101" si="9">A59+1</f>
        <v>1972</v>
      </c>
      <c r="B60" s="5">
        <v>950.2</v>
      </c>
      <c r="C60" s="5">
        <v>914.6</v>
      </c>
      <c r="D60" s="5">
        <v>813.7</v>
      </c>
      <c r="E60" s="5">
        <v>514.5</v>
      </c>
      <c r="F60" s="5">
        <v>196.6</v>
      </c>
      <c r="G60" s="5">
        <v>118</v>
      </c>
      <c r="H60" s="5">
        <v>48.5</v>
      </c>
      <c r="I60" s="5">
        <v>74.8</v>
      </c>
      <c r="J60" s="5">
        <v>196.8</v>
      </c>
      <c r="K60" s="5">
        <v>430.2</v>
      </c>
      <c r="L60" s="5">
        <v>591.70000000000005</v>
      </c>
      <c r="M60" s="5">
        <v>892.2</v>
      </c>
      <c r="N60" s="5">
        <f t="shared" si="8"/>
        <v>5741.8</v>
      </c>
      <c r="O60" s="5"/>
      <c r="P60" s="112"/>
      <c r="Q60" s="112"/>
      <c r="R60" s="108"/>
      <c r="S60" s="108"/>
      <c r="T60" s="108"/>
      <c r="U60" s="108"/>
      <c r="V60" s="108"/>
      <c r="W60" s="108"/>
      <c r="X60" s="108"/>
      <c r="Y60" s="108"/>
      <c r="Z60" s="108"/>
      <c r="AA60" s="108"/>
      <c r="AB60" s="108"/>
      <c r="AC60" s="108"/>
      <c r="AD60" s="108"/>
      <c r="AE60" s="108"/>
      <c r="AF60" s="108"/>
      <c r="AG60" s="108"/>
      <c r="AH60" s="108"/>
      <c r="AI60" s="108"/>
      <c r="AJ60" s="108"/>
      <c r="AK60" s="108"/>
      <c r="AL60" s="108"/>
    </row>
    <row r="61" spans="1:38">
      <c r="A61" s="3">
        <f t="shared" si="9"/>
        <v>1973</v>
      </c>
      <c r="B61" s="5">
        <v>855.9</v>
      </c>
      <c r="C61" s="5">
        <v>846.6</v>
      </c>
      <c r="D61" s="5">
        <v>541.6</v>
      </c>
      <c r="E61" s="5">
        <v>422.3</v>
      </c>
      <c r="F61" s="5">
        <v>270.7</v>
      </c>
      <c r="G61" s="5">
        <v>77.599999999999994</v>
      </c>
      <c r="H61" s="5">
        <v>26.2</v>
      </c>
      <c r="I61" s="5">
        <v>20.5</v>
      </c>
      <c r="J61" s="5">
        <v>188.1</v>
      </c>
      <c r="K61" s="5">
        <v>276.2</v>
      </c>
      <c r="L61" s="5">
        <v>564.70000000000005</v>
      </c>
      <c r="M61" s="5">
        <v>850.6</v>
      </c>
      <c r="N61" s="5">
        <f t="shared" si="8"/>
        <v>4941</v>
      </c>
      <c r="O61" s="5"/>
      <c r="P61" s="112"/>
      <c r="Q61" s="112"/>
      <c r="R61" s="108"/>
      <c r="S61" s="108"/>
      <c r="T61" s="108"/>
      <c r="U61" s="108"/>
      <c r="V61" s="108"/>
      <c r="W61" s="108"/>
      <c r="X61" s="108"/>
      <c r="Y61" s="108"/>
      <c r="Z61" s="108"/>
      <c r="AA61" s="108"/>
      <c r="AB61" s="108"/>
      <c r="AC61" s="108"/>
      <c r="AD61" s="108"/>
      <c r="AE61" s="108"/>
      <c r="AF61" s="108"/>
      <c r="AG61" s="108"/>
      <c r="AH61" s="108"/>
      <c r="AI61" s="108"/>
      <c r="AJ61" s="108"/>
      <c r="AK61" s="108"/>
      <c r="AL61" s="108"/>
    </row>
    <row r="62" spans="1:38">
      <c r="A62" s="3">
        <f t="shared" si="9"/>
        <v>1974</v>
      </c>
      <c r="B62" s="5">
        <v>947.9</v>
      </c>
      <c r="C62" s="5">
        <v>888.9</v>
      </c>
      <c r="D62" s="5">
        <v>759</v>
      </c>
      <c r="E62" s="5">
        <v>453.2</v>
      </c>
      <c r="F62" s="5">
        <v>316.10000000000002</v>
      </c>
      <c r="G62" s="5">
        <v>86.7</v>
      </c>
      <c r="H62" s="5">
        <v>25.8</v>
      </c>
      <c r="I62" s="5">
        <v>46.7</v>
      </c>
      <c r="J62" s="5">
        <v>237.1</v>
      </c>
      <c r="K62" s="5">
        <v>413.2</v>
      </c>
      <c r="L62" s="5">
        <v>543.4</v>
      </c>
      <c r="M62" s="5">
        <v>727.9</v>
      </c>
      <c r="N62" s="5">
        <f t="shared" si="8"/>
        <v>5445.8999999999987</v>
      </c>
      <c r="O62" s="5"/>
      <c r="P62" s="112"/>
      <c r="Q62" s="112"/>
      <c r="R62" s="108"/>
      <c r="S62" s="108"/>
      <c r="T62" s="108"/>
      <c r="U62" s="108"/>
      <c r="V62" s="108"/>
      <c r="W62" s="108"/>
      <c r="X62" s="108"/>
      <c r="Y62" s="108"/>
      <c r="Z62" s="108"/>
      <c r="AA62" s="108"/>
      <c r="AB62" s="108"/>
      <c r="AC62" s="108"/>
      <c r="AD62" s="108"/>
      <c r="AE62" s="108"/>
      <c r="AF62" s="108"/>
      <c r="AG62" s="108"/>
      <c r="AH62" s="108"/>
      <c r="AI62" s="108"/>
      <c r="AJ62" s="108"/>
      <c r="AK62" s="108"/>
      <c r="AL62" s="108"/>
    </row>
    <row r="63" spans="1:38">
      <c r="A63" s="3">
        <f t="shared" si="9"/>
        <v>1975</v>
      </c>
      <c r="B63" s="5">
        <v>871.3</v>
      </c>
      <c r="C63" s="5">
        <v>763.5</v>
      </c>
      <c r="D63" s="5">
        <v>764.9</v>
      </c>
      <c r="E63" s="5">
        <v>524.70000000000005</v>
      </c>
      <c r="F63" s="5">
        <v>151.19999999999999</v>
      </c>
      <c r="G63" s="5">
        <v>71.7</v>
      </c>
      <c r="H63" s="5">
        <v>26.4</v>
      </c>
      <c r="I63" s="5">
        <v>46.1</v>
      </c>
      <c r="J63" s="5">
        <v>206.4</v>
      </c>
      <c r="K63" s="5">
        <v>324.5</v>
      </c>
      <c r="L63" s="5">
        <v>509</v>
      </c>
      <c r="M63" s="5">
        <v>874.3</v>
      </c>
      <c r="N63" s="5">
        <f t="shared" si="8"/>
        <v>5133.9999999999991</v>
      </c>
      <c r="O63" s="5"/>
      <c r="P63" s="112"/>
      <c r="Q63" s="112"/>
      <c r="R63" s="108"/>
      <c r="S63" s="108"/>
      <c r="T63" s="108"/>
      <c r="U63" s="108"/>
      <c r="V63" s="108"/>
      <c r="W63" s="108"/>
      <c r="X63" s="108"/>
      <c r="Y63" s="108"/>
      <c r="Z63" s="108"/>
      <c r="AA63" s="108"/>
      <c r="AB63" s="108"/>
      <c r="AC63" s="108"/>
      <c r="AD63" s="108"/>
      <c r="AE63" s="108"/>
      <c r="AF63" s="108"/>
      <c r="AG63" s="108"/>
      <c r="AH63" s="108"/>
      <c r="AI63" s="108"/>
      <c r="AJ63" s="108"/>
      <c r="AK63" s="108"/>
      <c r="AL63" s="108"/>
    </row>
    <row r="64" spans="1:38">
      <c r="A64" s="3">
        <f t="shared" si="9"/>
        <v>1976</v>
      </c>
      <c r="B64" s="5">
        <v>1029.4000000000001</v>
      </c>
      <c r="C64" s="5">
        <v>765.2</v>
      </c>
      <c r="D64" s="5">
        <v>738.2</v>
      </c>
      <c r="E64" s="5">
        <v>395.8</v>
      </c>
      <c r="F64" s="5">
        <v>272.10000000000002</v>
      </c>
      <c r="G64" s="5">
        <v>46.6</v>
      </c>
      <c r="H64" s="5">
        <v>34</v>
      </c>
      <c r="I64" s="5">
        <v>61.7</v>
      </c>
      <c r="J64" s="5">
        <v>199.8</v>
      </c>
      <c r="K64" s="5">
        <v>431.3</v>
      </c>
      <c r="L64" s="5">
        <v>650.9</v>
      </c>
      <c r="M64" s="5">
        <v>1018.3</v>
      </c>
      <c r="N64" s="5">
        <f t="shared" si="8"/>
        <v>5643.3</v>
      </c>
      <c r="O64" s="5"/>
      <c r="P64" s="112"/>
      <c r="Q64" s="112"/>
      <c r="R64" s="108"/>
      <c r="S64" s="108"/>
      <c r="T64" s="108"/>
      <c r="U64" s="108"/>
      <c r="V64" s="108"/>
      <c r="W64" s="108"/>
      <c r="X64" s="108"/>
      <c r="Y64" s="108"/>
      <c r="Z64" s="108"/>
      <c r="AA64" s="108"/>
      <c r="AB64" s="108"/>
      <c r="AC64" s="108"/>
      <c r="AD64" s="108"/>
      <c r="AE64" s="108"/>
      <c r="AF64" s="108"/>
      <c r="AG64" s="108"/>
      <c r="AH64" s="108"/>
      <c r="AI64" s="108"/>
      <c r="AJ64" s="108"/>
      <c r="AK64" s="108"/>
      <c r="AL64" s="108"/>
    </row>
    <row r="65" spans="1:38">
      <c r="A65" s="3">
        <f t="shared" si="9"/>
        <v>1977</v>
      </c>
      <c r="B65" s="5">
        <v>1054.5999999999999</v>
      </c>
      <c r="C65" s="5">
        <v>786.4</v>
      </c>
      <c r="D65" s="5">
        <v>588.20000000000005</v>
      </c>
      <c r="E65" s="5">
        <v>407.3</v>
      </c>
      <c r="F65" s="5">
        <v>165.3</v>
      </c>
      <c r="G65" s="5">
        <v>119.6</v>
      </c>
      <c r="H65" s="5">
        <v>38.4</v>
      </c>
      <c r="I65" s="5">
        <v>98.8</v>
      </c>
      <c r="J65" s="5">
        <v>170.9</v>
      </c>
      <c r="K65" s="5">
        <v>367</v>
      </c>
      <c r="L65" s="5">
        <v>533.70000000000005</v>
      </c>
      <c r="M65" s="5">
        <v>857.9</v>
      </c>
      <c r="N65" s="5">
        <f t="shared" si="8"/>
        <v>5188.1000000000004</v>
      </c>
      <c r="O65" s="5"/>
      <c r="P65" s="112"/>
      <c r="Q65" s="112"/>
      <c r="R65" s="108"/>
      <c r="S65" s="108"/>
      <c r="T65" s="108"/>
      <c r="U65" s="108"/>
      <c r="V65" s="108"/>
      <c r="W65" s="108"/>
      <c r="X65" s="108"/>
      <c r="Y65" s="108"/>
      <c r="Z65" s="108"/>
      <c r="AA65" s="108"/>
      <c r="AB65" s="108"/>
      <c r="AC65" s="108"/>
      <c r="AD65" s="108"/>
      <c r="AE65" s="108"/>
      <c r="AF65" s="108"/>
      <c r="AG65" s="108"/>
      <c r="AH65" s="108"/>
      <c r="AI65" s="108"/>
      <c r="AJ65" s="108"/>
      <c r="AK65" s="108"/>
      <c r="AL65" s="108"/>
    </row>
    <row r="66" spans="1:38">
      <c r="A66" s="3">
        <f t="shared" si="9"/>
        <v>1978</v>
      </c>
      <c r="B66" s="5">
        <v>1006.5</v>
      </c>
      <c r="C66" s="5">
        <v>876.8</v>
      </c>
      <c r="D66" s="5">
        <v>780.3</v>
      </c>
      <c r="E66" s="5">
        <v>498.1</v>
      </c>
      <c r="F66" s="5">
        <v>191.6</v>
      </c>
      <c r="G66" s="5">
        <v>130.4</v>
      </c>
      <c r="H66" s="5">
        <v>48.4</v>
      </c>
      <c r="I66" s="5">
        <v>56</v>
      </c>
      <c r="J66" s="5">
        <v>192.6</v>
      </c>
      <c r="K66" s="5">
        <v>385.3</v>
      </c>
      <c r="L66" s="5">
        <v>601.9</v>
      </c>
      <c r="M66" s="5">
        <v>871.6</v>
      </c>
      <c r="N66" s="5">
        <f t="shared" si="8"/>
        <v>5639.5</v>
      </c>
      <c r="O66" s="5"/>
      <c r="P66" s="112"/>
      <c r="Q66" s="112"/>
      <c r="R66" s="108"/>
      <c r="S66" s="108"/>
      <c r="T66" s="108"/>
      <c r="U66" s="108"/>
      <c r="V66" s="108"/>
      <c r="W66" s="108"/>
      <c r="X66" s="108"/>
      <c r="Y66" s="108"/>
      <c r="Z66" s="108"/>
      <c r="AA66" s="108"/>
      <c r="AB66" s="108"/>
      <c r="AC66" s="108"/>
      <c r="AD66" s="108"/>
      <c r="AE66" s="108"/>
      <c r="AF66" s="108"/>
      <c r="AG66" s="108"/>
      <c r="AH66" s="108"/>
      <c r="AI66" s="108"/>
      <c r="AJ66" s="108"/>
      <c r="AK66" s="108"/>
      <c r="AL66" s="108"/>
    </row>
    <row r="67" spans="1:38">
      <c r="A67" s="3">
        <f t="shared" si="9"/>
        <v>1979</v>
      </c>
      <c r="B67" s="5">
        <v>1008.5</v>
      </c>
      <c r="C67" s="5">
        <v>967.7</v>
      </c>
      <c r="D67" s="5">
        <v>667.8</v>
      </c>
      <c r="E67" s="5">
        <v>465</v>
      </c>
      <c r="F67" s="5">
        <v>261.60000000000002</v>
      </c>
      <c r="G67" s="5">
        <v>107</v>
      </c>
      <c r="H67" s="5">
        <v>34.4</v>
      </c>
      <c r="I67" s="5">
        <v>83.1</v>
      </c>
      <c r="J67" s="5">
        <v>177.1</v>
      </c>
      <c r="K67" s="5">
        <v>395.4</v>
      </c>
      <c r="L67" s="5">
        <v>546.1</v>
      </c>
      <c r="M67" s="5">
        <v>744.2</v>
      </c>
      <c r="N67" s="5">
        <f t="shared" si="8"/>
        <v>5457.9</v>
      </c>
      <c r="O67" s="5"/>
      <c r="P67" s="112"/>
      <c r="Q67" s="112"/>
      <c r="R67" s="108"/>
      <c r="S67" s="108"/>
      <c r="T67" s="108"/>
      <c r="U67" s="108"/>
      <c r="V67" s="108"/>
      <c r="W67" s="108"/>
      <c r="X67" s="108"/>
      <c r="Y67" s="108"/>
      <c r="Z67" s="108"/>
      <c r="AA67" s="108"/>
      <c r="AB67" s="108"/>
      <c r="AC67" s="108"/>
      <c r="AD67" s="108"/>
      <c r="AE67" s="108"/>
      <c r="AF67" s="108"/>
      <c r="AG67" s="108"/>
      <c r="AH67" s="108"/>
      <c r="AI67" s="108"/>
      <c r="AJ67" s="108"/>
      <c r="AK67" s="108"/>
      <c r="AL67" s="108"/>
    </row>
    <row r="68" spans="1:38">
      <c r="A68" s="3">
        <f t="shared" si="9"/>
        <v>1980</v>
      </c>
      <c r="B68" s="5">
        <v>906.7</v>
      </c>
      <c r="C68" s="5">
        <v>895.9</v>
      </c>
      <c r="D68" s="5">
        <v>744.5</v>
      </c>
      <c r="E68" s="5">
        <v>404.2</v>
      </c>
      <c r="F68" s="5">
        <v>196.6</v>
      </c>
      <c r="G68" s="5">
        <v>153.19999999999999</v>
      </c>
      <c r="H68" s="5">
        <v>25.8</v>
      </c>
      <c r="I68" s="5">
        <v>27.7</v>
      </c>
      <c r="J68" s="5">
        <v>207.4</v>
      </c>
      <c r="K68" s="5">
        <v>443</v>
      </c>
      <c r="L68" s="5">
        <v>594.20000000000005</v>
      </c>
      <c r="M68" s="5">
        <v>959.5</v>
      </c>
      <c r="N68" s="5">
        <f t="shared" si="8"/>
        <v>5558.7</v>
      </c>
      <c r="O68" s="5"/>
      <c r="P68" s="112"/>
      <c r="Q68" s="112"/>
      <c r="R68" s="108"/>
      <c r="S68" s="108"/>
      <c r="T68" s="108"/>
      <c r="U68" s="108"/>
      <c r="V68" s="108"/>
      <c r="W68" s="108"/>
      <c r="X68" s="108"/>
      <c r="Y68" s="108"/>
      <c r="Z68" s="108"/>
      <c r="AA68" s="108"/>
      <c r="AB68" s="108"/>
      <c r="AC68" s="108"/>
      <c r="AD68" s="108"/>
      <c r="AE68" s="108"/>
      <c r="AF68" s="108"/>
      <c r="AG68" s="108"/>
      <c r="AH68" s="108"/>
      <c r="AI68" s="108"/>
      <c r="AJ68" s="108"/>
      <c r="AK68" s="108"/>
      <c r="AL68" s="108"/>
    </row>
    <row r="69" spans="1:38">
      <c r="A69" s="3">
        <f t="shared" si="9"/>
        <v>1981</v>
      </c>
      <c r="B69" s="5">
        <v>994.7</v>
      </c>
      <c r="C69" s="5">
        <v>693.9</v>
      </c>
      <c r="D69" s="5">
        <v>641</v>
      </c>
      <c r="E69" s="5">
        <v>420.9</v>
      </c>
      <c r="F69" s="5">
        <v>255</v>
      </c>
      <c r="G69" s="5">
        <v>102.9</v>
      </c>
      <c r="H69" s="5">
        <v>27</v>
      </c>
      <c r="I69" s="5">
        <v>30.3</v>
      </c>
      <c r="J69" s="5">
        <v>203.4</v>
      </c>
      <c r="K69" s="5">
        <v>420.2</v>
      </c>
      <c r="L69" s="5">
        <v>522.70000000000005</v>
      </c>
      <c r="M69" s="5">
        <v>780.3</v>
      </c>
      <c r="N69" s="5">
        <f t="shared" si="8"/>
        <v>5092.3</v>
      </c>
      <c r="O69" s="5"/>
      <c r="P69" s="112"/>
      <c r="Q69" s="112"/>
      <c r="R69" s="108"/>
      <c r="S69" s="108"/>
      <c r="T69" s="108"/>
      <c r="U69" s="108"/>
      <c r="V69" s="108"/>
      <c r="W69" s="108"/>
      <c r="X69" s="108"/>
      <c r="Y69" s="108"/>
      <c r="Z69" s="108"/>
      <c r="AA69" s="108"/>
      <c r="AB69" s="108"/>
      <c r="AC69" s="108"/>
      <c r="AD69" s="108"/>
      <c r="AE69" s="108"/>
      <c r="AF69" s="108"/>
      <c r="AG69" s="108"/>
      <c r="AH69" s="108"/>
      <c r="AI69" s="108"/>
      <c r="AJ69" s="108"/>
      <c r="AK69" s="108"/>
      <c r="AL69" s="108"/>
    </row>
    <row r="70" spans="1:38">
      <c r="A70" s="3">
        <f t="shared" si="9"/>
        <v>1982</v>
      </c>
      <c r="B70" s="5">
        <v>1118.7</v>
      </c>
      <c r="C70" s="5">
        <v>839.5</v>
      </c>
      <c r="D70" s="5">
        <v>732</v>
      </c>
      <c r="E70" s="5">
        <v>515.5</v>
      </c>
      <c r="F70" s="5">
        <v>163.19999999999999</v>
      </c>
      <c r="G70" s="5">
        <v>143.19999999999999</v>
      </c>
      <c r="H70" s="5">
        <v>33.1</v>
      </c>
      <c r="I70" s="5">
        <v>103</v>
      </c>
      <c r="J70" s="5">
        <v>180.4</v>
      </c>
      <c r="K70" s="5">
        <v>322.10000000000002</v>
      </c>
      <c r="L70" s="5">
        <v>555.6</v>
      </c>
      <c r="M70" s="5">
        <v>723.4</v>
      </c>
      <c r="N70" s="5">
        <f t="shared" si="8"/>
        <v>5429.7</v>
      </c>
      <c r="O70" s="5"/>
      <c r="P70" s="112"/>
      <c r="Q70" s="112"/>
      <c r="R70" s="108"/>
      <c r="S70" s="108"/>
      <c r="T70" s="108"/>
      <c r="U70" s="108"/>
      <c r="V70" s="108"/>
      <c r="W70" s="108"/>
      <c r="X70" s="108"/>
      <c r="Y70" s="108"/>
      <c r="Z70" s="108"/>
      <c r="AA70" s="108"/>
      <c r="AB70" s="108"/>
      <c r="AC70" s="108"/>
      <c r="AD70" s="108"/>
      <c r="AE70" s="108"/>
      <c r="AF70" s="108"/>
      <c r="AG70" s="108"/>
      <c r="AH70" s="108"/>
      <c r="AI70" s="108"/>
      <c r="AJ70" s="108"/>
      <c r="AK70" s="108"/>
      <c r="AL70" s="108"/>
    </row>
    <row r="71" spans="1:38">
      <c r="A71" s="3">
        <f t="shared" si="9"/>
        <v>1983</v>
      </c>
      <c r="B71" s="5">
        <v>876.3</v>
      </c>
      <c r="C71" s="5">
        <v>726.1</v>
      </c>
      <c r="D71" s="5">
        <v>663.8</v>
      </c>
      <c r="E71" s="5">
        <v>465.1</v>
      </c>
      <c r="F71" s="5">
        <v>318.60000000000002</v>
      </c>
      <c r="G71" s="5">
        <v>93.9</v>
      </c>
      <c r="H71" s="5">
        <v>22.1</v>
      </c>
      <c r="I71" s="5">
        <v>21.1</v>
      </c>
      <c r="J71" s="5">
        <v>136.4</v>
      </c>
      <c r="K71" s="5">
        <v>356.8</v>
      </c>
      <c r="L71" s="5">
        <v>552.6</v>
      </c>
      <c r="M71" s="5">
        <v>962.5</v>
      </c>
      <c r="N71" s="5">
        <f t="shared" si="8"/>
        <v>5195.3</v>
      </c>
      <c r="O71" s="5"/>
      <c r="P71" s="112"/>
      <c r="Q71" s="112"/>
      <c r="R71" s="108"/>
      <c r="S71" s="108"/>
      <c r="T71" s="108"/>
      <c r="U71" s="108"/>
      <c r="V71" s="108"/>
      <c r="W71" s="108"/>
      <c r="X71" s="108"/>
      <c r="Y71" s="108"/>
      <c r="Z71" s="108"/>
      <c r="AA71" s="108"/>
      <c r="AB71" s="108"/>
      <c r="AC71" s="108"/>
      <c r="AD71" s="108"/>
      <c r="AE71" s="108"/>
      <c r="AF71" s="108"/>
      <c r="AG71" s="108"/>
      <c r="AH71" s="108"/>
      <c r="AI71" s="108"/>
      <c r="AJ71" s="108"/>
      <c r="AK71" s="108"/>
      <c r="AL71" s="108"/>
    </row>
    <row r="72" spans="1:38">
      <c r="A72" s="3">
        <f t="shared" si="9"/>
        <v>1984</v>
      </c>
      <c r="B72" s="5">
        <v>1027</v>
      </c>
      <c r="C72" s="5">
        <v>670.3</v>
      </c>
      <c r="D72" s="5">
        <v>799.2</v>
      </c>
      <c r="E72" s="5">
        <v>356</v>
      </c>
      <c r="F72" s="5">
        <v>295.8</v>
      </c>
      <c r="G72" s="5">
        <v>89.6</v>
      </c>
      <c r="H72" s="5">
        <v>35.200000000000003</v>
      </c>
      <c r="I72" s="5">
        <v>35.9</v>
      </c>
      <c r="J72" s="5">
        <v>207.6</v>
      </c>
      <c r="K72" s="5">
        <v>311.10000000000002</v>
      </c>
      <c r="L72" s="5">
        <v>553.6</v>
      </c>
      <c r="M72" s="5">
        <v>793.4</v>
      </c>
      <c r="N72" s="5">
        <f t="shared" si="8"/>
        <v>5174.7</v>
      </c>
      <c r="O72" s="5"/>
      <c r="P72" s="112"/>
      <c r="Q72" s="112"/>
      <c r="R72" s="108"/>
      <c r="S72" s="108"/>
      <c r="T72" s="108"/>
      <c r="U72" s="108"/>
      <c r="V72" s="108"/>
      <c r="W72" s="108"/>
      <c r="X72" s="108"/>
      <c r="Y72" s="108"/>
      <c r="Z72" s="108"/>
      <c r="AA72" s="108"/>
      <c r="AB72" s="108"/>
      <c r="AC72" s="108"/>
      <c r="AD72" s="108"/>
      <c r="AE72" s="108"/>
      <c r="AF72" s="108"/>
      <c r="AG72" s="108"/>
      <c r="AH72" s="108"/>
      <c r="AI72" s="108"/>
      <c r="AJ72" s="108"/>
      <c r="AK72" s="108"/>
      <c r="AL72" s="108"/>
    </row>
    <row r="73" spans="1:38">
      <c r="A73" s="3">
        <f t="shared" si="9"/>
        <v>1985</v>
      </c>
      <c r="B73" s="5">
        <v>994.5</v>
      </c>
      <c r="C73" s="5">
        <v>815.9</v>
      </c>
      <c r="D73" s="5">
        <v>672.4</v>
      </c>
      <c r="E73" s="5">
        <v>428.3</v>
      </c>
      <c r="F73" s="5">
        <v>225.4</v>
      </c>
      <c r="G73" s="5">
        <v>137.4</v>
      </c>
      <c r="H73" s="5">
        <v>51.7</v>
      </c>
      <c r="I73" s="5">
        <v>64.7</v>
      </c>
      <c r="J73" s="5">
        <v>156</v>
      </c>
      <c r="K73" s="5">
        <v>342.5</v>
      </c>
      <c r="L73" s="5">
        <v>614.6</v>
      </c>
      <c r="M73" s="5">
        <v>934.4</v>
      </c>
      <c r="N73" s="5">
        <f t="shared" si="8"/>
        <v>5437.8</v>
      </c>
      <c r="O73" s="5"/>
      <c r="P73" s="112"/>
      <c r="Q73" s="112"/>
      <c r="R73" s="108"/>
      <c r="S73" s="108"/>
      <c r="T73" s="108"/>
      <c r="U73" s="108"/>
      <c r="V73" s="108"/>
      <c r="W73" s="108"/>
      <c r="X73" s="108"/>
      <c r="Y73" s="108"/>
      <c r="Z73" s="108"/>
      <c r="AA73" s="108"/>
      <c r="AB73" s="108"/>
      <c r="AC73" s="108"/>
      <c r="AD73" s="108"/>
      <c r="AE73" s="108"/>
      <c r="AF73" s="108"/>
      <c r="AG73" s="108"/>
      <c r="AH73" s="108"/>
      <c r="AI73" s="108"/>
      <c r="AJ73" s="108"/>
      <c r="AK73" s="108"/>
      <c r="AL73" s="108"/>
    </row>
    <row r="74" spans="1:38">
      <c r="A74" s="3">
        <f t="shared" si="9"/>
        <v>1986</v>
      </c>
      <c r="B74" s="5">
        <v>947.1</v>
      </c>
      <c r="C74" s="5">
        <v>815.2</v>
      </c>
      <c r="D74" s="5">
        <v>670.7</v>
      </c>
      <c r="E74" s="5">
        <v>363</v>
      </c>
      <c r="F74" s="5">
        <v>191.8</v>
      </c>
      <c r="G74" s="5">
        <v>131.69999999999999</v>
      </c>
      <c r="H74" s="5">
        <v>37</v>
      </c>
      <c r="I74" s="5">
        <v>76.8</v>
      </c>
      <c r="J74" s="5">
        <v>197.5</v>
      </c>
      <c r="K74" s="5">
        <v>384.1</v>
      </c>
      <c r="L74" s="5">
        <v>630</v>
      </c>
      <c r="M74" s="5">
        <v>730.3</v>
      </c>
      <c r="N74" s="5">
        <f t="shared" si="8"/>
        <v>5175.2</v>
      </c>
      <c r="O74" s="5"/>
      <c r="P74" s="112"/>
      <c r="Q74" s="112"/>
      <c r="R74" s="108"/>
      <c r="S74" s="108"/>
      <c r="T74" s="108"/>
      <c r="U74" s="108"/>
      <c r="V74" s="108"/>
      <c r="W74" s="108"/>
      <c r="X74" s="108"/>
      <c r="Y74" s="108"/>
      <c r="Z74" s="108"/>
      <c r="AA74" s="108"/>
      <c r="AB74" s="108"/>
      <c r="AC74" s="108"/>
      <c r="AD74" s="108"/>
      <c r="AE74" s="108"/>
      <c r="AF74" s="108"/>
      <c r="AG74" s="108"/>
      <c r="AH74" s="108"/>
      <c r="AI74" s="108"/>
      <c r="AJ74" s="108"/>
      <c r="AK74" s="108"/>
      <c r="AL74" s="108"/>
    </row>
    <row r="75" spans="1:38">
      <c r="A75" s="3">
        <f t="shared" si="9"/>
        <v>1987</v>
      </c>
      <c r="B75" s="5">
        <v>846.3</v>
      </c>
      <c r="C75" s="5">
        <v>741</v>
      </c>
      <c r="D75" s="5">
        <v>619.20000000000005</v>
      </c>
      <c r="E75" s="5">
        <v>322.39999999999998</v>
      </c>
      <c r="F75" s="5">
        <v>218.1</v>
      </c>
      <c r="G75" s="5">
        <v>69.5</v>
      </c>
      <c r="H75" s="5">
        <v>28.1</v>
      </c>
      <c r="I75" s="5">
        <v>61.5</v>
      </c>
      <c r="J75" s="5">
        <v>135.30000000000001</v>
      </c>
      <c r="K75" s="5">
        <v>417.3</v>
      </c>
      <c r="L75" s="5">
        <v>550.20000000000005</v>
      </c>
      <c r="M75" s="5">
        <v>713.5</v>
      </c>
      <c r="N75" s="5">
        <f t="shared" si="8"/>
        <v>4722.4000000000005</v>
      </c>
      <c r="O75" s="5"/>
      <c r="P75" s="112"/>
      <c r="Q75" s="112"/>
      <c r="R75" s="108"/>
      <c r="S75" s="108"/>
      <c r="T75" s="108"/>
      <c r="U75" s="108"/>
      <c r="V75" s="108"/>
      <c r="W75" s="108"/>
      <c r="X75" s="108"/>
      <c r="Y75" s="108"/>
      <c r="Z75" s="108"/>
      <c r="AA75" s="108"/>
      <c r="AB75" s="108"/>
      <c r="AC75" s="108"/>
      <c r="AD75" s="108"/>
      <c r="AE75" s="108"/>
      <c r="AF75" s="108"/>
      <c r="AG75" s="108"/>
      <c r="AH75" s="108"/>
      <c r="AI75" s="108"/>
      <c r="AJ75" s="108"/>
      <c r="AK75" s="108"/>
      <c r="AL75" s="108"/>
    </row>
    <row r="76" spans="1:38">
      <c r="A76" s="3">
        <f t="shared" si="9"/>
        <v>1988</v>
      </c>
      <c r="B76" s="5">
        <v>933.8</v>
      </c>
      <c r="C76" s="5">
        <v>903.7</v>
      </c>
      <c r="D76" s="5">
        <v>728</v>
      </c>
      <c r="E76" s="5">
        <v>426.7</v>
      </c>
      <c r="F76" s="5">
        <v>191.5</v>
      </c>
      <c r="G76" s="5">
        <v>100</v>
      </c>
      <c r="H76" s="5">
        <v>15.9</v>
      </c>
      <c r="I76" s="5">
        <v>51.6</v>
      </c>
      <c r="J76" s="5">
        <v>165.5</v>
      </c>
      <c r="K76" s="5">
        <v>422.4</v>
      </c>
      <c r="L76" s="5">
        <v>514.29999999999995</v>
      </c>
      <c r="M76" s="5">
        <v>863.3</v>
      </c>
      <c r="N76" s="5">
        <f t="shared" si="8"/>
        <v>5316.7</v>
      </c>
      <c r="O76" s="5"/>
      <c r="P76" s="112"/>
      <c r="Q76" s="112"/>
      <c r="R76" s="108"/>
      <c r="S76" s="108"/>
      <c r="T76" s="108"/>
      <c r="U76" s="108"/>
      <c r="V76" s="108"/>
      <c r="W76" s="108"/>
      <c r="X76" s="108"/>
      <c r="Y76" s="108"/>
      <c r="Z76" s="108"/>
      <c r="AA76" s="108"/>
      <c r="AB76" s="108"/>
      <c r="AC76" s="108"/>
      <c r="AD76" s="108"/>
      <c r="AE76" s="108"/>
      <c r="AF76" s="108"/>
      <c r="AG76" s="108"/>
      <c r="AH76" s="108"/>
      <c r="AI76" s="108"/>
      <c r="AJ76" s="108"/>
      <c r="AK76" s="108"/>
      <c r="AL76" s="108"/>
    </row>
    <row r="77" spans="1:38">
      <c r="A77" s="3">
        <f t="shared" si="9"/>
        <v>1989</v>
      </c>
      <c r="B77" s="5">
        <v>855.2</v>
      </c>
      <c r="C77" s="5">
        <v>874.2</v>
      </c>
      <c r="D77" s="5">
        <v>798.9</v>
      </c>
      <c r="E77" s="5">
        <v>481.5</v>
      </c>
      <c r="F77" s="5">
        <v>208.6</v>
      </c>
      <c r="G77" s="5">
        <v>104.6</v>
      </c>
      <c r="H77" s="5">
        <v>21.9</v>
      </c>
      <c r="I77" s="5">
        <v>64.7</v>
      </c>
      <c r="J77" s="5">
        <v>159</v>
      </c>
      <c r="K77" s="5">
        <v>348</v>
      </c>
      <c r="L77" s="5">
        <v>658.7</v>
      </c>
      <c r="M77" s="5">
        <v>1078.9000000000001</v>
      </c>
      <c r="N77" s="5">
        <f t="shared" si="8"/>
        <v>5654.2000000000007</v>
      </c>
      <c r="O77" s="5"/>
      <c r="P77" s="112"/>
      <c r="Q77" s="112"/>
      <c r="R77" s="108"/>
      <c r="S77" s="108"/>
      <c r="T77" s="108"/>
      <c r="U77" s="108"/>
      <c r="V77" s="108"/>
      <c r="W77" s="108"/>
      <c r="X77" s="108"/>
      <c r="Y77" s="108"/>
      <c r="Z77" s="108"/>
      <c r="AA77" s="108"/>
      <c r="AB77" s="108"/>
      <c r="AC77" s="108"/>
      <c r="AD77" s="108"/>
      <c r="AE77" s="108"/>
      <c r="AF77" s="108"/>
      <c r="AG77" s="108"/>
      <c r="AH77" s="108"/>
      <c r="AI77" s="108"/>
      <c r="AJ77" s="108"/>
      <c r="AK77" s="108"/>
      <c r="AL77" s="108"/>
    </row>
    <row r="78" spans="1:38">
      <c r="A78" s="3">
        <f t="shared" si="9"/>
        <v>1990</v>
      </c>
      <c r="B78" s="5">
        <v>780.2</v>
      </c>
      <c r="C78" s="5">
        <v>785.1</v>
      </c>
      <c r="D78" s="5">
        <v>662.4</v>
      </c>
      <c r="E78" s="5">
        <v>410.4</v>
      </c>
      <c r="F78" s="5">
        <v>273.60000000000002</v>
      </c>
      <c r="G78" s="5">
        <v>95.5</v>
      </c>
      <c r="H78" s="5">
        <v>33.799999999999997</v>
      </c>
      <c r="I78" s="5">
        <v>46.8</v>
      </c>
      <c r="J78" s="5">
        <v>185.7</v>
      </c>
      <c r="K78" s="5">
        <v>386.4</v>
      </c>
      <c r="L78" s="5">
        <v>527.4</v>
      </c>
      <c r="M78" s="5">
        <v>806.5</v>
      </c>
      <c r="N78" s="5">
        <f t="shared" si="8"/>
        <v>4993.8</v>
      </c>
      <c r="O78" s="5"/>
      <c r="P78" s="112"/>
      <c r="Q78" s="112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108"/>
      <c r="AD78" s="108"/>
      <c r="AE78" s="108"/>
      <c r="AF78" s="108"/>
      <c r="AG78" s="108"/>
      <c r="AH78" s="108"/>
      <c r="AI78" s="108"/>
      <c r="AJ78" s="108"/>
      <c r="AK78" s="108"/>
      <c r="AL78" s="108"/>
    </row>
    <row r="79" spans="1:38">
      <c r="A79" s="3">
        <f t="shared" si="9"/>
        <v>1991</v>
      </c>
      <c r="B79" s="5">
        <v>972.1</v>
      </c>
      <c r="C79" s="5">
        <v>733</v>
      </c>
      <c r="D79" s="5">
        <v>667</v>
      </c>
      <c r="E79" s="5">
        <v>371</v>
      </c>
      <c r="F79" s="5">
        <v>176.4</v>
      </c>
      <c r="G79" s="5">
        <v>52.7</v>
      </c>
      <c r="H79" s="5">
        <v>30.7</v>
      </c>
      <c r="I79" s="5">
        <v>38.1</v>
      </c>
      <c r="J79" s="5">
        <v>200.9</v>
      </c>
      <c r="K79" s="5">
        <v>368.6</v>
      </c>
      <c r="L79" s="5">
        <v>586.29999999999995</v>
      </c>
      <c r="M79" s="5">
        <v>821.7</v>
      </c>
      <c r="N79" s="5">
        <f t="shared" si="8"/>
        <v>5018.4999999999991</v>
      </c>
      <c r="O79" s="5"/>
      <c r="P79" s="112"/>
      <c r="Q79" s="112"/>
      <c r="R79" s="108"/>
      <c r="S79" s="108"/>
      <c r="T79" s="108"/>
      <c r="U79" s="108"/>
      <c r="V79" s="108"/>
      <c r="W79" s="108"/>
      <c r="X79" s="108"/>
      <c r="Y79" s="108"/>
      <c r="Z79" s="108"/>
      <c r="AA79" s="108"/>
      <c r="AB79" s="108"/>
      <c r="AC79" s="108"/>
      <c r="AD79" s="108"/>
      <c r="AE79" s="108"/>
      <c r="AF79" s="108"/>
      <c r="AG79" s="108"/>
      <c r="AH79" s="108"/>
      <c r="AI79" s="108"/>
      <c r="AJ79" s="108"/>
      <c r="AK79" s="108"/>
      <c r="AL79" s="108"/>
    </row>
    <row r="80" spans="1:38">
      <c r="A80" s="3">
        <f t="shared" si="9"/>
        <v>1992</v>
      </c>
      <c r="B80" s="5">
        <v>905.5</v>
      </c>
      <c r="C80" s="5">
        <v>811</v>
      </c>
      <c r="D80" s="5">
        <v>766.3</v>
      </c>
      <c r="E80" s="5">
        <v>479.6</v>
      </c>
      <c r="F80" s="5">
        <v>231.8</v>
      </c>
      <c r="G80" s="5">
        <v>135.5</v>
      </c>
      <c r="H80" s="5">
        <v>92.8</v>
      </c>
      <c r="I80" s="5">
        <v>93.7</v>
      </c>
      <c r="J80" s="5">
        <v>181.2</v>
      </c>
      <c r="K80" s="5">
        <v>411.1</v>
      </c>
      <c r="L80" s="5">
        <v>591.9</v>
      </c>
      <c r="M80" s="5">
        <v>788.5</v>
      </c>
      <c r="N80" s="5">
        <f t="shared" si="8"/>
        <v>5488.9</v>
      </c>
      <c r="O80" s="5"/>
      <c r="P80" s="112"/>
      <c r="Q80" s="112"/>
      <c r="R80" s="112"/>
      <c r="S80" s="112">
        <f>TREND(N59:N78,A59:A78,A80)</f>
        <v>5182.4436842105279</v>
      </c>
      <c r="T80" s="108"/>
      <c r="U80" s="108"/>
      <c r="V80" s="112"/>
      <c r="W80" s="112">
        <f>TREND(N59:N78,A59:A78,A80)</f>
        <v>5182.4436842105279</v>
      </c>
      <c r="X80" s="108"/>
      <c r="Y80" s="108"/>
      <c r="Z80" s="108"/>
      <c r="AA80" s="108"/>
      <c r="AB80" s="108"/>
      <c r="AC80" s="108"/>
      <c r="AD80" s="108"/>
      <c r="AE80" s="108"/>
      <c r="AF80" s="108"/>
      <c r="AG80" s="108"/>
      <c r="AH80" s="108"/>
      <c r="AI80" s="108"/>
      <c r="AJ80" s="108"/>
      <c r="AK80" s="108"/>
      <c r="AL80" s="108"/>
    </row>
    <row r="81" spans="1:38">
      <c r="A81" s="3">
        <f t="shared" si="9"/>
        <v>1993</v>
      </c>
      <c r="B81" s="5">
        <v>903.8</v>
      </c>
      <c r="C81" s="5">
        <v>887.6</v>
      </c>
      <c r="D81" s="5">
        <v>704</v>
      </c>
      <c r="E81" s="5">
        <v>450.8</v>
      </c>
      <c r="F81" s="5">
        <v>254.8</v>
      </c>
      <c r="G81" s="5">
        <v>110</v>
      </c>
      <c r="H81" s="5">
        <v>22.6</v>
      </c>
      <c r="I81" s="5">
        <v>33.799999999999997</v>
      </c>
      <c r="J81" s="5">
        <v>235.8</v>
      </c>
      <c r="K81" s="5">
        <v>431.7</v>
      </c>
      <c r="L81" s="5">
        <v>621.5</v>
      </c>
      <c r="M81" s="5">
        <v>803.9</v>
      </c>
      <c r="N81" s="5">
        <f t="shared" si="8"/>
        <v>5460.3</v>
      </c>
      <c r="O81" s="5"/>
      <c r="P81" s="112"/>
      <c r="Q81" s="112"/>
      <c r="R81" s="112"/>
      <c r="S81" s="112">
        <f t="shared" ref="S81:S99" si="10">TREND(N60:N79,A60:A79,A81)</f>
        <v>5114.9721052631576</v>
      </c>
      <c r="T81" s="108"/>
      <c r="U81" s="108"/>
      <c r="V81" s="112"/>
      <c r="W81" s="112">
        <f t="shared" ref="W81:W99" si="11">TREND(N60:N79,A60:A79,A81)</f>
        <v>5114.9721052631576</v>
      </c>
      <c r="X81" s="108"/>
      <c r="Y81" s="108"/>
      <c r="Z81" s="108"/>
      <c r="AA81" s="108"/>
      <c r="AB81" s="108"/>
      <c r="AC81" s="108"/>
      <c r="AD81" s="108"/>
      <c r="AE81" s="108"/>
      <c r="AF81" s="108"/>
      <c r="AG81" s="108"/>
      <c r="AH81" s="108"/>
      <c r="AI81" s="108"/>
      <c r="AJ81" s="108"/>
      <c r="AK81" s="108"/>
      <c r="AL81" s="108"/>
    </row>
    <row r="82" spans="1:38">
      <c r="A82" s="3">
        <f t="shared" si="9"/>
        <v>1994</v>
      </c>
      <c r="B82" s="5">
        <v>1180.2</v>
      </c>
      <c r="C82" s="5">
        <v>902.6</v>
      </c>
      <c r="D82" s="5">
        <v>674.8</v>
      </c>
      <c r="E82" s="5">
        <v>463</v>
      </c>
      <c r="F82" s="5">
        <v>258.10000000000002</v>
      </c>
      <c r="G82" s="5">
        <v>75.099999999999994</v>
      </c>
      <c r="H82" s="5">
        <v>32.799999999999997</v>
      </c>
      <c r="I82" s="5">
        <v>82.3</v>
      </c>
      <c r="J82" s="5">
        <v>136</v>
      </c>
      <c r="K82" s="5">
        <v>305.89999999999998</v>
      </c>
      <c r="L82" s="5">
        <v>502.9</v>
      </c>
      <c r="M82" s="5">
        <v>679.9</v>
      </c>
      <c r="N82" s="5">
        <f t="shared" si="8"/>
        <v>5293.5999999999995</v>
      </c>
      <c r="O82" s="5"/>
      <c r="P82" s="112"/>
      <c r="Q82" s="112"/>
      <c r="R82" s="112"/>
      <c r="S82" s="112">
        <f t="shared" si="10"/>
        <v>5214.2601503759361</v>
      </c>
      <c r="T82" s="108"/>
      <c r="U82" s="108"/>
      <c r="V82" s="112"/>
      <c r="W82" s="112">
        <f t="shared" si="11"/>
        <v>5214.2601503759361</v>
      </c>
      <c r="X82" s="108"/>
      <c r="Y82" s="108"/>
      <c r="Z82" s="108"/>
      <c r="AA82" s="108"/>
      <c r="AB82" s="108"/>
      <c r="AC82" s="108"/>
      <c r="AD82" s="108"/>
      <c r="AE82" s="108"/>
      <c r="AF82" s="108"/>
      <c r="AG82" s="108"/>
      <c r="AH82" s="108"/>
      <c r="AI82" s="108"/>
      <c r="AJ82" s="108"/>
      <c r="AK82" s="108"/>
      <c r="AL82" s="108"/>
    </row>
    <row r="83" spans="1:38">
      <c r="A83" s="3">
        <f t="shared" si="9"/>
        <v>1995</v>
      </c>
      <c r="B83" s="5">
        <v>831.7</v>
      </c>
      <c r="C83" s="5">
        <v>861.6</v>
      </c>
      <c r="D83" s="5">
        <v>642.79999999999995</v>
      </c>
      <c r="E83" s="5">
        <v>516.20000000000005</v>
      </c>
      <c r="F83" s="5">
        <v>237.5</v>
      </c>
      <c r="G83" s="5">
        <v>59.5</v>
      </c>
      <c r="H83" s="5">
        <v>32.1</v>
      </c>
      <c r="I83" s="5">
        <v>29.1</v>
      </c>
      <c r="J83" s="5">
        <v>210.4</v>
      </c>
      <c r="K83" s="5">
        <v>329.4</v>
      </c>
      <c r="L83" s="5">
        <v>701.9</v>
      </c>
      <c r="M83" s="5">
        <v>905.6</v>
      </c>
      <c r="N83" s="5">
        <f t="shared" si="8"/>
        <v>5357.8</v>
      </c>
      <c r="O83" s="5"/>
      <c r="P83" s="112"/>
      <c r="Q83" s="112"/>
      <c r="R83" s="112"/>
      <c r="S83" s="112">
        <f t="shared" si="10"/>
        <v>5206.424661654135</v>
      </c>
      <c r="T83" s="108"/>
      <c r="U83" s="108"/>
      <c r="V83" s="112"/>
      <c r="W83" s="112">
        <f t="shared" si="11"/>
        <v>5206.424661654135</v>
      </c>
      <c r="X83" s="108"/>
      <c r="Y83" s="108"/>
      <c r="Z83" s="108"/>
      <c r="AA83" s="108"/>
      <c r="AB83" s="108"/>
      <c r="AC83" s="108"/>
      <c r="AD83" s="108"/>
      <c r="AE83" s="108"/>
      <c r="AF83" s="108"/>
      <c r="AG83" s="108"/>
      <c r="AH83" s="108"/>
      <c r="AI83" s="108"/>
      <c r="AJ83" s="108"/>
      <c r="AK83" s="108"/>
      <c r="AL83" s="108"/>
    </row>
    <row r="84" spans="1:38">
      <c r="A84" s="3">
        <f t="shared" si="9"/>
        <v>1996</v>
      </c>
      <c r="B84" s="5">
        <v>1015.5</v>
      </c>
      <c r="C84" s="5">
        <v>874.6</v>
      </c>
      <c r="D84" s="5">
        <v>792.6</v>
      </c>
      <c r="E84" s="5">
        <v>525.5</v>
      </c>
      <c r="F84" s="5">
        <v>293.5</v>
      </c>
      <c r="G84" s="5">
        <v>67.400000000000006</v>
      </c>
      <c r="H84" s="5">
        <v>50.4</v>
      </c>
      <c r="I84" s="5">
        <v>39.4</v>
      </c>
      <c r="J84" s="5">
        <v>130.30000000000001</v>
      </c>
      <c r="K84" s="5">
        <v>366.3</v>
      </c>
      <c r="L84" s="5">
        <v>633.5</v>
      </c>
      <c r="M84" s="5">
        <v>761</v>
      </c>
      <c r="N84" s="5">
        <f t="shared" si="8"/>
        <v>5550</v>
      </c>
      <c r="O84" s="5"/>
      <c r="P84" s="112"/>
      <c r="Q84" s="112"/>
      <c r="R84" s="112"/>
      <c r="S84" s="112">
        <f t="shared" si="10"/>
        <v>5220.3215789473688</v>
      </c>
      <c r="T84" s="108"/>
      <c r="U84" s="108"/>
      <c r="V84" s="112"/>
      <c r="W84" s="112">
        <f t="shared" si="11"/>
        <v>5220.3215789473688</v>
      </c>
      <c r="X84" s="108"/>
      <c r="Y84" s="108"/>
      <c r="Z84" s="108"/>
      <c r="AA84" s="108"/>
      <c r="AB84" s="108"/>
      <c r="AC84" s="108"/>
      <c r="AD84" s="108"/>
      <c r="AE84" s="108"/>
      <c r="AF84" s="108"/>
      <c r="AG84" s="108"/>
      <c r="AH84" s="108"/>
      <c r="AI84" s="108"/>
      <c r="AJ84" s="108"/>
      <c r="AK84" s="108"/>
      <c r="AL84" s="108"/>
    </row>
    <row r="85" spans="1:38">
      <c r="A85" s="3">
        <f t="shared" si="9"/>
        <v>1997</v>
      </c>
      <c r="B85" s="5">
        <v>987.3</v>
      </c>
      <c r="C85" s="5">
        <v>798.9</v>
      </c>
      <c r="D85" s="5">
        <v>764.3</v>
      </c>
      <c r="E85" s="5">
        <v>466.6</v>
      </c>
      <c r="F85" s="5">
        <v>336.6</v>
      </c>
      <c r="G85" s="5">
        <v>51.1</v>
      </c>
      <c r="H85" s="5">
        <v>47.3</v>
      </c>
      <c r="I85" s="5">
        <v>77.3</v>
      </c>
      <c r="J85" s="5">
        <v>154.1</v>
      </c>
      <c r="K85" s="5">
        <v>363.3</v>
      </c>
      <c r="L85" s="5">
        <v>594.5</v>
      </c>
      <c r="M85" s="5">
        <v>742.8</v>
      </c>
      <c r="N85" s="5">
        <f t="shared" si="8"/>
        <v>5384.1</v>
      </c>
      <c r="O85" s="5"/>
      <c r="P85" s="112"/>
      <c r="Q85" s="112"/>
      <c r="R85" s="112"/>
      <c r="S85" s="112">
        <f t="shared" si="10"/>
        <v>5209.5699248120327</v>
      </c>
      <c r="T85" s="108"/>
      <c r="U85" s="108"/>
      <c r="V85" s="112"/>
      <c r="W85" s="112">
        <f t="shared" si="11"/>
        <v>5209.5699248120327</v>
      </c>
      <c r="X85" s="108"/>
      <c r="Y85" s="108"/>
      <c r="Z85" s="108"/>
      <c r="AA85" s="108"/>
      <c r="AB85" s="108"/>
      <c r="AC85" s="108"/>
      <c r="AD85" s="108"/>
      <c r="AE85" s="108"/>
      <c r="AF85" s="108"/>
      <c r="AG85" s="108"/>
      <c r="AH85" s="108"/>
      <c r="AI85" s="108"/>
      <c r="AJ85" s="108"/>
      <c r="AK85" s="108"/>
      <c r="AL85" s="108"/>
    </row>
    <row r="86" spans="1:38">
      <c r="A86" s="3">
        <f t="shared" si="9"/>
        <v>1998</v>
      </c>
      <c r="B86" s="5">
        <v>852.2</v>
      </c>
      <c r="C86" s="5">
        <v>610.20000000000005</v>
      </c>
      <c r="D86" s="5">
        <v>646.29999999999995</v>
      </c>
      <c r="E86" s="5">
        <v>360.9</v>
      </c>
      <c r="F86" s="5">
        <v>141</v>
      </c>
      <c r="G86" s="5">
        <v>87.4</v>
      </c>
      <c r="H86" s="5">
        <v>23.5</v>
      </c>
      <c r="I86" s="5">
        <v>29.3</v>
      </c>
      <c r="J86" s="5">
        <v>130.9</v>
      </c>
      <c r="K86" s="5">
        <v>326.89999999999998</v>
      </c>
      <c r="L86" s="5">
        <v>517.29999999999995</v>
      </c>
      <c r="M86" s="5">
        <v>731.5</v>
      </c>
      <c r="N86" s="5">
        <f t="shared" si="8"/>
        <v>4457.4000000000005</v>
      </c>
      <c r="O86" s="5"/>
      <c r="P86" s="112"/>
      <c r="Q86" s="112"/>
      <c r="R86" s="112"/>
      <c r="S86" s="112">
        <f t="shared" si="10"/>
        <v>5303.1469172932339</v>
      </c>
      <c r="T86" s="108"/>
      <c r="U86" s="108"/>
      <c r="V86" s="112"/>
      <c r="W86" s="112">
        <f t="shared" si="11"/>
        <v>5303.1469172932339</v>
      </c>
      <c r="X86" s="108"/>
      <c r="Y86" s="108"/>
      <c r="Z86" s="108"/>
      <c r="AA86" s="108"/>
      <c r="AB86" s="108"/>
      <c r="AC86" s="108"/>
      <c r="AD86" s="108"/>
      <c r="AE86" s="108"/>
      <c r="AF86" s="108"/>
      <c r="AG86" s="108"/>
      <c r="AH86" s="108"/>
      <c r="AI86" s="108"/>
      <c r="AJ86" s="108"/>
      <c r="AK86" s="108"/>
      <c r="AL86" s="108"/>
    </row>
    <row r="87" spans="1:38">
      <c r="A87" s="3">
        <f t="shared" si="9"/>
        <v>1999</v>
      </c>
      <c r="B87" s="5">
        <v>956.3</v>
      </c>
      <c r="C87" s="5">
        <v>686.7</v>
      </c>
      <c r="D87" s="5">
        <v>676.6</v>
      </c>
      <c r="E87" s="5">
        <v>382.5</v>
      </c>
      <c r="F87" s="5">
        <v>165.3</v>
      </c>
      <c r="G87" s="5">
        <v>64.099999999999994</v>
      </c>
      <c r="H87" s="5">
        <v>16.100000000000001</v>
      </c>
      <c r="I87" s="5">
        <v>58.4</v>
      </c>
      <c r="J87" s="5">
        <v>134.1</v>
      </c>
      <c r="K87" s="5">
        <v>389.2</v>
      </c>
      <c r="L87" s="5">
        <v>482.3</v>
      </c>
      <c r="M87" s="5">
        <v>742.4</v>
      </c>
      <c r="N87" s="5">
        <f t="shared" si="8"/>
        <v>4754</v>
      </c>
      <c r="O87" s="5"/>
      <c r="P87" s="112"/>
      <c r="Q87" s="112"/>
      <c r="R87" s="112"/>
      <c r="S87" s="112">
        <f t="shared" si="10"/>
        <v>5302.8926315789486</v>
      </c>
      <c r="T87" s="108"/>
      <c r="U87" s="108"/>
      <c r="V87" s="112"/>
      <c r="W87" s="112">
        <f t="shared" si="11"/>
        <v>5302.8926315789486</v>
      </c>
      <c r="X87" s="108"/>
      <c r="Y87" s="108"/>
      <c r="Z87" s="108"/>
      <c r="AA87" s="108"/>
      <c r="AB87" s="108"/>
      <c r="AC87" s="108"/>
      <c r="AD87" s="108"/>
      <c r="AE87" s="108"/>
      <c r="AF87" s="108"/>
      <c r="AG87" s="108"/>
      <c r="AH87" s="108"/>
      <c r="AI87" s="108"/>
      <c r="AJ87" s="108"/>
      <c r="AK87" s="108"/>
      <c r="AL87" s="108"/>
    </row>
    <row r="88" spans="1:38">
      <c r="A88" s="3">
        <f t="shared" si="9"/>
        <v>2000</v>
      </c>
      <c r="B88" s="5">
        <v>935.6</v>
      </c>
      <c r="C88" s="5">
        <v>726.2</v>
      </c>
      <c r="D88" s="5">
        <v>558.5</v>
      </c>
      <c r="E88" s="5">
        <v>439.8</v>
      </c>
      <c r="F88" s="5">
        <v>211.7</v>
      </c>
      <c r="G88" s="5">
        <v>114.1</v>
      </c>
      <c r="H88" s="5">
        <v>41.9</v>
      </c>
      <c r="I88" s="5">
        <v>46.9</v>
      </c>
      <c r="J88" s="5">
        <v>179.3</v>
      </c>
      <c r="K88" s="5">
        <v>329.8</v>
      </c>
      <c r="L88" s="5">
        <v>532.9</v>
      </c>
      <c r="M88" s="5">
        <v>948.4</v>
      </c>
      <c r="N88" s="5">
        <f t="shared" si="8"/>
        <v>5065.1000000000004</v>
      </c>
      <c r="O88" s="5"/>
      <c r="P88" s="112"/>
      <c r="Q88" s="112"/>
      <c r="R88" s="112"/>
      <c r="S88" s="112">
        <f t="shared" si="10"/>
        <v>5160.0650375939877</v>
      </c>
      <c r="T88" s="108"/>
      <c r="U88" s="108"/>
      <c r="V88" s="112"/>
      <c r="W88" s="112">
        <f t="shared" si="11"/>
        <v>5160.0650375939877</v>
      </c>
      <c r="X88" s="108"/>
      <c r="Y88" s="108"/>
      <c r="Z88" s="108"/>
      <c r="AA88" s="108"/>
      <c r="AB88" s="108"/>
      <c r="AC88" s="108"/>
      <c r="AD88" s="108"/>
      <c r="AE88" s="108"/>
      <c r="AF88" s="108"/>
      <c r="AG88" s="108"/>
      <c r="AH88" s="108"/>
      <c r="AI88" s="108"/>
      <c r="AJ88" s="108"/>
      <c r="AK88" s="108"/>
      <c r="AL88" s="108"/>
    </row>
    <row r="89" spans="1:38">
      <c r="A89" s="3">
        <f t="shared" si="9"/>
        <v>2001</v>
      </c>
      <c r="B89" s="5">
        <v>825.2</v>
      </c>
      <c r="C89" s="5">
        <v>797.5</v>
      </c>
      <c r="D89" s="5">
        <v>685.7</v>
      </c>
      <c r="E89" s="5">
        <v>394.7</v>
      </c>
      <c r="F89" s="5">
        <v>170.5</v>
      </c>
      <c r="G89" s="5">
        <v>67.8</v>
      </c>
      <c r="H89" s="5">
        <v>44.9</v>
      </c>
      <c r="I89" s="5">
        <v>28.5</v>
      </c>
      <c r="J89" s="5">
        <v>155.4</v>
      </c>
      <c r="K89" s="5">
        <v>339.3</v>
      </c>
      <c r="L89" s="5">
        <v>448.4</v>
      </c>
      <c r="M89" s="5">
        <v>655</v>
      </c>
      <c r="N89" s="5">
        <f t="shared" si="8"/>
        <v>4612.9000000000005</v>
      </c>
      <c r="O89" s="5"/>
      <c r="P89" s="112"/>
      <c r="Q89" s="112"/>
      <c r="R89" s="112">
        <f t="shared" ref="R89:R99" si="12">AVERAGE(N58:N87)</f>
        <v>5279.8433333333323</v>
      </c>
      <c r="S89" s="112">
        <f t="shared" si="10"/>
        <v>5077.3421804511272</v>
      </c>
      <c r="T89" s="112">
        <f t="shared" ref="T89:T101" si="13">S89*0.45+R89*0.55</f>
        <v>5188.7178145363405</v>
      </c>
      <c r="U89" s="108"/>
      <c r="V89" s="112">
        <f>AVERAGE(N58:N87)</f>
        <v>5279.8433333333323</v>
      </c>
      <c r="W89" s="112">
        <f t="shared" si="11"/>
        <v>5077.3421804511272</v>
      </c>
      <c r="X89" s="112">
        <f t="shared" ref="X89:X101" si="14">W89*0.45+V89*0.55</f>
        <v>5188.7178145363405</v>
      </c>
      <c r="Y89" s="108"/>
      <c r="Z89" s="108"/>
      <c r="AA89" s="108"/>
      <c r="AB89" s="108"/>
      <c r="AC89" s="108"/>
      <c r="AD89" s="108"/>
      <c r="AE89" s="108"/>
      <c r="AF89" s="108"/>
      <c r="AG89" s="108"/>
      <c r="AH89" s="108"/>
      <c r="AI89" s="108"/>
      <c r="AJ89" s="108"/>
      <c r="AK89" s="108"/>
      <c r="AL89" s="108"/>
    </row>
    <row r="90" spans="1:38">
      <c r="A90" s="3">
        <f t="shared" si="9"/>
        <v>2002</v>
      </c>
      <c r="B90" s="5">
        <v>783.5</v>
      </c>
      <c r="C90" s="5">
        <v>707.3</v>
      </c>
      <c r="D90" s="5">
        <v>744.4</v>
      </c>
      <c r="E90" s="5">
        <v>448.7</v>
      </c>
      <c r="F90" s="5">
        <v>302.7</v>
      </c>
      <c r="G90" s="5">
        <v>83.7</v>
      </c>
      <c r="H90" s="5">
        <v>14.1</v>
      </c>
      <c r="I90" s="5">
        <v>28.9</v>
      </c>
      <c r="J90" s="5">
        <v>101.3</v>
      </c>
      <c r="K90" s="5">
        <v>441.6</v>
      </c>
      <c r="L90" s="5">
        <v>614.4</v>
      </c>
      <c r="M90" s="5">
        <v>735.9</v>
      </c>
      <c r="N90" s="5">
        <f t="shared" si="8"/>
        <v>5006.4999999999991</v>
      </c>
      <c r="O90" s="5"/>
      <c r="P90" s="112"/>
      <c r="Q90" s="112"/>
      <c r="R90" s="112">
        <f t="shared" si="12"/>
        <v>5268.2033333333329</v>
      </c>
      <c r="S90" s="112">
        <f t="shared" si="10"/>
        <v>5086.7194736842102</v>
      </c>
      <c r="T90" s="112">
        <f t="shared" si="13"/>
        <v>5186.5355964912287</v>
      </c>
      <c r="U90" s="108"/>
      <c r="V90" s="112">
        <f t="shared" ref="V90:V98" si="15">AVERAGE(N59:N88)</f>
        <v>5268.2033333333329</v>
      </c>
      <c r="W90" s="112">
        <f t="shared" si="11"/>
        <v>5086.7194736842102</v>
      </c>
      <c r="X90" s="112">
        <f t="shared" si="14"/>
        <v>5186.5355964912287</v>
      </c>
      <c r="Y90" s="108"/>
      <c r="Z90" s="108"/>
      <c r="AA90" s="108"/>
      <c r="AB90" s="108"/>
      <c r="AC90" s="108"/>
      <c r="AD90" s="108"/>
      <c r="AE90" s="108"/>
      <c r="AF90" s="108"/>
      <c r="AG90" s="108"/>
      <c r="AH90" s="108"/>
      <c r="AI90" s="108"/>
      <c r="AJ90" s="108"/>
      <c r="AK90" s="108"/>
      <c r="AL90" s="108"/>
    </row>
    <row r="91" spans="1:38">
      <c r="A91" s="3">
        <f t="shared" si="9"/>
        <v>2003</v>
      </c>
      <c r="B91" s="5">
        <v>975.8</v>
      </c>
      <c r="C91" s="5">
        <v>882.7</v>
      </c>
      <c r="D91" s="5">
        <v>721.2</v>
      </c>
      <c r="E91" s="5">
        <v>489.2</v>
      </c>
      <c r="F91" s="5">
        <v>209.7</v>
      </c>
      <c r="G91" s="5">
        <v>74.7</v>
      </c>
      <c r="H91" s="5">
        <v>24.8</v>
      </c>
      <c r="I91" s="5">
        <v>27</v>
      </c>
      <c r="J91" s="5">
        <v>121.6</v>
      </c>
      <c r="K91" s="5">
        <v>368</v>
      </c>
      <c r="L91" s="5">
        <v>524.20000000000005</v>
      </c>
      <c r="M91" s="5">
        <v>727.6</v>
      </c>
      <c r="N91" s="5">
        <f t="shared" si="8"/>
        <v>5146.5</v>
      </c>
      <c r="O91" s="5"/>
      <c r="P91" s="112"/>
      <c r="Q91" s="112"/>
      <c r="R91" s="112">
        <f t="shared" si="12"/>
        <v>5246.163333333333</v>
      </c>
      <c r="S91" s="112">
        <f t="shared" si="10"/>
        <v>4946.3642857142913</v>
      </c>
      <c r="T91" s="112">
        <f t="shared" si="13"/>
        <v>5111.2537619047644</v>
      </c>
      <c r="U91" s="108"/>
      <c r="V91" s="112">
        <f t="shared" si="15"/>
        <v>5246.163333333333</v>
      </c>
      <c r="W91" s="112">
        <f t="shared" si="11"/>
        <v>4946.3642857142913</v>
      </c>
      <c r="X91" s="112">
        <f t="shared" si="14"/>
        <v>5111.2537619047644</v>
      </c>
      <c r="Y91" s="108"/>
      <c r="Z91" s="108"/>
      <c r="AA91" s="108"/>
      <c r="AB91" s="108"/>
      <c r="AC91" s="108"/>
      <c r="AD91" s="108"/>
      <c r="AE91" s="108"/>
      <c r="AF91" s="108"/>
      <c r="AG91" s="108"/>
      <c r="AH91" s="108"/>
      <c r="AI91" s="108"/>
      <c r="AJ91" s="108"/>
      <c r="AK91" s="108"/>
      <c r="AL91" s="108"/>
    </row>
    <row r="92" spans="1:38">
      <c r="A92" s="3">
        <f t="shared" si="9"/>
        <v>2004</v>
      </c>
      <c r="B92" s="5">
        <v>1090.4000000000001</v>
      </c>
      <c r="C92" s="5">
        <v>743.1</v>
      </c>
      <c r="D92" s="5">
        <v>637.1</v>
      </c>
      <c r="E92" s="5">
        <v>456</v>
      </c>
      <c r="F92" s="5">
        <v>268.39999999999998</v>
      </c>
      <c r="G92" s="5">
        <v>110.8</v>
      </c>
      <c r="H92" s="5">
        <v>38.9</v>
      </c>
      <c r="I92" s="5">
        <v>84.8</v>
      </c>
      <c r="J92" s="5">
        <v>95.2</v>
      </c>
      <c r="K92" s="5">
        <v>331.9</v>
      </c>
      <c r="L92" s="5">
        <v>508.9</v>
      </c>
      <c r="M92" s="5">
        <v>850.7</v>
      </c>
      <c r="N92" s="5">
        <f t="shared" si="8"/>
        <v>5216.2</v>
      </c>
      <c r="O92" s="5"/>
      <c r="P92" s="112"/>
      <c r="Q92" s="112"/>
      <c r="R92" s="112">
        <f t="shared" si="12"/>
        <v>5221.6533333333327</v>
      </c>
      <c r="S92" s="112">
        <f t="shared" si="10"/>
        <v>4943.0370676691673</v>
      </c>
      <c r="T92" s="112">
        <f t="shared" si="13"/>
        <v>5096.276013784458</v>
      </c>
      <c r="U92" s="108"/>
      <c r="V92" s="112">
        <f t="shared" si="15"/>
        <v>5221.6533333333327</v>
      </c>
      <c r="W92" s="112">
        <f t="shared" si="11"/>
        <v>4943.0370676691673</v>
      </c>
      <c r="X92" s="112">
        <f t="shared" si="14"/>
        <v>5096.276013784458</v>
      </c>
      <c r="Y92" s="108"/>
      <c r="Z92" s="108"/>
      <c r="AA92" s="108"/>
      <c r="AB92" s="108"/>
      <c r="AC92" s="108"/>
      <c r="AD92" s="108"/>
      <c r="AE92" s="108"/>
      <c r="AF92" s="108"/>
      <c r="AG92" s="108"/>
      <c r="AH92" s="108"/>
      <c r="AI92" s="108"/>
      <c r="AJ92" s="108"/>
      <c r="AK92" s="108"/>
      <c r="AL92" s="108"/>
    </row>
    <row r="93" spans="1:38">
      <c r="A93" s="3">
        <f t="shared" si="9"/>
        <v>2005</v>
      </c>
      <c r="B93" s="5">
        <v>973.3</v>
      </c>
      <c r="C93" s="5">
        <v>723.3</v>
      </c>
      <c r="D93" s="5">
        <v>722.6</v>
      </c>
      <c r="E93" s="5">
        <v>377.7</v>
      </c>
      <c r="F93" s="5">
        <v>240.6</v>
      </c>
      <c r="G93" s="5">
        <v>34.1</v>
      </c>
      <c r="H93" s="5">
        <v>23.6</v>
      </c>
      <c r="I93" s="5">
        <v>26.1</v>
      </c>
      <c r="J93" s="5">
        <v>96.2</v>
      </c>
      <c r="K93" s="5">
        <v>309.8</v>
      </c>
      <c r="L93" s="5">
        <v>543</v>
      </c>
      <c r="M93" s="5">
        <v>795.5</v>
      </c>
      <c r="N93" s="5">
        <f t="shared" si="8"/>
        <v>4865.7999999999993</v>
      </c>
      <c r="O93" s="5"/>
      <c r="P93" s="112"/>
      <c r="Q93" s="112"/>
      <c r="R93" s="112">
        <f t="shared" si="12"/>
        <v>5228.5033333333331</v>
      </c>
      <c r="S93" s="112">
        <f t="shared" si="10"/>
        <v>4946.1862406015061</v>
      </c>
      <c r="T93" s="112">
        <f t="shared" si="13"/>
        <v>5101.4606416040115</v>
      </c>
      <c r="U93" s="108"/>
      <c r="V93" s="112">
        <f t="shared" si="15"/>
        <v>5228.5033333333331</v>
      </c>
      <c r="W93" s="112">
        <f t="shared" si="11"/>
        <v>4946.1862406015061</v>
      </c>
      <c r="X93" s="112">
        <f t="shared" si="14"/>
        <v>5101.4606416040115</v>
      </c>
      <c r="Y93" s="108"/>
      <c r="Z93" s="108"/>
      <c r="AA93" s="108"/>
      <c r="AB93" s="108"/>
      <c r="AC93" s="108"/>
      <c r="AD93" s="108"/>
      <c r="AE93" s="108"/>
      <c r="AF93" s="108"/>
      <c r="AG93" s="108"/>
      <c r="AH93" s="108"/>
      <c r="AI93" s="108"/>
      <c r="AJ93" s="108"/>
      <c r="AK93" s="108"/>
      <c r="AL93" s="108"/>
    </row>
    <row r="94" spans="1:38">
      <c r="A94" s="3">
        <f t="shared" si="9"/>
        <v>2006</v>
      </c>
      <c r="B94" s="5">
        <v>728.2</v>
      </c>
      <c r="C94" s="5">
        <v>786.4</v>
      </c>
      <c r="D94" s="5">
        <v>627.70000000000005</v>
      </c>
      <c r="E94" s="5">
        <v>356.3</v>
      </c>
      <c r="F94" s="5">
        <v>183.2</v>
      </c>
      <c r="G94" s="5">
        <v>58.6</v>
      </c>
      <c r="H94" s="5">
        <v>14.2</v>
      </c>
      <c r="I94" s="5">
        <v>45.4</v>
      </c>
      <c r="J94" s="5">
        <v>166.3</v>
      </c>
      <c r="K94" s="5">
        <v>381</v>
      </c>
      <c r="L94" s="5">
        <v>484.8</v>
      </c>
      <c r="M94" s="5">
        <v>640.6</v>
      </c>
      <c r="N94" s="5">
        <f t="shared" si="8"/>
        <v>4472.7000000000007</v>
      </c>
      <c r="O94" s="5"/>
      <c r="P94" s="112"/>
      <c r="Q94" s="112"/>
      <c r="R94" s="112">
        <f t="shared" si="12"/>
        <v>5220.8466666666673</v>
      </c>
      <c r="S94" s="112">
        <f t="shared" si="10"/>
        <v>4962.4045112781969</v>
      </c>
      <c r="T94" s="112">
        <f t="shared" si="13"/>
        <v>5104.5476967418563</v>
      </c>
      <c r="U94" s="108"/>
      <c r="V94" s="112">
        <f t="shared" si="15"/>
        <v>5220.8466666666673</v>
      </c>
      <c r="W94" s="112">
        <f t="shared" si="11"/>
        <v>4962.4045112781969</v>
      </c>
      <c r="X94" s="112">
        <f t="shared" si="14"/>
        <v>5104.5476967418563</v>
      </c>
      <c r="Y94" s="108"/>
      <c r="Z94" s="108"/>
      <c r="AA94" s="108"/>
      <c r="AB94" s="108"/>
      <c r="AC94" s="108"/>
      <c r="AD94" s="108"/>
      <c r="AE94" s="108"/>
      <c r="AF94" s="108"/>
      <c r="AG94" s="108"/>
      <c r="AH94" s="108"/>
      <c r="AI94" s="108"/>
      <c r="AJ94" s="108"/>
      <c r="AK94" s="108"/>
      <c r="AL94" s="108"/>
    </row>
    <row r="95" spans="1:38">
      <c r="A95" s="3">
        <f t="shared" si="9"/>
        <v>2007</v>
      </c>
      <c r="B95" s="5">
        <v>835.6</v>
      </c>
      <c r="C95" s="5">
        <v>870.6</v>
      </c>
      <c r="D95" s="5">
        <v>652</v>
      </c>
      <c r="E95" s="5">
        <v>438.7</v>
      </c>
      <c r="F95" s="5">
        <v>202.6</v>
      </c>
      <c r="G95" s="5">
        <v>67.2</v>
      </c>
      <c r="H95" s="5">
        <v>31.2</v>
      </c>
      <c r="I95" s="5">
        <v>39.200000000000003</v>
      </c>
      <c r="J95" s="5">
        <v>116.8</v>
      </c>
      <c r="K95" s="5">
        <v>260.7</v>
      </c>
      <c r="L95" s="5">
        <v>571.6</v>
      </c>
      <c r="M95" s="5">
        <v>801.6</v>
      </c>
      <c r="N95" s="5">
        <f t="shared" si="8"/>
        <v>4887.7999999999993</v>
      </c>
      <c r="O95" s="5"/>
      <c r="P95" s="112"/>
      <c r="Q95" s="112"/>
      <c r="R95" s="112">
        <f t="shared" si="12"/>
        <v>5211.9066666666668</v>
      </c>
      <c r="S95" s="112">
        <f t="shared" si="10"/>
        <v>4937.4378195488753</v>
      </c>
      <c r="T95" s="112">
        <f t="shared" si="13"/>
        <v>5088.3956854636608</v>
      </c>
      <c r="U95" s="108"/>
      <c r="V95" s="112">
        <f t="shared" si="15"/>
        <v>5211.9066666666668</v>
      </c>
      <c r="W95" s="112">
        <f t="shared" si="11"/>
        <v>4937.4378195488753</v>
      </c>
      <c r="X95" s="112">
        <f t="shared" si="14"/>
        <v>5088.3956854636608</v>
      </c>
      <c r="Y95" s="108"/>
      <c r="Z95" s="108"/>
      <c r="AA95" s="108"/>
      <c r="AB95" s="108"/>
      <c r="AC95" s="108"/>
      <c r="AD95" s="108"/>
      <c r="AE95" s="108"/>
      <c r="AF95" s="108"/>
      <c r="AG95" s="108"/>
      <c r="AH95" s="108"/>
      <c r="AI95" s="108"/>
      <c r="AJ95" s="108"/>
      <c r="AK95" s="108"/>
      <c r="AL95" s="108"/>
    </row>
    <row r="96" spans="1:38">
      <c r="A96" s="3">
        <f t="shared" si="9"/>
        <v>2008</v>
      </c>
      <c r="B96" s="5">
        <v>807.1178108940403</v>
      </c>
      <c r="C96" s="5">
        <v>822.17926178955736</v>
      </c>
      <c r="D96" s="5">
        <v>735.91297081367929</v>
      </c>
      <c r="E96" s="5">
        <v>379.20010186505328</v>
      </c>
      <c r="F96" s="5">
        <v>270.98859038850969</v>
      </c>
      <c r="G96" s="5">
        <v>67.643435541418</v>
      </c>
      <c r="H96" s="5">
        <v>20.31847871758497</v>
      </c>
      <c r="I96" s="5">
        <v>37.472216196707997</v>
      </c>
      <c r="J96" s="5">
        <v>142.46807132934859</v>
      </c>
      <c r="K96" s="5">
        <v>348.74587607911712</v>
      </c>
      <c r="L96" s="5">
        <v>537.1134319581887</v>
      </c>
      <c r="M96" s="5">
        <v>870.55550190525321</v>
      </c>
      <c r="N96" s="5">
        <f t="shared" si="8"/>
        <v>5039.7157474784599</v>
      </c>
      <c r="O96" s="5"/>
      <c r="P96" s="112"/>
      <c r="Q96" s="112"/>
      <c r="R96" s="112">
        <f t="shared" si="12"/>
        <v>5172.8866666666672</v>
      </c>
      <c r="S96" s="112">
        <f t="shared" si="10"/>
        <v>4803.5745112782024</v>
      </c>
      <c r="T96" s="112">
        <f t="shared" si="13"/>
        <v>5006.6961967418583</v>
      </c>
      <c r="U96" s="108"/>
      <c r="V96" s="112">
        <f t="shared" si="15"/>
        <v>5172.8866666666672</v>
      </c>
      <c r="W96" s="112">
        <f t="shared" si="11"/>
        <v>4803.5745112782024</v>
      </c>
      <c r="X96" s="112">
        <f t="shared" si="14"/>
        <v>5006.6961967418583</v>
      </c>
      <c r="Y96" s="108"/>
      <c r="Z96" s="108"/>
      <c r="AA96" s="108"/>
      <c r="AB96" s="108"/>
      <c r="AC96" s="108"/>
      <c r="AD96" s="108"/>
      <c r="AE96" s="108"/>
      <c r="AF96" s="108"/>
      <c r="AG96" s="108"/>
      <c r="AH96" s="108"/>
      <c r="AI96" s="108"/>
      <c r="AJ96" s="108"/>
      <c r="AK96" s="108"/>
      <c r="AL96" s="108"/>
    </row>
    <row r="97" spans="1:38">
      <c r="A97" s="3">
        <f t="shared" si="9"/>
        <v>2009</v>
      </c>
      <c r="B97" s="5">
        <v>992.67880608557505</v>
      </c>
      <c r="C97" s="5">
        <v>761.66046537835609</v>
      </c>
      <c r="D97" s="5">
        <v>666.0811501610001</v>
      </c>
      <c r="E97" s="5">
        <v>419.24322884799125</v>
      </c>
      <c r="F97" s="5">
        <v>264.2629489499883</v>
      </c>
      <c r="G97" s="5">
        <v>95.951904041390918</v>
      </c>
      <c r="H97" s="5">
        <v>51.19550616784845</v>
      </c>
      <c r="I97" s="5">
        <v>59.748778513447405</v>
      </c>
      <c r="J97" s="5">
        <v>107.13043827886027</v>
      </c>
      <c r="K97" s="5">
        <v>396.24156970376401</v>
      </c>
      <c r="L97" s="5">
        <v>434.4839262535134</v>
      </c>
      <c r="M97" s="5">
        <v>800.27580283203827</v>
      </c>
      <c r="N97" s="5">
        <f t="shared" si="8"/>
        <v>5048.9545252137741</v>
      </c>
      <c r="O97" s="5"/>
      <c r="P97" s="112"/>
      <c r="Q97" s="112"/>
      <c r="R97" s="112">
        <f t="shared" si="12"/>
        <v>5162.8766666666661</v>
      </c>
      <c r="S97" s="112">
        <f t="shared" si="10"/>
        <v>4711.2307518797024</v>
      </c>
      <c r="T97" s="112">
        <f t="shared" si="13"/>
        <v>4959.6360050125331</v>
      </c>
      <c r="U97" s="108"/>
      <c r="V97" s="112">
        <f t="shared" si="15"/>
        <v>5162.8766666666661</v>
      </c>
      <c r="W97" s="112">
        <f t="shared" si="11"/>
        <v>4711.2307518797024</v>
      </c>
      <c r="X97" s="112">
        <f t="shared" si="14"/>
        <v>4959.6360050125331</v>
      </c>
      <c r="Y97" s="108"/>
      <c r="Z97" s="108"/>
      <c r="AA97" s="108"/>
      <c r="AB97" s="108"/>
      <c r="AC97" s="108"/>
      <c r="AD97" s="108"/>
      <c r="AE97" s="108"/>
      <c r="AF97" s="108"/>
      <c r="AG97" s="108"/>
      <c r="AH97" s="108"/>
      <c r="AI97" s="108"/>
      <c r="AJ97" s="108"/>
      <c r="AK97" s="108"/>
      <c r="AL97" s="108"/>
    </row>
    <row r="98" spans="1:38">
      <c r="A98" s="3">
        <f t="shared" si="9"/>
        <v>2010</v>
      </c>
      <c r="B98" s="5">
        <v>851.3978265315601</v>
      </c>
      <c r="C98" s="5">
        <v>717.52348775919859</v>
      </c>
      <c r="D98" s="5">
        <v>505.41317465653975</v>
      </c>
      <c r="E98" s="5">
        <v>317.84856110857635</v>
      </c>
      <c r="F98" s="5">
        <v>161.52787577313455</v>
      </c>
      <c r="G98" s="5">
        <v>77.050657964677441</v>
      </c>
      <c r="H98" s="5">
        <v>8.2241930325248305</v>
      </c>
      <c r="I98" s="5">
        <v>24.520979770211142</v>
      </c>
      <c r="J98" s="5">
        <v>169.83416327941777</v>
      </c>
      <c r="K98" s="5">
        <v>338.30137417287256</v>
      </c>
      <c r="L98" s="5">
        <v>505.82032813998825</v>
      </c>
      <c r="M98" s="5">
        <v>784.06526445780912</v>
      </c>
      <c r="N98" s="5">
        <f t="shared" si="8"/>
        <v>4461.5278866465105</v>
      </c>
      <c r="O98" s="5"/>
      <c r="P98" s="112"/>
      <c r="Q98" s="112"/>
      <c r="R98" s="112">
        <f t="shared" si="12"/>
        <v>5142.8838582492808</v>
      </c>
      <c r="S98" s="112">
        <f t="shared" si="10"/>
        <v>4726.7774346100414</v>
      </c>
      <c r="T98" s="112">
        <f t="shared" si="13"/>
        <v>4955.6359676116235</v>
      </c>
      <c r="U98" s="108"/>
      <c r="V98" s="112">
        <f t="shared" si="15"/>
        <v>5142.8838582492808</v>
      </c>
      <c r="W98" s="112">
        <f t="shared" si="11"/>
        <v>4726.7774346100414</v>
      </c>
      <c r="X98" s="112">
        <f t="shared" si="14"/>
        <v>4955.6359676116235</v>
      </c>
      <c r="Y98" s="108"/>
      <c r="Z98" s="108"/>
      <c r="AA98" s="108"/>
      <c r="AB98" s="108"/>
      <c r="AC98" s="108"/>
      <c r="AD98" s="108"/>
      <c r="AE98" s="108"/>
      <c r="AF98" s="108"/>
      <c r="AG98" s="108"/>
      <c r="AH98" s="108"/>
      <c r="AI98" s="108"/>
      <c r="AJ98" s="108"/>
      <c r="AK98" s="108"/>
      <c r="AL98" s="108"/>
    </row>
    <row r="99" spans="1:38">
      <c r="A99" s="3">
        <f t="shared" si="9"/>
        <v>2011</v>
      </c>
      <c r="B99" s="5">
        <v>962.53699160868564</v>
      </c>
      <c r="C99" s="5">
        <v>758.76395998206101</v>
      </c>
      <c r="D99" s="5">
        <v>696.16969472371591</v>
      </c>
      <c r="E99" s="5">
        <v>429.69768363729474</v>
      </c>
      <c r="F99" s="5">
        <v>198.31706018513074</v>
      </c>
      <c r="G99" s="5">
        <v>70.277568652082223</v>
      </c>
      <c r="H99" s="5">
        <v>8.7515136530264908</v>
      </c>
      <c r="I99" s="5">
        <v>21.4959883087223</v>
      </c>
      <c r="J99" s="5">
        <v>127.19428385282529</v>
      </c>
      <c r="K99" s="5">
        <v>296.42200949200731</v>
      </c>
      <c r="L99" s="5">
        <v>466.83712742456765</v>
      </c>
      <c r="M99" s="5">
        <v>704.585645159514</v>
      </c>
      <c r="N99" s="5">
        <f t="shared" si="8"/>
        <v>4741.0495266796333</v>
      </c>
      <c r="O99" s="5"/>
      <c r="P99" s="112"/>
      <c r="Q99" s="112"/>
      <c r="R99" s="112">
        <f t="shared" si="12"/>
        <v>5129.252342423074</v>
      </c>
      <c r="S99" s="112">
        <f t="shared" si="10"/>
        <v>4793.5017034024713</v>
      </c>
      <c r="T99" s="112">
        <f t="shared" si="13"/>
        <v>4978.1645548638026</v>
      </c>
      <c r="U99" s="108"/>
      <c r="V99" s="112">
        <f>AVERAGE(N68:N97)</f>
        <v>5129.252342423074</v>
      </c>
      <c r="W99" s="112">
        <f t="shared" si="11"/>
        <v>4793.5017034024713</v>
      </c>
      <c r="X99" s="112">
        <f t="shared" si="14"/>
        <v>4978.1645548638026</v>
      </c>
      <c r="Y99" s="108"/>
      <c r="Z99" s="108"/>
      <c r="AA99" s="108"/>
      <c r="AB99" s="108"/>
      <c r="AC99" s="108"/>
      <c r="AD99" s="108"/>
      <c r="AE99" s="108"/>
      <c r="AF99" s="108"/>
      <c r="AG99" s="108"/>
      <c r="AH99" s="108"/>
      <c r="AI99" s="108"/>
      <c r="AJ99" s="108"/>
      <c r="AK99" s="108"/>
      <c r="AL99" s="108"/>
    </row>
    <row r="100" spans="1:38">
      <c r="A100" s="3">
        <f t="shared" si="9"/>
        <v>2012</v>
      </c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0"/>
      <c r="O100" s="50"/>
      <c r="P100" s="113"/>
      <c r="Q100" s="113"/>
      <c r="R100" s="112">
        <f>AVERAGE(N69:N98)+28.0590038272942</f>
        <v>5120.7389424719186</v>
      </c>
      <c r="S100" s="112">
        <f>TREND(N79:N98,A79:A98,A100)+25.983835186134</f>
        <v>4683.9045847708203</v>
      </c>
      <c r="T100" s="118">
        <f t="shared" si="13"/>
        <v>4924.1634815064244</v>
      </c>
      <c r="U100" s="108"/>
      <c r="V100" s="112">
        <f>V101+28.1362228272728</f>
        <v>5109.1078123612178</v>
      </c>
      <c r="W100" s="112">
        <f>TREND(N80:N99,A80:A99,A100)+25.9508961845197</f>
        <v>4657.2385779222595</v>
      </c>
      <c r="X100" s="118">
        <f t="shared" si="14"/>
        <v>4905.7666568636869</v>
      </c>
      <c r="Y100" s="108"/>
      <c r="Z100" s="108"/>
      <c r="AA100" s="108"/>
      <c r="AB100" s="108"/>
      <c r="AC100" s="108"/>
      <c r="AD100" s="108"/>
      <c r="AE100" s="108"/>
      <c r="AF100" s="108"/>
      <c r="AG100" s="108"/>
      <c r="AH100" s="108"/>
      <c r="AI100" s="108"/>
      <c r="AJ100" s="108"/>
      <c r="AK100" s="108"/>
      <c r="AL100" s="108"/>
    </row>
    <row r="101" spans="1:38">
      <c r="A101" s="3">
        <f t="shared" si="9"/>
        <v>2013</v>
      </c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0"/>
      <c r="O101" s="50"/>
      <c r="P101" s="113"/>
      <c r="Q101" s="113"/>
      <c r="R101" s="112">
        <f>AVERAGE(N69:N98)</f>
        <v>5092.6799386446246</v>
      </c>
      <c r="S101" s="118">
        <f>TREND(N79:N98,A79:A98,A101)</f>
        <v>4625.6169097253587</v>
      </c>
      <c r="T101" s="112">
        <f t="shared" si="13"/>
        <v>4882.5015756309549</v>
      </c>
      <c r="U101" s="108"/>
      <c r="V101" s="112">
        <f>AVERAGE(N70:N99)</f>
        <v>5080.971589533945</v>
      </c>
      <c r="W101" s="118">
        <f>TREND(N80:N99,A80:A99,A101)</f>
        <v>4594.6919957793434</v>
      </c>
      <c r="X101" s="112">
        <f t="shared" si="14"/>
        <v>4862.1457723443746</v>
      </c>
      <c r="Y101" s="108"/>
      <c r="Z101" s="108"/>
      <c r="AA101" s="108"/>
      <c r="AB101" s="108"/>
      <c r="AC101" s="108"/>
      <c r="AD101" s="108"/>
      <c r="AE101" s="108"/>
      <c r="AF101" s="108"/>
      <c r="AG101" s="108"/>
      <c r="AH101" s="108"/>
      <c r="AI101" s="108"/>
      <c r="AJ101" s="108"/>
      <c r="AK101" s="108"/>
      <c r="AL101" s="108"/>
    </row>
    <row r="102" spans="1:38"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0"/>
      <c r="O102" s="50"/>
      <c r="P102" s="113"/>
      <c r="Q102" s="113"/>
      <c r="R102" s="108"/>
      <c r="S102" s="108"/>
      <c r="T102" s="108"/>
      <c r="U102" s="108"/>
      <c r="V102" s="108"/>
      <c r="W102" s="108"/>
      <c r="X102" s="108"/>
      <c r="Y102" s="108"/>
      <c r="Z102" s="108"/>
      <c r="AA102" s="108"/>
      <c r="AB102" s="108"/>
      <c r="AC102" s="108"/>
      <c r="AD102" s="108"/>
      <c r="AE102" s="108"/>
      <c r="AF102" s="108"/>
      <c r="AG102" s="108"/>
      <c r="AH102" s="108"/>
      <c r="AI102" s="108"/>
      <c r="AJ102" s="108"/>
      <c r="AK102" s="108"/>
      <c r="AL102" s="108"/>
    </row>
    <row r="103" spans="1:38"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0"/>
      <c r="O103" s="50"/>
      <c r="P103" s="113"/>
      <c r="Q103" s="113"/>
      <c r="R103" s="108"/>
      <c r="S103" s="108"/>
      <c r="T103" s="108"/>
      <c r="U103" s="108"/>
      <c r="V103" s="108"/>
      <c r="W103" s="108"/>
      <c r="X103" s="108"/>
      <c r="Y103" s="108"/>
      <c r="Z103" s="108"/>
      <c r="AA103" s="108"/>
      <c r="AB103" s="108"/>
      <c r="AC103" s="108"/>
      <c r="AD103" s="108"/>
      <c r="AE103" s="108"/>
      <c r="AF103" s="108"/>
      <c r="AG103" s="108"/>
      <c r="AH103" s="108"/>
      <c r="AI103" s="108"/>
      <c r="AJ103" s="108"/>
      <c r="AK103" s="108"/>
      <c r="AL103" s="108"/>
    </row>
    <row r="104" spans="1:38"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112"/>
      <c r="Q104" s="112"/>
      <c r="R104" s="108"/>
      <c r="S104" s="108"/>
      <c r="T104" s="108"/>
      <c r="U104" s="108"/>
      <c r="V104" s="108"/>
      <c r="W104" s="108"/>
      <c r="X104" s="108"/>
      <c r="Y104" s="108"/>
      <c r="Z104" s="108"/>
      <c r="AA104" s="108"/>
      <c r="AB104" s="108"/>
      <c r="AC104" s="108"/>
      <c r="AD104" s="108"/>
      <c r="AE104" s="108"/>
      <c r="AF104" s="108"/>
      <c r="AG104" s="108"/>
      <c r="AH104" s="108"/>
      <c r="AI104" s="108"/>
      <c r="AJ104" s="108"/>
      <c r="AK104" s="108"/>
      <c r="AL104" s="108"/>
    </row>
    <row r="105" spans="1:38">
      <c r="A105" s="181" t="s">
        <v>17</v>
      </c>
      <c r="B105" s="181"/>
      <c r="C105" s="181"/>
      <c r="D105" s="181"/>
      <c r="E105" s="181"/>
      <c r="F105" s="181"/>
      <c r="G105" s="181"/>
      <c r="H105" s="181"/>
      <c r="I105" s="181"/>
      <c r="J105" s="181"/>
      <c r="K105" s="181"/>
      <c r="L105" s="181"/>
      <c r="M105" s="181"/>
      <c r="N105" s="181"/>
      <c r="O105" s="106"/>
      <c r="P105" s="110"/>
      <c r="Q105" s="110"/>
      <c r="R105" s="184" t="s">
        <v>105</v>
      </c>
      <c r="S105" s="185"/>
      <c r="T105" s="186"/>
      <c r="U105" s="109"/>
      <c r="V105" s="184" t="s">
        <v>106</v>
      </c>
      <c r="W105" s="185"/>
      <c r="X105" s="186"/>
      <c r="Y105" s="108"/>
      <c r="Z105" s="108"/>
      <c r="AA105" s="108"/>
      <c r="AB105" s="108"/>
      <c r="AC105" s="108"/>
      <c r="AD105" s="108"/>
      <c r="AE105" s="108"/>
      <c r="AF105" s="108"/>
      <c r="AG105" s="108"/>
      <c r="AH105" s="108"/>
      <c r="AI105" s="108"/>
      <c r="AJ105" s="108"/>
      <c r="AK105" s="108"/>
      <c r="AL105" s="108"/>
    </row>
    <row r="106" spans="1:38" ht="41.4">
      <c r="A106" s="3" t="s">
        <v>13</v>
      </c>
      <c r="B106" s="2" t="s">
        <v>0</v>
      </c>
      <c r="C106" s="2" t="s">
        <v>1</v>
      </c>
      <c r="D106" s="2" t="s">
        <v>2</v>
      </c>
      <c r="E106" s="2" t="s">
        <v>3</v>
      </c>
      <c r="F106" s="2" t="s">
        <v>4</v>
      </c>
      <c r="G106" s="2" t="s">
        <v>5</v>
      </c>
      <c r="H106" s="2" t="s">
        <v>6</v>
      </c>
      <c r="I106" s="2" t="s">
        <v>7</v>
      </c>
      <c r="J106" s="2" t="s">
        <v>8</v>
      </c>
      <c r="K106" s="2" t="s">
        <v>9</v>
      </c>
      <c r="L106" s="2" t="s">
        <v>10</v>
      </c>
      <c r="M106" s="2" t="s">
        <v>11</v>
      </c>
      <c r="N106" s="51" t="s">
        <v>104</v>
      </c>
      <c r="O106" s="51"/>
      <c r="P106" s="111"/>
      <c r="Q106" s="111"/>
      <c r="R106" s="115" t="s">
        <v>111</v>
      </c>
      <c r="S106" s="116" t="s">
        <v>109</v>
      </c>
      <c r="T106" s="117" t="s">
        <v>107</v>
      </c>
      <c r="U106" s="109"/>
      <c r="V106" s="115" t="s">
        <v>112</v>
      </c>
      <c r="W106" s="116" t="s">
        <v>110</v>
      </c>
      <c r="X106" s="117" t="s">
        <v>108</v>
      </c>
      <c r="Y106" s="108"/>
      <c r="Z106" s="108"/>
      <c r="AA106" s="108"/>
      <c r="AB106" s="108"/>
      <c r="AC106" s="108"/>
      <c r="AD106" s="108"/>
      <c r="AE106" s="108"/>
      <c r="AF106" s="108"/>
      <c r="AG106" s="108"/>
      <c r="AH106" s="108"/>
      <c r="AI106" s="108"/>
      <c r="AJ106" s="108"/>
      <c r="AK106" s="108"/>
      <c r="AL106" s="108"/>
    </row>
    <row r="107" spans="1:38">
      <c r="A107" s="3">
        <v>1970</v>
      </c>
      <c r="B107" s="5">
        <v>866.4</v>
      </c>
      <c r="C107" s="5">
        <v>712.875</v>
      </c>
      <c r="D107" s="5">
        <v>653.77500000000009</v>
      </c>
      <c r="E107" s="5">
        <v>344.42499999999995</v>
      </c>
      <c r="F107" s="5">
        <v>173.97499999999999</v>
      </c>
      <c r="G107" s="5">
        <v>54.075000000000003</v>
      </c>
      <c r="H107" s="5">
        <v>10.75</v>
      </c>
      <c r="I107" s="5">
        <v>18</v>
      </c>
      <c r="J107" s="5">
        <v>95.224999999999994</v>
      </c>
      <c r="K107" s="5">
        <v>223.6</v>
      </c>
      <c r="L107" s="5">
        <v>442.25000000000006</v>
      </c>
      <c r="M107" s="5">
        <v>714.875</v>
      </c>
      <c r="N107" s="5">
        <f>SUM(B107:M107)</f>
        <v>4310.2250000000004</v>
      </c>
      <c r="O107" s="5"/>
      <c r="P107" s="112"/>
      <c r="Q107" s="112"/>
      <c r="R107" s="108"/>
      <c r="S107" s="108"/>
      <c r="T107" s="108"/>
      <c r="U107" s="108"/>
      <c r="V107" s="108"/>
      <c r="W107" s="108"/>
      <c r="X107" s="108"/>
      <c r="Y107" s="108"/>
      <c r="Z107" s="108"/>
      <c r="AA107" s="108"/>
      <c r="AB107" s="108"/>
      <c r="AC107" s="108"/>
      <c r="AD107" s="108"/>
      <c r="AE107" s="108"/>
      <c r="AF107" s="108"/>
      <c r="AG107" s="108"/>
      <c r="AH107" s="108"/>
      <c r="AI107" s="108"/>
      <c r="AJ107" s="108"/>
      <c r="AK107" s="108"/>
      <c r="AL107" s="108"/>
    </row>
    <row r="108" spans="1:38">
      <c r="A108" s="3">
        <f>A107+1</f>
        <v>1971</v>
      </c>
      <c r="B108" s="5">
        <v>852.15</v>
      </c>
      <c r="C108" s="5">
        <v>668.92499999999995</v>
      </c>
      <c r="D108" s="5">
        <v>660.65</v>
      </c>
      <c r="E108" s="5">
        <v>403.49999999999994</v>
      </c>
      <c r="F108" s="5">
        <v>203.87499999999997</v>
      </c>
      <c r="G108" s="5">
        <v>39.125</v>
      </c>
      <c r="H108" s="5">
        <v>22.225000000000001</v>
      </c>
      <c r="I108" s="5">
        <v>34.375</v>
      </c>
      <c r="J108" s="5">
        <v>77.05</v>
      </c>
      <c r="K108" s="5">
        <v>169.07499999999999</v>
      </c>
      <c r="L108" s="5">
        <v>479.34999999999997</v>
      </c>
      <c r="M108" s="5">
        <v>621.45000000000005</v>
      </c>
      <c r="N108" s="5">
        <f t="shared" ref="N108:N148" si="16">SUM(B108:M108)</f>
        <v>4231.75</v>
      </c>
      <c r="O108" s="5"/>
      <c r="P108" s="112"/>
      <c r="Q108" s="112"/>
      <c r="R108" s="108"/>
      <c r="S108" s="108"/>
      <c r="T108" s="108"/>
      <c r="U108" s="108"/>
      <c r="V108" s="108"/>
      <c r="W108" s="108"/>
      <c r="X108" s="108"/>
      <c r="Y108" s="108"/>
      <c r="Z108" s="108"/>
      <c r="AA108" s="108"/>
      <c r="AB108" s="108"/>
      <c r="AC108" s="108"/>
      <c r="AD108" s="108"/>
      <c r="AE108" s="108"/>
      <c r="AF108" s="108"/>
      <c r="AG108" s="108"/>
      <c r="AH108" s="108"/>
      <c r="AI108" s="108"/>
      <c r="AJ108" s="108"/>
      <c r="AK108" s="108"/>
      <c r="AL108" s="108"/>
    </row>
    <row r="109" spans="1:38">
      <c r="A109" s="3">
        <f t="shared" ref="A109:A150" si="17">A108+1</f>
        <v>1972</v>
      </c>
      <c r="B109" s="5">
        <v>781.07500000000005</v>
      </c>
      <c r="C109" s="5">
        <v>770.52499999999998</v>
      </c>
      <c r="D109" s="5">
        <v>685.75</v>
      </c>
      <c r="E109" s="5">
        <v>441</v>
      </c>
      <c r="F109" s="5">
        <v>145.29999999999998</v>
      </c>
      <c r="G109" s="5">
        <v>89.800000000000011</v>
      </c>
      <c r="H109" s="5">
        <v>29.75</v>
      </c>
      <c r="I109" s="5">
        <v>37.224999999999994</v>
      </c>
      <c r="J109" s="5">
        <v>108.675</v>
      </c>
      <c r="K109" s="5">
        <v>359.09999999999997</v>
      </c>
      <c r="L109" s="5">
        <v>513.02500000000009</v>
      </c>
      <c r="M109" s="5">
        <v>685.72499999999991</v>
      </c>
      <c r="N109" s="5">
        <f t="shared" si="16"/>
        <v>4646.9500000000007</v>
      </c>
      <c r="O109" s="5"/>
      <c r="P109" s="112"/>
      <c r="Q109" s="112"/>
      <c r="R109" s="108"/>
      <c r="S109" s="108"/>
      <c r="T109" s="108"/>
      <c r="U109" s="108"/>
      <c r="V109" s="108"/>
      <c r="W109" s="108"/>
      <c r="X109" s="108"/>
      <c r="Y109" s="108"/>
      <c r="Z109" s="108"/>
      <c r="AA109" s="108"/>
      <c r="AB109" s="108"/>
      <c r="AC109" s="108"/>
      <c r="AD109" s="108"/>
      <c r="AE109" s="108"/>
      <c r="AF109" s="108"/>
      <c r="AG109" s="108"/>
      <c r="AH109" s="108"/>
      <c r="AI109" s="108"/>
      <c r="AJ109" s="108"/>
      <c r="AK109" s="108"/>
      <c r="AL109" s="108"/>
    </row>
    <row r="110" spans="1:38">
      <c r="A110" s="3">
        <f t="shared" si="17"/>
        <v>1973</v>
      </c>
      <c r="B110" s="5">
        <v>716.02499999999998</v>
      </c>
      <c r="C110" s="5">
        <v>731.99999999999989</v>
      </c>
      <c r="D110" s="5">
        <v>461.27499999999998</v>
      </c>
      <c r="E110" s="5">
        <v>350.75</v>
      </c>
      <c r="F110" s="5">
        <v>221.42500000000001</v>
      </c>
      <c r="G110" s="5">
        <v>29.674999999999997</v>
      </c>
      <c r="H110" s="5">
        <v>10.524999999999999</v>
      </c>
      <c r="I110" s="5">
        <v>12.324999999999999</v>
      </c>
      <c r="J110" s="5">
        <v>119.85</v>
      </c>
      <c r="K110" s="5">
        <v>216.72500000000002</v>
      </c>
      <c r="L110" s="5">
        <v>455.57499999999999</v>
      </c>
      <c r="M110" s="5">
        <v>712.6</v>
      </c>
      <c r="N110" s="5">
        <f t="shared" si="16"/>
        <v>4038.7499999999995</v>
      </c>
      <c r="O110" s="5"/>
      <c r="P110" s="112"/>
      <c r="Q110" s="112"/>
      <c r="R110" s="108"/>
      <c r="S110" s="108"/>
      <c r="T110" s="108"/>
      <c r="U110" s="108"/>
      <c r="V110" s="108"/>
      <c r="W110" s="108"/>
      <c r="X110" s="108"/>
      <c r="Y110" s="108"/>
      <c r="Z110" s="108"/>
      <c r="AA110" s="108"/>
      <c r="AB110" s="108"/>
      <c r="AC110" s="108"/>
      <c r="AD110" s="108"/>
      <c r="AE110" s="108"/>
      <c r="AF110" s="108"/>
      <c r="AG110" s="108"/>
      <c r="AH110" s="108"/>
      <c r="AI110" s="108"/>
      <c r="AJ110" s="108"/>
      <c r="AK110" s="108"/>
      <c r="AL110" s="108"/>
    </row>
    <row r="111" spans="1:38">
      <c r="A111" s="3">
        <f t="shared" si="17"/>
        <v>1974</v>
      </c>
      <c r="B111" s="5">
        <v>763.1</v>
      </c>
      <c r="C111" s="5">
        <v>745.57499999999993</v>
      </c>
      <c r="D111" s="5">
        <v>615.29999999999995</v>
      </c>
      <c r="E111" s="5">
        <v>348.05</v>
      </c>
      <c r="F111" s="5">
        <v>247.32500000000002</v>
      </c>
      <c r="G111" s="5">
        <v>53.024999999999999</v>
      </c>
      <c r="H111" s="5">
        <v>11.55</v>
      </c>
      <c r="I111" s="5">
        <v>15.350000000000001</v>
      </c>
      <c r="J111" s="5">
        <v>154.9</v>
      </c>
      <c r="K111" s="5">
        <v>334.82499999999999</v>
      </c>
      <c r="L111" s="5">
        <v>458.5</v>
      </c>
      <c r="M111" s="5">
        <v>640.9</v>
      </c>
      <c r="N111" s="5">
        <f t="shared" si="16"/>
        <v>4388.3999999999996</v>
      </c>
      <c r="O111" s="5"/>
      <c r="P111" s="112"/>
      <c r="Q111" s="112"/>
      <c r="R111" s="108"/>
      <c r="S111" s="108"/>
      <c r="T111" s="108"/>
      <c r="U111" s="108"/>
      <c r="V111" s="108"/>
      <c r="W111" s="108"/>
      <c r="X111" s="108"/>
      <c r="Y111" s="108"/>
      <c r="Z111" s="108"/>
      <c r="AA111" s="108"/>
      <c r="AB111" s="108"/>
      <c r="AC111" s="108"/>
      <c r="AD111" s="108"/>
      <c r="AE111" s="108"/>
      <c r="AF111" s="108"/>
      <c r="AG111" s="108"/>
      <c r="AH111" s="108"/>
      <c r="AI111" s="108"/>
      <c r="AJ111" s="108"/>
      <c r="AK111" s="108"/>
      <c r="AL111" s="108"/>
    </row>
    <row r="112" spans="1:38">
      <c r="A112" s="3">
        <f t="shared" si="17"/>
        <v>1975</v>
      </c>
      <c r="B112" s="5">
        <v>704.95</v>
      </c>
      <c r="C112" s="5">
        <v>642.90000000000009</v>
      </c>
      <c r="D112" s="5">
        <v>658.1</v>
      </c>
      <c r="E112" s="5">
        <v>461.02500000000003</v>
      </c>
      <c r="F112" s="5">
        <v>108.3</v>
      </c>
      <c r="G112" s="5">
        <v>40.424999999999997</v>
      </c>
      <c r="H112" s="5">
        <v>12.75</v>
      </c>
      <c r="I112" s="5">
        <v>22.549999999999997</v>
      </c>
      <c r="J112" s="5">
        <v>154.42499999999998</v>
      </c>
      <c r="K112" s="5">
        <v>257.60000000000002</v>
      </c>
      <c r="L112" s="5">
        <v>372.27499999999998</v>
      </c>
      <c r="M112" s="5">
        <v>714.02500000000009</v>
      </c>
      <c r="N112" s="5">
        <f t="shared" si="16"/>
        <v>4149.3250000000007</v>
      </c>
      <c r="O112" s="5"/>
      <c r="P112" s="112"/>
      <c r="Q112" s="112"/>
      <c r="R112" s="108"/>
      <c r="S112" s="108"/>
      <c r="T112" s="108"/>
      <c r="U112" s="108"/>
      <c r="V112" s="108"/>
      <c r="W112" s="108"/>
      <c r="X112" s="108"/>
      <c r="Y112" s="108"/>
      <c r="Z112" s="108"/>
      <c r="AA112" s="108"/>
      <c r="AB112" s="108"/>
      <c r="AC112" s="108"/>
      <c r="AD112" s="108"/>
      <c r="AE112" s="108"/>
      <c r="AF112" s="108"/>
      <c r="AG112" s="108"/>
      <c r="AH112" s="108"/>
      <c r="AI112" s="108"/>
      <c r="AJ112" s="108"/>
      <c r="AK112" s="108"/>
      <c r="AL112" s="108"/>
    </row>
    <row r="113" spans="1:38">
      <c r="A113" s="3">
        <f t="shared" si="17"/>
        <v>1976</v>
      </c>
      <c r="B113" s="5">
        <v>877.9</v>
      </c>
      <c r="C113" s="5">
        <v>621.27499999999998</v>
      </c>
      <c r="D113" s="5">
        <v>559.02500000000009</v>
      </c>
      <c r="E113" s="5">
        <v>329.65000000000003</v>
      </c>
      <c r="F113" s="5">
        <v>222.00000000000003</v>
      </c>
      <c r="G113" s="5">
        <v>26.274999999999999</v>
      </c>
      <c r="H113" s="5">
        <v>15.100000000000001</v>
      </c>
      <c r="I113" s="5">
        <v>38.224999999999994</v>
      </c>
      <c r="J113" s="5">
        <v>135.82499999999999</v>
      </c>
      <c r="K113" s="5">
        <v>366.49999999999994</v>
      </c>
      <c r="L113" s="5">
        <v>571.625</v>
      </c>
      <c r="M113" s="5">
        <v>839.2</v>
      </c>
      <c r="N113" s="5">
        <f t="shared" si="16"/>
        <v>4602.5999999999995</v>
      </c>
      <c r="O113" s="5"/>
      <c r="P113" s="112"/>
      <c r="Q113" s="112"/>
      <c r="R113" s="108"/>
      <c r="S113" s="108"/>
      <c r="T113" s="108"/>
      <c r="U113" s="108"/>
      <c r="V113" s="108"/>
      <c r="W113" s="108"/>
      <c r="X113" s="108"/>
      <c r="Y113" s="108"/>
      <c r="Z113" s="108"/>
      <c r="AA113" s="108"/>
      <c r="AB113" s="108"/>
      <c r="AC113" s="108"/>
      <c r="AD113" s="108"/>
      <c r="AE113" s="108"/>
      <c r="AF113" s="108"/>
      <c r="AG113" s="108"/>
      <c r="AH113" s="108"/>
      <c r="AI113" s="108"/>
      <c r="AJ113" s="108"/>
      <c r="AK113" s="108"/>
      <c r="AL113" s="108"/>
    </row>
    <row r="114" spans="1:38">
      <c r="A114" s="3">
        <f t="shared" si="17"/>
        <v>1977</v>
      </c>
      <c r="B114" s="5">
        <v>956.72500000000002</v>
      </c>
      <c r="C114" s="5">
        <v>694.75</v>
      </c>
      <c r="D114" s="5">
        <v>500.75000000000006</v>
      </c>
      <c r="E114" s="5">
        <v>322.84999999999997</v>
      </c>
      <c r="F114" s="5">
        <v>125.55</v>
      </c>
      <c r="G114" s="5">
        <v>76.474999999999994</v>
      </c>
      <c r="H114" s="5">
        <v>15.15</v>
      </c>
      <c r="I114" s="5">
        <v>49.075000000000003</v>
      </c>
      <c r="J114" s="5">
        <v>96.125</v>
      </c>
      <c r="K114" s="5">
        <v>305.125</v>
      </c>
      <c r="L114" s="5">
        <v>443.25000000000006</v>
      </c>
      <c r="M114" s="5">
        <v>721.625</v>
      </c>
      <c r="N114" s="5">
        <f t="shared" si="16"/>
        <v>4307.45</v>
      </c>
      <c r="O114" s="5"/>
      <c r="P114" s="112"/>
      <c r="Q114" s="112"/>
      <c r="R114" s="108"/>
      <c r="S114" s="108"/>
      <c r="T114" s="108"/>
      <c r="U114" s="108"/>
      <c r="V114" s="108"/>
      <c r="W114" s="108"/>
      <c r="X114" s="108"/>
      <c r="Y114" s="108"/>
      <c r="Z114" s="108"/>
      <c r="AA114" s="108"/>
      <c r="AB114" s="108"/>
      <c r="AC114" s="108"/>
      <c r="AD114" s="108"/>
      <c r="AE114" s="108"/>
      <c r="AF114" s="108"/>
      <c r="AG114" s="108"/>
      <c r="AH114" s="108"/>
      <c r="AI114" s="108"/>
      <c r="AJ114" s="108"/>
      <c r="AK114" s="108"/>
      <c r="AL114" s="108"/>
    </row>
    <row r="115" spans="1:38">
      <c r="A115" s="3">
        <f t="shared" si="17"/>
        <v>1978</v>
      </c>
      <c r="B115" s="5">
        <v>862.65000000000009</v>
      </c>
      <c r="C115" s="5">
        <v>820.7</v>
      </c>
      <c r="D115" s="5">
        <v>702.90000000000009</v>
      </c>
      <c r="E115" s="5">
        <v>412.82499999999993</v>
      </c>
      <c r="F115" s="5">
        <v>172.25</v>
      </c>
      <c r="G115" s="5">
        <v>74.300000000000011</v>
      </c>
      <c r="H115" s="5">
        <v>24.55</v>
      </c>
      <c r="I115" s="5">
        <v>18.2</v>
      </c>
      <c r="J115" s="5">
        <v>111</v>
      </c>
      <c r="K115" s="5">
        <v>314.5</v>
      </c>
      <c r="L115" s="5">
        <v>480.625</v>
      </c>
      <c r="M115" s="5">
        <v>692.875</v>
      </c>
      <c r="N115" s="5">
        <f t="shared" si="16"/>
        <v>4687.375</v>
      </c>
      <c r="O115" s="5"/>
      <c r="P115" s="112"/>
      <c r="Q115" s="112"/>
      <c r="R115" s="108"/>
      <c r="S115" s="108"/>
      <c r="T115" s="108"/>
      <c r="U115" s="108"/>
      <c r="V115" s="108"/>
      <c r="W115" s="108"/>
      <c r="X115" s="108"/>
      <c r="Y115" s="108"/>
      <c r="Z115" s="108"/>
      <c r="AA115" s="108"/>
      <c r="AB115" s="108"/>
      <c r="AC115" s="108"/>
      <c r="AD115" s="108"/>
      <c r="AE115" s="108"/>
      <c r="AF115" s="108"/>
      <c r="AG115" s="108"/>
      <c r="AH115" s="108"/>
      <c r="AI115" s="108"/>
      <c r="AJ115" s="108"/>
      <c r="AK115" s="108"/>
      <c r="AL115" s="108"/>
    </row>
    <row r="116" spans="1:38">
      <c r="A116" s="3">
        <f t="shared" si="17"/>
        <v>1979</v>
      </c>
      <c r="B116" s="5">
        <v>856.77500000000009</v>
      </c>
      <c r="C116" s="5">
        <v>839.82500000000005</v>
      </c>
      <c r="D116" s="5">
        <v>540.67499999999995</v>
      </c>
      <c r="E116" s="5">
        <v>397.95000000000005</v>
      </c>
      <c r="F116" s="5">
        <v>212.32500000000002</v>
      </c>
      <c r="G116" s="5">
        <v>65.825000000000003</v>
      </c>
      <c r="H116" s="5">
        <v>18.125</v>
      </c>
      <c r="I116" s="5">
        <v>39</v>
      </c>
      <c r="J116" s="5">
        <v>112.22499999999999</v>
      </c>
      <c r="K116" s="5">
        <v>313.27499999999998</v>
      </c>
      <c r="L116" s="5">
        <v>454.29999999999995</v>
      </c>
      <c r="M116" s="5">
        <v>621.42499999999995</v>
      </c>
      <c r="N116" s="5">
        <f t="shared" si="16"/>
        <v>4471.7250000000004</v>
      </c>
      <c r="O116" s="5"/>
      <c r="P116" s="112"/>
      <c r="Q116" s="112"/>
      <c r="R116" s="108"/>
      <c r="S116" s="108"/>
      <c r="T116" s="108"/>
      <c r="U116" s="108"/>
      <c r="V116" s="108"/>
      <c r="W116" s="108"/>
      <c r="X116" s="108"/>
      <c r="Y116" s="108"/>
      <c r="Z116" s="108"/>
      <c r="AA116" s="108"/>
      <c r="AB116" s="108"/>
      <c r="AC116" s="108"/>
      <c r="AD116" s="108"/>
      <c r="AE116" s="108"/>
      <c r="AF116" s="108"/>
      <c r="AG116" s="108"/>
      <c r="AH116" s="108"/>
      <c r="AI116" s="108"/>
      <c r="AJ116" s="108"/>
      <c r="AK116" s="108"/>
      <c r="AL116" s="108"/>
    </row>
    <row r="117" spans="1:38">
      <c r="A117" s="3">
        <f t="shared" si="17"/>
        <v>1980</v>
      </c>
      <c r="B117" s="5">
        <v>762.32500000000005</v>
      </c>
      <c r="C117" s="5">
        <v>775.22500000000002</v>
      </c>
      <c r="D117" s="5">
        <v>645.20000000000005</v>
      </c>
      <c r="E117" s="5">
        <v>360.84999999999997</v>
      </c>
      <c r="F117" s="5">
        <v>151.6</v>
      </c>
      <c r="G117" s="5">
        <v>103.10000000000001</v>
      </c>
      <c r="H117" s="5">
        <v>9.75</v>
      </c>
      <c r="I117" s="5">
        <v>7.9</v>
      </c>
      <c r="J117" s="5">
        <v>119.65</v>
      </c>
      <c r="K117" s="5">
        <v>365.15</v>
      </c>
      <c r="L117" s="5">
        <v>504.57499999999999</v>
      </c>
      <c r="M117" s="5">
        <v>783.02500000000009</v>
      </c>
      <c r="N117" s="5">
        <f t="shared" si="16"/>
        <v>4588.3500000000004</v>
      </c>
      <c r="O117" s="5"/>
      <c r="P117" s="112"/>
      <c r="Q117" s="112"/>
      <c r="R117" s="108"/>
      <c r="S117" s="108"/>
      <c r="T117" s="108"/>
      <c r="U117" s="108"/>
      <c r="V117" s="108"/>
      <c r="W117" s="108"/>
      <c r="X117" s="108"/>
      <c r="Y117" s="108"/>
      <c r="Z117" s="108"/>
      <c r="AA117" s="108"/>
      <c r="AB117" s="108"/>
      <c r="AC117" s="108"/>
      <c r="AD117" s="108"/>
      <c r="AE117" s="108"/>
      <c r="AF117" s="108"/>
      <c r="AG117" s="108"/>
      <c r="AH117" s="108"/>
      <c r="AI117" s="108"/>
      <c r="AJ117" s="108"/>
      <c r="AK117" s="108"/>
      <c r="AL117" s="108"/>
    </row>
    <row r="118" spans="1:38">
      <c r="A118" s="3">
        <f t="shared" si="17"/>
        <v>1981</v>
      </c>
      <c r="B118" s="5">
        <v>870.42499999999995</v>
      </c>
      <c r="C118" s="5">
        <v>602.69999999999993</v>
      </c>
      <c r="D118" s="5">
        <v>567.125</v>
      </c>
      <c r="E118" s="5">
        <v>334.65</v>
      </c>
      <c r="F118" s="5">
        <v>203.85000000000002</v>
      </c>
      <c r="G118" s="5">
        <v>47.4</v>
      </c>
      <c r="H118" s="5">
        <v>12.525</v>
      </c>
      <c r="I118" s="5">
        <v>14.85</v>
      </c>
      <c r="J118" s="5">
        <v>137.4</v>
      </c>
      <c r="K118" s="5">
        <v>355.09999999999997</v>
      </c>
      <c r="L118" s="5">
        <v>447.7</v>
      </c>
      <c r="M118" s="5">
        <v>677.92499999999995</v>
      </c>
      <c r="N118" s="5">
        <f t="shared" si="16"/>
        <v>4271.6499999999996</v>
      </c>
      <c r="O118" s="5"/>
      <c r="P118" s="112"/>
      <c r="Q118" s="112"/>
      <c r="R118" s="108"/>
      <c r="S118" s="108"/>
      <c r="T118" s="108"/>
      <c r="U118" s="108"/>
      <c r="V118" s="108"/>
      <c r="W118" s="108"/>
      <c r="X118" s="108"/>
      <c r="Y118" s="108"/>
      <c r="Z118" s="108"/>
      <c r="AA118" s="108"/>
      <c r="AB118" s="108"/>
      <c r="AC118" s="108"/>
      <c r="AD118" s="108"/>
      <c r="AE118" s="108"/>
      <c r="AF118" s="108"/>
      <c r="AG118" s="108"/>
      <c r="AH118" s="108"/>
      <c r="AI118" s="108"/>
      <c r="AJ118" s="108"/>
      <c r="AK118" s="108"/>
      <c r="AL118" s="108"/>
    </row>
    <row r="119" spans="1:38">
      <c r="A119" s="3">
        <f t="shared" si="17"/>
        <v>1982</v>
      </c>
      <c r="B119" s="5">
        <v>914.47499999999991</v>
      </c>
      <c r="C119" s="5">
        <v>743.65000000000009</v>
      </c>
      <c r="D119" s="5">
        <v>633.15000000000009</v>
      </c>
      <c r="E119" s="5">
        <v>427.29999999999995</v>
      </c>
      <c r="F119" s="5">
        <v>104.925</v>
      </c>
      <c r="G119" s="5">
        <v>86.5</v>
      </c>
      <c r="H119" s="5">
        <v>12.1</v>
      </c>
      <c r="I119" s="5">
        <v>56.95</v>
      </c>
      <c r="J119" s="5">
        <v>122.125</v>
      </c>
      <c r="K119" s="5">
        <v>259.10000000000002</v>
      </c>
      <c r="L119" s="5">
        <v>444.52499999999998</v>
      </c>
      <c r="M119" s="5">
        <v>560.80000000000007</v>
      </c>
      <c r="N119" s="5">
        <f t="shared" si="16"/>
        <v>4365.5999999999995</v>
      </c>
      <c r="O119" s="5"/>
      <c r="P119" s="112"/>
      <c r="Q119" s="112"/>
      <c r="R119" s="108"/>
      <c r="S119" s="108"/>
      <c r="T119" s="108"/>
      <c r="U119" s="108"/>
      <c r="V119" s="108"/>
      <c r="W119" s="108"/>
      <c r="X119" s="108"/>
      <c r="Y119" s="108"/>
      <c r="Z119" s="108"/>
      <c r="AA119" s="108"/>
      <c r="AB119" s="108"/>
      <c r="AC119" s="108"/>
      <c r="AD119" s="108"/>
      <c r="AE119" s="108"/>
      <c r="AF119" s="108"/>
      <c r="AG119" s="108"/>
      <c r="AH119" s="108"/>
      <c r="AI119" s="108"/>
      <c r="AJ119" s="108"/>
      <c r="AK119" s="108"/>
      <c r="AL119" s="108"/>
    </row>
    <row r="120" spans="1:38">
      <c r="A120" s="3">
        <f t="shared" si="17"/>
        <v>1983</v>
      </c>
      <c r="B120" s="5">
        <v>716.47500000000002</v>
      </c>
      <c r="C120" s="5">
        <v>606.55000000000007</v>
      </c>
      <c r="D120" s="5">
        <v>550.92499999999995</v>
      </c>
      <c r="E120" s="5">
        <v>389.72500000000002</v>
      </c>
      <c r="F120" s="5">
        <v>251.1</v>
      </c>
      <c r="G120" s="5">
        <v>58.875000000000007</v>
      </c>
      <c r="H120" s="5">
        <v>11.450000000000001</v>
      </c>
      <c r="I120" s="5">
        <v>9.4749999999999996</v>
      </c>
      <c r="J120" s="5">
        <v>93.05</v>
      </c>
      <c r="K120" s="5">
        <v>282.40000000000003</v>
      </c>
      <c r="L120" s="5">
        <v>451.5</v>
      </c>
      <c r="M120" s="5">
        <v>808.375</v>
      </c>
      <c r="N120" s="5">
        <f t="shared" si="16"/>
        <v>4229.8999999999996</v>
      </c>
      <c r="O120" s="5"/>
      <c r="P120" s="112"/>
      <c r="Q120" s="112"/>
      <c r="R120" s="108"/>
      <c r="S120" s="108"/>
      <c r="T120" s="108"/>
      <c r="U120" s="108"/>
      <c r="V120" s="108"/>
      <c r="W120" s="108"/>
      <c r="X120" s="108"/>
      <c r="Y120" s="108"/>
      <c r="Z120" s="108"/>
      <c r="AA120" s="108"/>
      <c r="AB120" s="108"/>
      <c r="AC120" s="108"/>
      <c r="AD120" s="108"/>
      <c r="AE120" s="108"/>
      <c r="AF120" s="108"/>
      <c r="AG120" s="108"/>
      <c r="AH120" s="108"/>
      <c r="AI120" s="108"/>
      <c r="AJ120" s="108"/>
      <c r="AK120" s="108"/>
      <c r="AL120" s="108"/>
    </row>
    <row r="121" spans="1:38">
      <c r="A121" s="3">
        <f t="shared" si="17"/>
        <v>1984</v>
      </c>
      <c r="B121" s="5">
        <v>883.97499999999991</v>
      </c>
      <c r="C121" s="5">
        <v>582.32500000000005</v>
      </c>
      <c r="D121" s="5">
        <v>712.125</v>
      </c>
      <c r="E121" s="5">
        <v>330.95000000000005</v>
      </c>
      <c r="F121" s="5">
        <v>245.55</v>
      </c>
      <c r="G121" s="5">
        <v>39.5</v>
      </c>
      <c r="H121" s="5">
        <v>18.175000000000001</v>
      </c>
      <c r="I121" s="5">
        <v>16.850000000000001</v>
      </c>
      <c r="J121" s="5">
        <v>139.95000000000002</v>
      </c>
      <c r="K121" s="5">
        <v>233.62500000000003</v>
      </c>
      <c r="L121" s="5">
        <v>470.04999999999995</v>
      </c>
      <c r="M121" s="5">
        <v>618.5</v>
      </c>
      <c r="N121" s="5">
        <f t="shared" si="16"/>
        <v>4291.5749999999998</v>
      </c>
      <c r="O121" s="5"/>
      <c r="P121" s="112"/>
      <c r="Q121" s="112"/>
      <c r="R121" s="108"/>
      <c r="S121" s="108"/>
      <c r="T121" s="108"/>
      <c r="U121" s="108"/>
      <c r="V121" s="108"/>
      <c r="W121" s="108"/>
      <c r="X121" s="108"/>
      <c r="Y121" s="108"/>
      <c r="Z121" s="108"/>
      <c r="AA121" s="108"/>
      <c r="AB121" s="108"/>
      <c r="AC121" s="108"/>
      <c r="AD121" s="108"/>
      <c r="AE121" s="108"/>
      <c r="AF121" s="108"/>
      <c r="AG121" s="108"/>
      <c r="AH121" s="108"/>
      <c r="AI121" s="108"/>
      <c r="AJ121" s="108"/>
      <c r="AK121" s="108"/>
      <c r="AL121" s="108"/>
    </row>
    <row r="122" spans="1:38">
      <c r="A122" s="3">
        <f t="shared" si="17"/>
        <v>1985</v>
      </c>
      <c r="B122" s="5">
        <v>843.67499999999995</v>
      </c>
      <c r="C122" s="5">
        <v>704.30000000000007</v>
      </c>
      <c r="D122" s="5">
        <v>560.35</v>
      </c>
      <c r="E122" s="5">
        <v>316.47499999999997</v>
      </c>
      <c r="F122" s="5">
        <v>151.15</v>
      </c>
      <c r="G122" s="5">
        <v>80.925000000000011</v>
      </c>
      <c r="H122" s="5">
        <v>18.774999999999999</v>
      </c>
      <c r="I122" s="5">
        <v>25.475000000000001</v>
      </c>
      <c r="J122" s="5">
        <v>98.925000000000011</v>
      </c>
      <c r="K122" s="5">
        <v>265.47500000000002</v>
      </c>
      <c r="L122" s="5">
        <v>463.47500000000002</v>
      </c>
      <c r="M122" s="5">
        <v>775.1</v>
      </c>
      <c r="N122" s="5">
        <f t="shared" si="16"/>
        <v>4304.1000000000004</v>
      </c>
      <c r="O122" s="5"/>
      <c r="P122" s="112"/>
      <c r="Q122" s="112"/>
      <c r="R122" s="108"/>
      <c r="S122" s="108"/>
      <c r="T122" s="108"/>
      <c r="U122" s="108"/>
      <c r="V122" s="108"/>
      <c r="W122" s="108"/>
      <c r="X122" s="108"/>
      <c r="Y122" s="108"/>
      <c r="Z122" s="108"/>
      <c r="AA122" s="108"/>
      <c r="AB122" s="108"/>
      <c r="AC122" s="108"/>
      <c r="AD122" s="108"/>
      <c r="AE122" s="108"/>
      <c r="AF122" s="108"/>
      <c r="AG122" s="108"/>
      <c r="AH122" s="108"/>
      <c r="AI122" s="108"/>
      <c r="AJ122" s="108"/>
      <c r="AK122" s="108"/>
      <c r="AL122" s="108"/>
    </row>
    <row r="123" spans="1:38">
      <c r="A123" s="3">
        <f t="shared" si="17"/>
        <v>1986</v>
      </c>
      <c r="B123" s="5">
        <v>779.55000000000007</v>
      </c>
      <c r="C123" s="5">
        <v>702.84999999999991</v>
      </c>
      <c r="D123" s="5">
        <v>563.375</v>
      </c>
      <c r="E123" s="5">
        <v>315.52499999999998</v>
      </c>
      <c r="F123" s="5">
        <v>142.52499999999998</v>
      </c>
      <c r="G123" s="5">
        <v>72.375</v>
      </c>
      <c r="H123" s="5">
        <v>16.225000000000001</v>
      </c>
      <c r="I123" s="5">
        <v>47.1</v>
      </c>
      <c r="J123" s="5">
        <v>114.69999999999999</v>
      </c>
      <c r="K123" s="5">
        <v>290.95</v>
      </c>
      <c r="L123" s="5">
        <v>525.375</v>
      </c>
      <c r="M123" s="5">
        <v>634.6</v>
      </c>
      <c r="N123" s="5">
        <f t="shared" si="16"/>
        <v>4205.1499999999996</v>
      </c>
      <c r="O123" s="5"/>
      <c r="P123" s="112"/>
      <c r="Q123" s="112"/>
      <c r="R123" s="108"/>
      <c r="S123" s="108"/>
      <c r="T123" s="108"/>
      <c r="U123" s="108"/>
      <c r="V123" s="108"/>
      <c r="W123" s="108"/>
      <c r="X123" s="108"/>
      <c r="Y123" s="108"/>
      <c r="Z123" s="108"/>
      <c r="AA123" s="108"/>
      <c r="AB123" s="108"/>
      <c r="AC123" s="108"/>
      <c r="AD123" s="108"/>
      <c r="AE123" s="108"/>
      <c r="AF123" s="108"/>
      <c r="AG123" s="108"/>
      <c r="AH123" s="108"/>
      <c r="AI123" s="108"/>
      <c r="AJ123" s="108"/>
      <c r="AK123" s="108"/>
      <c r="AL123" s="108"/>
    </row>
    <row r="124" spans="1:38">
      <c r="A124" s="3">
        <f t="shared" si="17"/>
        <v>1987</v>
      </c>
      <c r="B124" s="5">
        <v>741.52500000000009</v>
      </c>
      <c r="C124" s="5">
        <v>660.52500000000009</v>
      </c>
      <c r="D124" s="5">
        <v>524.09999999999991</v>
      </c>
      <c r="E124" s="5">
        <v>292.10000000000002</v>
      </c>
      <c r="F124" s="5">
        <v>152.70000000000002</v>
      </c>
      <c r="G124" s="5">
        <v>35.674999999999997</v>
      </c>
      <c r="H124" s="5">
        <v>11</v>
      </c>
      <c r="I124" s="5">
        <v>35.024999999999999</v>
      </c>
      <c r="J124" s="5">
        <v>86.325000000000003</v>
      </c>
      <c r="K124" s="5">
        <v>358.27500000000003</v>
      </c>
      <c r="L124" s="5">
        <v>443.02500000000003</v>
      </c>
      <c r="M124" s="5">
        <v>603.02500000000009</v>
      </c>
      <c r="N124" s="5">
        <f t="shared" si="16"/>
        <v>3943.3</v>
      </c>
      <c r="O124" s="5"/>
      <c r="P124" s="112"/>
      <c r="Q124" s="112"/>
      <c r="R124" s="108"/>
      <c r="S124" s="108"/>
      <c r="T124" s="108"/>
      <c r="U124" s="108"/>
      <c r="V124" s="108"/>
      <c r="W124" s="108"/>
      <c r="X124" s="108"/>
      <c r="Y124" s="108"/>
      <c r="Z124" s="108"/>
      <c r="AA124" s="108"/>
      <c r="AB124" s="108"/>
      <c r="AC124" s="108"/>
      <c r="AD124" s="108"/>
      <c r="AE124" s="108"/>
      <c r="AF124" s="108"/>
      <c r="AG124" s="108"/>
      <c r="AH124" s="108"/>
      <c r="AI124" s="108"/>
      <c r="AJ124" s="108"/>
      <c r="AK124" s="108"/>
      <c r="AL124" s="108"/>
    </row>
    <row r="125" spans="1:38">
      <c r="A125" s="3">
        <f t="shared" si="17"/>
        <v>1988</v>
      </c>
      <c r="B125" s="5">
        <v>773.45</v>
      </c>
      <c r="C125" s="5">
        <v>752.8</v>
      </c>
      <c r="D125" s="5">
        <v>601.77500000000009</v>
      </c>
      <c r="E125" s="5">
        <v>361.3</v>
      </c>
      <c r="F125" s="5">
        <v>142.97499999999999</v>
      </c>
      <c r="G125" s="5">
        <v>64.825000000000003</v>
      </c>
      <c r="H125" s="5">
        <v>6.15</v>
      </c>
      <c r="I125" s="5">
        <v>24</v>
      </c>
      <c r="J125" s="5">
        <v>106.02500000000001</v>
      </c>
      <c r="K125" s="5">
        <v>363.375</v>
      </c>
      <c r="L125" s="5">
        <v>426.40000000000003</v>
      </c>
      <c r="M125" s="5">
        <v>695.90000000000009</v>
      </c>
      <c r="N125" s="5">
        <f t="shared" si="16"/>
        <v>4318.9750000000004</v>
      </c>
      <c r="O125" s="5"/>
      <c r="P125" s="112"/>
      <c r="Q125" s="112"/>
      <c r="R125" s="108"/>
      <c r="S125" s="108"/>
      <c r="T125" s="108"/>
      <c r="U125" s="108"/>
      <c r="V125" s="108"/>
      <c r="W125" s="108"/>
      <c r="X125" s="108"/>
      <c r="Y125" s="108"/>
      <c r="Z125" s="108"/>
      <c r="AA125" s="108"/>
      <c r="AB125" s="108"/>
      <c r="AC125" s="108"/>
      <c r="AD125" s="108"/>
      <c r="AE125" s="108"/>
      <c r="AF125" s="108"/>
      <c r="AG125" s="108"/>
      <c r="AH125" s="108"/>
      <c r="AI125" s="108"/>
      <c r="AJ125" s="108"/>
      <c r="AK125" s="108"/>
      <c r="AL125" s="108"/>
    </row>
    <row r="126" spans="1:38">
      <c r="A126" s="3">
        <f t="shared" si="17"/>
        <v>1989</v>
      </c>
      <c r="B126" s="5">
        <v>673.92499999999995</v>
      </c>
      <c r="C126" s="5">
        <v>727.95</v>
      </c>
      <c r="D126" s="5">
        <v>635.69999999999993</v>
      </c>
      <c r="E126" s="5">
        <v>406.875</v>
      </c>
      <c r="F126" s="5">
        <v>178.15</v>
      </c>
      <c r="G126" s="5">
        <v>52.475000000000001</v>
      </c>
      <c r="H126" s="5">
        <v>7.8</v>
      </c>
      <c r="I126" s="5">
        <v>28.925000000000001</v>
      </c>
      <c r="J126" s="5">
        <v>115.80000000000001</v>
      </c>
      <c r="K126" s="5">
        <v>275.85000000000002</v>
      </c>
      <c r="L126" s="5">
        <v>518.90000000000009</v>
      </c>
      <c r="M126" s="5">
        <v>906.62500000000011</v>
      </c>
      <c r="N126" s="5">
        <f t="shared" si="16"/>
        <v>4528.9750000000004</v>
      </c>
      <c r="O126" s="5"/>
      <c r="P126" s="112"/>
      <c r="Q126" s="112"/>
      <c r="R126" s="108"/>
      <c r="S126" s="108"/>
      <c r="T126" s="108"/>
      <c r="U126" s="108"/>
      <c r="V126" s="108"/>
      <c r="W126" s="108"/>
      <c r="X126" s="108"/>
      <c r="Y126" s="108"/>
      <c r="Z126" s="108"/>
      <c r="AA126" s="108"/>
      <c r="AB126" s="108"/>
      <c r="AC126" s="108"/>
      <c r="AD126" s="108"/>
      <c r="AE126" s="108"/>
      <c r="AF126" s="108"/>
      <c r="AG126" s="108"/>
      <c r="AH126" s="108"/>
      <c r="AI126" s="108"/>
      <c r="AJ126" s="108"/>
      <c r="AK126" s="108"/>
      <c r="AL126" s="108"/>
    </row>
    <row r="127" spans="1:38">
      <c r="A127" s="3">
        <f t="shared" si="17"/>
        <v>1990</v>
      </c>
      <c r="B127" s="5">
        <v>632.59999999999991</v>
      </c>
      <c r="C127" s="5">
        <v>635.85</v>
      </c>
      <c r="D127" s="5">
        <v>542.47500000000002</v>
      </c>
      <c r="E127" s="5">
        <v>329.85</v>
      </c>
      <c r="F127" s="5">
        <v>214.87500000000003</v>
      </c>
      <c r="G127" s="5">
        <v>53.125</v>
      </c>
      <c r="H127" s="5">
        <v>13.1</v>
      </c>
      <c r="I127" s="5">
        <v>17.7</v>
      </c>
      <c r="J127" s="5">
        <v>120.60000000000001</v>
      </c>
      <c r="K127" s="5">
        <v>298.64999999999998</v>
      </c>
      <c r="L127" s="5">
        <v>427.05000000000007</v>
      </c>
      <c r="M127" s="5">
        <v>641.20000000000005</v>
      </c>
      <c r="N127" s="5">
        <f t="shared" si="16"/>
        <v>3927.0749999999998</v>
      </c>
      <c r="O127" s="5"/>
      <c r="P127" s="112"/>
      <c r="Q127" s="112"/>
      <c r="R127" s="108"/>
      <c r="S127" s="108"/>
      <c r="T127" s="108"/>
      <c r="U127" s="108"/>
      <c r="V127" s="108"/>
      <c r="W127" s="108"/>
      <c r="X127" s="108"/>
      <c r="Y127" s="108"/>
      <c r="Z127" s="108"/>
      <c r="AA127" s="108"/>
      <c r="AB127" s="108"/>
      <c r="AC127" s="108"/>
      <c r="AD127" s="108"/>
      <c r="AE127" s="108"/>
      <c r="AF127" s="108"/>
      <c r="AG127" s="108"/>
      <c r="AH127" s="108"/>
      <c r="AI127" s="108"/>
      <c r="AJ127" s="108"/>
      <c r="AK127" s="108"/>
      <c r="AL127" s="108"/>
    </row>
    <row r="128" spans="1:38">
      <c r="A128" s="3">
        <f t="shared" si="17"/>
        <v>1991</v>
      </c>
      <c r="B128" s="5">
        <v>794.27499999999998</v>
      </c>
      <c r="C128" s="5">
        <v>604.59999999999991</v>
      </c>
      <c r="D128" s="5">
        <v>540.17499999999995</v>
      </c>
      <c r="E128" s="5">
        <v>300.04999999999995</v>
      </c>
      <c r="F128" s="5">
        <v>119.69999999999999</v>
      </c>
      <c r="G128" s="5">
        <v>25.625</v>
      </c>
      <c r="H128" s="5">
        <v>10.899999999999999</v>
      </c>
      <c r="I128" s="5">
        <v>13.575000000000001</v>
      </c>
      <c r="J128" s="5">
        <v>138.875</v>
      </c>
      <c r="K128" s="5">
        <v>264.79999999999995</v>
      </c>
      <c r="L128" s="5">
        <v>498.24999999999994</v>
      </c>
      <c r="M128" s="5">
        <v>667.2</v>
      </c>
      <c r="N128" s="5">
        <f t="shared" si="16"/>
        <v>3978.0249999999996</v>
      </c>
      <c r="O128" s="5"/>
      <c r="P128" s="112"/>
      <c r="Q128" s="112"/>
      <c r="R128" s="108"/>
      <c r="S128" s="108"/>
      <c r="T128" s="108"/>
      <c r="U128" s="108"/>
      <c r="V128" s="108"/>
      <c r="W128" s="108"/>
      <c r="X128" s="108"/>
      <c r="Y128" s="108"/>
      <c r="Z128" s="108"/>
      <c r="AA128" s="108"/>
      <c r="AB128" s="108"/>
      <c r="AC128" s="108"/>
      <c r="AD128" s="108"/>
      <c r="AE128" s="108"/>
      <c r="AF128" s="108"/>
      <c r="AG128" s="108"/>
      <c r="AH128" s="108"/>
      <c r="AI128" s="108"/>
      <c r="AJ128" s="108"/>
      <c r="AK128" s="108"/>
      <c r="AL128" s="108"/>
    </row>
    <row r="129" spans="1:38">
      <c r="A129" s="3">
        <f t="shared" si="17"/>
        <v>1992</v>
      </c>
      <c r="B129" s="5">
        <v>733.75</v>
      </c>
      <c r="C129" s="5">
        <v>669.7</v>
      </c>
      <c r="D129" s="5">
        <v>622.52500000000009</v>
      </c>
      <c r="E129" s="5">
        <v>402.04999999999995</v>
      </c>
      <c r="F129" s="5">
        <v>184.02499999999998</v>
      </c>
      <c r="G129" s="5">
        <v>88.1</v>
      </c>
      <c r="H129" s="5">
        <v>43.3</v>
      </c>
      <c r="I129" s="5">
        <v>53.95</v>
      </c>
      <c r="J129" s="5">
        <v>127.2</v>
      </c>
      <c r="K129" s="5">
        <v>338.65</v>
      </c>
      <c r="L129" s="5">
        <v>483.22500000000002</v>
      </c>
      <c r="M129" s="5">
        <v>648.77500000000009</v>
      </c>
      <c r="N129" s="5">
        <f t="shared" si="16"/>
        <v>4395.25</v>
      </c>
      <c r="O129" s="5"/>
      <c r="P129" s="112"/>
      <c r="Q129" s="112"/>
      <c r="R129" s="112"/>
      <c r="S129" s="112">
        <f t="shared" ref="S129:S150" si="18">S32*0.75+S80*0.25</f>
        <v>4199.7169924812024</v>
      </c>
      <c r="T129" s="108"/>
      <c r="U129" s="108"/>
      <c r="V129" s="112"/>
      <c r="W129" s="112">
        <f t="shared" ref="W129:W142" si="19">W32*0.75+W80*0.25</f>
        <v>4199.7169924812024</v>
      </c>
      <c r="X129" s="108"/>
      <c r="Y129" s="108"/>
      <c r="Z129" s="108"/>
      <c r="AA129" s="108"/>
      <c r="AB129" s="108"/>
      <c r="AC129" s="108"/>
      <c r="AD129" s="108"/>
      <c r="AE129" s="108"/>
      <c r="AF129" s="108"/>
      <c r="AG129" s="108"/>
      <c r="AH129" s="108"/>
      <c r="AI129" s="108"/>
      <c r="AJ129" s="108"/>
      <c r="AK129" s="108"/>
      <c r="AL129" s="108"/>
    </row>
    <row r="130" spans="1:38">
      <c r="A130" s="3">
        <f t="shared" si="17"/>
        <v>1993</v>
      </c>
      <c r="B130" s="5">
        <v>725.3</v>
      </c>
      <c r="C130" s="5">
        <v>758.07499999999993</v>
      </c>
      <c r="D130" s="5">
        <v>640.40000000000009</v>
      </c>
      <c r="E130" s="5">
        <v>369.95</v>
      </c>
      <c r="F130" s="5">
        <v>189.02499999999998</v>
      </c>
      <c r="G130" s="5">
        <v>65.224999999999994</v>
      </c>
      <c r="H130" s="5">
        <v>7.45</v>
      </c>
      <c r="I130" s="5">
        <v>15.5</v>
      </c>
      <c r="J130" s="5">
        <v>166.2</v>
      </c>
      <c r="K130" s="5">
        <v>336.3</v>
      </c>
      <c r="L130" s="5">
        <v>491.45000000000005</v>
      </c>
      <c r="M130" s="5">
        <v>678.875</v>
      </c>
      <c r="N130" s="5">
        <f t="shared" si="16"/>
        <v>4443.75</v>
      </c>
      <c r="O130" s="5"/>
      <c r="P130" s="112"/>
      <c r="Q130" s="112"/>
      <c r="R130" s="112"/>
      <c r="S130" s="112">
        <f t="shared" si="18"/>
        <v>4113.1131954887205</v>
      </c>
      <c r="T130" s="108"/>
      <c r="U130" s="108"/>
      <c r="V130" s="112"/>
      <c r="W130" s="112">
        <f t="shared" si="19"/>
        <v>4113.1131954887205</v>
      </c>
      <c r="X130" s="108"/>
      <c r="Y130" s="108"/>
      <c r="Z130" s="108"/>
      <c r="AA130" s="108"/>
      <c r="AB130" s="108"/>
      <c r="AC130" s="108"/>
      <c r="AD130" s="108"/>
      <c r="AE130" s="108"/>
      <c r="AF130" s="108"/>
      <c r="AG130" s="108"/>
      <c r="AH130" s="108"/>
      <c r="AI130" s="108"/>
      <c r="AJ130" s="108"/>
      <c r="AK130" s="108"/>
      <c r="AL130" s="108"/>
    </row>
    <row r="131" spans="1:38">
      <c r="A131" s="3">
        <f t="shared" si="17"/>
        <v>1994</v>
      </c>
      <c r="B131" s="5">
        <v>974.39999999999986</v>
      </c>
      <c r="C131" s="5">
        <v>773.07499999999993</v>
      </c>
      <c r="D131" s="5">
        <v>602.35</v>
      </c>
      <c r="E131" s="5">
        <v>354.25</v>
      </c>
      <c r="F131" s="5">
        <v>218.65</v>
      </c>
      <c r="G131" s="5">
        <v>47.35</v>
      </c>
      <c r="H131" s="5">
        <v>11.274999999999999</v>
      </c>
      <c r="I131" s="5">
        <v>40.900000000000006</v>
      </c>
      <c r="J131" s="5">
        <v>94.824999999999989</v>
      </c>
      <c r="K131" s="5">
        <v>255.27500000000001</v>
      </c>
      <c r="L131" s="5">
        <v>402.77499999999998</v>
      </c>
      <c r="M131" s="5">
        <v>589.375</v>
      </c>
      <c r="N131" s="5">
        <f t="shared" si="16"/>
        <v>4364.5</v>
      </c>
      <c r="O131" s="5"/>
      <c r="P131" s="112"/>
      <c r="Q131" s="112"/>
      <c r="R131" s="112"/>
      <c r="S131" s="112">
        <f t="shared" si="18"/>
        <v>4174.9340601503773</v>
      </c>
      <c r="T131" s="108"/>
      <c r="U131" s="108"/>
      <c r="V131" s="112"/>
      <c r="W131" s="112">
        <f t="shared" si="19"/>
        <v>4174.9340601503773</v>
      </c>
      <c r="X131" s="108"/>
      <c r="Y131" s="108"/>
      <c r="Z131" s="108"/>
      <c r="AA131" s="108"/>
      <c r="AB131" s="108"/>
      <c r="AC131" s="108"/>
      <c r="AD131" s="108"/>
      <c r="AE131" s="108"/>
      <c r="AF131" s="108"/>
      <c r="AG131" s="108"/>
      <c r="AH131" s="108"/>
      <c r="AI131" s="108"/>
      <c r="AJ131" s="108"/>
      <c r="AK131" s="108"/>
      <c r="AL131" s="108"/>
    </row>
    <row r="132" spans="1:38">
      <c r="A132" s="3">
        <f t="shared" si="17"/>
        <v>1995</v>
      </c>
      <c r="B132" s="5">
        <v>692.95</v>
      </c>
      <c r="C132" s="5">
        <v>737.17500000000007</v>
      </c>
      <c r="D132" s="5">
        <v>535.02500000000009</v>
      </c>
      <c r="E132" s="5">
        <v>431.45</v>
      </c>
      <c r="F132" s="5">
        <v>173.45</v>
      </c>
      <c r="G132" s="5">
        <v>30.625</v>
      </c>
      <c r="H132" s="5">
        <v>16.274999999999999</v>
      </c>
      <c r="I132" s="5">
        <v>9.0749999999999993</v>
      </c>
      <c r="J132" s="5">
        <v>139.75</v>
      </c>
      <c r="K132" s="5">
        <v>245.24999999999997</v>
      </c>
      <c r="L132" s="5">
        <v>561.05000000000007</v>
      </c>
      <c r="M132" s="5">
        <v>757.62499999999989</v>
      </c>
      <c r="N132" s="5">
        <f t="shared" si="16"/>
        <v>4329.7</v>
      </c>
      <c r="O132" s="5"/>
      <c r="P132" s="112"/>
      <c r="Q132" s="112"/>
      <c r="R132" s="112"/>
      <c r="S132" s="112">
        <f t="shared" si="18"/>
        <v>4171.4741729323314</v>
      </c>
      <c r="T132" s="108"/>
      <c r="U132" s="108"/>
      <c r="V132" s="112"/>
      <c r="W132" s="112">
        <f t="shared" si="19"/>
        <v>4171.4741729323314</v>
      </c>
      <c r="X132" s="108"/>
      <c r="Y132" s="108"/>
      <c r="Z132" s="108"/>
      <c r="AA132" s="108"/>
      <c r="AB132" s="108"/>
      <c r="AC132" s="108"/>
      <c r="AD132" s="108"/>
      <c r="AE132" s="108"/>
      <c r="AF132" s="108"/>
      <c r="AG132" s="108"/>
      <c r="AH132" s="108"/>
      <c r="AI132" s="108"/>
      <c r="AJ132" s="108"/>
      <c r="AK132" s="108"/>
      <c r="AL132" s="108"/>
    </row>
    <row r="133" spans="1:38">
      <c r="A133" s="3">
        <f t="shared" si="17"/>
        <v>1996</v>
      </c>
      <c r="B133" s="5">
        <v>822.22499999999991</v>
      </c>
      <c r="C133" s="5">
        <v>730.97500000000002</v>
      </c>
      <c r="D133" s="5">
        <v>686.02499999999998</v>
      </c>
      <c r="E133" s="5">
        <v>426.42499999999995</v>
      </c>
      <c r="F133" s="5">
        <v>224.125</v>
      </c>
      <c r="G133" s="5">
        <v>32.225000000000001</v>
      </c>
      <c r="H133" s="5">
        <v>21.075000000000003</v>
      </c>
      <c r="I133" s="5">
        <v>11.95</v>
      </c>
      <c r="J133" s="5">
        <v>92.275000000000006</v>
      </c>
      <c r="K133" s="5">
        <v>285.07499999999999</v>
      </c>
      <c r="L133" s="5">
        <v>546.72499999999991</v>
      </c>
      <c r="M133" s="5">
        <v>622.77500000000009</v>
      </c>
      <c r="N133" s="5">
        <f t="shared" si="16"/>
        <v>4501.8749999999991</v>
      </c>
      <c r="O133" s="5"/>
      <c r="P133" s="112"/>
      <c r="Q133" s="112"/>
      <c r="R133" s="112"/>
      <c r="S133" s="112">
        <f t="shared" si="18"/>
        <v>4190.0349624060145</v>
      </c>
      <c r="T133" s="108"/>
      <c r="U133" s="108"/>
      <c r="V133" s="112"/>
      <c r="W133" s="112">
        <f t="shared" si="19"/>
        <v>4190.0349624060145</v>
      </c>
      <c r="X133" s="108"/>
      <c r="Y133" s="108"/>
      <c r="Z133" s="108"/>
      <c r="AA133" s="108"/>
      <c r="AB133" s="108"/>
      <c r="AC133" s="108"/>
      <c r="AD133" s="108"/>
      <c r="AE133" s="108"/>
      <c r="AF133" s="108"/>
      <c r="AG133" s="108"/>
      <c r="AH133" s="108"/>
      <c r="AI133" s="108"/>
      <c r="AJ133" s="108"/>
      <c r="AK133" s="108"/>
      <c r="AL133" s="108"/>
    </row>
    <row r="134" spans="1:38">
      <c r="A134" s="3">
        <f t="shared" si="17"/>
        <v>1997</v>
      </c>
      <c r="B134" s="5">
        <v>804.07500000000005</v>
      </c>
      <c r="C134" s="5">
        <v>629.1</v>
      </c>
      <c r="D134" s="5">
        <v>610.1</v>
      </c>
      <c r="E134" s="5">
        <v>395.04999999999995</v>
      </c>
      <c r="F134" s="5">
        <v>283.5</v>
      </c>
      <c r="G134" s="5">
        <v>34.9</v>
      </c>
      <c r="H134" s="5">
        <v>22.175000000000001</v>
      </c>
      <c r="I134" s="5">
        <v>39.349999999999994</v>
      </c>
      <c r="J134" s="5">
        <v>101.75</v>
      </c>
      <c r="K134" s="5">
        <v>288.52500000000003</v>
      </c>
      <c r="L134" s="5">
        <v>509.22500000000002</v>
      </c>
      <c r="M134" s="5">
        <v>632.1</v>
      </c>
      <c r="N134" s="5">
        <f t="shared" si="16"/>
        <v>4349.8500000000004</v>
      </c>
      <c r="O134" s="5"/>
      <c r="P134" s="112"/>
      <c r="Q134" s="112"/>
      <c r="R134" s="112"/>
      <c r="S134" s="112">
        <f t="shared" si="18"/>
        <v>4170.0946804511295</v>
      </c>
      <c r="T134" s="108"/>
      <c r="U134" s="108"/>
      <c r="V134" s="112"/>
      <c r="W134" s="112">
        <f t="shared" si="19"/>
        <v>4170.0946804511295</v>
      </c>
      <c r="X134" s="108"/>
      <c r="Y134" s="108"/>
      <c r="Z134" s="108"/>
      <c r="AA134" s="108"/>
      <c r="AB134" s="108"/>
      <c r="AC134" s="108"/>
      <c r="AD134" s="108"/>
      <c r="AE134" s="108"/>
      <c r="AF134" s="108"/>
      <c r="AG134" s="108"/>
      <c r="AH134" s="108"/>
      <c r="AI134" s="108"/>
      <c r="AJ134" s="108"/>
      <c r="AK134" s="108"/>
      <c r="AL134" s="108"/>
    </row>
    <row r="135" spans="1:38">
      <c r="A135" s="3">
        <f t="shared" si="17"/>
        <v>1998</v>
      </c>
      <c r="B135" s="5">
        <v>660.05</v>
      </c>
      <c r="C135" s="5">
        <v>529.125</v>
      </c>
      <c r="D135" s="5">
        <v>522.70000000000005</v>
      </c>
      <c r="E135" s="5">
        <v>304.57500000000005</v>
      </c>
      <c r="F135" s="5">
        <v>86.175000000000011</v>
      </c>
      <c r="G135" s="5">
        <v>60.475000000000001</v>
      </c>
      <c r="H135" s="5">
        <v>6.7</v>
      </c>
      <c r="I135" s="5">
        <v>11.675000000000001</v>
      </c>
      <c r="J135" s="5">
        <v>63.4</v>
      </c>
      <c r="K135" s="5">
        <v>249.35</v>
      </c>
      <c r="L135" s="5">
        <v>418.37499999999994</v>
      </c>
      <c r="M135" s="5">
        <v>582.92499999999995</v>
      </c>
      <c r="N135" s="5">
        <f t="shared" si="16"/>
        <v>3495.5249999999996</v>
      </c>
      <c r="O135" s="5"/>
      <c r="P135" s="112"/>
      <c r="Q135" s="112"/>
      <c r="R135" s="112"/>
      <c r="S135" s="112">
        <f t="shared" si="18"/>
        <v>4243.5712218045101</v>
      </c>
      <c r="T135" s="108"/>
      <c r="U135" s="108"/>
      <c r="V135" s="112"/>
      <c r="W135" s="112">
        <f t="shared" si="19"/>
        <v>4243.5712218045101</v>
      </c>
      <c r="X135" s="108"/>
      <c r="Y135" s="108"/>
      <c r="Z135" s="108"/>
      <c r="AA135" s="108"/>
      <c r="AB135" s="108"/>
      <c r="AC135" s="108"/>
      <c r="AD135" s="108"/>
      <c r="AE135" s="108"/>
      <c r="AF135" s="108"/>
      <c r="AG135" s="108"/>
      <c r="AH135" s="108"/>
      <c r="AI135" s="108"/>
      <c r="AJ135" s="108"/>
      <c r="AK135" s="108"/>
      <c r="AL135" s="108"/>
    </row>
    <row r="136" spans="1:38">
      <c r="A136" s="3">
        <f t="shared" si="17"/>
        <v>1999</v>
      </c>
      <c r="B136" s="5">
        <v>796.47500000000014</v>
      </c>
      <c r="C136" s="5">
        <v>574.65</v>
      </c>
      <c r="D136" s="5">
        <v>585.92500000000007</v>
      </c>
      <c r="E136" s="5">
        <v>321.97500000000002</v>
      </c>
      <c r="F136" s="5">
        <v>116.85000000000001</v>
      </c>
      <c r="G136" s="5">
        <v>37.924999999999997</v>
      </c>
      <c r="H136" s="5">
        <v>5.15</v>
      </c>
      <c r="I136" s="5">
        <v>24.725000000000001</v>
      </c>
      <c r="J136" s="5">
        <v>81.375</v>
      </c>
      <c r="K136" s="5">
        <v>293.5</v>
      </c>
      <c r="L136" s="5">
        <v>400.17500000000001</v>
      </c>
      <c r="M136" s="5">
        <v>614.9</v>
      </c>
      <c r="N136" s="5">
        <f t="shared" si="16"/>
        <v>3853.6250000000005</v>
      </c>
      <c r="O136" s="5"/>
      <c r="P136" s="112"/>
      <c r="Q136" s="112"/>
      <c r="R136" s="112"/>
      <c r="S136" s="112">
        <f t="shared" si="18"/>
        <v>4247.3773120300757</v>
      </c>
      <c r="T136" s="108"/>
      <c r="U136" s="108"/>
      <c r="V136" s="112"/>
      <c r="W136" s="112">
        <f t="shared" si="19"/>
        <v>4247.3773120300757</v>
      </c>
      <c r="X136" s="108"/>
      <c r="Y136" s="108"/>
      <c r="Z136" s="108"/>
      <c r="AA136" s="108"/>
      <c r="AB136" s="108"/>
      <c r="AC136" s="108"/>
      <c r="AD136" s="108"/>
      <c r="AE136" s="108"/>
      <c r="AF136" s="108"/>
      <c r="AG136" s="108"/>
      <c r="AH136" s="108"/>
      <c r="AI136" s="108"/>
      <c r="AJ136" s="108"/>
      <c r="AK136" s="108"/>
      <c r="AL136" s="108"/>
    </row>
    <row r="137" spans="1:38">
      <c r="A137" s="3">
        <f t="shared" si="17"/>
        <v>2000</v>
      </c>
      <c r="B137" s="5">
        <v>774.12499999999989</v>
      </c>
      <c r="C137" s="5">
        <v>611.375</v>
      </c>
      <c r="D137" s="5">
        <v>454.92499999999995</v>
      </c>
      <c r="E137" s="5">
        <v>364.27500000000003</v>
      </c>
      <c r="F137" s="5">
        <v>148.55000000000001</v>
      </c>
      <c r="G137" s="5">
        <v>56.199999999999996</v>
      </c>
      <c r="H137" s="5">
        <v>18.424999999999997</v>
      </c>
      <c r="I137" s="5">
        <v>24.774999999999999</v>
      </c>
      <c r="J137" s="5">
        <v>123.425</v>
      </c>
      <c r="K137" s="5">
        <v>248.72499999999997</v>
      </c>
      <c r="L137" s="5">
        <v>459.625</v>
      </c>
      <c r="M137" s="5">
        <v>825.55000000000007</v>
      </c>
      <c r="N137" s="5">
        <f t="shared" si="16"/>
        <v>4109.9750000000004</v>
      </c>
      <c r="O137" s="5"/>
      <c r="P137" s="112"/>
      <c r="Q137" s="112"/>
      <c r="R137" s="112"/>
      <c r="S137" s="112">
        <f t="shared" si="18"/>
        <v>4117.3706578947358</v>
      </c>
      <c r="T137" s="108"/>
      <c r="U137" s="108"/>
      <c r="V137" s="112"/>
      <c r="W137" s="112">
        <f t="shared" si="19"/>
        <v>4117.3706578947358</v>
      </c>
      <c r="X137" s="108"/>
      <c r="Y137" s="108"/>
      <c r="Z137" s="108"/>
      <c r="AA137" s="108"/>
      <c r="AB137" s="108"/>
      <c r="AC137" s="108"/>
      <c r="AD137" s="108"/>
      <c r="AE137" s="108"/>
      <c r="AF137" s="108"/>
      <c r="AG137" s="108"/>
      <c r="AH137" s="108"/>
      <c r="AI137" s="108"/>
      <c r="AJ137" s="108"/>
      <c r="AK137" s="108"/>
      <c r="AL137" s="108"/>
    </row>
    <row r="138" spans="1:38">
      <c r="A138" s="3">
        <f t="shared" si="17"/>
        <v>2001</v>
      </c>
      <c r="B138" s="5">
        <v>714.125</v>
      </c>
      <c r="C138" s="5">
        <v>638.20000000000005</v>
      </c>
      <c r="D138" s="5">
        <v>599.97499999999991</v>
      </c>
      <c r="E138" s="5">
        <v>314.22499999999997</v>
      </c>
      <c r="F138" s="5">
        <v>131.27500000000001</v>
      </c>
      <c r="G138" s="5">
        <v>43.95</v>
      </c>
      <c r="H138" s="5">
        <v>20.450000000000003</v>
      </c>
      <c r="I138" s="5">
        <v>8.5500000000000007</v>
      </c>
      <c r="J138" s="5">
        <v>110.32499999999999</v>
      </c>
      <c r="K138" s="5">
        <v>262.05</v>
      </c>
      <c r="L138" s="5">
        <v>353.375</v>
      </c>
      <c r="M138" s="5">
        <v>558.17499999999995</v>
      </c>
      <c r="N138" s="91">
        <f t="shared" si="16"/>
        <v>3754.6750000000002</v>
      </c>
      <c r="O138" s="91"/>
      <c r="P138" s="114"/>
      <c r="Q138" s="114"/>
      <c r="R138" s="112">
        <f t="shared" ref="R138:R150" si="20">R41*0.75+R89*0.25</f>
        <v>4284.0433333333331</v>
      </c>
      <c r="S138" s="112">
        <f t="shared" si="18"/>
        <v>4056.3356578947378</v>
      </c>
      <c r="T138" s="112">
        <f t="shared" ref="T138:T150" si="21">S138*0.45+R138*0.55</f>
        <v>4181.5748793859657</v>
      </c>
      <c r="U138" s="108"/>
      <c r="V138" s="112">
        <f>V41*0.75+V89*0.25</f>
        <v>4284.0433333333331</v>
      </c>
      <c r="W138" s="112">
        <f t="shared" si="19"/>
        <v>4056.3356578947378</v>
      </c>
      <c r="X138" s="112">
        <f t="shared" ref="X138:X150" si="22">W138*0.45+V138*0.55</f>
        <v>4181.5748793859657</v>
      </c>
      <c r="Y138" s="108"/>
      <c r="Z138" s="108"/>
      <c r="AA138" s="108"/>
      <c r="AB138" s="108"/>
      <c r="AC138" s="108"/>
      <c r="AD138" s="108"/>
      <c r="AE138" s="108"/>
      <c r="AF138" s="108"/>
      <c r="AG138" s="108"/>
      <c r="AH138" s="108"/>
      <c r="AI138" s="108"/>
      <c r="AJ138" s="108"/>
      <c r="AK138" s="108"/>
      <c r="AL138" s="108"/>
    </row>
    <row r="139" spans="1:38">
      <c r="A139" s="3">
        <f t="shared" si="17"/>
        <v>2002</v>
      </c>
      <c r="B139" s="5">
        <v>629.22499999999991</v>
      </c>
      <c r="C139" s="5">
        <v>580.625</v>
      </c>
      <c r="D139" s="5">
        <v>594.25</v>
      </c>
      <c r="E139" s="5">
        <v>353.52500000000003</v>
      </c>
      <c r="F139" s="5">
        <v>241.42500000000001</v>
      </c>
      <c r="G139" s="5">
        <v>47.924999999999997</v>
      </c>
      <c r="H139" s="5">
        <v>3.9</v>
      </c>
      <c r="I139" s="5">
        <v>9.7749999999999986</v>
      </c>
      <c r="J139" s="5">
        <v>49.174999999999997</v>
      </c>
      <c r="K139" s="5">
        <v>333.9</v>
      </c>
      <c r="L139" s="5">
        <v>489.15</v>
      </c>
      <c r="M139" s="5">
        <v>657.82499999999993</v>
      </c>
      <c r="N139" s="91">
        <f t="shared" si="16"/>
        <v>3990.7000000000007</v>
      </c>
      <c r="O139" s="91"/>
      <c r="P139" s="114"/>
      <c r="Q139" s="114"/>
      <c r="R139" s="112">
        <f t="shared" si="20"/>
        <v>4277.3683333333329</v>
      </c>
      <c r="S139" s="112">
        <f t="shared" si="18"/>
        <v>4076.2671428571439</v>
      </c>
      <c r="T139" s="112">
        <f t="shared" si="21"/>
        <v>4186.8727976190476</v>
      </c>
      <c r="U139" s="108"/>
      <c r="V139" s="112">
        <f>V42*0.75+V90*0.25</f>
        <v>4277.3683333333329</v>
      </c>
      <c r="W139" s="112">
        <f t="shared" si="19"/>
        <v>4076.2671428571439</v>
      </c>
      <c r="X139" s="112">
        <f t="shared" si="22"/>
        <v>4186.8727976190476</v>
      </c>
      <c r="Y139" s="108"/>
      <c r="Z139" s="108"/>
      <c r="AA139" s="108"/>
      <c r="AB139" s="108"/>
      <c r="AC139" s="108"/>
      <c r="AD139" s="108"/>
      <c r="AE139" s="108"/>
      <c r="AF139" s="108"/>
      <c r="AG139" s="108"/>
      <c r="AH139" s="108"/>
      <c r="AI139" s="108"/>
      <c r="AJ139" s="108"/>
      <c r="AK139" s="108"/>
      <c r="AL139" s="108"/>
    </row>
    <row r="140" spans="1:38">
      <c r="A140" s="3">
        <f t="shared" si="17"/>
        <v>2003</v>
      </c>
      <c r="B140" s="5">
        <v>840.72500000000014</v>
      </c>
      <c r="C140" s="5">
        <v>744.55</v>
      </c>
      <c r="D140" s="5">
        <v>606.22499999999991</v>
      </c>
      <c r="E140" s="5">
        <v>393.12500000000006</v>
      </c>
      <c r="F140" s="5">
        <v>199.2</v>
      </c>
      <c r="G140" s="5">
        <v>54.375</v>
      </c>
      <c r="H140" s="5">
        <v>9.8000000000000007</v>
      </c>
      <c r="I140" s="5">
        <v>10.425000000000001</v>
      </c>
      <c r="J140" s="5">
        <v>86.125</v>
      </c>
      <c r="K140" s="5">
        <v>299.52499999999998</v>
      </c>
      <c r="L140" s="5">
        <v>420.7</v>
      </c>
      <c r="M140" s="5">
        <v>612.92500000000007</v>
      </c>
      <c r="N140" s="91">
        <f t="shared" si="16"/>
        <v>4277.7</v>
      </c>
      <c r="O140" s="91"/>
      <c r="P140" s="114"/>
      <c r="Q140" s="114"/>
      <c r="R140" s="112">
        <f t="shared" si="20"/>
        <v>4261.4658333333327</v>
      </c>
      <c r="S140" s="112">
        <f t="shared" si="18"/>
        <v>3986.6645112781935</v>
      </c>
      <c r="T140" s="112">
        <f t="shared" si="21"/>
        <v>4137.8052384085204</v>
      </c>
      <c r="U140" s="108"/>
      <c r="V140" s="112">
        <f>V43*0.75+V91*0.25</f>
        <v>4261.4658333333327</v>
      </c>
      <c r="W140" s="112">
        <f t="shared" si="19"/>
        <v>3986.6645112781935</v>
      </c>
      <c r="X140" s="112">
        <f t="shared" si="22"/>
        <v>4137.8052384085204</v>
      </c>
      <c r="Y140" s="108"/>
      <c r="Z140" s="108"/>
      <c r="AA140" s="108"/>
      <c r="AB140" s="108"/>
      <c r="AC140" s="108"/>
      <c r="AD140" s="108"/>
      <c r="AE140" s="108"/>
      <c r="AF140" s="108"/>
      <c r="AG140" s="108"/>
      <c r="AH140" s="108"/>
      <c r="AI140" s="108"/>
      <c r="AJ140" s="108"/>
      <c r="AK140" s="108"/>
      <c r="AL140" s="108"/>
    </row>
    <row r="141" spans="1:38">
      <c r="A141" s="3">
        <f t="shared" si="17"/>
        <v>2004</v>
      </c>
      <c r="B141" s="5">
        <v>895.69999999999993</v>
      </c>
      <c r="C141" s="5">
        <v>654.97500000000002</v>
      </c>
      <c r="D141" s="5">
        <v>529.17499999999995</v>
      </c>
      <c r="E141" s="5">
        <v>349.20000000000005</v>
      </c>
      <c r="F141" s="5">
        <v>178.92499999999998</v>
      </c>
      <c r="G141" s="5">
        <v>63.25</v>
      </c>
      <c r="H141" s="5">
        <v>15.65</v>
      </c>
      <c r="I141" s="5">
        <v>41.900000000000006</v>
      </c>
      <c r="J141" s="5">
        <v>61.974999999999994</v>
      </c>
      <c r="K141" s="5">
        <v>258.02499999999998</v>
      </c>
      <c r="L141" s="5">
        <v>421</v>
      </c>
      <c r="M141" s="5">
        <v>689.22499999999991</v>
      </c>
      <c r="N141" s="91">
        <f t="shared" si="16"/>
        <v>4159</v>
      </c>
      <c r="O141" s="91"/>
      <c r="P141" s="114"/>
      <c r="Q141" s="114"/>
      <c r="R141" s="112">
        <f t="shared" si="20"/>
        <v>4239.5908333333327</v>
      </c>
      <c r="S141" s="112">
        <f t="shared" si="18"/>
        <v>3968.9406766917236</v>
      </c>
      <c r="T141" s="112">
        <f t="shared" si="21"/>
        <v>4117.7982628446089</v>
      </c>
      <c r="U141" s="108"/>
      <c r="V141" s="112">
        <f>V44*0.75+V92*0.25</f>
        <v>4239.5908333333327</v>
      </c>
      <c r="W141" s="112">
        <f t="shared" si="19"/>
        <v>3968.9406766917236</v>
      </c>
      <c r="X141" s="112">
        <f t="shared" si="22"/>
        <v>4117.7982628446089</v>
      </c>
      <c r="Y141" s="108"/>
      <c r="Z141" s="108"/>
      <c r="AA141" s="108"/>
      <c r="AB141" s="108"/>
      <c r="AC141" s="108"/>
      <c r="AD141" s="108"/>
      <c r="AE141" s="108"/>
      <c r="AF141" s="108"/>
      <c r="AG141" s="108"/>
      <c r="AH141" s="108"/>
      <c r="AI141" s="108"/>
      <c r="AJ141" s="108"/>
      <c r="AK141" s="108"/>
      <c r="AL141" s="108"/>
    </row>
    <row r="142" spans="1:38">
      <c r="A142" s="3">
        <f t="shared" si="17"/>
        <v>2005</v>
      </c>
      <c r="B142" s="5">
        <v>814.82500000000005</v>
      </c>
      <c r="C142" s="5">
        <v>639</v>
      </c>
      <c r="D142" s="5">
        <v>639.35</v>
      </c>
      <c r="E142" s="5">
        <v>328.2</v>
      </c>
      <c r="F142" s="5">
        <v>202.04999999999998</v>
      </c>
      <c r="G142" s="5">
        <v>17.674999999999997</v>
      </c>
      <c r="H142" s="5">
        <v>7.1000000000000005</v>
      </c>
      <c r="I142" s="5">
        <v>9.6750000000000007</v>
      </c>
      <c r="J142" s="5">
        <v>49.099999999999994</v>
      </c>
      <c r="K142" s="5">
        <v>248.45</v>
      </c>
      <c r="L142" s="5">
        <v>432.52499999999998</v>
      </c>
      <c r="M142" s="5">
        <v>706.625</v>
      </c>
      <c r="N142" s="91">
        <f t="shared" si="16"/>
        <v>4094.5750000000003</v>
      </c>
      <c r="O142" s="91"/>
      <c r="P142" s="114"/>
      <c r="Q142" s="114"/>
      <c r="R142" s="112">
        <f t="shared" si="20"/>
        <v>4247.5558333333338</v>
      </c>
      <c r="S142" s="112">
        <f t="shared" si="18"/>
        <v>4001.3448120300764</v>
      </c>
      <c r="T142" s="112">
        <f t="shared" si="21"/>
        <v>4136.7608737468681</v>
      </c>
      <c r="U142" s="108"/>
      <c r="V142" s="112">
        <f>V45*0.75+V93*0.25</f>
        <v>4247.5558333333338</v>
      </c>
      <c r="W142" s="112">
        <f t="shared" si="19"/>
        <v>4001.3448120300764</v>
      </c>
      <c r="X142" s="112">
        <f t="shared" si="22"/>
        <v>4136.7608737468681</v>
      </c>
      <c r="Y142" s="108"/>
      <c r="Z142" s="108"/>
      <c r="AA142" s="108"/>
      <c r="AB142" s="108"/>
      <c r="AC142" s="108"/>
      <c r="AD142" s="108"/>
      <c r="AE142" s="108"/>
      <c r="AF142" s="108"/>
      <c r="AG142" s="108"/>
      <c r="AH142" s="108"/>
      <c r="AI142" s="108"/>
      <c r="AJ142" s="108"/>
      <c r="AK142" s="108"/>
      <c r="AL142" s="108"/>
    </row>
    <row r="143" spans="1:38">
      <c r="A143" s="3">
        <f t="shared" si="17"/>
        <v>2006</v>
      </c>
      <c r="B143" s="5">
        <v>589.15</v>
      </c>
      <c r="C143" s="5">
        <v>645.32499999999993</v>
      </c>
      <c r="D143" s="5">
        <v>544.45000000000005</v>
      </c>
      <c r="E143" s="5">
        <v>303.42500000000001</v>
      </c>
      <c r="F143" s="5">
        <v>153.27500000000001</v>
      </c>
      <c r="G143" s="5">
        <v>33.924999999999997</v>
      </c>
      <c r="H143" s="5">
        <v>5.7249999999999996</v>
      </c>
      <c r="I143" s="5">
        <v>17.5</v>
      </c>
      <c r="J143" s="5">
        <v>112.37500000000001</v>
      </c>
      <c r="K143" s="5">
        <v>317.39999999999998</v>
      </c>
      <c r="L143" s="5">
        <v>412.05</v>
      </c>
      <c r="M143" s="5">
        <v>539.125</v>
      </c>
      <c r="N143" s="91">
        <f t="shared" si="16"/>
        <v>3673.7250000000004</v>
      </c>
      <c r="O143" s="91"/>
      <c r="P143" s="114"/>
      <c r="Q143" s="114"/>
      <c r="R143" s="112">
        <f t="shared" si="20"/>
        <v>4239.9091666666673</v>
      </c>
      <c r="S143" s="112">
        <f t="shared" si="18"/>
        <v>4015.6017481203016</v>
      </c>
      <c r="T143" s="112">
        <f t="shared" si="21"/>
        <v>4138.9708283208029</v>
      </c>
      <c r="U143" s="108"/>
      <c r="V143" s="112">
        <f t="shared" ref="V143:W143" si="23">V46*0.75+V94*0.25</f>
        <v>4239.9091666666673</v>
      </c>
      <c r="W143" s="112">
        <f t="shared" si="23"/>
        <v>4015.6017481203016</v>
      </c>
      <c r="X143" s="112">
        <f t="shared" si="22"/>
        <v>4138.9708283208029</v>
      </c>
      <c r="Y143" s="108"/>
      <c r="Z143" s="108"/>
      <c r="AA143" s="108"/>
      <c r="AB143" s="108"/>
      <c r="AC143" s="108"/>
      <c r="AD143" s="108"/>
      <c r="AE143" s="108"/>
      <c r="AF143" s="108"/>
      <c r="AG143" s="108"/>
      <c r="AH143" s="108"/>
      <c r="AI143" s="108"/>
      <c r="AJ143" s="108"/>
      <c r="AK143" s="108"/>
      <c r="AL143" s="108"/>
    </row>
    <row r="144" spans="1:38">
      <c r="A144" s="3">
        <f t="shared" si="17"/>
        <v>2007</v>
      </c>
      <c r="B144" s="5">
        <v>692.125</v>
      </c>
      <c r="C144" s="5">
        <v>768.97500000000002</v>
      </c>
      <c r="D144" s="5">
        <v>551.5</v>
      </c>
      <c r="E144" s="5">
        <v>374.50000000000006</v>
      </c>
      <c r="F144" s="5">
        <v>140.27500000000001</v>
      </c>
      <c r="G144" s="5">
        <v>31.2</v>
      </c>
      <c r="H144" s="5">
        <v>14.100000000000001</v>
      </c>
      <c r="I144" s="5">
        <v>16.400000000000002</v>
      </c>
      <c r="J144" s="5">
        <v>70.75</v>
      </c>
      <c r="K144" s="5">
        <v>178.72500000000002</v>
      </c>
      <c r="L144" s="5">
        <v>487.82499999999993</v>
      </c>
      <c r="M144" s="5">
        <v>670.5</v>
      </c>
      <c r="N144" s="91">
        <f t="shared" si="16"/>
        <v>3996.8749999999995</v>
      </c>
      <c r="O144" s="91"/>
      <c r="P144" s="114"/>
      <c r="Q144" s="114"/>
      <c r="R144" s="112">
        <f t="shared" si="20"/>
        <v>4238.0841666666674</v>
      </c>
      <c r="S144" s="112">
        <f t="shared" si="18"/>
        <v>4019.9940037593979</v>
      </c>
      <c r="T144" s="112">
        <f t="shared" si="21"/>
        <v>4139.9435933583964</v>
      </c>
      <c r="U144" s="108"/>
      <c r="V144" s="112">
        <f t="shared" ref="V144:W144" si="24">V47*0.75+V95*0.25</f>
        <v>4238.0841666666674</v>
      </c>
      <c r="W144" s="112">
        <f t="shared" si="24"/>
        <v>4019.9940037593979</v>
      </c>
      <c r="X144" s="112">
        <f t="shared" si="22"/>
        <v>4139.9435933583964</v>
      </c>
      <c r="Y144" s="108"/>
      <c r="Z144" s="108"/>
      <c r="AA144" s="108"/>
      <c r="AB144" s="108"/>
      <c r="AC144" s="108"/>
      <c r="AD144" s="108"/>
      <c r="AE144" s="108"/>
      <c r="AF144" s="108"/>
      <c r="AG144" s="108"/>
      <c r="AH144" s="108"/>
      <c r="AI144" s="108"/>
      <c r="AJ144" s="108"/>
      <c r="AK144" s="108"/>
      <c r="AL144" s="108"/>
    </row>
    <row r="145" spans="1:38">
      <c r="A145" s="3">
        <f t="shared" si="17"/>
        <v>2008</v>
      </c>
      <c r="B145" s="5">
        <v>681.21982459851006</v>
      </c>
      <c r="C145" s="5">
        <v>708.18817794738948</v>
      </c>
      <c r="D145" s="5">
        <v>631.75541580124604</v>
      </c>
      <c r="E145" s="5">
        <v>296.15106921626335</v>
      </c>
      <c r="F145" s="5">
        <v>210.56606634712742</v>
      </c>
      <c r="G145" s="5">
        <v>37.245196385354504</v>
      </c>
      <c r="H145" s="5">
        <v>6.6645915543962433</v>
      </c>
      <c r="I145" s="5">
        <v>21.978225924176996</v>
      </c>
      <c r="J145" s="5">
        <v>80.896061582337154</v>
      </c>
      <c r="K145" s="5">
        <v>298.17340339477926</v>
      </c>
      <c r="L145" s="5">
        <v>474.39267673954726</v>
      </c>
      <c r="M145" s="5">
        <v>714.4912879763134</v>
      </c>
      <c r="N145" s="91">
        <f t="shared" si="16"/>
        <v>4161.7219974674417</v>
      </c>
      <c r="O145" s="91"/>
      <c r="P145" s="114"/>
      <c r="Q145" s="114"/>
      <c r="R145" s="112">
        <f t="shared" si="20"/>
        <v>4207.1216666666669</v>
      </c>
      <c r="S145" s="112">
        <f t="shared" si="18"/>
        <v>3924.8077443609009</v>
      </c>
      <c r="T145" s="112">
        <f>S145*0.45+R145*0.55</f>
        <v>4080.0804016290722</v>
      </c>
      <c r="U145" s="108"/>
      <c r="V145" s="112">
        <f t="shared" ref="V145:W145" si="25">V48*0.75+V96*0.25</f>
        <v>4207.1216666666669</v>
      </c>
      <c r="W145" s="112">
        <f t="shared" si="25"/>
        <v>3924.8077443609009</v>
      </c>
      <c r="X145" s="112">
        <f t="shared" si="22"/>
        <v>4080.0804016290722</v>
      </c>
      <c r="Y145" s="108"/>
      <c r="Z145" s="108"/>
      <c r="AA145" s="108"/>
      <c r="AB145" s="108"/>
      <c r="AC145" s="108"/>
      <c r="AD145" s="108"/>
      <c r="AE145" s="108"/>
      <c r="AF145" s="108"/>
      <c r="AG145" s="108"/>
      <c r="AH145" s="108"/>
      <c r="AI145" s="108"/>
      <c r="AJ145" s="108"/>
      <c r="AK145" s="108"/>
      <c r="AL145" s="108"/>
    </row>
    <row r="146" spans="1:38">
      <c r="A146" s="3">
        <f t="shared" si="17"/>
        <v>2009</v>
      </c>
      <c r="B146" s="5">
        <v>862.11832339639409</v>
      </c>
      <c r="C146" s="5">
        <v>637.42717259458914</v>
      </c>
      <c r="D146" s="5">
        <v>555.16364379025003</v>
      </c>
      <c r="E146" s="5">
        <v>335.65855721199785</v>
      </c>
      <c r="F146" s="5">
        <v>174.14454348749709</v>
      </c>
      <c r="G146" s="5">
        <v>61.317057260347745</v>
      </c>
      <c r="H146" s="5">
        <v>25.349885916962116</v>
      </c>
      <c r="I146" s="5">
        <v>29.691972753361853</v>
      </c>
      <c r="J146" s="5">
        <v>77.162093944715053</v>
      </c>
      <c r="K146" s="5">
        <v>321.20927992594102</v>
      </c>
      <c r="L146" s="5">
        <v>379.02285343837832</v>
      </c>
      <c r="M146" s="5">
        <v>672.07109758300965</v>
      </c>
      <c r="N146" s="91">
        <f t="shared" si="16"/>
        <v>4130.3364813034441</v>
      </c>
      <c r="O146" s="91"/>
      <c r="P146" s="114"/>
      <c r="Q146" s="114"/>
      <c r="R146" s="112">
        <f t="shared" si="20"/>
        <v>4196.7691666666669</v>
      </c>
      <c r="S146" s="112">
        <f t="shared" si="18"/>
        <v>3873.6040225563847</v>
      </c>
      <c r="T146" s="112">
        <f t="shared" si="21"/>
        <v>4051.3448518170403</v>
      </c>
      <c r="U146" s="108"/>
      <c r="V146" s="112">
        <f t="shared" ref="V146:W146" si="26">V49*0.75+V97*0.25</f>
        <v>4196.7691666666669</v>
      </c>
      <c r="W146" s="112">
        <f t="shared" si="26"/>
        <v>3873.6040225563847</v>
      </c>
      <c r="X146" s="112">
        <f t="shared" si="22"/>
        <v>4051.3448518170403</v>
      </c>
      <c r="Y146" s="108"/>
      <c r="Z146" s="108"/>
      <c r="AA146" s="108"/>
      <c r="AB146" s="108"/>
      <c r="AC146" s="108"/>
      <c r="AD146" s="108"/>
      <c r="AE146" s="108"/>
      <c r="AF146" s="108"/>
      <c r="AG146" s="108"/>
      <c r="AH146" s="108"/>
      <c r="AI146" s="108"/>
      <c r="AJ146" s="108"/>
      <c r="AK146" s="108"/>
      <c r="AL146" s="108"/>
    </row>
    <row r="147" spans="1:38">
      <c r="A147" s="3">
        <f t="shared" si="17"/>
        <v>2010</v>
      </c>
      <c r="B147" s="5">
        <v>749.76432850789001</v>
      </c>
      <c r="C147" s="5">
        <v>633.29032818979954</v>
      </c>
      <c r="D147" s="5">
        <v>462.02125303913493</v>
      </c>
      <c r="E147" s="5">
        <v>248.2899684021441</v>
      </c>
      <c r="F147" s="5">
        <v>130.34675644328365</v>
      </c>
      <c r="G147" s="5">
        <v>36.924598866169354</v>
      </c>
      <c r="H147" s="5">
        <v>3.7955232581312122</v>
      </c>
      <c r="I147" s="5">
        <v>9.6238199425527853</v>
      </c>
      <c r="J147" s="5">
        <v>108.30516581985444</v>
      </c>
      <c r="K147" s="5">
        <v>266.05524354321813</v>
      </c>
      <c r="L147" s="5">
        <v>438.995232034997</v>
      </c>
      <c r="M147" s="5">
        <v>708.1533661144523</v>
      </c>
      <c r="N147" s="91">
        <f t="shared" si="16"/>
        <v>3795.5655841616276</v>
      </c>
      <c r="O147" s="91"/>
      <c r="P147" s="114"/>
      <c r="Q147" s="114"/>
      <c r="R147" s="112">
        <f t="shared" si="20"/>
        <v>4179.2473999155809</v>
      </c>
      <c r="S147" s="112">
        <f t="shared" si="18"/>
        <v>3906.2290934422699</v>
      </c>
      <c r="T147" s="112">
        <f t="shared" si="21"/>
        <v>4056.3891620025911</v>
      </c>
      <c r="U147" s="108"/>
      <c r="V147" s="112">
        <f t="shared" ref="V147:W147" si="27">V50*0.75+V98*0.25</f>
        <v>4179.2473999155809</v>
      </c>
      <c r="W147" s="112">
        <f t="shared" si="27"/>
        <v>3906.2290934422699</v>
      </c>
      <c r="X147" s="112">
        <f t="shared" si="22"/>
        <v>4056.3891620025911</v>
      </c>
      <c r="Y147" s="108"/>
      <c r="Z147" s="108"/>
      <c r="AA147" s="108"/>
      <c r="AB147" s="108"/>
      <c r="AC147" s="108"/>
      <c r="AD147" s="108"/>
      <c r="AE147" s="108"/>
      <c r="AF147" s="108"/>
      <c r="AG147" s="108"/>
      <c r="AH147" s="108"/>
      <c r="AI147" s="108"/>
      <c r="AJ147" s="108"/>
      <c r="AK147" s="108"/>
      <c r="AL147" s="108"/>
    </row>
    <row r="148" spans="1:38">
      <c r="A148" s="3">
        <f t="shared" si="17"/>
        <v>2011</v>
      </c>
      <c r="B148" s="5">
        <v>824.52912290217137</v>
      </c>
      <c r="C148" s="5">
        <v>666.93608999551532</v>
      </c>
      <c r="D148" s="5">
        <v>603.80524868092891</v>
      </c>
      <c r="E148" s="5">
        <v>360.32254590932359</v>
      </c>
      <c r="F148" s="5">
        <v>156.44241504628269</v>
      </c>
      <c r="G148" s="5">
        <v>36.933792163020556</v>
      </c>
      <c r="H148" s="5">
        <v>2.1902034132566226</v>
      </c>
      <c r="I148" s="5">
        <v>8.2618720771805769</v>
      </c>
      <c r="J148" s="5">
        <v>89.307370963206324</v>
      </c>
      <c r="K148" s="5">
        <v>256.70725237300184</v>
      </c>
      <c r="L148" s="5">
        <v>374.68865685614196</v>
      </c>
      <c r="M148" s="5">
        <v>576.47173628987844</v>
      </c>
      <c r="N148" s="91">
        <f t="shared" si="16"/>
        <v>3956.5963066699078</v>
      </c>
      <c r="O148" s="91"/>
      <c r="P148" s="114"/>
      <c r="Q148" s="114"/>
      <c r="R148" s="112">
        <f t="shared" si="20"/>
        <v>4167.8677826256962</v>
      </c>
      <c r="S148" s="112">
        <f t="shared" si="18"/>
        <v>3962.4796883518457</v>
      </c>
      <c r="T148" s="112">
        <f t="shared" si="21"/>
        <v>4075.4431402024638</v>
      </c>
      <c r="U148" s="108"/>
      <c r="V148" s="112">
        <f t="shared" ref="V148:W148" si="28">V51*0.75+V99*0.25</f>
        <v>4167.8677826256962</v>
      </c>
      <c r="W148" s="112">
        <f t="shared" si="28"/>
        <v>3962.4796883518457</v>
      </c>
      <c r="X148" s="112">
        <f t="shared" si="22"/>
        <v>4075.4431402024638</v>
      </c>
      <c r="Y148" s="108"/>
      <c r="Z148" s="108"/>
      <c r="AA148" s="108"/>
      <c r="AB148" s="108"/>
      <c r="AC148" s="108"/>
      <c r="AD148" s="108"/>
      <c r="AE148" s="108"/>
      <c r="AF148" s="108"/>
      <c r="AG148" s="108"/>
      <c r="AH148" s="108"/>
      <c r="AI148" s="108"/>
      <c r="AJ148" s="108"/>
      <c r="AK148" s="108"/>
      <c r="AL148" s="108"/>
    </row>
    <row r="149" spans="1:38">
      <c r="A149" s="3">
        <f t="shared" si="17"/>
        <v>2012</v>
      </c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112"/>
      <c r="Q149" s="112"/>
      <c r="R149" s="112">
        <f t="shared" si="20"/>
        <v>4165.2367612390981</v>
      </c>
      <c r="S149" s="112">
        <f t="shared" si="18"/>
        <v>3897.1243424922636</v>
      </c>
      <c r="T149" s="118">
        <f t="shared" si="21"/>
        <v>4044.5861728030231</v>
      </c>
      <c r="U149" s="108"/>
      <c r="V149" s="112">
        <f t="shared" ref="V149:W149" si="29">V52*0.75+V100*0.25</f>
        <v>4154.8114429971374</v>
      </c>
      <c r="W149" s="112">
        <f t="shared" si="29"/>
        <v>3875.537326395016</v>
      </c>
      <c r="X149" s="118">
        <f t="shared" si="22"/>
        <v>4029.1380905261831</v>
      </c>
      <c r="Y149" s="108"/>
      <c r="Z149" s="108"/>
      <c r="AA149" s="108"/>
      <c r="AB149" s="108"/>
      <c r="AC149" s="108"/>
      <c r="AD149" s="108"/>
      <c r="AE149" s="108"/>
      <c r="AF149" s="108"/>
      <c r="AG149" s="108"/>
      <c r="AH149" s="108"/>
      <c r="AI149" s="108"/>
      <c r="AJ149" s="108"/>
      <c r="AK149" s="108"/>
      <c r="AL149" s="108"/>
    </row>
    <row r="150" spans="1:38">
      <c r="A150" s="3">
        <f t="shared" si="17"/>
        <v>2013</v>
      </c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112"/>
      <c r="Q150" s="112"/>
      <c r="R150" s="112">
        <f t="shared" si="20"/>
        <v>4141.4416354310843</v>
      </c>
      <c r="S150" s="118">
        <f t="shared" si="18"/>
        <v>3855.7198332522803</v>
      </c>
      <c r="T150" s="112">
        <f t="shared" si="21"/>
        <v>4012.866824450623</v>
      </c>
      <c r="U150" s="108"/>
      <c r="V150" s="112">
        <f t="shared" ref="V150:W150" si="30">V53*0.75+V101*0.25</f>
        <v>4130.9398456534145</v>
      </c>
      <c r="W150" s="118">
        <f t="shared" si="30"/>
        <v>3830.385151079523</v>
      </c>
      <c r="X150" s="112">
        <f t="shared" si="22"/>
        <v>3995.6902330951634</v>
      </c>
      <c r="Y150" s="108"/>
      <c r="Z150" s="108"/>
      <c r="AA150" s="108"/>
      <c r="AB150" s="108"/>
      <c r="AC150" s="108"/>
      <c r="AD150" s="108"/>
      <c r="AE150" s="108"/>
      <c r="AF150" s="108"/>
      <c r="AG150" s="108"/>
      <c r="AH150" s="108"/>
      <c r="AI150" s="108"/>
      <c r="AJ150" s="108"/>
      <c r="AK150" s="108"/>
      <c r="AL150" s="108"/>
    </row>
    <row r="151" spans="1:38"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112"/>
      <c r="Q151" s="112"/>
      <c r="R151" s="108"/>
      <c r="S151" s="108"/>
      <c r="T151" s="108"/>
      <c r="U151" s="108"/>
      <c r="V151" s="108"/>
      <c r="W151" s="108"/>
      <c r="X151" s="108"/>
      <c r="Y151" s="108"/>
      <c r="Z151" s="108"/>
      <c r="AA151" s="108"/>
      <c r="AB151" s="108"/>
      <c r="AC151" s="108"/>
      <c r="AD151" s="108"/>
      <c r="AE151" s="108"/>
      <c r="AF151" s="108"/>
      <c r="AG151" s="108"/>
      <c r="AH151" s="108"/>
      <c r="AI151" s="108"/>
      <c r="AJ151" s="108"/>
      <c r="AK151" s="108"/>
      <c r="AL151" s="108"/>
    </row>
    <row r="152" spans="1:38"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112"/>
      <c r="Q152" s="112"/>
      <c r="R152" s="108"/>
      <c r="S152" s="108"/>
      <c r="T152" s="108"/>
      <c r="U152" s="108"/>
      <c r="V152" s="108"/>
      <c r="W152" s="108"/>
      <c r="X152" s="108"/>
      <c r="Y152" s="108"/>
      <c r="Z152" s="108"/>
      <c r="AA152" s="108"/>
      <c r="AB152" s="108"/>
      <c r="AC152" s="108"/>
      <c r="AD152" s="108"/>
      <c r="AE152" s="108"/>
      <c r="AF152" s="108"/>
      <c r="AG152" s="108"/>
      <c r="AH152" s="108"/>
      <c r="AI152" s="108"/>
      <c r="AJ152" s="108"/>
      <c r="AK152" s="108"/>
      <c r="AL152" s="108"/>
    </row>
    <row r="153" spans="1:38"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112"/>
      <c r="Q153" s="112"/>
      <c r="R153" s="108"/>
      <c r="S153" s="108"/>
      <c r="T153" s="108"/>
      <c r="U153" s="108"/>
      <c r="V153" s="108"/>
      <c r="W153" s="108"/>
      <c r="X153" s="108"/>
      <c r="Y153" s="108"/>
      <c r="Z153" s="108"/>
      <c r="AA153" s="108"/>
      <c r="AB153" s="108"/>
      <c r="AC153" s="108"/>
      <c r="AD153" s="108"/>
      <c r="AE153" s="108"/>
      <c r="AF153" s="108"/>
      <c r="AG153" s="108"/>
      <c r="AH153" s="108"/>
      <c r="AI153" s="108"/>
      <c r="AJ153" s="108"/>
      <c r="AK153" s="108"/>
      <c r="AL153" s="108"/>
    </row>
    <row r="154" spans="1:38"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112"/>
      <c r="Q154" s="112"/>
      <c r="R154" s="108"/>
      <c r="S154" s="108"/>
      <c r="T154" s="108"/>
      <c r="U154" s="108"/>
      <c r="V154" s="108"/>
      <c r="W154" s="108"/>
      <c r="X154" s="108"/>
      <c r="Y154" s="108"/>
      <c r="Z154" s="108"/>
      <c r="AA154" s="108"/>
      <c r="AB154" s="108"/>
      <c r="AC154" s="108"/>
      <c r="AD154" s="108"/>
      <c r="AE154" s="108"/>
      <c r="AF154" s="108"/>
      <c r="AG154" s="108"/>
      <c r="AH154" s="108"/>
      <c r="AI154" s="108"/>
      <c r="AJ154" s="108"/>
      <c r="AK154" s="108"/>
      <c r="AL154" s="108"/>
    </row>
    <row r="155" spans="1:38"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112"/>
      <c r="Q155" s="112"/>
      <c r="R155" s="108"/>
      <c r="S155" s="108"/>
      <c r="T155" s="108"/>
      <c r="U155" s="108"/>
      <c r="V155" s="108"/>
      <c r="W155" s="108"/>
      <c r="X155" s="108"/>
      <c r="Y155" s="108"/>
      <c r="Z155" s="108"/>
      <c r="AA155" s="108"/>
      <c r="AB155" s="108"/>
      <c r="AC155" s="108"/>
      <c r="AD155" s="108"/>
      <c r="AE155" s="108"/>
      <c r="AF155" s="108"/>
      <c r="AG155" s="108"/>
      <c r="AH155" s="108"/>
      <c r="AI155" s="108"/>
      <c r="AJ155" s="108"/>
      <c r="AK155" s="108"/>
      <c r="AL155" s="108"/>
    </row>
    <row r="156" spans="1:38"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112"/>
      <c r="Q156" s="112"/>
      <c r="R156" s="108"/>
      <c r="S156" s="108"/>
      <c r="T156" s="108"/>
      <c r="U156" s="108"/>
      <c r="V156" s="108"/>
      <c r="W156" s="108"/>
      <c r="X156" s="108"/>
      <c r="Y156" s="108"/>
      <c r="Z156" s="108"/>
      <c r="AA156" s="108"/>
      <c r="AB156" s="108"/>
      <c r="AC156" s="108"/>
      <c r="AD156" s="108"/>
      <c r="AE156" s="108"/>
      <c r="AF156" s="108"/>
      <c r="AG156" s="108"/>
      <c r="AH156" s="108"/>
      <c r="AI156" s="108"/>
      <c r="AJ156" s="108"/>
      <c r="AK156" s="108"/>
      <c r="AL156" s="108"/>
    </row>
    <row r="157" spans="1:38"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112"/>
      <c r="Q157" s="112"/>
      <c r="R157" s="108"/>
      <c r="S157" s="108"/>
      <c r="T157" s="108"/>
      <c r="U157" s="108"/>
      <c r="V157" s="108"/>
      <c r="W157" s="108"/>
      <c r="X157" s="108"/>
      <c r="Y157" s="108"/>
      <c r="Z157" s="108"/>
      <c r="AA157" s="108"/>
      <c r="AB157" s="108"/>
      <c r="AC157" s="108"/>
      <c r="AD157" s="108"/>
      <c r="AE157" s="108"/>
      <c r="AF157" s="108"/>
      <c r="AG157" s="108"/>
      <c r="AH157" s="108"/>
      <c r="AI157" s="108"/>
      <c r="AJ157" s="108"/>
      <c r="AK157" s="108"/>
      <c r="AL157" s="108"/>
    </row>
    <row r="158" spans="1:38"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</row>
    <row r="159" spans="1:38">
      <c r="A159" s="107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O159" s="51"/>
    </row>
    <row r="160" spans="1:38">
      <c r="A160" s="107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O160" s="5"/>
    </row>
    <row r="161" spans="1:15">
      <c r="A161" s="107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O161" s="5"/>
    </row>
    <row r="162" spans="1:15">
      <c r="A162" s="107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O162" s="5"/>
    </row>
    <row r="163" spans="1:15">
      <c r="A163" s="107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O163" s="5"/>
    </row>
    <row r="164" spans="1:15">
      <c r="A164" s="107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O164" s="5"/>
    </row>
    <row r="165" spans="1:15">
      <c r="A165" s="107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O165" s="5"/>
    </row>
    <row r="166" spans="1:15">
      <c r="A166" s="107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O166" s="5"/>
    </row>
    <row r="167" spans="1:15">
      <c r="A167" s="107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O167" s="5"/>
    </row>
    <row r="168" spans="1:15">
      <c r="A168" s="107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O168" s="5"/>
    </row>
    <row r="169" spans="1:15">
      <c r="A169" s="107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O169" s="5"/>
    </row>
    <row r="170" spans="1:15">
      <c r="A170" s="107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O170" s="5"/>
    </row>
    <row r="171" spans="1:15">
      <c r="A171" s="107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O171" s="5"/>
    </row>
    <row r="172" spans="1:15">
      <c r="A172" s="107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O172" s="5"/>
    </row>
    <row r="173" spans="1:15">
      <c r="A173" s="107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O173" s="5"/>
    </row>
    <row r="174" spans="1:15">
      <c r="A174" s="107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O174" s="5"/>
    </row>
    <row r="175" spans="1:15">
      <c r="A175" s="107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O175" s="5"/>
    </row>
    <row r="176" spans="1:15">
      <c r="A176" s="107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O176" s="5"/>
    </row>
    <row r="177" spans="1:15">
      <c r="A177" s="107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O177" s="5"/>
    </row>
    <row r="178" spans="1:15">
      <c r="A178" s="107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O178" s="5"/>
    </row>
    <row r="179" spans="1:15">
      <c r="A179" s="107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O179" s="5"/>
    </row>
    <row r="180" spans="1:15">
      <c r="A180" s="107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O180" s="5"/>
    </row>
    <row r="181" spans="1:15">
      <c r="A181" s="107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O181" s="5"/>
    </row>
    <row r="182" spans="1:15">
      <c r="A182" s="107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O182" s="5"/>
    </row>
    <row r="183" spans="1:15">
      <c r="A183" s="107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O183" s="5"/>
    </row>
    <row r="184" spans="1:15">
      <c r="A184" s="107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O184" s="5"/>
    </row>
    <row r="185" spans="1:15">
      <c r="A185" s="107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O185" s="5"/>
    </row>
    <row r="186" spans="1:15">
      <c r="A186" s="107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O186" s="5"/>
    </row>
    <row r="187" spans="1:15">
      <c r="A187" s="107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O187" s="5"/>
    </row>
    <row r="188" spans="1:15">
      <c r="A188" s="107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O188" s="5"/>
    </row>
    <row r="189" spans="1:15">
      <c r="A189" s="107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O189" s="5"/>
    </row>
    <row r="190" spans="1:15">
      <c r="A190" s="107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O190" s="5"/>
    </row>
    <row r="191" spans="1:15">
      <c r="A191" s="107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O191" s="5"/>
    </row>
    <row r="192" spans="1:15">
      <c r="A192" s="107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O192" s="5"/>
    </row>
    <row r="193" spans="1:15">
      <c r="A193" s="107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O193" s="5"/>
    </row>
    <row r="194" spans="1:15">
      <c r="A194" s="107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O194" s="5"/>
    </row>
    <row r="195" spans="1:15">
      <c r="A195" s="107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O195" s="5"/>
    </row>
    <row r="196" spans="1:15">
      <c r="A196" s="107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O196" s="5"/>
    </row>
    <row r="197" spans="1:15">
      <c r="A197" s="107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O197" s="5"/>
    </row>
    <row r="198" spans="1:15">
      <c r="A198" s="107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O198" s="5"/>
    </row>
    <row r="199" spans="1:15">
      <c r="A199" s="107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O199" s="5"/>
    </row>
    <row r="200" spans="1:15">
      <c r="A200" s="107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O200" s="5"/>
    </row>
    <row r="201" spans="1:15">
      <c r="A201" s="107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O201" s="5"/>
    </row>
    <row r="202" spans="1:15">
      <c r="A202" s="107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</row>
    <row r="203" spans="1:15">
      <c r="A203" s="107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</row>
    <row r="204" spans="1:15"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O204" s="5"/>
    </row>
    <row r="205" spans="1:15"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</row>
    <row r="206" spans="1:15"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</row>
    <row r="207" spans="1:15"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</row>
    <row r="208" spans="1:15"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</row>
    <row r="209" spans="2:15"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</row>
    <row r="210" spans="2:15"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</row>
    <row r="211" spans="2:15"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</row>
    <row r="212" spans="2:15"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</row>
    <row r="213" spans="2:15"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</row>
    <row r="214" spans="2:15"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</row>
    <row r="215" spans="2:15"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</row>
    <row r="216" spans="2:15"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</row>
    <row r="217" spans="2:15"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</row>
    <row r="218" spans="2:15"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</row>
    <row r="219" spans="2:15"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</row>
    <row r="220" spans="2:15"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</row>
    <row r="221" spans="2:15"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</row>
    <row r="222" spans="2:15"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</row>
    <row r="223" spans="2:15"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</row>
    <row r="224" spans="2:15"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</row>
    <row r="225" spans="2:15"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</row>
    <row r="226" spans="2:15"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</row>
    <row r="227" spans="2:15"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</row>
    <row r="228" spans="2:15"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</row>
    <row r="229" spans="2:15"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</row>
    <row r="230" spans="2:15"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</row>
    <row r="231" spans="2:15"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</row>
    <row r="232" spans="2:15"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</row>
    <row r="233" spans="2:15"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</row>
    <row r="234" spans="2:15"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</row>
    <row r="235" spans="2:15"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</row>
    <row r="236" spans="2:15"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</row>
    <row r="237" spans="2:15"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</row>
    <row r="238" spans="2:15"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</row>
    <row r="239" spans="2:15"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</row>
    <row r="240" spans="2:15"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</row>
    <row r="241" spans="2:15"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</row>
    <row r="242" spans="2:15"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</row>
    <row r="243" spans="2:15"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</row>
    <row r="244" spans="2:15"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</row>
    <row r="245" spans="2:15"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</row>
    <row r="246" spans="2:15"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</row>
    <row r="247" spans="2:15"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</row>
    <row r="248" spans="2:15"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</row>
    <row r="249" spans="2:15"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</row>
    <row r="250" spans="2:15"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</row>
    <row r="251" spans="2:15"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</row>
    <row r="252" spans="2:15"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</row>
    <row r="253" spans="2:15"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</row>
    <row r="254" spans="2:15"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</row>
    <row r="255" spans="2:15"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</row>
    <row r="256" spans="2:15"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</row>
    <row r="257" spans="2:21"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</row>
    <row r="258" spans="2:21"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</row>
    <row r="259" spans="2:21"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</row>
    <row r="260" spans="2:21"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</row>
    <row r="261" spans="2:21"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</row>
    <row r="262" spans="2:21"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</row>
    <row r="263" spans="2:21"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</row>
    <row r="264" spans="2:21"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U264" s="1"/>
    </row>
    <row r="265" spans="2:21"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U265" s="1"/>
    </row>
    <row r="266" spans="2:21"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U266" s="1"/>
    </row>
    <row r="267" spans="2:21"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U267" s="1"/>
    </row>
    <row r="268" spans="2:21"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U268" s="1"/>
    </row>
    <row r="269" spans="2:21"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U269" s="1"/>
    </row>
    <row r="270" spans="2:21"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U270" s="1"/>
    </row>
    <row r="271" spans="2:21"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U271" s="1"/>
    </row>
    <row r="272" spans="2:21"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U272" s="1"/>
    </row>
    <row r="273" spans="2:21"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U273" s="1"/>
    </row>
    <row r="274" spans="2:21"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U274" s="1"/>
    </row>
    <row r="275" spans="2:21"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U275" s="1"/>
    </row>
    <row r="276" spans="2:21"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U276" s="1"/>
    </row>
    <row r="277" spans="2:21"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U277" s="1"/>
    </row>
    <row r="278" spans="2:21"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U278" s="1"/>
    </row>
    <row r="279" spans="2:21"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U279" s="1"/>
    </row>
    <row r="280" spans="2:21"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U280" s="1"/>
    </row>
    <row r="281" spans="2:21"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U281" s="1"/>
    </row>
    <row r="282" spans="2:21"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U282" s="1"/>
    </row>
    <row r="283" spans="2:21"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U283" s="1"/>
    </row>
    <row r="284" spans="2:21"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U284" s="1"/>
    </row>
    <row r="285" spans="2:21"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U285" s="1"/>
    </row>
    <row r="286" spans="2:21"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U286" s="1"/>
    </row>
    <row r="287" spans="2:21"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U287" s="1"/>
    </row>
    <row r="288" spans="2:21"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U288" s="1"/>
    </row>
    <row r="289" spans="2:21"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U289" s="1"/>
    </row>
    <row r="290" spans="2:21"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U290" s="1"/>
    </row>
    <row r="291" spans="2:21"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U291" s="1"/>
    </row>
    <row r="292" spans="2:21"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U292" s="1"/>
    </row>
    <row r="293" spans="2:21"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U293" s="1"/>
    </row>
    <row r="294" spans="2:21"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U294" s="1"/>
    </row>
    <row r="295" spans="2:21"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U295" s="1"/>
    </row>
    <row r="296" spans="2:21"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U296" s="1"/>
    </row>
    <row r="297" spans="2:21"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U297" s="1"/>
    </row>
    <row r="298" spans="2:21"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U298" s="1"/>
    </row>
    <row r="299" spans="2:21"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U299" s="1"/>
    </row>
    <row r="300" spans="2:21"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U300" s="1"/>
    </row>
    <row r="301" spans="2:21"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U301" s="1"/>
    </row>
    <row r="302" spans="2:21"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U302" s="1"/>
    </row>
    <row r="303" spans="2:21"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U303" s="1"/>
    </row>
    <row r="304" spans="2:21"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U304" s="1"/>
    </row>
    <row r="305" spans="2:21"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U305" s="1"/>
    </row>
    <row r="306" spans="2:21"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U306" s="1"/>
    </row>
    <row r="307" spans="2:21"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U307" s="1"/>
    </row>
    <row r="308" spans="2:21"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U308" s="1"/>
    </row>
    <row r="309" spans="2:21"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U309" s="1"/>
    </row>
    <row r="310" spans="2:21"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U310" s="1"/>
    </row>
    <row r="311" spans="2:21"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U311" s="1"/>
    </row>
    <row r="312" spans="2:21"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U312" s="1"/>
    </row>
    <row r="313" spans="2:21"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U313" s="1"/>
    </row>
    <row r="314" spans="2:21"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U314" s="1"/>
    </row>
    <row r="315" spans="2:21"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U315" s="1"/>
    </row>
    <row r="316" spans="2:21"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U316" s="1"/>
    </row>
    <row r="317" spans="2:21"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U317" s="1"/>
    </row>
    <row r="318" spans="2:21"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U318" s="1"/>
    </row>
    <row r="319" spans="2:21"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U319" s="1"/>
    </row>
    <row r="320" spans="2:21"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U320" s="1"/>
    </row>
    <row r="321" spans="2:21"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U321" s="1"/>
    </row>
    <row r="322" spans="2:21"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U322" s="1"/>
    </row>
    <row r="323" spans="2:21"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U323" s="1"/>
    </row>
    <row r="324" spans="2:21"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U324" s="1"/>
    </row>
    <row r="325" spans="2:21"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U325" s="1"/>
    </row>
    <row r="326" spans="2:21"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U326" s="1"/>
    </row>
    <row r="327" spans="2:21"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U327" s="1"/>
    </row>
    <row r="328" spans="2:21"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U328" s="1"/>
    </row>
    <row r="329" spans="2:21"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U329" s="1"/>
    </row>
    <row r="330" spans="2:21"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U330" s="1"/>
    </row>
    <row r="331" spans="2:21"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U331" s="1"/>
    </row>
    <row r="332" spans="2:21"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U332" s="1"/>
    </row>
    <row r="333" spans="2:21"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U333" s="1"/>
    </row>
    <row r="334" spans="2:21"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U334" s="1"/>
    </row>
    <row r="335" spans="2:21"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U335" s="1"/>
    </row>
    <row r="336" spans="2:21"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U336" s="1"/>
    </row>
    <row r="337" spans="2:21"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U337" s="1"/>
    </row>
    <row r="338" spans="2:21"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U338" s="1"/>
    </row>
    <row r="339" spans="2:21"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U339" s="1"/>
    </row>
    <row r="340" spans="2:21"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U340" s="1"/>
    </row>
    <row r="341" spans="2:21"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U341" s="1"/>
    </row>
    <row r="342" spans="2:21"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U342" s="1"/>
    </row>
    <row r="343" spans="2:21"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U343" s="1"/>
    </row>
    <row r="344" spans="2:21"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U344" s="1"/>
    </row>
    <row r="345" spans="2:21"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U345" s="1"/>
    </row>
    <row r="346" spans="2:21"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U346" s="1"/>
    </row>
    <row r="347" spans="2:21"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U347" s="1"/>
    </row>
    <row r="348" spans="2:21"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U348" s="1"/>
    </row>
    <row r="349" spans="2:21"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U349" s="1"/>
    </row>
    <row r="350" spans="2:21"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U350" s="1"/>
    </row>
    <row r="351" spans="2:21"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U351" s="1"/>
    </row>
    <row r="352" spans="2:21"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U352" s="1"/>
    </row>
    <row r="353" spans="2:21"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U353" s="1"/>
    </row>
    <row r="354" spans="2:21"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U354" s="1"/>
    </row>
    <row r="355" spans="2:21"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U355" s="1"/>
    </row>
    <row r="356" spans="2:21"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U356" s="1"/>
    </row>
    <row r="357" spans="2:21"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U357" s="1"/>
    </row>
    <row r="358" spans="2:21"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U358" s="1"/>
    </row>
    <row r="359" spans="2:21"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U359" s="1"/>
    </row>
    <row r="360" spans="2:21"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U360" s="1"/>
    </row>
    <row r="361" spans="2:21"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U361" s="1"/>
    </row>
    <row r="362" spans="2:21"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U362" s="1"/>
    </row>
    <row r="363" spans="2:21"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U363" s="1"/>
    </row>
    <row r="364" spans="2:21"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U364" s="1"/>
    </row>
    <row r="365" spans="2:21"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U365" s="1"/>
    </row>
    <row r="366" spans="2:21"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U366" s="1"/>
    </row>
    <row r="367" spans="2:21"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U367" s="1"/>
    </row>
    <row r="368" spans="2:21"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U368" s="1"/>
    </row>
    <row r="369" spans="2:21"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U369" s="1"/>
    </row>
    <row r="370" spans="2:21"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U370" s="1"/>
    </row>
  </sheetData>
  <mergeCells count="9">
    <mergeCell ref="V8:X8"/>
    <mergeCell ref="V56:X56"/>
    <mergeCell ref="V105:X105"/>
    <mergeCell ref="A8:N8"/>
    <mergeCell ref="A56:N56"/>
    <mergeCell ref="A105:N105"/>
    <mergeCell ref="R8:T8"/>
    <mergeCell ref="R56:T56"/>
    <mergeCell ref="R105:T105"/>
  </mergeCells>
  <pageMargins left="0.7" right="0.7" top="0.75" bottom="0.75" header="0.3" footer="0.3"/>
  <pageSetup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5" tint="0.39997558519241921"/>
  </sheetPr>
  <dimension ref="B1:BE149"/>
  <sheetViews>
    <sheetView showGridLines="0" zoomScaleNormal="100" workbookViewId="0">
      <selection sqref="A1:XFD1048576"/>
    </sheetView>
  </sheetViews>
  <sheetFormatPr defaultColWidth="9" defaultRowHeight="13.8"/>
  <cols>
    <col min="1" max="1" width="2.5" style="92" customWidth="1"/>
    <col min="2" max="2" width="32.5" style="92" bestFit="1" customWidth="1"/>
    <col min="3" max="13" width="7.5" style="92" customWidth="1"/>
    <col min="14" max="15" width="6.5" style="92" bestFit="1" customWidth="1"/>
    <col min="16" max="38" width="9" style="92"/>
    <col min="39" max="39" width="15.19921875" style="92" customWidth="1"/>
    <col min="40" max="40" width="9" style="92"/>
    <col min="41" max="41" width="10.59765625" style="92" bestFit="1" customWidth="1"/>
    <col min="42" max="42" width="9.5" style="92" bestFit="1" customWidth="1"/>
    <col min="43" max="43" width="9.19921875" style="92" bestFit="1" customWidth="1"/>
    <col min="44" max="45" width="9.09765625" style="92" bestFit="1" customWidth="1"/>
    <col min="46" max="16384" width="9" style="92"/>
  </cols>
  <sheetData>
    <row r="1" spans="2:28">
      <c r="B1" s="92" t="s">
        <v>166</v>
      </c>
    </row>
    <row r="2" spans="2:28" ht="14.4">
      <c r="B2" s="93" t="s">
        <v>167</v>
      </c>
      <c r="C2" s="92" t="s">
        <v>168</v>
      </c>
      <c r="H2" s="134" t="s">
        <v>193</v>
      </c>
      <c r="I2" s="135"/>
      <c r="J2" s="135"/>
      <c r="K2" s="135"/>
      <c r="L2" s="135"/>
      <c r="M2" s="135"/>
      <c r="N2" s="135"/>
      <c r="O2" s="135"/>
    </row>
    <row r="3" spans="2:28">
      <c r="B3" s="93" t="s">
        <v>167</v>
      </c>
      <c r="C3" s="92" t="s">
        <v>169</v>
      </c>
      <c r="H3" s="136" t="s">
        <v>195</v>
      </c>
      <c r="I3" s="135"/>
      <c r="J3" s="135"/>
      <c r="K3" s="135"/>
      <c r="L3" s="135"/>
      <c r="M3" s="135"/>
      <c r="N3" s="135"/>
      <c r="O3" s="135"/>
    </row>
    <row r="4" spans="2:28">
      <c r="H4" s="136" t="s">
        <v>194</v>
      </c>
      <c r="I4" s="136"/>
      <c r="J4" s="136"/>
      <c r="K4" s="136"/>
      <c r="L4" s="136"/>
      <c r="M4" s="136"/>
      <c r="N4" s="136"/>
      <c r="O4" s="135"/>
      <c r="U4" s="94"/>
      <c r="V4" s="94"/>
      <c r="W4" s="94"/>
      <c r="X4" s="94"/>
      <c r="Y4" s="94"/>
      <c r="Z4" s="94"/>
      <c r="AA4" s="94"/>
      <c r="AB4" s="94"/>
    </row>
    <row r="5" spans="2:28">
      <c r="U5" s="94"/>
      <c r="V5" s="94"/>
      <c r="W5" s="94"/>
      <c r="X5" s="94"/>
      <c r="Y5" s="94"/>
      <c r="Z5" s="94"/>
      <c r="AA5" s="94"/>
      <c r="AB5" s="94"/>
    </row>
    <row r="6" spans="2:28">
      <c r="B6" s="95" t="s">
        <v>170</v>
      </c>
      <c r="C6" s="95">
        <v>2001</v>
      </c>
      <c r="D6" s="95">
        <v>2002</v>
      </c>
      <c r="E6" s="95">
        <v>2003</v>
      </c>
      <c r="F6" s="95">
        <v>2004</v>
      </c>
      <c r="G6" s="95">
        <v>2005</v>
      </c>
      <c r="H6" s="95">
        <v>2006</v>
      </c>
      <c r="I6" s="95">
        <v>2007</v>
      </c>
      <c r="J6" s="95">
        <v>2008</v>
      </c>
      <c r="K6" s="95">
        <v>2009</v>
      </c>
      <c r="L6" s="95">
        <v>2010</v>
      </c>
      <c r="M6" s="95">
        <v>2011</v>
      </c>
      <c r="N6" s="95">
        <v>2012</v>
      </c>
      <c r="O6" s="95">
        <v>2013</v>
      </c>
      <c r="U6" s="96"/>
      <c r="V6" s="97"/>
      <c r="W6" s="97"/>
      <c r="X6" s="98"/>
      <c r="Y6" s="98"/>
      <c r="Z6" s="98"/>
      <c r="AA6" s="94"/>
      <c r="AB6" s="94"/>
    </row>
    <row r="7" spans="2:28">
      <c r="B7" s="92" t="s">
        <v>171</v>
      </c>
      <c r="C7" s="99">
        <v>3468.6000000000004</v>
      </c>
      <c r="D7" s="99">
        <v>3652.1000000000004</v>
      </c>
      <c r="E7" s="99">
        <v>3988.0999999999995</v>
      </c>
      <c r="F7" s="99">
        <v>3806.6000000000004</v>
      </c>
      <c r="G7" s="99">
        <v>3837.4999999999991</v>
      </c>
      <c r="H7" s="99">
        <v>3407.4</v>
      </c>
      <c r="I7" s="99">
        <v>3699.9000000000005</v>
      </c>
      <c r="J7" s="99">
        <v>3869.0574141304351</v>
      </c>
      <c r="K7" s="99">
        <v>3824.1304666666679</v>
      </c>
      <c r="L7" s="99">
        <v>3573.5781499999998</v>
      </c>
      <c r="M7" s="99">
        <v>3695.111899999999</v>
      </c>
      <c r="N7" s="99"/>
      <c r="O7" s="99"/>
      <c r="U7" s="96"/>
      <c r="V7" s="100"/>
      <c r="W7" s="100"/>
      <c r="X7" s="101"/>
      <c r="Y7" s="102"/>
      <c r="Z7" s="94"/>
      <c r="AA7" s="94"/>
      <c r="AB7" s="94"/>
    </row>
    <row r="8" spans="2:28">
      <c r="B8" s="92" t="s">
        <v>172</v>
      </c>
      <c r="C8" s="99">
        <v>3716.0001503759413</v>
      </c>
      <c r="D8" s="99">
        <v>3739.4496992481218</v>
      </c>
      <c r="E8" s="99">
        <v>3666.7645864661608</v>
      </c>
      <c r="F8" s="99">
        <v>3644.2418796992424</v>
      </c>
      <c r="G8" s="99">
        <v>3686.3976691729331</v>
      </c>
      <c r="H8" s="99">
        <v>3700.0008270676699</v>
      </c>
      <c r="I8" s="99">
        <v>3714.1793984962387</v>
      </c>
      <c r="J8" s="99">
        <v>3631.8854887218004</v>
      </c>
      <c r="K8" s="99">
        <v>3594.3951127819455</v>
      </c>
      <c r="L8" s="99">
        <v>3632.7129797196794</v>
      </c>
      <c r="M8" s="99">
        <v>3685.4723500016371</v>
      </c>
      <c r="N8" s="99">
        <v>3634.864261732745</v>
      </c>
      <c r="O8" s="99">
        <v>3599.0874744279208</v>
      </c>
      <c r="U8" s="96"/>
      <c r="V8" s="100"/>
      <c r="W8" s="100"/>
      <c r="X8" s="101"/>
      <c r="Y8" s="102"/>
      <c r="Z8" s="94"/>
      <c r="AA8" s="94"/>
      <c r="AB8" s="94"/>
    </row>
    <row r="9" spans="2:28">
      <c r="B9" s="92" t="s">
        <v>173</v>
      </c>
      <c r="C9" s="99">
        <v>3845.8605676691736</v>
      </c>
      <c r="D9" s="99">
        <v>3853.6518646616551</v>
      </c>
      <c r="E9" s="99">
        <v>3813.3223972431056</v>
      </c>
      <c r="F9" s="99">
        <v>3791.6390125313255</v>
      </c>
      <c r="G9" s="99">
        <v>3815.194284461154</v>
      </c>
      <c r="H9" s="99">
        <v>3817.1118721804519</v>
      </c>
      <c r="I9" s="99">
        <v>3823.7928959899746</v>
      </c>
      <c r="J9" s="99">
        <v>3771.2084699248103</v>
      </c>
      <c r="K9" s="99">
        <v>3748.5811340852097</v>
      </c>
      <c r="L9" s="99">
        <v>3756.6402267995809</v>
      </c>
      <c r="M9" s="99">
        <v>3774.5360019820173</v>
      </c>
      <c r="N9" s="99">
        <v>3751.3937365685556</v>
      </c>
      <c r="O9" s="99">
        <v>3722.9885740571781</v>
      </c>
      <c r="U9" s="96"/>
      <c r="V9" s="100"/>
      <c r="W9" s="100"/>
      <c r="X9" s="101"/>
      <c r="Y9" s="102"/>
      <c r="Z9" s="94"/>
      <c r="AA9" s="94"/>
      <c r="AB9" s="94"/>
    </row>
    <row r="10" spans="2:28"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U10" s="96"/>
      <c r="V10" s="100"/>
      <c r="W10" s="100"/>
      <c r="X10" s="101"/>
      <c r="Y10" s="102"/>
      <c r="Z10" s="94"/>
      <c r="AA10" s="94"/>
      <c r="AB10" s="94"/>
    </row>
    <row r="11" spans="2:28">
      <c r="B11" s="92" t="s">
        <v>174</v>
      </c>
      <c r="C11" s="103">
        <f>C7-C8</f>
        <v>-247.40015037594094</v>
      </c>
      <c r="D11" s="103">
        <f t="shared" ref="D11:M11" si="0">D7-D8</f>
        <v>-87.349699248121397</v>
      </c>
      <c r="E11" s="103">
        <f t="shared" si="0"/>
        <v>321.33541353383862</v>
      </c>
      <c r="F11" s="103">
        <f t="shared" si="0"/>
        <v>162.35812030075795</v>
      </c>
      <c r="G11" s="103">
        <f t="shared" si="0"/>
        <v>151.102330827066</v>
      </c>
      <c r="H11" s="103">
        <f t="shared" si="0"/>
        <v>-292.6008270676698</v>
      </c>
      <c r="I11" s="103">
        <f t="shared" si="0"/>
        <v>-14.279398496238173</v>
      </c>
      <c r="J11" s="103">
        <f t="shared" si="0"/>
        <v>237.17192540863471</v>
      </c>
      <c r="K11" s="103">
        <f t="shared" si="0"/>
        <v>229.73535388472237</v>
      </c>
      <c r="L11" s="103">
        <f t="shared" si="0"/>
        <v>-59.134829719679601</v>
      </c>
      <c r="M11" s="103">
        <f t="shared" si="0"/>
        <v>9.639549998361872</v>
      </c>
      <c r="U11" s="96"/>
      <c r="V11" s="100"/>
      <c r="W11" s="100"/>
      <c r="X11" s="101"/>
      <c r="Y11" s="102"/>
      <c r="Z11" s="94"/>
      <c r="AA11" s="94"/>
      <c r="AB11" s="94"/>
    </row>
    <row r="12" spans="2:28">
      <c r="B12" s="92" t="s">
        <v>175</v>
      </c>
      <c r="C12" s="104">
        <f t="shared" ref="C12:M12" si="1">C11/C8</f>
        <v>-6.6577002250904613E-2</v>
      </c>
      <c r="D12" s="104">
        <f t="shared" si="1"/>
        <v>-2.3358971579610897E-2</v>
      </c>
      <c r="E12" s="104">
        <f t="shared" si="1"/>
        <v>8.7634590646989197E-2</v>
      </c>
      <c r="F12" s="104">
        <f t="shared" si="1"/>
        <v>4.4551960506572438E-2</v>
      </c>
      <c r="G12" s="104">
        <f t="shared" si="1"/>
        <v>4.0989156457709779E-2</v>
      </c>
      <c r="H12" s="104">
        <f t="shared" si="1"/>
        <v>-7.9081286935701101E-2</v>
      </c>
      <c r="I12" s="104">
        <f t="shared" si="1"/>
        <v>-3.8445634860877959E-3</v>
      </c>
      <c r="J12" s="104">
        <f t="shared" si="1"/>
        <v>6.5302699147627749E-2</v>
      </c>
      <c r="K12" s="104">
        <f t="shared" si="1"/>
        <v>6.3914886003423987E-2</v>
      </c>
      <c r="L12" s="104">
        <f t="shared" si="1"/>
        <v>-1.6278420577075917E-2</v>
      </c>
      <c r="M12" s="105">
        <f t="shared" si="1"/>
        <v>2.6155534712823418E-3</v>
      </c>
      <c r="U12" s="96"/>
      <c r="V12" s="100"/>
      <c r="W12" s="100"/>
      <c r="X12" s="101"/>
      <c r="Y12" s="102"/>
      <c r="Z12" s="94"/>
      <c r="AA12" s="94"/>
      <c r="AB12" s="94"/>
    </row>
    <row r="13" spans="2:28"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U13" s="96"/>
      <c r="V13" s="100"/>
      <c r="W13" s="100"/>
      <c r="X13" s="101"/>
      <c r="Y13" s="102"/>
      <c r="Z13" s="94"/>
      <c r="AA13" s="94"/>
      <c r="AB13" s="94"/>
    </row>
    <row r="14" spans="2:28">
      <c r="B14" s="92" t="s">
        <v>176</v>
      </c>
      <c r="C14" s="103">
        <f>C7-C9</f>
        <v>-377.26056766917327</v>
      </c>
      <c r="D14" s="103">
        <f t="shared" ref="D14:M14" si="2">D7-D9</f>
        <v>-201.55186466165469</v>
      </c>
      <c r="E14" s="103">
        <f t="shared" si="2"/>
        <v>174.77760275689388</v>
      </c>
      <c r="F14" s="103">
        <f t="shared" si="2"/>
        <v>14.96098746867483</v>
      </c>
      <c r="G14" s="103">
        <f t="shared" si="2"/>
        <v>22.305715538845106</v>
      </c>
      <c r="H14" s="103">
        <f t="shared" si="2"/>
        <v>-409.71187218045179</v>
      </c>
      <c r="I14" s="103">
        <f t="shared" si="2"/>
        <v>-123.89289598997402</v>
      </c>
      <c r="J14" s="103">
        <f t="shared" si="2"/>
        <v>97.848944205624775</v>
      </c>
      <c r="K14" s="103">
        <f t="shared" si="2"/>
        <v>75.549332581458202</v>
      </c>
      <c r="L14" s="103">
        <f t="shared" si="2"/>
        <v>-183.06207679958106</v>
      </c>
      <c r="M14" s="103">
        <f t="shared" si="2"/>
        <v>-79.424101982018328</v>
      </c>
      <c r="U14" s="96"/>
      <c r="V14" s="100"/>
      <c r="W14" s="100"/>
      <c r="X14" s="101"/>
      <c r="Y14" s="102"/>
      <c r="Z14" s="94"/>
      <c r="AA14" s="94"/>
      <c r="AB14" s="94"/>
    </row>
    <row r="15" spans="2:28">
      <c r="B15" s="92" t="s">
        <v>175</v>
      </c>
      <c r="C15" s="104">
        <f>C14/C9</f>
        <v>-9.8095227591107448E-2</v>
      </c>
      <c r="D15" s="104">
        <f t="shared" ref="D15:M15" si="3">D14/D9</f>
        <v>-5.2301523785763832E-2</v>
      </c>
      <c r="E15" s="104">
        <f t="shared" si="3"/>
        <v>4.5833418879885894E-2</v>
      </c>
      <c r="F15" s="104">
        <f t="shared" si="3"/>
        <v>3.945783714965726E-3</v>
      </c>
      <c r="G15" s="104">
        <f t="shared" si="3"/>
        <v>5.8465477445522789E-3</v>
      </c>
      <c r="H15" s="104">
        <f t="shared" si="3"/>
        <v>-0.10733556833020243</v>
      </c>
      <c r="I15" s="104">
        <f t="shared" si="3"/>
        <v>-3.2400524651819126E-2</v>
      </c>
      <c r="J15" s="104">
        <f t="shared" si="3"/>
        <v>2.5946310045165885E-2</v>
      </c>
      <c r="K15" s="104">
        <f t="shared" si="3"/>
        <v>2.0154114284602509E-2</v>
      </c>
      <c r="L15" s="104">
        <f t="shared" si="3"/>
        <v>-4.8730265808695321E-2</v>
      </c>
      <c r="M15" s="104">
        <f t="shared" si="3"/>
        <v>-2.104208356744049E-2</v>
      </c>
      <c r="U15" s="96"/>
      <c r="V15" s="100"/>
      <c r="W15" s="100"/>
      <c r="X15" s="101"/>
      <c r="Y15" s="102"/>
      <c r="Z15" s="94"/>
      <c r="AA15" s="94"/>
      <c r="AB15" s="94"/>
    </row>
    <row r="16" spans="2:28"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5"/>
      <c r="U16" s="96"/>
      <c r="V16" s="100"/>
      <c r="W16" s="100"/>
      <c r="X16" s="101"/>
      <c r="Y16" s="102"/>
      <c r="Z16" s="94"/>
      <c r="AA16" s="94"/>
      <c r="AB16" s="94"/>
    </row>
    <row r="17" spans="2:28"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105"/>
      <c r="U17" s="96"/>
      <c r="V17" s="100"/>
      <c r="W17" s="100"/>
      <c r="X17" s="101"/>
      <c r="Y17" s="102"/>
      <c r="Z17" s="94"/>
      <c r="AA17" s="94"/>
      <c r="AB17" s="94"/>
    </row>
    <row r="18" spans="2:28">
      <c r="M18" s="95"/>
      <c r="N18" s="95"/>
      <c r="O18" s="95"/>
      <c r="U18" s="96"/>
      <c r="V18" s="100"/>
      <c r="W18" s="100"/>
      <c r="X18" s="101"/>
      <c r="Y18" s="102"/>
      <c r="Z18" s="94"/>
      <c r="AA18" s="94"/>
      <c r="AB18" s="94"/>
    </row>
    <row r="19" spans="2:28">
      <c r="M19" s="99"/>
      <c r="N19" s="99"/>
      <c r="O19" s="99"/>
      <c r="U19" s="96"/>
      <c r="V19" s="100"/>
      <c r="W19" s="100"/>
      <c r="X19" s="101"/>
      <c r="Y19" s="102"/>
      <c r="Z19" s="94"/>
      <c r="AA19" s="94"/>
      <c r="AB19" s="94"/>
    </row>
    <row r="20" spans="2:28">
      <c r="B20" s="95" t="s">
        <v>177</v>
      </c>
      <c r="C20" s="95">
        <v>2001</v>
      </c>
      <c r="D20" s="95">
        <v>2002</v>
      </c>
      <c r="E20" s="95">
        <v>2003</v>
      </c>
      <c r="F20" s="95">
        <v>2004</v>
      </c>
      <c r="G20" s="95">
        <v>2005</v>
      </c>
      <c r="H20" s="95">
        <v>2006</v>
      </c>
      <c r="I20" s="95">
        <v>2007</v>
      </c>
      <c r="J20" s="95">
        <v>2008</v>
      </c>
      <c r="K20" s="95">
        <v>2009</v>
      </c>
      <c r="L20" s="95">
        <v>2010</v>
      </c>
      <c r="M20" s="95">
        <v>2011</v>
      </c>
      <c r="N20" s="95">
        <v>2012</v>
      </c>
      <c r="O20" s="95">
        <v>2013</v>
      </c>
      <c r="U20" s="96"/>
      <c r="V20" s="100"/>
      <c r="W20" s="100"/>
      <c r="X20" s="101"/>
      <c r="Y20" s="102"/>
      <c r="Z20" s="94"/>
      <c r="AA20" s="94"/>
      <c r="AB20" s="94"/>
    </row>
    <row r="21" spans="2:28">
      <c r="B21" s="92" t="s">
        <v>178</v>
      </c>
      <c r="C21" s="99">
        <v>4612.9000000000005</v>
      </c>
      <c r="D21" s="99">
        <v>5006.4999999999991</v>
      </c>
      <c r="E21" s="99">
        <v>5146.5</v>
      </c>
      <c r="F21" s="99">
        <v>5216.2</v>
      </c>
      <c r="G21" s="99">
        <v>4865.7999999999993</v>
      </c>
      <c r="H21" s="99">
        <v>4472.7000000000007</v>
      </c>
      <c r="I21" s="99">
        <v>4887.7999999999993</v>
      </c>
      <c r="J21" s="99">
        <v>5039.7157474784599</v>
      </c>
      <c r="K21" s="99">
        <v>5048.9545252137741</v>
      </c>
      <c r="L21" s="99">
        <v>4461.5278866465105</v>
      </c>
      <c r="M21" s="99">
        <v>4741.0495266796333</v>
      </c>
      <c r="N21" s="99"/>
      <c r="O21" s="99"/>
      <c r="U21" s="96"/>
      <c r="V21" s="100"/>
      <c r="W21" s="100"/>
      <c r="X21" s="101"/>
      <c r="Y21" s="102"/>
      <c r="Z21" s="94"/>
      <c r="AA21" s="94"/>
      <c r="AB21" s="94"/>
    </row>
    <row r="22" spans="2:28">
      <c r="B22" s="92" t="s">
        <v>179</v>
      </c>
      <c r="C22" s="99">
        <v>5077.3421804511272</v>
      </c>
      <c r="D22" s="99">
        <v>5086.7194736842102</v>
      </c>
      <c r="E22" s="99">
        <v>4946.3642857142913</v>
      </c>
      <c r="F22" s="99">
        <v>4943.0370676691673</v>
      </c>
      <c r="G22" s="99">
        <v>4946.1862406015061</v>
      </c>
      <c r="H22" s="99">
        <v>4962.4045112781969</v>
      </c>
      <c r="I22" s="99">
        <v>4937.4378195488753</v>
      </c>
      <c r="J22" s="99">
        <v>4803.5745112782024</v>
      </c>
      <c r="K22" s="99">
        <v>4711.2307518797024</v>
      </c>
      <c r="L22" s="99">
        <v>4726.7774346100414</v>
      </c>
      <c r="M22" s="99">
        <v>4793.5017034024713</v>
      </c>
      <c r="N22" s="99">
        <v>4683.9045847708203</v>
      </c>
      <c r="O22" s="99">
        <v>4625.6169097253587</v>
      </c>
      <c r="U22" s="96"/>
      <c r="V22" s="100"/>
      <c r="W22" s="100"/>
      <c r="X22" s="101"/>
      <c r="Y22" s="102"/>
      <c r="Z22" s="94"/>
      <c r="AA22" s="94"/>
      <c r="AB22" s="94"/>
    </row>
    <row r="23" spans="2:28">
      <c r="B23" s="92" t="s">
        <v>180</v>
      </c>
      <c r="C23" s="99">
        <v>5188.7178145363405</v>
      </c>
      <c r="D23" s="99">
        <v>5186.5355964912287</v>
      </c>
      <c r="E23" s="99">
        <v>5111.2537619047644</v>
      </c>
      <c r="F23" s="99">
        <v>5096.276013784458</v>
      </c>
      <c r="G23" s="99">
        <v>5101.4606416040115</v>
      </c>
      <c r="H23" s="99">
        <v>5104.5476967418563</v>
      </c>
      <c r="I23" s="99">
        <v>5088.3956854636608</v>
      </c>
      <c r="J23" s="99">
        <v>5006.6961967418583</v>
      </c>
      <c r="K23" s="99">
        <v>4959.6360050125331</v>
      </c>
      <c r="L23" s="99">
        <v>4955.6359676116235</v>
      </c>
      <c r="M23" s="99">
        <v>4978.1645548638026</v>
      </c>
      <c r="N23" s="99">
        <v>4924.1634815064244</v>
      </c>
      <c r="O23" s="99">
        <v>4882.5015756309549</v>
      </c>
      <c r="U23" s="94"/>
      <c r="V23" s="94"/>
      <c r="W23" s="94"/>
      <c r="X23" s="94"/>
      <c r="Y23" s="94"/>
      <c r="Z23" s="94"/>
      <c r="AA23" s="94"/>
      <c r="AB23" s="94"/>
    </row>
    <row r="24" spans="2:28"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U24" s="94"/>
      <c r="V24" s="94"/>
      <c r="W24" s="94"/>
      <c r="X24" s="94"/>
      <c r="Y24" s="94"/>
      <c r="Z24" s="94"/>
      <c r="AA24" s="94"/>
      <c r="AB24" s="94"/>
    </row>
    <row r="25" spans="2:28">
      <c r="B25" s="92" t="s">
        <v>174</v>
      </c>
      <c r="C25" s="103">
        <f>C21-C22</f>
        <v>-464.44218045112666</v>
      </c>
      <c r="D25" s="103">
        <f t="shared" ref="D25:M25" si="4">D21-D22</f>
        <v>-80.219473684211152</v>
      </c>
      <c r="E25" s="103">
        <f t="shared" si="4"/>
        <v>200.13571428570867</v>
      </c>
      <c r="F25" s="103">
        <f t="shared" si="4"/>
        <v>273.16293233083252</v>
      </c>
      <c r="G25" s="103">
        <f t="shared" si="4"/>
        <v>-80.38624060150687</v>
      </c>
      <c r="H25" s="103">
        <f t="shared" si="4"/>
        <v>-489.70451127819615</v>
      </c>
      <c r="I25" s="103">
        <f t="shared" si="4"/>
        <v>-49.637819548875996</v>
      </c>
      <c r="J25" s="103">
        <f t="shared" si="4"/>
        <v>236.14123620025748</v>
      </c>
      <c r="K25" s="103">
        <f t="shared" si="4"/>
        <v>337.72377333407167</v>
      </c>
      <c r="L25" s="103">
        <f t="shared" si="4"/>
        <v>-265.24954796353086</v>
      </c>
      <c r="M25" s="103">
        <f t="shared" si="4"/>
        <v>-52.452176722837976</v>
      </c>
      <c r="N25" s="103"/>
      <c r="O25" s="103"/>
      <c r="U25" s="94"/>
      <c r="V25" s="94"/>
      <c r="W25" s="94"/>
      <c r="X25" s="94"/>
      <c r="Y25" s="94"/>
      <c r="Z25" s="94"/>
      <c r="AA25" s="94"/>
      <c r="AB25" s="94"/>
    </row>
    <row r="26" spans="2:28">
      <c r="B26" s="92" t="s">
        <v>175</v>
      </c>
      <c r="C26" s="104">
        <f t="shared" ref="C26:M26" si="5">C25/C22</f>
        <v>-9.1473484343704503E-2</v>
      </c>
      <c r="D26" s="104">
        <f t="shared" si="5"/>
        <v>-1.5770375012662097E-2</v>
      </c>
      <c r="E26" s="104">
        <f t="shared" si="5"/>
        <v>4.0461175668707869E-2</v>
      </c>
      <c r="F26" s="104">
        <f t="shared" si="5"/>
        <v>5.5262165464528751E-2</v>
      </c>
      <c r="G26" s="104">
        <f t="shared" si="5"/>
        <v>-1.6252166152104109E-2</v>
      </c>
      <c r="H26" s="104">
        <f t="shared" si="5"/>
        <v>-9.8682908691790625E-2</v>
      </c>
      <c r="I26" s="104">
        <f t="shared" si="5"/>
        <v>-1.00533558827504E-2</v>
      </c>
      <c r="J26" s="104">
        <f t="shared" si="5"/>
        <v>4.9159482307566352E-2</v>
      </c>
      <c r="K26" s="104">
        <f t="shared" si="5"/>
        <v>7.1684829531927619E-2</v>
      </c>
      <c r="L26" s="104">
        <f t="shared" si="5"/>
        <v>-5.6116360804581426E-2</v>
      </c>
      <c r="M26" s="104">
        <f t="shared" si="5"/>
        <v>-1.0942350700659383E-2</v>
      </c>
      <c r="N26" s="104"/>
      <c r="O26" s="104"/>
    </row>
    <row r="27" spans="2:28"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</row>
    <row r="28" spans="2:28">
      <c r="B28" s="92" t="s">
        <v>176</v>
      </c>
      <c r="C28" s="103">
        <f>C21-C23</f>
        <v>-575.81781453633994</v>
      </c>
      <c r="D28" s="103">
        <f t="shared" ref="D28:M28" si="6">D21-D23</f>
        <v>-180.03559649122963</v>
      </c>
      <c r="E28" s="103">
        <f t="shared" si="6"/>
        <v>35.24623809523564</v>
      </c>
      <c r="F28" s="103">
        <f t="shared" si="6"/>
        <v>119.92398621554185</v>
      </c>
      <c r="G28" s="103">
        <f t="shared" si="6"/>
        <v>-235.6606416040122</v>
      </c>
      <c r="H28" s="103">
        <f t="shared" si="6"/>
        <v>-631.84769674185554</v>
      </c>
      <c r="I28" s="103">
        <f t="shared" si="6"/>
        <v>-200.59568546366154</v>
      </c>
      <c r="J28" s="103">
        <f t="shared" si="6"/>
        <v>33.019550736601559</v>
      </c>
      <c r="K28" s="103">
        <f t="shared" si="6"/>
        <v>89.318520201240972</v>
      </c>
      <c r="L28" s="103">
        <f t="shared" si="6"/>
        <v>-494.108080965113</v>
      </c>
      <c r="M28" s="103">
        <f t="shared" si="6"/>
        <v>-237.1150281841692</v>
      </c>
      <c r="N28" s="103"/>
      <c r="O28" s="103"/>
    </row>
    <row r="29" spans="2:28">
      <c r="B29" s="92" t="s">
        <v>175</v>
      </c>
      <c r="C29" s="104">
        <f>C28/C23</f>
        <v>-0.11097497206789121</v>
      </c>
      <c r="D29" s="104">
        <f t="shared" ref="D29:M29" si="7">D28/D23</f>
        <v>-3.4712110452500604E-2</v>
      </c>
      <c r="E29" s="104">
        <f t="shared" si="7"/>
        <v>6.8958106439428171E-3</v>
      </c>
      <c r="F29" s="104">
        <f t="shared" si="7"/>
        <v>2.3531689785084298E-2</v>
      </c>
      <c r="G29" s="104">
        <f t="shared" si="7"/>
        <v>-4.6194738754255157E-2</v>
      </c>
      <c r="H29" s="104">
        <f t="shared" si="7"/>
        <v>-0.12378132878357723</v>
      </c>
      <c r="I29" s="104">
        <f t="shared" si="7"/>
        <v>-3.942218684696943E-2</v>
      </c>
      <c r="J29" s="104">
        <f t="shared" si="7"/>
        <v>6.595077759678979E-3</v>
      </c>
      <c r="K29" s="104">
        <f t="shared" si="7"/>
        <v>1.8009087786073377E-2</v>
      </c>
      <c r="L29" s="104">
        <f t="shared" si="7"/>
        <v>-9.9706290816040141E-2</v>
      </c>
      <c r="M29" s="104">
        <f t="shared" si="7"/>
        <v>-4.7631014517690334E-2</v>
      </c>
      <c r="N29" s="104"/>
      <c r="O29" s="104"/>
    </row>
    <row r="30" spans="2:28"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</row>
    <row r="31" spans="2:28"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</row>
    <row r="32" spans="2:28"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</row>
    <row r="34" spans="27:48">
      <c r="AA34" s="121" t="s">
        <v>192</v>
      </c>
      <c r="AB34" s="121"/>
      <c r="AC34" s="121"/>
      <c r="AD34" s="121" t="s">
        <v>192</v>
      </c>
      <c r="AE34" s="121"/>
      <c r="AF34" s="121"/>
      <c r="AG34" s="121" t="s">
        <v>192</v>
      </c>
      <c r="AH34" s="121"/>
      <c r="AI34" s="121"/>
      <c r="AJ34" s="121" t="s">
        <v>192</v>
      </c>
      <c r="AK34" s="121"/>
      <c r="AL34" s="143"/>
      <c r="AM34" s="143"/>
      <c r="AN34" s="143"/>
      <c r="AO34" s="143"/>
      <c r="AP34" s="143"/>
      <c r="AQ34" s="143"/>
      <c r="AR34" s="143"/>
      <c r="AS34" s="143"/>
      <c r="AT34" s="143"/>
      <c r="AU34" s="143"/>
      <c r="AV34" s="143"/>
    </row>
    <row r="35" spans="27:48">
      <c r="AA35" s="121"/>
      <c r="AB35" s="122"/>
      <c r="AC35" s="187" t="s">
        <v>182</v>
      </c>
      <c r="AD35" s="187"/>
      <c r="AE35" s="188"/>
      <c r="AF35" s="123"/>
      <c r="AG35" s="124"/>
      <c r="AH35" s="187" t="s">
        <v>182</v>
      </c>
      <c r="AI35" s="187"/>
      <c r="AJ35" s="188"/>
      <c r="AK35" s="125"/>
      <c r="AL35" s="143"/>
      <c r="AM35" s="143"/>
      <c r="AN35" s="143"/>
      <c r="AO35" s="143"/>
      <c r="AP35" s="143"/>
      <c r="AQ35" s="143"/>
      <c r="AR35" s="143"/>
      <c r="AS35" s="143"/>
      <c r="AT35" s="143"/>
      <c r="AU35" s="143"/>
      <c r="AV35" s="143"/>
    </row>
    <row r="36" spans="27:48" ht="24">
      <c r="AA36" s="126" t="s">
        <v>13</v>
      </c>
      <c r="AB36" s="127" t="s">
        <v>183</v>
      </c>
      <c r="AC36" s="128" t="s">
        <v>185</v>
      </c>
      <c r="AD36" s="128" t="s">
        <v>186</v>
      </c>
      <c r="AE36" s="129" t="s">
        <v>190</v>
      </c>
      <c r="AF36" s="130"/>
      <c r="AG36" s="127" t="s">
        <v>184</v>
      </c>
      <c r="AH36" s="128" t="s">
        <v>187</v>
      </c>
      <c r="AI36" s="128" t="s">
        <v>188</v>
      </c>
      <c r="AJ36" s="129" t="s">
        <v>189</v>
      </c>
      <c r="AK36" s="125"/>
      <c r="AL36" s="143"/>
      <c r="AM36" s="143"/>
      <c r="AN36" s="143"/>
      <c r="AO36" s="143"/>
      <c r="AP36" s="143"/>
      <c r="AQ36" s="143"/>
      <c r="AR36" s="143"/>
      <c r="AS36" s="143"/>
      <c r="AT36" s="143"/>
      <c r="AU36" s="143"/>
      <c r="AV36" s="143"/>
    </row>
    <row r="37" spans="27:48">
      <c r="AA37" s="126">
        <v>1970</v>
      </c>
      <c r="AB37" s="131">
        <f>'Weather Union HDD  '!N10</f>
        <v>3942.1999999999994</v>
      </c>
      <c r="AC37" s="132"/>
      <c r="AD37" s="132"/>
      <c r="AE37" s="132"/>
      <c r="AF37" s="132"/>
      <c r="AG37" s="131">
        <f>'Weather Union HDD  '!N58</f>
        <v>5414.2999999999993</v>
      </c>
      <c r="AH37" s="132"/>
      <c r="AI37" s="132"/>
      <c r="AJ37" s="132"/>
      <c r="AK37" s="125"/>
      <c r="AL37" s="143"/>
      <c r="AM37" s="143"/>
      <c r="AN37" s="143"/>
      <c r="AO37" s="143"/>
      <c r="AP37" s="143"/>
      <c r="AQ37" s="143"/>
      <c r="AR37" s="143"/>
      <c r="AS37" s="143"/>
      <c r="AT37" s="143"/>
      <c r="AU37" s="143"/>
      <c r="AV37" s="143"/>
    </row>
    <row r="38" spans="27:48">
      <c r="AA38" s="126">
        <f t="shared" ref="AA38:AA80" si="8">AA37+1</f>
        <v>1971</v>
      </c>
      <c r="AB38" s="131">
        <f>'Weather Union HDD  '!N11</f>
        <v>3884.2999999999993</v>
      </c>
      <c r="AC38" s="132"/>
      <c r="AD38" s="132"/>
      <c r="AE38" s="132"/>
      <c r="AF38" s="132"/>
      <c r="AG38" s="131">
        <f>'Weather Union HDD  '!N59</f>
        <v>5274.0999999999995</v>
      </c>
      <c r="AH38" s="132"/>
      <c r="AI38" s="132"/>
      <c r="AJ38" s="132"/>
      <c r="AK38" s="125"/>
      <c r="AL38" s="143"/>
      <c r="AM38" s="143"/>
      <c r="AN38" s="143"/>
      <c r="AO38" s="143"/>
      <c r="AP38" s="143"/>
      <c r="AQ38" s="143"/>
      <c r="AR38" s="143"/>
      <c r="AS38" s="143"/>
      <c r="AT38" s="143"/>
      <c r="AU38" s="143"/>
      <c r="AV38" s="143"/>
    </row>
    <row r="39" spans="27:48">
      <c r="AA39" s="126">
        <f t="shared" si="8"/>
        <v>1972</v>
      </c>
      <c r="AB39" s="131">
        <f>'Weather Union HDD  '!N12</f>
        <v>4282</v>
      </c>
      <c r="AC39" s="132"/>
      <c r="AD39" s="132"/>
      <c r="AE39" s="132"/>
      <c r="AF39" s="132"/>
      <c r="AG39" s="131">
        <f>'Weather Union HDD  '!N60</f>
        <v>5741.8</v>
      </c>
      <c r="AH39" s="132"/>
      <c r="AI39" s="132"/>
      <c r="AJ39" s="132"/>
      <c r="AK39" s="125"/>
      <c r="AL39" s="143"/>
      <c r="AM39" s="143"/>
      <c r="AN39" s="143"/>
      <c r="AO39" s="143"/>
      <c r="AP39" s="143"/>
      <c r="AQ39" s="143"/>
      <c r="AR39" s="143"/>
      <c r="AS39" s="143"/>
      <c r="AT39" s="143"/>
      <c r="AU39" s="143"/>
      <c r="AV39" s="143"/>
    </row>
    <row r="40" spans="27:48">
      <c r="AA40" s="126">
        <f t="shared" si="8"/>
        <v>1973</v>
      </c>
      <c r="AB40" s="131">
        <f>'Weather Union HDD  '!N13</f>
        <v>3737.9999999999995</v>
      </c>
      <c r="AC40" s="132"/>
      <c r="AD40" s="132"/>
      <c r="AE40" s="132"/>
      <c r="AF40" s="132"/>
      <c r="AG40" s="131">
        <f>'Weather Union HDD  '!N61</f>
        <v>4941</v>
      </c>
      <c r="AH40" s="132"/>
      <c r="AI40" s="132"/>
      <c r="AJ40" s="132"/>
      <c r="AK40" s="125"/>
      <c r="AL40" s="143"/>
      <c r="AM40" s="143"/>
      <c r="AN40" s="143"/>
      <c r="AO40" s="143"/>
      <c r="AP40" s="143"/>
      <c r="AQ40" s="143"/>
      <c r="AR40" s="143"/>
      <c r="AS40" s="143"/>
      <c r="AT40" s="143"/>
      <c r="AU40" s="143"/>
      <c r="AV40" s="143"/>
    </row>
    <row r="41" spans="27:48">
      <c r="AA41" s="126">
        <f t="shared" si="8"/>
        <v>1974</v>
      </c>
      <c r="AB41" s="131">
        <f>'Weather Union HDD  '!N14</f>
        <v>4035.9</v>
      </c>
      <c r="AC41" s="132"/>
      <c r="AD41" s="132"/>
      <c r="AE41" s="132"/>
      <c r="AF41" s="132"/>
      <c r="AG41" s="131">
        <f>'Weather Union HDD  '!N62</f>
        <v>5445.8999999999987</v>
      </c>
      <c r="AH41" s="132"/>
      <c r="AI41" s="132"/>
      <c r="AJ41" s="132"/>
      <c r="AK41" s="125"/>
      <c r="AL41" s="143"/>
      <c r="AM41" s="143"/>
      <c r="AN41" s="143"/>
      <c r="AO41" s="143"/>
      <c r="AP41" s="143"/>
      <c r="AQ41" s="143"/>
      <c r="AR41" s="143"/>
      <c r="AS41" s="143"/>
      <c r="AT41" s="143"/>
      <c r="AU41" s="143"/>
      <c r="AV41" s="143"/>
    </row>
    <row r="42" spans="27:48">
      <c r="AA42" s="126">
        <f t="shared" si="8"/>
        <v>1975</v>
      </c>
      <c r="AB42" s="131">
        <f>'Weather Union HDD  '!N15</f>
        <v>3821.0999999999995</v>
      </c>
      <c r="AC42" s="132"/>
      <c r="AD42" s="132"/>
      <c r="AE42" s="132"/>
      <c r="AF42" s="132"/>
      <c r="AG42" s="131">
        <f>'Weather Union HDD  '!N63</f>
        <v>5133.9999999999991</v>
      </c>
      <c r="AH42" s="132"/>
      <c r="AI42" s="132"/>
      <c r="AJ42" s="132"/>
      <c r="AK42" s="125"/>
      <c r="AL42" s="143"/>
      <c r="AM42" s="143"/>
      <c r="AN42" s="143"/>
      <c r="AO42" s="143"/>
      <c r="AP42" s="143"/>
      <c r="AQ42" s="143"/>
      <c r="AR42" s="143"/>
      <c r="AS42" s="143"/>
      <c r="AT42" s="143"/>
      <c r="AU42" s="143"/>
      <c r="AV42" s="143"/>
    </row>
    <row r="43" spans="27:48">
      <c r="AA43" s="126">
        <f t="shared" si="8"/>
        <v>1976</v>
      </c>
      <c r="AB43" s="131">
        <f>'Weather Union HDD  '!N16</f>
        <v>4255.7000000000007</v>
      </c>
      <c r="AC43" s="132"/>
      <c r="AD43" s="132"/>
      <c r="AE43" s="132"/>
      <c r="AF43" s="132"/>
      <c r="AG43" s="131">
        <f>'Weather Union HDD  '!N64</f>
        <v>5643.3</v>
      </c>
      <c r="AH43" s="132"/>
      <c r="AI43" s="132"/>
      <c r="AJ43" s="132"/>
      <c r="AK43" s="125"/>
      <c r="AL43" s="143"/>
      <c r="AM43" s="143"/>
      <c r="AN43" s="143"/>
      <c r="AO43" s="143"/>
      <c r="AP43" s="143"/>
      <c r="AQ43" s="143"/>
      <c r="AR43" s="143"/>
      <c r="AS43" s="143"/>
      <c r="AT43" s="143"/>
      <c r="AU43" s="143"/>
      <c r="AV43" s="143"/>
    </row>
    <row r="44" spans="27:48">
      <c r="AA44" s="126">
        <f t="shared" si="8"/>
        <v>1977</v>
      </c>
      <c r="AB44" s="131">
        <f>'Weather Union HDD  '!N17</f>
        <v>4013.8999999999996</v>
      </c>
      <c r="AC44" s="132"/>
      <c r="AD44" s="132"/>
      <c r="AE44" s="132"/>
      <c r="AF44" s="132"/>
      <c r="AG44" s="131">
        <f>'Weather Union HDD  '!N65</f>
        <v>5188.1000000000004</v>
      </c>
      <c r="AH44" s="132"/>
      <c r="AI44" s="132"/>
      <c r="AJ44" s="132"/>
      <c r="AK44" s="125"/>
      <c r="AL44" s="143"/>
      <c r="AM44" s="144"/>
      <c r="AN44" s="144"/>
      <c r="AO44" s="143"/>
      <c r="AP44" s="143"/>
      <c r="AQ44" s="143"/>
      <c r="AR44" s="143"/>
      <c r="AS44" s="143"/>
      <c r="AT44" s="143"/>
      <c r="AU44" s="143"/>
      <c r="AV44" s="143"/>
    </row>
    <row r="45" spans="27:48">
      <c r="AA45" s="126">
        <f t="shared" si="8"/>
        <v>1978</v>
      </c>
      <c r="AB45" s="131">
        <f>'Weather Union HDD  '!N18</f>
        <v>4370</v>
      </c>
      <c r="AC45" s="132"/>
      <c r="AD45" s="132"/>
      <c r="AE45" s="132"/>
      <c r="AF45" s="132"/>
      <c r="AG45" s="131">
        <f>'Weather Union HDD  '!N66</f>
        <v>5639.5</v>
      </c>
      <c r="AH45" s="132"/>
      <c r="AI45" s="132"/>
      <c r="AJ45" s="132"/>
      <c r="AK45" s="125"/>
      <c r="AL45" s="143"/>
      <c r="AM45" s="144"/>
      <c r="AN45" s="144"/>
      <c r="AO45" s="143"/>
      <c r="AP45" s="143"/>
      <c r="AQ45" s="143"/>
      <c r="AR45" s="143"/>
      <c r="AS45" s="143"/>
      <c r="AT45" s="143"/>
      <c r="AU45" s="143"/>
      <c r="AV45" s="143"/>
    </row>
    <row r="46" spans="27:48">
      <c r="AA46" s="126">
        <f t="shared" si="8"/>
        <v>1979</v>
      </c>
      <c r="AB46" s="131">
        <f>'Weather Union HDD  '!N19</f>
        <v>4143</v>
      </c>
      <c r="AC46" s="132"/>
      <c r="AD46" s="132"/>
      <c r="AE46" s="132"/>
      <c r="AF46" s="132"/>
      <c r="AG46" s="131">
        <f>'Weather Union HDD  '!N67</f>
        <v>5457.9</v>
      </c>
      <c r="AH46" s="132"/>
      <c r="AI46" s="132"/>
      <c r="AJ46" s="132"/>
      <c r="AK46" s="125"/>
      <c r="AL46" s="143"/>
      <c r="AM46" s="144"/>
      <c r="AN46" s="144"/>
      <c r="AO46" s="143"/>
      <c r="AP46" s="143"/>
      <c r="AQ46" s="143"/>
      <c r="AR46" s="143"/>
      <c r="AS46" s="143"/>
      <c r="AT46" s="143"/>
      <c r="AU46" s="143"/>
      <c r="AV46" s="143"/>
    </row>
    <row r="47" spans="27:48">
      <c r="AA47" s="126">
        <f t="shared" si="8"/>
        <v>1980</v>
      </c>
      <c r="AB47" s="131">
        <f>'Weather Union HDD  '!N20</f>
        <v>4264.9000000000005</v>
      </c>
      <c r="AC47" s="132"/>
      <c r="AD47" s="132"/>
      <c r="AE47" s="132"/>
      <c r="AF47" s="132"/>
      <c r="AG47" s="131">
        <f>'Weather Union HDD  '!N68</f>
        <v>5558.7</v>
      </c>
      <c r="AH47" s="132"/>
      <c r="AI47" s="132"/>
      <c r="AJ47" s="132"/>
      <c r="AK47" s="125"/>
      <c r="AL47" s="143"/>
      <c r="AM47" s="144"/>
      <c r="AN47" s="144"/>
      <c r="AO47" s="143"/>
      <c r="AP47" s="143"/>
      <c r="AQ47" s="143"/>
      <c r="AR47" s="143"/>
      <c r="AS47" s="143"/>
      <c r="AT47" s="143"/>
      <c r="AU47" s="143"/>
      <c r="AV47" s="143"/>
    </row>
    <row r="48" spans="27:48">
      <c r="AA48" s="126">
        <f t="shared" si="8"/>
        <v>1981</v>
      </c>
      <c r="AB48" s="131">
        <f>'Weather Union HDD  '!N21</f>
        <v>3998.0999999999995</v>
      </c>
      <c r="AC48" s="132"/>
      <c r="AD48" s="132"/>
      <c r="AE48" s="132"/>
      <c r="AF48" s="132"/>
      <c r="AG48" s="131">
        <f>'Weather Union HDD  '!N69</f>
        <v>5092.3</v>
      </c>
      <c r="AH48" s="132"/>
      <c r="AI48" s="132"/>
      <c r="AJ48" s="132"/>
      <c r="AK48" s="125"/>
      <c r="AL48" s="143"/>
      <c r="AM48" s="144"/>
      <c r="AN48" s="144"/>
      <c r="AO48" s="143"/>
      <c r="AP48" s="143"/>
      <c r="AQ48" s="143"/>
      <c r="AR48" s="143"/>
      <c r="AS48" s="143"/>
      <c r="AT48" s="143"/>
      <c r="AU48" s="143"/>
      <c r="AV48" s="143"/>
    </row>
    <row r="49" spans="27:57">
      <c r="AA49" s="126">
        <f t="shared" si="8"/>
        <v>1982</v>
      </c>
      <c r="AB49" s="131">
        <f>'Weather Union HDD  '!N22</f>
        <v>4010.8999999999996</v>
      </c>
      <c r="AC49" s="132"/>
      <c r="AD49" s="132"/>
      <c r="AE49" s="132"/>
      <c r="AF49" s="132"/>
      <c r="AG49" s="131">
        <f>'Weather Union HDD  '!N70</f>
        <v>5429.7</v>
      </c>
      <c r="AH49" s="132"/>
      <c r="AI49" s="132"/>
      <c r="AJ49" s="132"/>
      <c r="AK49" s="125"/>
      <c r="AL49" s="143"/>
      <c r="AM49" s="144"/>
      <c r="AN49" s="144"/>
      <c r="AO49" s="143"/>
      <c r="AP49" s="143"/>
      <c r="AQ49" s="143"/>
      <c r="AR49" s="143"/>
      <c r="AS49" s="143"/>
      <c r="AT49" s="143"/>
      <c r="AU49" s="143"/>
      <c r="AV49" s="143"/>
    </row>
    <row r="50" spans="27:57">
      <c r="AA50" s="126">
        <f t="shared" si="8"/>
        <v>1983</v>
      </c>
      <c r="AB50" s="131">
        <f>'Weather Union HDD  '!N23</f>
        <v>3908.1</v>
      </c>
      <c r="AC50" s="132"/>
      <c r="AD50" s="132"/>
      <c r="AE50" s="132"/>
      <c r="AF50" s="132"/>
      <c r="AG50" s="131">
        <f>'Weather Union HDD  '!N71</f>
        <v>5195.3</v>
      </c>
      <c r="AH50" s="132"/>
      <c r="AI50" s="132"/>
      <c r="AJ50" s="132"/>
      <c r="AK50" s="125"/>
      <c r="AL50" s="143"/>
      <c r="AM50" s="144"/>
      <c r="AN50" s="144"/>
      <c r="AO50" s="143"/>
      <c r="AP50" s="143"/>
      <c r="AQ50" s="143"/>
      <c r="AR50" s="143"/>
      <c r="AS50" s="143"/>
      <c r="AT50" s="143"/>
      <c r="AU50" s="143"/>
      <c r="AV50" s="143"/>
    </row>
    <row r="51" spans="27:57">
      <c r="AA51" s="126">
        <f t="shared" si="8"/>
        <v>1984</v>
      </c>
      <c r="AB51" s="131">
        <f>'Weather Union HDD  '!N24</f>
        <v>3997.2000000000007</v>
      </c>
      <c r="AC51" s="132"/>
      <c r="AD51" s="132"/>
      <c r="AE51" s="132"/>
      <c r="AF51" s="132"/>
      <c r="AG51" s="131">
        <f>'Weather Union HDD  '!N72</f>
        <v>5174.7</v>
      </c>
      <c r="AH51" s="132"/>
      <c r="AI51" s="132"/>
      <c r="AJ51" s="132"/>
      <c r="AK51" s="125"/>
      <c r="AL51" s="143"/>
      <c r="AM51" s="144"/>
      <c r="AN51" s="144"/>
      <c r="AO51" s="143"/>
      <c r="AP51" s="143"/>
      <c r="AQ51" s="143"/>
      <c r="AR51" s="143"/>
      <c r="AS51" s="143"/>
      <c r="AT51" s="143"/>
      <c r="AU51" s="143"/>
      <c r="AV51" s="143"/>
    </row>
    <row r="52" spans="27:57">
      <c r="AA52" s="126">
        <f t="shared" si="8"/>
        <v>1985</v>
      </c>
      <c r="AB52" s="131">
        <f>'Weather Union HDD  '!N25</f>
        <v>3926.2000000000003</v>
      </c>
      <c r="AC52" s="132"/>
      <c r="AD52" s="132"/>
      <c r="AE52" s="132"/>
      <c r="AF52" s="132"/>
      <c r="AG52" s="131">
        <f>'Weather Union HDD  '!N73</f>
        <v>5437.8</v>
      </c>
      <c r="AH52" s="132"/>
      <c r="AI52" s="132"/>
      <c r="AJ52" s="132"/>
      <c r="AK52" s="125"/>
      <c r="AL52" s="143"/>
      <c r="AM52" s="144"/>
      <c r="AN52" s="144"/>
      <c r="AO52" s="143"/>
      <c r="AP52" s="143"/>
      <c r="AQ52" s="143"/>
      <c r="AR52" s="143"/>
      <c r="AS52" s="143"/>
      <c r="AT52" s="143"/>
      <c r="AU52" s="143"/>
      <c r="AV52" s="143"/>
    </row>
    <row r="53" spans="27:57">
      <c r="AA53" s="126">
        <f t="shared" si="8"/>
        <v>1986</v>
      </c>
      <c r="AB53" s="131">
        <f>'Weather Union HDD  '!N26</f>
        <v>3881.7999999999993</v>
      </c>
      <c r="AC53" s="132"/>
      <c r="AD53" s="132"/>
      <c r="AE53" s="132"/>
      <c r="AF53" s="132"/>
      <c r="AG53" s="131">
        <f>'Weather Union HDD  '!N74</f>
        <v>5175.2</v>
      </c>
      <c r="AH53" s="132"/>
      <c r="AI53" s="132"/>
      <c r="AJ53" s="132"/>
      <c r="AK53" s="125"/>
      <c r="AL53" s="143"/>
      <c r="AM53" s="144"/>
      <c r="AN53" s="144"/>
      <c r="AO53" s="143"/>
      <c r="AP53" s="143"/>
      <c r="AQ53" s="143"/>
      <c r="AR53" s="143"/>
      <c r="AS53" s="143"/>
      <c r="AT53" s="143"/>
      <c r="AU53" s="143"/>
      <c r="AV53" s="143"/>
    </row>
    <row r="54" spans="27:57">
      <c r="AA54" s="126">
        <f t="shared" si="8"/>
        <v>1987</v>
      </c>
      <c r="AB54" s="131">
        <f>'Weather Union HDD  '!N27</f>
        <v>3683.6000000000004</v>
      </c>
      <c r="AC54" s="132"/>
      <c r="AD54" s="132"/>
      <c r="AE54" s="132"/>
      <c r="AF54" s="132"/>
      <c r="AG54" s="131">
        <f>'Weather Union HDD  '!N75</f>
        <v>4722.4000000000005</v>
      </c>
      <c r="AH54" s="132"/>
      <c r="AI54" s="132"/>
      <c r="AJ54" s="132"/>
      <c r="AK54" s="125"/>
      <c r="AL54" s="143"/>
      <c r="AM54" s="144"/>
      <c r="AN54" s="144"/>
      <c r="AO54" s="143"/>
      <c r="AP54" s="143"/>
      <c r="AQ54" s="143"/>
      <c r="AR54" s="143"/>
      <c r="AS54" s="143"/>
      <c r="AT54" s="143"/>
      <c r="AU54" s="143"/>
      <c r="AV54" s="143"/>
    </row>
    <row r="55" spans="27:57">
      <c r="AA55" s="126">
        <f t="shared" si="8"/>
        <v>1988</v>
      </c>
      <c r="AB55" s="131">
        <f>'Weather Union HDD  '!N28</f>
        <v>3986.3999999999996</v>
      </c>
      <c r="AC55" s="132"/>
      <c r="AD55" s="132"/>
      <c r="AE55" s="132"/>
      <c r="AF55" s="132"/>
      <c r="AG55" s="131">
        <f>'Weather Union HDD  '!N76</f>
        <v>5316.7</v>
      </c>
      <c r="AH55" s="132"/>
      <c r="AI55" s="132"/>
      <c r="AJ55" s="132"/>
      <c r="AK55" s="125"/>
      <c r="AL55" s="143"/>
      <c r="AM55" s="144"/>
      <c r="AN55" s="144"/>
      <c r="AO55" s="143"/>
      <c r="AP55" s="143"/>
      <c r="AQ55" s="143"/>
      <c r="AR55" s="143"/>
      <c r="AS55" s="143"/>
      <c r="AT55" s="143"/>
      <c r="AU55" s="143"/>
      <c r="AV55" s="143"/>
    </row>
    <row r="56" spans="27:57">
      <c r="AA56" s="126">
        <f t="shared" si="8"/>
        <v>1989</v>
      </c>
      <c r="AB56" s="131">
        <f>'Weather Union HDD  '!N29</f>
        <v>4153.9000000000005</v>
      </c>
      <c r="AC56" s="132"/>
      <c r="AD56" s="132"/>
      <c r="AE56" s="132"/>
      <c r="AF56" s="132"/>
      <c r="AG56" s="131">
        <f>'Weather Union HDD  '!N77</f>
        <v>5654.2000000000007</v>
      </c>
      <c r="AH56" s="132"/>
      <c r="AI56" s="132"/>
      <c r="AJ56" s="132"/>
      <c r="AK56" s="125"/>
      <c r="AL56" s="143"/>
      <c r="AM56" s="144"/>
      <c r="AN56" s="144"/>
      <c r="AO56" s="143"/>
      <c r="AP56" s="143"/>
      <c r="AQ56" s="143"/>
      <c r="AR56" s="143"/>
      <c r="AS56" s="143"/>
      <c r="AT56" s="143"/>
      <c r="AU56" s="143"/>
      <c r="AV56" s="143"/>
    </row>
    <row r="57" spans="27:57">
      <c r="AA57" s="126">
        <f t="shared" si="8"/>
        <v>1990</v>
      </c>
      <c r="AB57" s="131">
        <f>'Weather Union HDD  '!N30</f>
        <v>3571.5</v>
      </c>
      <c r="AC57" s="132"/>
      <c r="AD57" s="132"/>
      <c r="AE57" s="132"/>
      <c r="AF57" s="132"/>
      <c r="AG57" s="131">
        <f>'Weather Union HDD  '!N78</f>
        <v>4993.8</v>
      </c>
      <c r="AH57" s="132"/>
      <c r="AI57" s="132"/>
      <c r="AJ57" s="132"/>
      <c r="AK57" s="125"/>
      <c r="AL57" s="143"/>
      <c r="AM57" s="145"/>
      <c r="AN57" s="145"/>
      <c r="AO57" s="146"/>
      <c r="AP57" s="146"/>
      <c r="AQ57" s="146"/>
      <c r="AR57" s="146"/>
      <c r="AS57" s="146"/>
      <c r="AT57" s="146"/>
      <c r="AU57" s="143"/>
      <c r="AV57" s="143"/>
    </row>
    <row r="58" spans="27:57">
      <c r="AA58" s="126">
        <f t="shared" si="8"/>
        <v>1991</v>
      </c>
      <c r="AB58" s="138">
        <f>'Weather Union HDD  '!N31</f>
        <v>3631.2</v>
      </c>
      <c r="AC58" s="131">
        <f t="shared" ref="AC58:AC80" si="9">AVERAGE(AB$48:AB$77)</f>
        <v>3824.3622010265708</v>
      </c>
      <c r="AD58" s="131">
        <f t="shared" ref="AD58:AD78" si="10">TREND(AB$58:AB$77,AA$58:AA$77,AA58)</f>
        <v>3918.652130144932</v>
      </c>
      <c r="AE58" s="131">
        <f t="shared" ref="AE58:AE80" si="11">AD58*0.45+AC58*0.55</f>
        <v>3866.7926691298335</v>
      </c>
      <c r="AF58" s="131"/>
      <c r="AG58" s="131">
        <f>'Weather Union HDD  '!N79</f>
        <v>5018.4999999999991</v>
      </c>
      <c r="AH58" s="131">
        <f t="shared" ref="AH58:AH80" si="12">AVERAGE(AG$48:AG$77)</f>
        <v>5092.6799386446246</v>
      </c>
      <c r="AI58" s="131">
        <f t="shared" ref="AI58:AI80" si="13">TREND(AG$58:AG$77,AA$58:AA$77,AA58)</f>
        <v>5336.3013866305555</v>
      </c>
      <c r="AJ58" s="131">
        <f t="shared" ref="AJ58:AJ80" si="14">AI58*0.45+AH58*0.55</f>
        <v>5202.3095902382938</v>
      </c>
      <c r="AK58" s="125"/>
      <c r="AL58" s="143"/>
      <c r="AM58" s="147" t="s">
        <v>221</v>
      </c>
      <c r="AN58" s="148"/>
      <c r="AO58" s="148"/>
      <c r="AP58" s="148"/>
      <c r="AQ58" s="148"/>
      <c r="AR58" s="148"/>
      <c r="AS58" s="148"/>
      <c r="AT58" s="148"/>
      <c r="AU58" s="148"/>
      <c r="AV58" s="149"/>
      <c r="AW58" s="139"/>
      <c r="AX58" s="139"/>
      <c r="AY58" s="139"/>
      <c r="AZ58" s="139"/>
      <c r="BA58" s="139"/>
      <c r="BB58" s="139"/>
      <c r="BC58" s="139"/>
      <c r="BD58" s="139"/>
      <c r="BE58" s="139"/>
    </row>
    <row r="59" spans="27:57" ht="14.4" thickBot="1">
      <c r="AA59" s="126">
        <f t="shared" si="8"/>
        <v>1992</v>
      </c>
      <c r="AB59" s="138">
        <f>'Weather Union HDD  '!N32</f>
        <v>4030.7</v>
      </c>
      <c r="AC59" s="131">
        <f t="shared" si="9"/>
        <v>3824.3622010265708</v>
      </c>
      <c r="AD59" s="131">
        <f t="shared" si="10"/>
        <v>3904.1264639759756</v>
      </c>
      <c r="AE59" s="131">
        <f t="shared" si="11"/>
        <v>3860.2561193538031</v>
      </c>
      <c r="AF59" s="131"/>
      <c r="AG59" s="131">
        <f>'Weather Union HDD  '!N80</f>
        <v>5488.9</v>
      </c>
      <c r="AH59" s="131">
        <f t="shared" si="12"/>
        <v>5092.6799386446246</v>
      </c>
      <c r="AI59" s="131">
        <f t="shared" si="13"/>
        <v>5303.9975467712284</v>
      </c>
      <c r="AJ59" s="131">
        <f t="shared" si="14"/>
        <v>5187.7728623015973</v>
      </c>
      <c r="AK59" s="125"/>
      <c r="AL59" s="143"/>
      <c r="AM59" s="148"/>
      <c r="AN59" s="148"/>
      <c r="AO59" s="148"/>
      <c r="AP59" s="148"/>
      <c r="AQ59" s="148"/>
      <c r="AR59" s="148"/>
      <c r="AS59" s="148"/>
      <c r="AT59" s="148"/>
      <c r="AU59" s="148"/>
      <c r="AV59" s="149"/>
      <c r="AW59" s="139"/>
      <c r="AX59" s="139"/>
      <c r="AY59" s="139"/>
      <c r="AZ59" s="139"/>
      <c r="BA59" s="139"/>
      <c r="BB59" s="139"/>
      <c r="BC59" s="139"/>
      <c r="BD59" s="139"/>
      <c r="BE59" s="139"/>
    </row>
    <row r="60" spans="27:57">
      <c r="AA60" s="126">
        <f t="shared" si="8"/>
        <v>1993</v>
      </c>
      <c r="AB60" s="138">
        <f>'Weather Union HDD  '!N33</f>
        <v>4104.8999999999996</v>
      </c>
      <c r="AC60" s="131">
        <f t="shared" si="9"/>
        <v>3824.3622010265708</v>
      </c>
      <c r="AD60" s="131">
        <f t="shared" si="10"/>
        <v>3889.6007978070229</v>
      </c>
      <c r="AE60" s="131">
        <f t="shared" si="11"/>
        <v>3853.7195695777746</v>
      </c>
      <c r="AF60" s="131"/>
      <c r="AG60" s="131">
        <f>'Weather Union HDD  '!N81</f>
        <v>5460.3</v>
      </c>
      <c r="AH60" s="131">
        <f t="shared" si="12"/>
        <v>5092.6799386446246</v>
      </c>
      <c r="AI60" s="131">
        <f t="shared" si="13"/>
        <v>5271.6937069119012</v>
      </c>
      <c r="AJ60" s="131">
        <f t="shared" si="14"/>
        <v>5173.236134364899</v>
      </c>
      <c r="AK60" s="125"/>
      <c r="AL60" s="143"/>
      <c r="AM60" s="150" t="s">
        <v>196</v>
      </c>
      <c r="AN60" s="150"/>
      <c r="AO60" s="148"/>
      <c r="AP60" s="148"/>
      <c r="AQ60" s="148"/>
      <c r="AR60" s="148"/>
      <c r="AS60" s="148"/>
      <c r="AT60" s="148"/>
      <c r="AU60" s="148"/>
      <c r="AV60" s="149"/>
      <c r="AW60" s="139"/>
      <c r="AX60" s="139"/>
      <c r="AY60" s="139"/>
      <c r="AZ60" s="139"/>
      <c r="BA60" s="139"/>
      <c r="BB60" s="139"/>
      <c r="BC60" s="139"/>
      <c r="BD60" s="139"/>
      <c r="BE60" s="139"/>
    </row>
    <row r="61" spans="27:57">
      <c r="AA61" s="126">
        <f t="shared" si="8"/>
        <v>1994</v>
      </c>
      <c r="AB61" s="138">
        <f>'Weather Union HDD  '!N34</f>
        <v>4054.7999999999993</v>
      </c>
      <c r="AC61" s="131">
        <f t="shared" si="9"/>
        <v>3824.3622010265708</v>
      </c>
      <c r="AD61" s="131">
        <f t="shared" si="10"/>
        <v>3875.0751316380665</v>
      </c>
      <c r="AE61" s="131">
        <f t="shared" si="11"/>
        <v>3847.1830198017442</v>
      </c>
      <c r="AF61" s="131"/>
      <c r="AG61" s="131">
        <f>'Weather Union HDD  '!N82</f>
        <v>5293.5999999999995</v>
      </c>
      <c r="AH61" s="131">
        <f t="shared" si="12"/>
        <v>5092.6799386446246</v>
      </c>
      <c r="AI61" s="131">
        <f t="shared" si="13"/>
        <v>5239.3898670525741</v>
      </c>
      <c r="AJ61" s="131">
        <f t="shared" si="14"/>
        <v>5158.6994064282026</v>
      </c>
      <c r="AK61" s="125"/>
      <c r="AL61" s="143"/>
      <c r="AM61" s="151" t="s">
        <v>197</v>
      </c>
      <c r="AN61" s="152">
        <v>0.33182652498519799</v>
      </c>
      <c r="AO61" s="148"/>
      <c r="AP61" s="148"/>
      <c r="AQ61" s="148"/>
      <c r="AR61" s="148"/>
      <c r="AS61" s="148"/>
      <c r="AT61" s="148"/>
      <c r="AU61" s="148"/>
      <c r="AV61" s="149"/>
      <c r="AW61" s="139"/>
      <c r="AX61" s="139"/>
      <c r="AY61" s="139"/>
      <c r="AZ61" s="139"/>
      <c r="BA61" s="139"/>
      <c r="BB61" s="139"/>
      <c r="BC61" s="139"/>
      <c r="BD61" s="139"/>
      <c r="BE61" s="139"/>
    </row>
    <row r="62" spans="27:57">
      <c r="AA62" s="126">
        <f t="shared" si="8"/>
        <v>1995</v>
      </c>
      <c r="AB62" s="138">
        <f>'Weather Union HDD  '!N35</f>
        <v>3986.9999999999991</v>
      </c>
      <c r="AC62" s="131">
        <f t="shared" si="9"/>
        <v>3824.3622010265708</v>
      </c>
      <c r="AD62" s="131">
        <f t="shared" si="10"/>
        <v>3860.5494654691101</v>
      </c>
      <c r="AE62" s="131">
        <f t="shared" si="11"/>
        <v>3840.6464700257138</v>
      </c>
      <c r="AF62" s="131"/>
      <c r="AG62" s="131">
        <f>'Weather Union HDD  '!N83</f>
        <v>5357.8</v>
      </c>
      <c r="AH62" s="131">
        <f t="shared" si="12"/>
        <v>5092.6799386446246</v>
      </c>
      <c r="AI62" s="131">
        <f t="shared" si="13"/>
        <v>5207.086027193247</v>
      </c>
      <c r="AJ62" s="131">
        <f t="shared" si="14"/>
        <v>5144.1626784915052</v>
      </c>
      <c r="AK62" s="125"/>
      <c r="AL62" s="143"/>
      <c r="AM62" s="151" t="s">
        <v>198</v>
      </c>
      <c r="AN62" s="152">
        <v>0.11010884268375222</v>
      </c>
      <c r="AO62" s="148"/>
      <c r="AP62" s="148"/>
      <c r="AQ62" s="148"/>
      <c r="AR62" s="148"/>
      <c r="AS62" s="148"/>
      <c r="AT62" s="148"/>
      <c r="AU62" s="148"/>
      <c r="AV62" s="149"/>
      <c r="AW62" s="139"/>
      <c r="AX62" s="139"/>
      <c r="AY62" s="139"/>
      <c r="AZ62" s="139"/>
      <c r="BA62" s="139"/>
      <c r="BB62" s="139"/>
      <c r="BC62" s="139"/>
      <c r="BD62" s="139"/>
      <c r="BE62" s="139"/>
    </row>
    <row r="63" spans="27:57">
      <c r="AA63" s="126">
        <f t="shared" si="8"/>
        <v>1996</v>
      </c>
      <c r="AB63" s="138">
        <f>'Weather Union HDD  '!N36</f>
        <v>4152.5</v>
      </c>
      <c r="AC63" s="131">
        <f t="shared" si="9"/>
        <v>3824.3622010265708</v>
      </c>
      <c r="AD63" s="131">
        <f t="shared" si="10"/>
        <v>3846.0237993001574</v>
      </c>
      <c r="AE63" s="131">
        <f t="shared" si="11"/>
        <v>3834.1099202496848</v>
      </c>
      <c r="AF63" s="131"/>
      <c r="AG63" s="131">
        <f>'Weather Union HDD  '!N84</f>
        <v>5550</v>
      </c>
      <c r="AH63" s="131">
        <f t="shared" si="12"/>
        <v>5092.6799386446246</v>
      </c>
      <c r="AI63" s="131">
        <f t="shared" si="13"/>
        <v>5174.7821873339199</v>
      </c>
      <c r="AJ63" s="131">
        <f t="shared" si="14"/>
        <v>5129.6259505548078</v>
      </c>
      <c r="AK63" s="125"/>
      <c r="AL63" s="143"/>
      <c r="AM63" s="151" t="s">
        <v>199</v>
      </c>
      <c r="AN63" s="152">
        <v>6.0670445055071784E-2</v>
      </c>
      <c r="AO63" s="148"/>
      <c r="AP63" s="148"/>
      <c r="AQ63" s="148"/>
      <c r="AR63" s="148"/>
      <c r="AS63" s="148"/>
      <c r="AT63" s="148"/>
      <c r="AU63" s="148"/>
      <c r="AV63" s="149"/>
      <c r="AW63" s="139"/>
      <c r="AX63" s="139"/>
      <c r="AY63" s="139"/>
      <c r="AZ63" s="139"/>
      <c r="BA63" s="139"/>
      <c r="BB63" s="139"/>
      <c r="BC63" s="139"/>
      <c r="BD63" s="139"/>
      <c r="BE63" s="139"/>
    </row>
    <row r="64" spans="27:57">
      <c r="AA64" s="126">
        <f t="shared" si="8"/>
        <v>1997</v>
      </c>
      <c r="AB64" s="138">
        <f>'Weather Union HDD  '!N37</f>
        <v>4005.1000000000004</v>
      </c>
      <c r="AC64" s="131">
        <f t="shared" si="9"/>
        <v>3824.3622010265708</v>
      </c>
      <c r="AD64" s="131">
        <f t="shared" si="10"/>
        <v>3831.498133131201</v>
      </c>
      <c r="AE64" s="131">
        <f t="shared" si="11"/>
        <v>3827.5733704736544</v>
      </c>
      <c r="AF64" s="131"/>
      <c r="AG64" s="131">
        <f>'Weather Union HDD  '!N85</f>
        <v>5384.1</v>
      </c>
      <c r="AH64" s="131">
        <f t="shared" si="12"/>
        <v>5092.6799386446246</v>
      </c>
      <c r="AI64" s="131">
        <f t="shared" si="13"/>
        <v>5142.4783474745927</v>
      </c>
      <c r="AJ64" s="131">
        <f t="shared" si="14"/>
        <v>5115.0892226181113</v>
      </c>
      <c r="AK64" s="125"/>
      <c r="AL64" s="143"/>
      <c r="AM64" s="151" t="s">
        <v>200</v>
      </c>
      <c r="AN64" s="153">
        <v>250.99667924987492</v>
      </c>
      <c r="AO64" s="148"/>
      <c r="AP64" s="148"/>
      <c r="AQ64" s="148"/>
      <c r="AR64" s="148"/>
      <c r="AS64" s="148"/>
      <c r="AT64" s="148"/>
      <c r="AU64" s="148"/>
      <c r="AV64" s="149"/>
      <c r="AW64" s="139"/>
      <c r="AX64" s="139"/>
      <c r="AY64" s="139"/>
      <c r="AZ64" s="139"/>
      <c r="BA64" s="139"/>
      <c r="BB64" s="139"/>
      <c r="BC64" s="139"/>
      <c r="BD64" s="139"/>
      <c r="BE64" s="139"/>
    </row>
    <row r="65" spans="27:57" ht="14.4" thickBot="1">
      <c r="AA65" s="126">
        <f t="shared" si="8"/>
        <v>1998</v>
      </c>
      <c r="AB65" s="138">
        <f>'Weather Union HDD  '!N38</f>
        <v>3174.9</v>
      </c>
      <c r="AC65" s="131">
        <f t="shared" si="9"/>
        <v>3824.3622010265708</v>
      </c>
      <c r="AD65" s="131">
        <f t="shared" si="10"/>
        <v>3816.9724669622447</v>
      </c>
      <c r="AE65" s="131">
        <f t="shared" si="11"/>
        <v>3821.0368206976241</v>
      </c>
      <c r="AF65" s="131"/>
      <c r="AG65" s="131">
        <f>'Weather Union HDD  '!N86</f>
        <v>4457.4000000000005</v>
      </c>
      <c r="AH65" s="131">
        <f t="shared" si="12"/>
        <v>5092.6799386446246</v>
      </c>
      <c r="AI65" s="131">
        <f t="shared" si="13"/>
        <v>5110.1745076152656</v>
      </c>
      <c r="AJ65" s="131">
        <f t="shared" si="14"/>
        <v>5100.552494681413</v>
      </c>
      <c r="AK65" s="125"/>
      <c r="AL65" s="143"/>
      <c r="AM65" s="154" t="s">
        <v>201</v>
      </c>
      <c r="AN65" s="154">
        <v>20</v>
      </c>
      <c r="AO65" s="148"/>
      <c r="AP65" s="148"/>
      <c r="AQ65" s="148"/>
      <c r="AR65" s="148"/>
      <c r="AS65" s="148"/>
      <c r="AT65" s="148"/>
      <c r="AU65" s="148"/>
      <c r="AV65" s="149"/>
      <c r="AW65" s="139"/>
      <c r="AX65" s="139"/>
      <c r="AY65" s="139"/>
      <c r="AZ65" s="139"/>
      <c r="BA65" s="139"/>
      <c r="BB65" s="139"/>
      <c r="BC65" s="139"/>
      <c r="BD65" s="139"/>
      <c r="BE65" s="139"/>
    </row>
    <row r="66" spans="27:57">
      <c r="AA66" s="126">
        <f t="shared" si="8"/>
        <v>1999</v>
      </c>
      <c r="AB66" s="138">
        <f>'Weather Union HDD  '!N39</f>
        <v>3553.5</v>
      </c>
      <c r="AC66" s="131">
        <f t="shared" si="9"/>
        <v>3824.3622010265708</v>
      </c>
      <c r="AD66" s="131">
        <f t="shared" si="10"/>
        <v>3802.4468007932919</v>
      </c>
      <c r="AE66" s="131">
        <f t="shared" si="11"/>
        <v>3814.5002709215951</v>
      </c>
      <c r="AF66" s="131"/>
      <c r="AG66" s="131">
        <f>'Weather Union HDD  '!N87</f>
        <v>4754</v>
      </c>
      <c r="AH66" s="131">
        <f t="shared" si="12"/>
        <v>5092.6799386446246</v>
      </c>
      <c r="AI66" s="131">
        <f t="shared" si="13"/>
        <v>5077.8706677559385</v>
      </c>
      <c r="AJ66" s="131">
        <f t="shared" si="14"/>
        <v>5086.0157667447165</v>
      </c>
      <c r="AK66" s="125"/>
      <c r="AL66" s="143"/>
      <c r="AM66" s="148"/>
      <c r="AN66" s="148"/>
      <c r="AO66" s="148"/>
      <c r="AP66" s="148"/>
      <c r="AQ66" s="148"/>
      <c r="AR66" s="148"/>
      <c r="AS66" s="148"/>
      <c r="AT66" s="148"/>
      <c r="AU66" s="148"/>
      <c r="AV66" s="149"/>
      <c r="AW66" s="139"/>
      <c r="AX66" s="139"/>
      <c r="AY66" s="139"/>
      <c r="AZ66" s="139"/>
      <c r="BA66" s="139"/>
      <c r="BB66" s="139"/>
      <c r="BC66" s="139"/>
      <c r="BD66" s="139"/>
      <c r="BE66" s="139"/>
    </row>
    <row r="67" spans="27:57" ht="14.4" thickBot="1">
      <c r="AA67" s="126">
        <f t="shared" si="8"/>
        <v>2000</v>
      </c>
      <c r="AB67" s="138">
        <f>'Weather Union HDD  '!N40</f>
        <v>3791.6</v>
      </c>
      <c r="AC67" s="131">
        <f t="shared" si="9"/>
        <v>3824.3622010265708</v>
      </c>
      <c r="AD67" s="131">
        <f t="shared" si="10"/>
        <v>3787.9211346243355</v>
      </c>
      <c r="AE67" s="131">
        <f t="shared" si="11"/>
        <v>3807.9637211455647</v>
      </c>
      <c r="AF67" s="131"/>
      <c r="AG67" s="131">
        <f>'Weather Union HDD  '!N88</f>
        <v>5065.1000000000004</v>
      </c>
      <c r="AH67" s="131">
        <f t="shared" si="12"/>
        <v>5092.6799386446246</v>
      </c>
      <c r="AI67" s="131">
        <f t="shared" si="13"/>
        <v>5045.5668278966114</v>
      </c>
      <c r="AJ67" s="131">
        <f t="shared" si="14"/>
        <v>5071.4790388080191</v>
      </c>
      <c r="AK67" s="125"/>
      <c r="AL67" s="143"/>
      <c r="AM67" s="148" t="s">
        <v>202</v>
      </c>
      <c r="AN67" s="148"/>
      <c r="AO67" s="148"/>
      <c r="AP67" s="148"/>
      <c r="AQ67" s="148"/>
      <c r="AR67" s="148"/>
      <c r="AS67" s="148"/>
      <c r="AT67" s="148"/>
      <c r="AU67" s="148"/>
      <c r="AV67" s="149"/>
      <c r="AW67" s="139"/>
      <c r="AX67" s="139"/>
      <c r="AY67" s="139"/>
      <c r="AZ67" s="139"/>
      <c r="BA67" s="139"/>
      <c r="BB67" s="139"/>
      <c r="BC67" s="139"/>
      <c r="BD67" s="139"/>
      <c r="BE67" s="139"/>
    </row>
    <row r="68" spans="27:57">
      <c r="AA68" s="126">
        <f t="shared" si="8"/>
        <v>2001</v>
      </c>
      <c r="AB68" s="138">
        <f>'Weather Union HDD  '!N41</f>
        <v>3468.6000000000004</v>
      </c>
      <c r="AC68" s="131">
        <f t="shared" si="9"/>
        <v>3824.3622010265708</v>
      </c>
      <c r="AD68" s="131">
        <f t="shared" si="10"/>
        <v>3773.3954684553828</v>
      </c>
      <c r="AE68" s="131">
        <f t="shared" si="11"/>
        <v>3801.4271713695362</v>
      </c>
      <c r="AF68" s="131"/>
      <c r="AG68" s="131">
        <f>'Weather Union HDD  '!N89</f>
        <v>4612.9000000000005</v>
      </c>
      <c r="AH68" s="131">
        <f t="shared" si="12"/>
        <v>5092.6799386446246</v>
      </c>
      <c r="AI68" s="131">
        <f t="shared" si="13"/>
        <v>5013.2629880372842</v>
      </c>
      <c r="AJ68" s="131">
        <f t="shared" si="14"/>
        <v>5056.9423108713218</v>
      </c>
      <c r="AK68" s="125"/>
      <c r="AL68" s="143"/>
      <c r="AM68" s="155"/>
      <c r="AN68" s="155" t="s">
        <v>206</v>
      </c>
      <c r="AO68" s="155" t="s">
        <v>207</v>
      </c>
      <c r="AP68" s="155" t="s">
        <v>208</v>
      </c>
      <c r="AQ68" s="155" t="s">
        <v>209</v>
      </c>
      <c r="AR68" s="155" t="s">
        <v>210</v>
      </c>
      <c r="AS68" s="148"/>
      <c r="AT68" s="148"/>
      <c r="AU68" s="148"/>
      <c r="AV68" s="149"/>
      <c r="AW68" s="139"/>
      <c r="AX68" s="139"/>
      <c r="AY68" s="139"/>
      <c r="AZ68" s="139"/>
      <c r="BA68" s="139"/>
      <c r="BB68" s="139"/>
      <c r="BC68" s="139"/>
      <c r="BD68" s="139"/>
      <c r="BE68" s="139"/>
    </row>
    <row r="69" spans="27:57">
      <c r="AA69" s="126">
        <f t="shared" si="8"/>
        <v>2002</v>
      </c>
      <c r="AB69" s="138">
        <f>'Weather Union HDD  '!N42</f>
        <v>3652.1000000000004</v>
      </c>
      <c r="AC69" s="131">
        <f t="shared" si="9"/>
        <v>3824.3622010265708</v>
      </c>
      <c r="AD69" s="131">
        <f t="shared" si="10"/>
        <v>3758.8698022864264</v>
      </c>
      <c r="AE69" s="131">
        <f t="shared" si="11"/>
        <v>3794.8906215935058</v>
      </c>
      <c r="AF69" s="131"/>
      <c r="AG69" s="131">
        <f>'Weather Union HDD  '!N90</f>
        <v>5006.4999999999991</v>
      </c>
      <c r="AH69" s="131">
        <f t="shared" si="12"/>
        <v>5092.6799386446246</v>
      </c>
      <c r="AI69" s="131">
        <f t="shared" si="13"/>
        <v>4980.9591481779571</v>
      </c>
      <c r="AJ69" s="131">
        <f t="shared" si="14"/>
        <v>5042.4055829346253</v>
      </c>
      <c r="AK69" s="125"/>
      <c r="AL69" s="143"/>
      <c r="AM69" s="151" t="s">
        <v>203</v>
      </c>
      <c r="AN69" s="151">
        <v>1</v>
      </c>
      <c r="AO69" s="156">
        <v>140311.6601385281</v>
      </c>
      <c r="AP69" s="156">
        <v>140311.6601385281</v>
      </c>
      <c r="AQ69" s="156">
        <v>2.2271927887055014</v>
      </c>
      <c r="AR69" s="156">
        <v>0.15291990822789958</v>
      </c>
      <c r="AS69" s="157"/>
      <c r="AT69" s="148"/>
      <c r="AU69" s="148"/>
      <c r="AV69" s="149"/>
      <c r="AW69" s="139"/>
      <c r="AX69" s="139"/>
      <c r="AY69" s="139"/>
      <c r="AZ69" s="139"/>
      <c r="BA69" s="139"/>
      <c r="BB69" s="139"/>
      <c r="BC69" s="139"/>
      <c r="BD69" s="139"/>
      <c r="BE69" s="139"/>
    </row>
    <row r="70" spans="27:57">
      <c r="AA70" s="126">
        <f t="shared" si="8"/>
        <v>2003</v>
      </c>
      <c r="AB70" s="138">
        <f>'Weather Union HDD  '!N43</f>
        <v>3988.0999999999995</v>
      </c>
      <c r="AC70" s="131">
        <f t="shared" si="9"/>
        <v>3824.3622010265708</v>
      </c>
      <c r="AD70" s="131">
        <f t="shared" si="10"/>
        <v>3744.34413611747</v>
      </c>
      <c r="AE70" s="131">
        <f t="shared" si="11"/>
        <v>3788.3540718174754</v>
      </c>
      <c r="AF70" s="131"/>
      <c r="AG70" s="131">
        <f>'Weather Union HDD  '!N91</f>
        <v>5146.5</v>
      </c>
      <c r="AH70" s="131">
        <f t="shared" si="12"/>
        <v>5092.6799386446246</v>
      </c>
      <c r="AI70" s="131">
        <f t="shared" si="13"/>
        <v>4948.65530831863</v>
      </c>
      <c r="AJ70" s="131">
        <f t="shared" si="14"/>
        <v>5027.868854997927</v>
      </c>
      <c r="AK70" s="125"/>
      <c r="AL70" s="143"/>
      <c r="AM70" s="151" t="s">
        <v>204</v>
      </c>
      <c r="AN70" s="151">
        <v>18</v>
      </c>
      <c r="AO70" s="156">
        <v>1133987.9939003626</v>
      </c>
      <c r="AP70" s="156">
        <v>62999.332994464588</v>
      </c>
      <c r="AQ70" s="156"/>
      <c r="AR70" s="156"/>
      <c r="AS70" s="157"/>
      <c r="AT70" s="148"/>
      <c r="AU70" s="148"/>
      <c r="AV70" s="149"/>
      <c r="AW70" s="139"/>
      <c r="AX70" s="139"/>
      <c r="AY70" s="139"/>
      <c r="AZ70" s="139"/>
      <c r="BA70" s="139"/>
      <c r="BB70" s="139"/>
      <c r="BC70" s="139"/>
      <c r="BD70" s="139"/>
      <c r="BE70" s="139"/>
    </row>
    <row r="71" spans="27:57" ht="14.4" thickBot="1">
      <c r="AA71" s="126">
        <f t="shared" si="8"/>
        <v>2004</v>
      </c>
      <c r="AB71" s="138">
        <f>'Weather Union HDD  '!N44</f>
        <v>3806.6000000000004</v>
      </c>
      <c r="AC71" s="131">
        <f t="shared" si="9"/>
        <v>3824.3622010265708</v>
      </c>
      <c r="AD71" s="131">
        <f t="shared" si="10"/>
        <v>3729.8184699485173</v>
      </c>
      <c r="AE71" s="131">
        <f t="shared" si="11"/>
        <v>3781.8175220414469</v>
      </c>
      <c r="AF71" s="131"/>
      <c r="AG71" s="131">
        <f>'Weather Union HDD  '!N92</f>
        <v>5216.2</v>
      </c>
      <c r="AH71" s="131">
        <f t="shared" si="12"/>
        <v>5092.6799386446246</v>
      </c>
      <c r="AI71" s="131">
        <f t="shared" si="13"/>
        <v>4916.3514684593029</v>
      </c>
      <c r="AJ71" s="131">
        <f t="shared" si="14"/>
        <v>5013.3321270612305</v>
      </c>
      <c r="AK71" s="125"/>
      <c r="AL71" s="143"/>
      <c r="AM71" s="154" t="s">
        <v>12</v>
      </c>
      <c r="AN71" s="154">
        <v>19</v>
      </c>
      <c r="AO71" s="158">
        <v>1274299.6540388907</v>
      </c>
      <c r="AP71" s="158"/>
      <c r="AQ71" s="158"/>
      <c r="AR71" s="158"/>
      <c r="AS71" s="157"/>
      <c r="AT71" s="148"/>
      <c r="AU71" s="148"/>
      <c r="AV71" s="149"/>
      <c r="AW71" s="139"/>
      <c r="AX71" s="139"/>
      <c r="AY71" s="139"/>
      <c r="AZ71" s="139"/>
      <c r="BA71" s="139"/>
      <c r="BB71" s="139"/>
      <c r="BC71" s="139"/>
      <c r="BD71" s="139"/>
      <c r="BE71" s="139"/>
    </row>
    <row r="72" spans="27:57" ht="14.4" thickBot="1">
      <c r="AA72" s="126">
        <f t="shared" si="8"/>
        <v>2005</v>
      </c>
      <c r="AB72" s="138">
        <f>'Weather Union HDD  '!N45</f>
        <v>3837.4999999999991</v>
      </c>
      <c r="AC72" s="131">
        <f t="shared" si="9"/>
        <v>3824.3622010265708</v>
      </c>
      <c r="AD72" s="131">
        <f t="shared" si="10"/>
        <v>3715.2928037795609</v>
      </c>
      <c r="AE72" s="131">
        <f t="shared" si="11"/>
        <v>3775.2809722654165</v>
      </c>
      <c r="AF72" s="131"/>
      <c r="AG72" s="131">
        <f>'Weather Union HDD  '!N93</f>
        <v>4865.7999999999993</v>
      </c>
      <c r="AH72" s="131">
        <f t="shared" si="12"/>
        <v>5092.6799386446246</v>
      </c>
      <c r="AI72" s="131">
        <f t="shared" si="13"/>
        <v>4884.0476285999757</v>
      </c>
      <c r="AJ72" s="131">
        <f t="shared" si="14"/>
        <v>4998.7953991245331</v>
      </c>
      <c r="AK72" s="125"/>
      <c r="AL72" s="143"/>
      <c r="AM72" s="148"/>
      <c r="AN72" s="148"/>
      <c r="AO72" s="157"/>
      <c r="AP72" s="157"/>
      <c r="AQ72" s="157"/>
      <c r="AR72" s="157"/>
      <c r="AS72" s="157"/>
      <c r="AT72" s="148"/>
      <c r="AU72" s="148"/>
      <c r="AV72" s="149"/>
      <c r="AW72" s="139"/>
      <c r="AX72" s="139"/>
      <c r="AY72" s="139"/>
      <c r="AZ72" s="139"/>
      <c r="BA72" s="139"/>
      <c r="BB72" s="139"/>
      <c r="BC72" s="139"/>
      <c r="BD72" s="139"/>
      <c r="BE72" s="139"/>
    </row>
    <row r="73" spans="27:57">
      <c r="AA73" s="126">
        <f t="shared" si="8"/>
        <v>2006</v>
      </c>
      <c r="AB73" s="138">
        <f>'Weather Union HDD  '!N46</f>
        <v>3407.4</v>
      </c>
      <c r="AC73" s="131">
        <f t="shared" si="9"/>
        <v>3824.3622010265708</v>
      </c>
      <c r="AD73" s="131">
        <f t="shared" si="10"/>
        <v>3700.7671376106082</v>
      </c>
      <c r="AE73" s="131">
        <f t="shared" si="11"/>
        <v>3768.7444224893879</v>
      </c>
      <c r="AF73" s="131"/>
      <c r="AG73" s="131">
        <f>'Weather Union HDD  '!N94</f>
        <v>4472.7000000000007</v>
      </c>
      <c r="AH73" s="131">
        <f t="shared" si="12"/>
        <v>5092.6799386446246</v>
      </c>
      <c r="AI73" s="131">
        <f t="shared" si="13"/>
        <v>4851.7437887406486</v>
      </c>
      <c r="AJ73" s="131">
        <f t="shared" si="14"/>
        <v>4984.2586711878357</v>
      </c>
      <c r="AK73" s="125"/>
      <c r="AL73" s="143"/>
      <c r="AM73" s="155"/>
      <c r="AN73" s="155" t="s">
        <v>211</v>
      </c>
      <c r="AO73" s="159" t="s">
        <v>200</v>
      </c>
      <c r="AP73" s="159" t="s">
        <v>212</v>
      </c>
      <c r="AQ73" s="159" t="s">
        <v>213</v>
      </c>
      <c r="AR73" s="159" t="s">
        <v>214</v>
      </c>
      <c r="AS73" s="159" t="s">
        <v>215</v>
      </c>
      <c r="AT73" s="148"/>
      <c r="AU73" s="148"/>
      <c r="AV73" s="149"/>
      <c r="AW73" s="139"/>
      <c r="AX73" s="139"/>
      <c r="AY73" s="139"/>
      <c r="AZ73" s="139"/>
      <c r="BA73" s="139"/>
      <c r="BB73" s="139"/>
      <c r="BC73" s="139"/>
      <c r="BD73" s="139"/>
      <c r="BE73" s="139"/>
    </row>
    <row r="74" spans="27:57">
      <c r="AA74" s="126">
        <f t="shared" si="8"/>
        <v>2007</v>
      </c>
      <c r="AB74" s="138">
        <f>'Weather Union HDD  '!N47</f>
        <v>3699.9000000000005</v>
      </c>
      <c r="AC74" s="131">
        <f t="shared" si="9"/>
        <v>3824.3622010265708</v>
      </c>
      <c r="AD74" s="131">
        <f t="shared" si="10"/>
        <v>3686.2414714416518</v>
      </c>
      <c r="AE74" s="131">
        <f t="shared" si="11"/>
        <v>3762.2078727133576</v>
      </c>
      <c r="AF74" s="131"/>
      <c r="AG74" s="131">
        <f>'Weather Union HDD  '!N95</f>
        <v>4887.7999999999993</v>
      </c>
      <c r="AH74" s="131">
        <f t="shared" si="12"/>
        <v>5092.6799386446246</v>
      </c>
      <c r="AI74" s="131">
        <f t="shared" si="13"/>
        <v>4819.4399488813215</v>
      </c>
      <c r="AJ74" s="131">
        <f t="shared" si="14"/>
        <v>4969.7219432511392</v>
      </c>
      <c r="AK74" s="125"/>
      <c r="AL74" s="143"/>
      <c r="AM74" s="151" t="s">
        <v>205</v>
      </c>
      <c r="AN74" s="160">
        <v>32839.253472534248</v>
      </c>
      <c r="AO74" s="156">
        <v>19471.414989323966</v>
      </c>
      <c r="AP74" s="156">
        <v>1.6865365712014135</v>
      </c>
      <c r="AQ74" s="161">
        <v>0.10894675543584927</v>
      </c>
      <c r="AR74" s="156">
        <v>-8068.6713674055791</v>
      </c>
      <c r="AS74" s="156">
        <v>73747.178312474076</v>
      </c>
      <c r="AT74" s="148"/>
      <c r="AU74" s="148"/>
      <c r="AV74" s="149"/>
      <c r="AW74" s="139"/>
      <c r="AX74" s="139"/>
      <c r="AY74" s="139"/>
      <c r="AZ74" s="139"/>
      <c r="BA74" s="139"/>
      <c r="BB74" s="139"/>
      <c r="BC74" s="139"/>
      <c r="BD74" s="139"/>
      <c r="BE74" s="139"/>
    </row>
    <row r="75" spans="27:57" ht="14.4" thickBot="1">
      <c r="AA75" s="126">
        <f t="shared" si="8"/>
        <v>2008</v>
      </c>
      <c r="AB75" s="138">
        <f>'Weather Union HDD  '!N48</f>
        <v>3869.0574141304351</v>
      </c>
      <c r="AC75" s="131">
        <f t="shared" si="9"/>
        <v>3824.3622010265708</v>
      </c>
      <c r="AD75" s="131">
        <f t="shared" si="10"/>
        <v>3671.7158052726954</v>
      </c>
      <c r="AE75" s="131">
        <f t="shared" si="11"/>
        <v>3755.6713229373272</v>
      </c>
      <c r="AF75" s="131"/>
      <c r="AG75" s="131">
        <f>'Weather Union HDD  '!N96</f>
        <v>5039.7157474784599</v>
      </c>
      <c r="AH75" s="131">
        <f t="shared" si="12"/>
        <v>5092.6799386446246</v>
      </c>
      <c r="AI75" s="131">
        <f t="shared" si="13"/>
        <v>4787.1361090219943</v>
      </c>
      <c r="AJ75" s="131">
        <f t="shared" si="14"/>
        <v>4955.1852153144409</v>
      </c>
      <c r="AK75" s="125"/>
      <c r="AL75" s="143"/>
      <c r="AM75" s="154" t="s">
        <v>220</v>
      </c>
      <c r="AN75" s="162">
        <v>-14.525666168954956</v>
      </c>
      <c r="AO75" s="158">
        <v>9.7332337426684887</v>
      </c>
      <c r="AP75" s="158">
        <v>-1.4923782324549992</v>
      </c>
      <c r="AQ75" s="163">
        <v>0.1529199082278988</v>
      </c>
      <c r="AR75" s="158">
        <v>-34.974431428848007</v>
      </c>
      <c r="AS75" s="158">
        <v>5.9230990909380949</v>
      </c>
      <c r="AT75" s="148"/>
      <c r="AU75" s="148"/>
      <c r="AV75" s="149"/>
      <c r="AW75" s="139"/>
      <c r="AX75" s="139"/>
      <c r="AY75" s="139"/>
      <c r="AZ75" s="139"/>
      <c r="BA75" s="139"/>
      <c r="BB75" s="139"/>
      <c r="BC75" s="139"/>
      <c r="BD75" s="139"/>
      <c r="BE75" s="139"/>
    </row>
    <row r="76" spans="27:57">
      <c r="AA76" s="126">
        <f t="shared" si="8"/>
        <v>2009</v>
      </c>
      <c r="AB76" s="138">
        <f>'Weather Union HDD  '!N49</f>
        <v>3824.1304666666679</v>
      </c>
      <c r="AC76" s="131">
        <f t="shared" si="9"/>
        <v>3824.3622010265708</v>
      </c>
      <c r="AD76" s="131">
        <f t="shared" si="10"/>
        <v>3657.1901391037427</v>
      </c>
      <c r="AE76" s="131">
        <f t="shared" si="11"/>
        <v>3749.1347731612982</v>
      </c>
      <c r="AF76" s="131"/>
      <c r="AG76" s="131">
        <f>'Weather Union HDD  '!N97</f>
        <v>5048.9545252137741</v>
      </c>
      <c r="AH76" s="131">
        <f t="shared" si="12"/>
        <v>5092.6799386446246</v>
      </c>
      <c r="AI76" s="131">
        <f t="shared" si="13"/>
        <v>4754.8322691626672</v>
      </c>
      <c r="AJ76" s="131">
        <f t="shared" si="14"/>
        <v>4940.6484873777445</v>
      </c>
      <c r="AK76" s="125"/>
      <c r="AL76" s="143"/>
      <c r="AM76" s="148"/>
      <c r="AN76" s="148"/>
      <c r="AO76" s="148"/>
      <c r="AP76" s="148"/>
      <c r="AQ76" s="148"/>
      <c r="AR76" s="148"/>
      <c r="AS76" s="148"/>
      <c r="AT76" s="148"/>
      <c r="AU76" s="148"/>
      <c r="AV76" s="149"/>
      <c r="AW76" s="139"/>
      <c r="AX76" s="139"/>
      <c r="AY76" s="139"/>
      <c r="AZ76" s="139"/>
      <c r="BA76" s="139"/>
      <c r="BB76" s="139"/>
      <c r="BC76" s="139"/>
      <c r="BD76" s="139"/>
      <c r="BE76" s="139"/>
    </row>
    <row r="77" spans="27:57">
      <c r="AA77" s="126">
        <f t="shared" si="8"/>
        <v>2010</v>
      </c>
      <c r="AB77" s="138">
        <f>'Weather Union HDD  '!N50</f>
        <v>3573.5781499999998</v>
      </c>
      <c r="AC77" s="131">
        <f t="shared" si="9"/>
        <v>3824.3622010265708</v>
      </c>
      <c r="AD77" s="131">
        <f t="shared" si="10"/>
        <v>3642.6644729347863</v>
      </c>
      <c r="AE77" s="131">
        <f t="shared" si="11"/>
        <v>3742.5982233852678</v>
      </c>
      <c r="AF77" s="131"/>
      <c r="AG77" s="131">
        <f>'Weather Union HDD  '!N98</f>
        <v>4461.5278866465105</v>
      </c>
      <c r="AH77" s="131">
        <f t="shared" si="12"/>
        <v>5092.6799386446246</v>
      </c>
      <c r="AI77" s="131">
        <f t="shared" si="13"/>
        <v>4722.5284293033401</v>
      </c>
      <c r="AJ77" s="131">
        <f t="shared" si="14"/>
        <v>4926.1117594410471</v>
      </c>
      <c r="AK77" s="125"/>
      <c r="AL77" s="143"/>
      <c r="AM77" s="148"/>
      <c r="AN77" s="148"/>
      <c r="AO77" s="148"/>
      <c r="AP77" s="148"/>
      <c r="AQ77" s="148"/>
      <c r="AR77" s="148"/>
      <c r="AS77" s="148"/>
      <c r="AT77" s="148"/>
      <c r="AU77" s="148"/>
      <c r="AV77" s="149"/>
      <c r="AW77" s="139"/>
      <c r="AX77" s="139"/>
      <c r="AY77" s="139"/>
      <c r="AZ77" s="139"/>
      <c r="BA77" s="139"/>
      <c r="BB77" s="139"/>
      <c r="BC77" s="139"/>
      <c r="BD77" s="139"/>
      <c r="BE77" s="139"/>
    </row>
    <row r="78" spans="27:57">
      <c r="AA78" s="126">
        <f t="shared" si="8"/>
        <v>2011</v>
      </c>
      <c r="AB78" s="131">
        <f>'Weather Union HDD  '!N51</f>
        <v>3695.111899999999</v>
      </c>
      <c r="AC78" s="131">
        <f t="shared" si="9"/>
        <v>3824.3622010265708</v>
      </c>
      <c r="AD78" s="131">
        <f t="shared" si="10"/>
        <v>3628.1388067658336</v>
      </c>
      <c r="AE78" s="131">
        <f t="shared" si="11"/>
        <v>3736.0616736092388</v>
      </c>
      <c r="AF78" s="131"/>
      <c r="AG78" s="131">
        <f>'Weather Union HDD  '!N99</f>
        <v>4741.0495266796333</v>
      </c>
      <c r="AH78" s="131">
        <f t="shared" si="12"/>
        <v>5092.6799386446246</v>
      </c>
      <c r="AI78" s="131">
        <f t="shared" si="13"/>
        <v>4690.224589444013</v>
      </c>
      <c r="AJ78" s="131">
        <f t="shared" si="14"/>
        <v>4911.5750315043497</v>
      </c>
      <c r="AK78" s="125"/>
      <c r="AL78" s="143"/>
      <c r="AM78" s="148"/>
      <c r="AN78" s="148"/>
      <c r="AO78" s="148"/>
      <c r="AP78" s="148"/>
      <c r="AQ78" s="148"/>
      <c r="AR78" s="148"/>
      <c r="AS78" s="148"/>
      <c r="AT78" s="148"/>
      <c r="AU78" s="148"/>
      <c r="AV78" s="149"/>
      <c r="AW78" s="139"/>
      <c r="AX78" s="139"/>
      <c r="AY78" s="139"/>
      <c r="AZ78" s="139"/>
      <c r="BA78" s="139"/>
      <c r="BB78" s="139"/>
      <c r="BC78" s="139"/>
      <c r="BD78" s="139"/>
      <c r="BE78" s="139"/>
    </row>
    <row r="79" spans="27:57">
      <c r="AA79" s="126">
        <f t="shared" si="8"/>
        <v>2012</v>
      </c>
      <c r="AB79" s="131"/>
      <c r="AC79" s="131">
        <f t="shared" si="9"/>
        <v>3824.3622010265708</v>
      </c>
      <c r="AD79" s="131">
        <f>TREND(AB$58:AB$77,AA$58:AA$77,AA79)</f>
        <v>3613.6131405968772</v>
      </c>
      <c r="AE79" s="131">
        <f t="shared" si="11"/>
        <v>3729.5251238332085</v>
      </c>
      <c r="AF79" s="131"/>
      <c r="AG79" s="131"/>
      <c r="AH79" s="131">
        <f t="shared" si="12"/>
        <v>5092.6799386446246</v>
      </c>
      <c r="AI79" s="131">
        <f t="shared" si="13"/>
        <v>4657.9207495846858</v>
      </c>
      <c r="AJ79" s="131">
        <f t="shared" si="14"/>
        <v>4897.0383035676532</v>
      </c>
      <c r="AK79" s="125"/>
      <c r="AL79" s="143"/>
      <c r="AM79" s="148" t="s">
        <v>216</v>
      </c>
      <c r="AN79" s="148"/>
      <c r="AO79" s="148"/>
      <c r="AP79" s="148"/>
      <c r="AQ79" s="148"/>
      <c r="AR79" s="148"/>
      <c r="AS79" s="148"/>
      <c r="AT79" s="148"/>
      <c r="AU79" s="148"/>
      <c r="AV79" s="149"/>
      <c r="AW79" s="139"/>
      <c r="AX79" s="139"/>
      <c r="AY79" s="139"/>
      <c r="AZ79" s="139"/>
      <c r="BA79" s="139"/>
      <c r="BB79" s="139"/>
      <c r="BC79" s="139"/>
      <c r="BD79" s="139"/>
      <c r="BE79" s="139"/>
    </row>
    <row r="80" spans="27:57" ht="14.4" thickBot="1">
      <c r="AA80" s="126">
        <f t="shared" si="8"/>
        <v>2013</v>
      </c>
      <c r="AB80" s="131"/>
      <c r="AC80" s="131">
        <f t="shared" si="9"/>
        <v>3824.3622010265708</v>
      </c>
      <c r="AD80" s="137">
        <f>TREND(AB$58:AB$77,AA$58:AA$77,AA80)</f>
        <v>3599.0874744279208</v>
      </c>
      <c r="AE80" s="131">
        <f t="shared" si="11"/>
        <v>3722.9885740571781</v>
      </c>
      <c r="AF80" s="131"/>
      <c r="AG80" s="131"/>
      <c r="AH80" s="131">
        <f t="shared" si="12"/>
        <v>5092.6799386446246</v>
      </c>
      <c r="AI80" s="133">
        <f t="shared" si="13"/>
        <v>4625.6169097253587</v>
      </c>
      <c r="AJ80" s="131">
        <f t="shared" si="14"/>
        <v>4882.5015756309549</v>
      </c>
      <c r="AK80" s="125"/>
      <c r="AL80" s="143"/>
      <c r="AM80" s="148"/>
      <c r="AN80" s="148"/>
      <c r="AO80" s="148"/>
      <c r="AP80" s="148"/>
      <c r="AQ80" s="148"/>
      <c r="AR80" s="148"/>
      <c r="AS80" s="148"/>
      <c r="AT80" s="148"/>
      <c r="AU80" s="148"/>
      <c r="AV80" s="149"/>
      <c r="AW80" s="139"/>
      <c r="AX80" s="139"/>
      <c r="AY80" s="139"/>
      <c r="AZ80" s="139"/>
      <c r="BA80" s="139"/>
      <c r="BB80" s="139"/>
      <c r="BC80" s="139"/>
      <c r="BD80" s="139"/>
      <c r="BE80" s="139"/>
    </row>
    <row r="81" spans="16:57">
      <c r="AA81" s="112"/>
      <c r="AB81" s="112"/>
      <c r="AC81" s="108"/>
      <c r="AD81" s="108"/>
      <c r="AE81" s="108"/>
      <c r="AF81" s="108"/>
      <c r="AG81" s="108"/>
      <c r="AH81" s="108"/>
      <c r="AI81" s="108"/>
      <c r="AJ81" s="108"/>
      <c r="AK81" s="108"/>
      <c r="AL81" s="143"/>
      <c r="AM81" s="155" t="s">
        <v>217</v>
      </c>
      <c r="AN81" s="155" t="s">
        <v>218</v>
      </c>
      <c r="AO81" s="155" t="s">
        <v>219</v>
      </c>
      <c r="AP81" s="148"/>
      <c r="AQ81" s="148"/>
      <c r="AR81" s="148"/>
      <c r="AS81" s="148"/>
      <c r="AT81" s="148"/>
      <c r="AU81" s="148"/>
      <c r="AV81" s="149"/>
      <c r="AW81" s="139"/>
      <c r="AX81" s="139"/>
      <c r="AY81" s="139"/>
      <c r="AZ81" s="139"/>
      <c r="BA81" s="139"/>
      <c r="BB81" s="139"/>
      <c r="BC81" s="139"/>
      <c r="BD81" s="139"/>
      <c r="BE81" s="139"/>
    </row>
    <row r="82" spans="16:57">
      <c r="AA82" s="120"/>
      <c r="AL82" s="143"/>
      <c r="AM82" s="164">
        <f>AM83-1</f>
        <v>1992</v>
      </c>
      <c r="AN82" s="165">
        <v>3918.652130144932</v>
      </c>
      <c r="AO82" s="165">
        <v>-287.4521301449322</v>
      </c>
      <c r="AP82" s="148"/>
      <c r="AQ82" s="148"/>
      <c r="AR82" s="148"/>
      <c r="AS82" s="148"/>
      <c r="AT82" s="148"/>
      <c r="AU82" s="148"/>
      <c r="AV82" s="149"/>
      <c r="AW82" s="139"/>
      <c r="AX82" s="139"/>
      <c r="AY82" s="139"/>
      <c r="AZ82" s="139"/>
      <c r="BA82" s="139"/>
      <c r="BB82" s="139"/>
      <c r="BC82" s="139"/>
      <c r="BD82" s="139"/>
      <c r="BE82" s="139"/>
    </row>
    <row r="83" spans="16:57">
      <c r="AA83" s="120"/>
      <c r="AL83" s="143"/>
      <c r="AM83" s="164">
        <f t="shared" ref="AM83:AM99" si="15">AM84-1</f>
        <v>1993</v>
      </c>
      <c r="AN83" s="165">
        <v>3904.1264639759756</v>
      </c>
      <c r="AO83" s="165">
        <v>126.57353602402418</v>
      </c>
      <c r="AP83" s="148"/>
      <c r="AQ83" s="148"/>
      <c r="AR83" s="148"/>
      <c r="AS83" s="148"/>
      <c r="AT83" s="148"/>
      <c r="AU83" s="148"/>
      <c r="AV83" s="149"/>
      <c r="AW83" s="139"/>
      <c r="AX83" s="139"/>
      <c r="AY83" s="139"/>
      <c r="AZ83" s="139"/>
      <c r="BA83" s="139"/>
      <c r="BB83" s="139"/>
      <c r="BC83" s="139"/>
      <c r="BD83" s="139"/>
      <c r="BE83" s="139"/>
    </row>
    <row r="84" spans="16:57">
      <c r="AA84" s="120"/>
      <c r="AL84" s="143"/>
      <c r="AM84" s="164">
        <f t="shared" si="15"/>
        <v>1994</v>
      </c>
      <c r="AN84" s="165">
        <v>3889.6007978070229</v>
      </c>
      <c r="AO84" s="165">
        <v>215.29920219297674</v>
      </c>
      <c r="AP84" s="148"/>
      <c r="AQ84" s="148"/>
      <c r="AR84" s="148"/>
      <c r="AS84" s="148"/>
      <c r="AT84" s="148"/>
      <c r="AU84" s="148"/>
      <c r="AV84" s="149"/>
      <c r="AW84" s="139"/>
      <c r="AX84" s="139"/>
      <c r="AY84" s="139"/>
      <c r="AZ84" s="139"/>
      <c r="BA84" s="139"/>
      <c r="BB84" s="139"/>
      <c r="BC84" s="139"/>
      <c r="BD84" s="139"/>
      <c r="BE84" s="139"/>
    </row>
    <row r="85" spans="16:57">
      <c r="AA85" s="120"/>
      <c r="AL85" s="143"/>
      <c r="AM85" s="164">
        <f t="shared" si="15"/>
        <v>1995</v>
      </c>
      <c r="AN85" s="165">
        <v>3875.0751316380665</v>
      </c>
      <c r="AO85" s="165">
        <v>179.72486836193275</v>
      </c>
      <c r="AP85" s="148"/>
      <c r="AQ85" s="148"/>
      <c r="AR85" s="148"/>
      <c r="AS85" s="148"/>
      <c r="AT85" s="148"/>
      <c r="AU85" s="148"/>
      <c r="AV85" s="149"/>
      <c r="AW85" s="139"/>
      <c r="AX85" s="139"/>
      <c r="AY85" s="139"/>
      <c r="AZ85" s="139"/>
      <c r="BA85" s="139"/>
      <c r="BB85" s="139"/>
      <c r="BC85" s="139"/>
      <c r="BD85" s="139"/>
      <c r="BE85" s="139"/>
    </row>
    <row r="86" spans="16:57">
      <c r="AA86" s="120"/>
      <c r="AL86" s="143"/>
      <c r="AM86" s="164">
        <f t="shared" si="15"/>
        <v>1996</v>
      </c>
      <c r="AN86" s="165">
        <v>3860.5494654691101</v>
      </c>
      <c r="AO86" s="165">
        <v>126.45053453088894</v>
      </c>
      <c r="AP86" s="148"/>
      <c r="AQ86" s="148"/>
      <c r="AR86" s="148"/>
      <c r="AS86" s="148"/>
      <c r="AT86" s="148"/>
      <c r="AU86" s="148"/>
      <c r="AV86" s="149"/>
      <c r="AW86" s="139"/>
      <c r="AX86" s="139"/>
      <c r="AY86" s="139"/>
      <c r="AZ86" s="139"/>
      <c r="BA86" s="139"/>
      <c r="BB86" s="139"/>
      <c r="BC86" s="139"/>
      <c r="BD86" s="139"/>
      <c r="BE86" s="139"/>
    </row>
    <row r="87" spans="16:57">
      <c r="AA87" s="120"/>
      <c r="AL87" s="143"/>
      <c r="AM87" s="164">
        <f t="shared" si="15"/>
        <v>1997</v>
      </c>
      <c r="AN87" s="165">
        <v>3846.0237993001574</v>
      </c>
      <c r="AO87" s="165">
        <v>306.47620069984259</v>
      </c>
      <c r="AP87" s="148"/>
      <c r="AQ87" s="148"/>
      <c r="AR87" s="148"/>
      <c r="AS87" s="148"/>
      <c r="AT87" s="148"/>
      <c r="AU87" s="148"/>
      <c r="AV87" s="149"/>
      <c r="AW87" s="139"/>
      <c r="AX87" s="139"/>
      <c r="AY87" s="139"/>
      <c r="AZ87" s="139"/>
      <c r="BA87" s="139"/>
      <c r="BB87" s="139"/>
      <c r="BC87" s="139"/>
      <c r="BD87" s="139"/>
      <c r="BE87" s="139"/>
    </row>
    <row r="88" spans="16:57">
      <c r="AA88" s="120"/>
      <c r="AL88" s="143"/>
      <c r="AM88" s="164">
        <f t="shared" si="15"/>
        <v>1998</v>
      </c>
      <c r="AN88" s="165">
        <v>3831.498133131201</v>
      </c>
      <c r="AO88" s="165">
        <v>173.60186686879933</v>
      </c>
      <c r="AP88" s="148"/>
      <c r="AQ88" s="148"/>
      <c r="AR88" s="148"/>
      <c r="AS88" s="148"/>
      <c r="AT88" s="148"/>
      <c r="AU88" s="148"/>
      <c r="AV88" s="149"/>
      <c r="AW88" s="139"/>
      <c r="AX88" s="139"/>
      <c r="AY88" s="139"/>
      <c r="AZ88" s="139"/>
      <c r="BA88" s="139"/>
      <c r="BB88" s="139"/>
      <c r="BC88" s="139"/>
      <c r="BD88" s="139"/>
      <c r="BE88" s="139"/>
    </row>
    <row r="89" spans="16:57">
      <c r="AA89" s="120"/>
      <c r="AL89" s="143"/>
      <c r="AM89" s="164">
        <f t="shared" si="15"/>
        <v>1999</v>
      </c>
      <c r="AN89" s="165">
        <v>3816.9724669622447</v>
      </c>
      <c r="AO89" s="165">
        <v>-642.07246696224456</v>
      </c>
      <c r="AP89" s="148"/>
      <c r="AQ89" s="148"/>
      <c r="AR89" s="148"/>
      <c r="AS89" s="148"/>
      <c r="AT89" s="148"/>
      <c r="AU89" s="148"/>
      <c r="AV89" s="149"/>
      <c r="AW89" s="139"/>
      <c r="AX89" s="139"/>
      <c r="AY89" s="139"/>
      <c r="AZ89" s="139"/>
      <c r="BA89" s="139"/>
      <c r="BB89" s="139"/>
      <c r="BC89" s="139"/>
      <c r="BD89" s="139"/>
      <c r="BE89" s="139"/>
    </row>
    <row r="90" spans="16:57">
      <c r="AA90" s="120"/>
      <c r="AL90" s="143"/>
      <c r="AM90" s="164">
        <f t="shared" si="15"/>
        <v>2000</v>
      </c>
      <c r="AN90" s="165">
        <v>3802.4468007932919</v>
      </c>
      <c r="AO90" s="165">
        <v>-248.94680079329191</v>
      </c>
      <c r="AP90" s="148"/>
      <c r="AQ90" s="148"/>
      <c r="AR90" s="148"/>
      <c r="AS90" s="148"/>
      <c r="AT90" s="148"/>
      <c r="AU90" s="148"/>
      <c r="AV90" s="149"/>
      <c r="AW90" s="139"/>
      <c r="AX90" s="139"/>
      <c r="AY90" s="139"/>
      <c r="AZ90" s="139"/>
      <c r="BA90" s="139"/>
      <c r="BB90" s="139"/>
      <c r="BC90" s="139"/>
      <c r="BD90" s="139"/>
      <c r="BE90" s="139"/>
    </row>
    <row r="91" spans="16:57">
      <c r="P91" s="5"/>
      <c r="Q91" s="5"/>
      <c r="R91" s="1"/>
      <c r="S91" s="1"/>
      <c r="T91" s="1"/>
      <c r="U91" s="1"/>
      <c r="V91" s="1"/>
      <c r="W91" s="1"/>
      <c r="X91" s="1"/>
      <c r="Y91" s="1"/>
      <c r="Z91" s="1"/>
      <c r="AA91" s="1"/>
      <c r="AL91" s="143"/>
      <c r="AM91" s="164">
        <f t="shared" si="15"/>
        <v>2001</v>
      </c>
      <c r="AN91" s="165">
        <v>3787.9211346243355</v>
      </c>
      <c r="AO91" s="165">
        <v>3.6788653756643726</v>
      </c>
      <c r="AP91" s="148"/>
      <c r="AQ91" s="148"/>
      <c r="AR91" s="148"/>
      <c r="AS91" s="148"/>
      <c r="AT91" s="148"/>
      <c r="AU91" s="148"/>
      <c r="AV91" s="149"/>
      <c r="AW91" s="139"/>
      <c r="AX91" s="139"/>
      <c r="AY91" s="139"/>
      <c r="AZ91" s="139"/>
      <c r="BA91" s="139"/>
      <c r="BB91" s="139"/>
      <c r="BC91" s="139"/>
      <c r="BD91" s="139"/>
      <c r="BE91" s="139"/>
    </row>
    <row r="92" spans="16:57">
      <c r="P92" s="5"/>
      <c r="Q92" s="5"/>
      <c r="R92" s="1"/>
      <c r="S92" s="1"/>
      <c r="T92" s="1"/>
      <c r="U92" s="1"/>
      <c r="V92" s="1"/>
      <c r="W92" s="1"/>
      <c r="X92" s="1"/>
      <c r="Y92" s="1"/>
      <c r="Z92" s="1"/>
      <c r="AA92" s="1"/>
      <c r="AL92" s="143"/>
      <c r="AM92" s="164">
        <f t="shared" si="15"/>
        <v>2002</v>
      </c>
      <c r="AN92" s="165">
        <v>3773.3954684553828</v>
      </c>
      <c r="AO92" s="165">
        <v>-304.79546845538243</v>
      </c>
      <c r="AP92" s="148"/>
      <c r="AQ92" s="148"/>
      <c r="AR92" s="148"/>
      <c r="AS92" s="148"/>
      <c r="AT92" s="148"/>
      <c r="AU92" s="148"/>
      <c r="AV92" s="149"/>
      <c r="AW92" s="139"/>
      <c r="AX92" s="139"/>
      <c r="AY92" s="139"/>
      <c r="AZ92" s="139"/>
      <c r="BA92" s="139"/>
      <c r="BB92" s="139"/>
      <c r="BC92" s="139"/>
      <c r="BD92" s="139"/>
      <c r="BE92" s="139"/>
    </row>
    <row r="93" spans="16:57">
      <c r="P93" s="5"/>
      <c r="Q93" s="5"/>
      <c r="R93" s="1"/>
      <c r="S93" s="1"/>
      <c r="T93" s="1"/>
      <c r="U93" s="1"/>
      <c r="V93" s="1"/>
      <c r="W93" s="1"/>
      <c r="X93" s="1"/>
      <c r="Y93" s="1"/>
      <c r="Z93" s="1"/>
      <c r="AA93" s="1"/>
      <c r="AL93" s="143"/>
      <c r="AM93" s="164">
        <f t="shared" si="15"/>
        <v>2003</v>
      </c>
      <c r="AN93" s="165">
        <v>3758.8698022864264</v>
      </c>
      <c r="AO93" s="165">
        <v>-106.76980228642606</v>
      </c>
      <c r="AP93" s="148"/>
      <c r="AQ93" s="148"/>
      <c r="AR93" s="148"/>
      <c r="AS93" s="148"/>
      <c r="AT93" s="148"/>
      <c r="AU93" s="148"/>
      <c r="AV93" s="149"/>
      <c r="AW93" s="139"/>
      <c r="AX93" s="139"/>
      <c r="AY93" s="139"/>
      <c r="AZ93" s="139"/>
      <c r="BA93" s="139"/>
      <c r="BB93" s="139"/>
      <c r="BC93" s="139"/>
      <c r="BD93" s="139"/>
      <c r="BE93" s="139"/>
    </row>
    <row r="94" spans="16:57">
      <c r="P94" s="5"/>
      <c r="Q94" s="5"/>
      <c r="R94" s="1"/>
      <c r="S94" s="1"/>
      <c r="T94" s="1"/>
      <c r="U94" s="1"/>
      <c r="V94" s="1"/>
      <c r="W94" s="1"/>
      <c r="X94" s="1"/>
      <c r="Y94" s="1"/>
      <c r="Z94" s="1"/>
      <c r="AA94" s="1"/>
      <c r="AL94" s="143"/>
      <c r="AM94" s="164">
        <f t="shared" si="15"/>
        <v>2004</v>
      </c>
      <c r="AN94" s="165">
        <v>3744.34413611747</v>
      </c>
      <c r="AO94" s="165">
        <v>243.75586388252941</v>
      </c>
      <c r="AP94" s="148"/>
      <c r="AQ94" s="148"/>
      <c r="AR94" s="148"/>
      <c r="AS94" s="148"/>
      <c r="AT94" s="148"/>
      <c r="AU94" s="148"/>
      <c r="AV94" s="149"/>
      <c r="AW94" s="139"/>
      <c r="AX94" s="139"/>
      <c r="AY94" s="139"/>
      <c r="AZ94" s="139"/>
      <c r="BA94" s="139"/>
      <c r="BB94" s="139"/>
      <c r="BC94" s="139"/>
      <c r="BD94" s="139"/>
      <c r="BE94" s="139"/>
    </row>
    <row r="95" spans="16:57">
      <c r="P95" s="5"/>
      <c r="Q95" s="5"/>
      <c r="R95" s="1"/>
      <c r="S95" s="1"/>
      <c r="T95" s="1"/>
      <c r="U95" s="1"/>
      <c r="V95" s="1"/>
      <c r="W95" s="1"/>
      <c r="X95" s="1"/>
      <c r="Y95" s="1"/>
      <c r="Z95" s="1"/>
      <c r="AA95" s="1"/>
      <c r="AL95" s="143"/>
      <c r="AM95" s="164">
        <f t="shared" si="15"/>
        <v>2005</v>
      </c>
      <c r="AN95" s="165">
        <v>3729.8184699485173</v>
      </c>
      <c r="AO95" s="165">
        <v>76.78153005148306</v>
      </c>
      <c r="AP95" s="148"/>
      <c r="AQ95" s="148"/>
      <c r="AR95" s="148"/>
      <c r="AS95" s="148"/>
      <c r="AT95" s="148"/>
      <c r="AU95" s="148"/>
      <c r="AV95" s="149"/>
      <c r="AW95" s="139"/>
      <c r="AX95" s="139"/>
      <c r="AY95" s="139"/>
      <c r="AZ95" s="139"/>
      <c r="BA95" s="139"/>
      <c r="BB95" s="139"/>
      <c r="BC95" s="139"/>
      <c r="BD95" s="139"/>
      <c r="BE95" s="139"/>
    </row>
    <row r="96" spans="16:57">
      <c r="P96" s="5"/>
      <c r="Q96" s="5"/>
      <c r="R96" s="1"/>
      <c r="S96" s="1"/>
      <c r="T96" s="1"/>
      <c r="U96" s="1"/>
      <c r="V96" s="1"/>
      <c r="W96" s="1"/>
      <c r="X96" s="1"/>
      <c r="Y96" s="1"/>
      <c r="Z96" s="1"/>
      <c r="AA96" s="1"/>
      <c r="AL96" s="143"/>
      <c r="AM96" s="164">
        <f t="shared" si="15"/>
        <v>2006</v>
      </c>
      <c r="AN96" s="165">
        <v>3715.2928037795609</v>
      </c>
      <c r="AO96" s="165">
        <v>122.20719622043816</v>
      </c>
      <c r="AP96" s="148"/>
      <c r="AQ96" s="148"/>
      <c r="AR96" s="148"/>
      <c r="AS96" s="148"/>
      <c r="AT96" s="148"/>
      <c r="AU96" s="148"/>
      <c r="AV96" s="149"/>
      <c r="AW96" s="139"/>
      <c r="AX96" s="139"/>
      <c r="AY96" s="139"/>
      <c r="AZ96" s="139"/>
      <c r="BA96" s="139"/>
      <c r="BB96" s="139"/>
      <c r="BC96" s="139"/>
      <c r="BD96" s="139"/>
      <c r="BE96" s="139"/>
    </row>
    <row r="97" spans="16:57">
      <c r="P97" s="5"/>
      <c r="Q97" s="5"/>
      <c r="R97" s="1"/>
      <c r="S97" s="1"/>
      <c r="T97" s="1"/>
      <c r="U97" s="1"/>
      <c r="V97" s="1"/>
      <c r="W97" s="1"/>
      <c r="X97" s="1"/>
      <c r="Y97" s="1"/>
      <c r="Z97" s="1"/>
      <c r="AA97" s="1"/>
      <c r="AL97" s="143"/>
      <c r="AM97" s="164">
        <f t="shared" si="15"/>
        <v>2007</v>
      </c>
      <c r="AN97" s="165">
        <v>3700.7671376106082</v>
      </c>
      <c r="AO97" s="165">
        <v>-293.3671376106081</v>
      </c>
      <c r="AP97" s="148"/>
      <c r="AQ97" s="148"/>
      <c r="AR97" s="148"/>
      <c r="AS97" s="148"/>
      <c r="AT97" s="148"/>
      <c r="AU97" s="148"/>
      <c r="AV97" s="149"/>
      <c r="AW97" s="139"/>
      <c r="AX97" s="139"/>
      <c r="AY97" s="139"/>
      <c r="AZ97" s="139"/>
      <c r="BA97" s="139"/>
      <c r="BB97" s="139"/>
      <c r="BC97" s="139"/>
      <c r="BD97" s="139"/>
      <c r="BE97" s="139"/>
    </row>
    <row r="98" spans="16:57">
      <c r="P98" s="5"/>
      <c r="Q98" s="5"/>
      <c r="R98" s="1"/>
      <c r="S98" s="1"/>
      <c r="T98" s="1"/>
      <c r="U98" s="1"/>
      <c r="V98" s="1"/>
      <c r="W98" s="1"/>
      <c r="X98" s="1"/>
      <c r="Y98" s="1"/>
      <c r="Z98" s="1"/>
      <c r="AA98" s="1"/>
      <c r="AL98" s="143"/>
      <c r="AM98" s="164">
        <f t="shared" si="15"/>
        <v>2008</v>
      </c>
      <c r="AN98" s="165">
        <v>3686.2414714416518</v>
      </c>
      <c r="AO98" s="165">
        <v>13.658528558348735</v>
      </c>
      <c r="AP98" s="148"/>
      <c r="AQ98" s="148"/>
      <c r="AR98" s="148"/>
      <c r="AS98" s="148"/>
      <c r="AT98" s="148"/>
      <c r="AU98" s="148"/>
      <c r="AV98" s="149"/>
      <c r="AW98" s="139"/>
      <c r="AX98" s="139"/>
      <c r="AY98" s="139"/>
      <c r="AZ98" s="139"/>
      <c r="BA98" s="139"/>
      <c r="BB98" s="139"/>
      <c r="BC98" s="139"/>
      <c r="BD98" s="139"/>
      <c r="BE98" s="139"/>
    </row>
    <row r="99" spans="16:57">
      <c r="P99" s="5"/>
      <c r="Q99" s="5"/>
      <c r="R99" s="1"/>
      <c r="S99" s="1"/>
      <c r="T99" s="1"/>
      <c r="U99" s="1"/>
      <c r="V99" s="1"/>
      <c r="W99" s="1"/>
      <c r="X99" s="1"/>
      <c r="Y99" s="1"/>
      <c r="Z99" s="1"/>
      <c r="AA99" s="1"/>
      <c r="AL99" s="143"/>
      <c r="AM99" s="164">
        <f t="shared" si="15"/>
        <v>2009</v>
      </c>
      <c r="AN99" s="165">
        <v>3671.7158052726954</v>
      </c>
      <c r="AO99" s="165">
        <v>197.34160885773963</v>
      </c>
      <c r="AP99" s="148"/>
      <c r="AQ99" s="148"/>
      <c r="AR99" s="148"/>
      <c r="AS99" s="148"/>
      <c r="AT99" s="148"/>
      <c r="AU99" s="148"/>
      <c r="AV99" s="149"/>
      <c r="AW99" s="139"/>
      <c r="AX99" s="139"/>
      <c r="AY99" s="139"/>
      <c r="AZ99" s="139"/>
      <c r="BA99" s="139"/>
      <c r="BB99" s="139"/>
      <c r="BC99" s="139"/>
      <c r="BD99" s="139"/>
      <c r="BE99" s="139"/>
    </row>
    <row r="100" spans="16:57">
      <c r="P100" s="5"/>
      <c r="Q100" s="5"/>
      <c r="R100" s="1"/>
      <c r="S100" s="1"/>
      <c r="T100" s="1"/>
      <c r="U100" s="1"/>
      <c r="V100" s="1"/>
      <c r="W100" s="1"/>
      <c r="X100" s="1"/>
      <c r="Y100" s="1"/>
      <c r="Z100" s="1"/>
      <c r="AA100" s="1"/>
      <c r="AL100" s="143"/>
      <c r="AM100" s="164">
        <f>AM101-1</f>
        <v>2010</v>
      </c>
      <c r="AN100" s="165">
        <v>3657.1901391037427</v>
      </c>
      <c r="AO100" s="165">
        <v>166.94032756292518</v>
      </c>
      <c r="AP100" s="148"/>
      <c r="AQ100" s="148"/>
      <c r="AR100" s="148"/>
      <c r="AS100" s="148"/>
      <c r="AT100" s="148"/>
      <c r="AU100" s="148"/>
      <c r="AV100" s="149"/>
      <c r="AW100" s="139"/>
      <c r="AX100" s="139"/>
      <c r="AY100" s="139"/>
      <c r="AZ100" s="139"/>
      <c r="BA100" s="139"/>
      <c r="BB100" s="139"/>
      <c r="BC100" s="139"/>
      <c r="BD100" s="139"/>
      <c r="BE100" s="139"/>
    </row>
    <row r="101" spans="16:57" ht="14.4" thickBot="1">
      <c r="P101" s="5"/>
      <c r="Q101" s="5"/>
      <c r="R101" s="1"/>
      <c r="S101" s="1"/>
      <c r="T101" s="1"/>
      <c r="U101" s="1"/>
      <c r="V101" s="1"/>
      <c r="W101" s="1"/>
      <c r="X101" s="1"/>
      <c r="Y101" s="1"/>
      <c r="Z101" s="1"/>
      <c r="AA101" s="1"/>
      <c r="AL101" s="143"/>
      <c r="AM101" s="166">
        <v>2011</v>
      </c>
      <c r="AN101" s="167">
        <v>3642.6644729347863</v>
      </c>
      <c r="AO101" s="167">
        <v>-69.086322934786494</v>
      </c>
      <c r="AP101" s="148"/>
      <c r="AQ101" s="148"/>
      <c r="AR101" s="148"/>
      <c r="AS101" s="148"/>
      <c r="AT101" s="148"/>
      <c r="AU101" s="148"/>
      <c r="AV101" s="149"/>
      <c r="AW101" s="139"/>
      <c r="AX101" s="139"/>
      <c r="AY101" s="139"/>
      <c r="AZ101" s="139"/>
      <c r="BA101" s="139"/>
      <c r="BB101" s="139"/>
      <c r="BC101" s="139"/>
      <c r="BD101" s="139"/>
      <c r="BE101" s="139"/>
    </row>
    <row r="102" spans="16:57">
      <c r="P102" s="5"/>
      <c r="Q102" s="5"/>
      <c r="R102" s="1"/>
      <c r="S102" s="1"/>
      <c r="T102" s="1"/>
      <c r="U102" s="1"/>
      <c r="V102" s="1"/>
      <c r="W102" s="1"/>
      <c r="X102" s="1"/>
      <c r="Y102" s="1"/>
      <c r="Z102" s="1"/>
      <c r="AA102" s="1"/>
      <c r="AL102" s="143"/>
      <c r="AM102" s="151"/>
      <c r="AN102" s="168"/>
      <c r="AO102" s="169"/>
      <c r="AP102" s="169"/>
      <c r="AQ102" s="170"/>
      <c r="AR102" s="170"/>
      <c r="AS102" s="170"/>
      <c r="AT102" s="170"/>
      <c r="AU102" s="148"/>
      <c r="AV102" s="149"/>
      <c r="AW102" s="139"/>
      <c r="AX102" s="139"/>
      <c r="AY102" s="139"/>
      <c r="AZ102" s="139"/>
      <c r="BA102" s="139"/>
      <c r="BB102" s="139"/>
      <c r="BC102" s="139"/>
      <c r="BD102" s="139"/>
      <c r="BE102" s="139"/>
    </row>
    <row r="103" spans="16:57">
      <c r="P103" s="5"/>
      <c r="Q103" s="5"/>
      <c r="R103" s="1"/>
      <c r="S103" s="1"/>
      <c r="T103" s="1"/>
      <c r="U103" s="1"/>
      <c r="V103" s="1"/>
      <c r="W103" s="1"/>
      <c r="X103" s="1"/>
      <c r="Y103" s="1"/>
      <c r="Z103" s="1"/>
      <c r="AA103" s="1"/>
      <c r="AL103" s="143"/>
      <c r="AM103" s="171"/>
      <c r="AN103" s="171"/>
      <c r="AO103" s="172"/>
      <c r="AP103" s="172"/>
      <c r="AQ103" s="172"/>
      <c r="AR103" s="172"/>
      <c r="AS103" s="172"/>
      <c r="AT103" s="172"/>
      <c r="AU103" s="149"/>
      <c r="AV103" s="149"/>
      <c r="AW103" s="139"/>
      <c r="AX103" s="139"/>
      <c r="AY103" s="139"/>
      <c r="AZ103" s="139"/>
      <c r="BA103" s="139"/>
      <c r="BB103" s="139"/>
      <c r="BC103" s="139"/>
      <c r="BD103" s="139"/>
      <c r="BE103" s="139"/>
    </row>
    <row r="104" spans="16:57">
      <c r="P104" s="5"/>
      <c r="Q104" s="5"/>
      <c r="R104" s="1"/>
      <c r="S104" s="1"/>
      <c r="T104" s="1"/>
      <c r="U104" s="1"/>
      <c r="V104" s="1"/>
      <c r="W104" s="1"/>
      <c r="X104" s="1"/>
      <c r="Y104" s="1"/>
      <c r="Z104" s="1"/>
      <c r="AA104" s="1"/>
      <c r="AL104" s="143"/>
      <c r="AM104" s="171"/>
      <c r="AN104" s="171"/>
      <c r="AO104" s="172"/>
      <c r="AP104" s="172"/>
      <c r="AQ104" s="172"/>
      <c r="AR104" s="172"/>
      <c r="AS104" s="172"/>
      <c r="AT104" s="172"/>
      <c r="AU104" s="149"/>
      <c r="AV104" s="149"/>
      <c r="AW104" s="139"/>
      <c r="AX104" s="139"/>
      <c r="AY104" s="139"/>
      <c r="AZ104" s="139"/>
      <c r="BA104" s="139"/>
      <c r="BB104" s="139"/>
      <c r="BC104" s="139"/>
      <c r="BD104" s="139"/>
      <c r="BE104" s="139"/>
    </row>
    <row r="105" spans="16:57">
      <c r="P105" s="5"/>
      <c r="Q105" s="5"/>
      <c r="R105" s="1"/>
      <c r="S105" s="1"/>
      <c r="T105" s="1"/>
      <c r="U105" s="1"/>
      <c r="V105" s="1"/>
      <c r="W105" s="1"/>
      <c r="X105" s="1"/>
      <c r="Y105" s="1"/>
      <c r="Z105" s="1"/>
      <c r="AA105" s="1"/>
      <c r="AL105" s="143"/>
      <c r="AM105" s="171"/>
      <c r="AN105" s="171"/>
      <c r="AO105" s="172"/>
      <c r="AP105" s="172"/>
      <c r="AQ105" s="172"/>
      <c r="AR105" s="172"/>
      <c r="AS105" s="172"/>
      <c r="AT105" s="172"/>
      <c r="AU105" s="149"/>
      <c r="AV105" s="149"/>
      <c r="AW105" s="139"/>
      <c r="AX105" s="139"/>
      <c r="AY105" s="139"/>
      <c r="AZ105" s="139"/>
      <c r="BA105" s="139"/>
      <c r="BB105" s="139"/>
      <c r="BC105" s="139"/>
      <c r="BD105" s="139"/>
      <c r="BE105" s="139"/>
    </row>
    <row r="106" spans="16:57">
      <c r="P106" s="5"/>
      <c r="Q106" s="5"/>
      <c r="R106" s="1"/>
      <c r="S106" s="1"/>
      <c r="T106" s="1"/>
      <c r="U106" s="1"/>
      <c r="V106" s="1"/>
      <c r="W106" s="1"/>
      <c r="X106" s="1"/>
      <c r="Y106" s="1"/>
      <c r="Z106" s="1"/>
      <c r="AA106" s="1"/>
      <c r="AL106" s="143"/>
      <c r="AM106" s="171"/>
      <c r="AN106" s="171"/>
      <c r="AO106" s="172"/>
      <c r="AP106" s="172"/>
      <c r="AQ106" s="172"/>
      <c r="AR106" s="172"/>
      <c r="AS106" s="172"/>
      <c r="AT106" s="172"/>
      <c r="AU106" s="149"/>
      <c r="AV106" s="149"/>
      <c r="AW106" s="139"/>
      <c r="AX106" s="139"/>
      <c r="AY106" s="139"/>
      <c r="AZ106" s="139"/>
      <c r="BA106" s="139"/>
      <c r="BB106" s="139"/>
      <c r="BC106" s="139"/>
      <c r="BD106" s="139"/>
      <c r="BE106" s="139"/>
    </row>
    <row r="107" spans="16:57">
      <c r="P107" s="5"/>
      <c r="Q107" s="5"/>
      <c r="R107" s="1"/>
      <c r="S107" s="1"/>
      <c r="T107" s="1"/>
      <c r="U107" s="1"/>
      <c r="V107" s="1"/>
      <c r="W107" s="1"/>
      <c r="X107" s="1"/>
      <c r="Y107" s="1"/>
      <c r="Z107" s="1"/>
      <c r="AA107" s="1"/>
      <c r="AL107" s="143"/>
      <c r="AM107" s="171"/>
      <c r="AN107" s="171"/>
      <c r="AO107" s="172"/>
      <c r="AP107" s="172"/>
      <c r="AQ107" s="172"/>
      <c r="AR107" s="172"/>
      <c r="AS107" s="172"/>
      <c r="AT107" s="172"/>
      <c r="AU107" s="149"/>
      <c r="AV107" s="149"/>
      <c r="AW107" s="139"/>
      <c r="AX107" s="139"/>
      <c r="AY107" s="139"/>
      <c r="AZ107" s="139"/>
      <c r="BA107" s="139"/>
      <c r="BB107" s="139"/>
      <c r="BC107" s="139"/>
      <c r="BD107" s="139"/>
      <c r="BE107" s="139"/>
    </row>
    <row r="108" spans="16:57">
      <c r="P108" s="5"/>
      <c r="Q108" s="5"/>
      <c r="R108" s="1"/>
      <c r="S108" s="1"/>
      <c r="T108" s="1"/>
      <c r="U108" s="1"/>
      <c r="V108" s="1"/>
      <c r="W108" s="1"/>
      <c r="X108" s="1"/>
      <c r="Y108" s="1"/>
      <c r="Z108" s="1"/>
      <c r="AA108" s="1"/>
      <c r="AL108" s="143"/>
      <c r="AM108" s="171"/>
      <c r="AN108" s="171"/>
      <c r="AO108" s="172"/>
      <c r="AP108" s="172"/>
      <c r="AQ108" s="172"/>
      <c r="AR108" s="172"/>
      <c r="AS108" s="172"/>
      <c r="AT108" s="172"/>
      <c r="AU108" s="149"/>
      <c r="AV108" s="149"/>
      <c r="AW108" s="139"/>
      <c r="AX108" s="139"/>
      <c r="AY108" s="139"/>
      <c r="AZ108" s="139"/>
      <c r="BA108" s="139"/>
      <c r="BB108" s="139"/>
      <c r="BC108" s="139"/>
      <c r="BD108" s="139"/>
      <c r="BE108" s="139"/>
    </row>
    <row r="109" spans="16:57">
      <c r="P109" s="5"/>
      <c r="Q109" s="5"/>
      <c r="R109" s="1"/>
      <c r="S109" s="1"/>
      <c r="T109" s="1"/>
      <c r="U109" s="1"/>
      <c r="V109" s="1"/>
      <c r="W109" s="1"/>
      <c r="X109" s="1"/>
      <c r="Y109" s="1"/>
      <c r="Z109" s="1"/>
      <c r="AA109" s="1"/>
      <c r="AL109" s="143"/>
      <c r="AM109" s="171"/>
      <c r="AN109" s="171"/>
      <c r="AO109" s="172"/>
      <c r="AP109" s="172"/>
      <c r="AQ109" s="172"/>
      <c r="AR109" s="172"/>
      <c r="AS109" s="172"/>
      <c r="AT109" s="172"/>
      <c r="AU109" s="149"/>
      <c r="AV109" s="149"/>
      <c r="AW109" s="139"/>
      <c r="AX109" s="139"/>
      <c r="AY109" s="139"/>
      <c r="AZ109" s="139"/>
      <c r="BA109" s="139"/>
      <c r="BB109" s="139"/>
      <c r="BC109" s="139"/>
      <c r="BD109" s="139"/>
      <c r="BE109" s="139"/>
    </row>
    <row r="110" spans="16:57">
      <c r="P110" s="5"/>
      <c r="Q110" s="5"/>
      <c r="R110" s="1"/>
      <c r="S110" s="1"/>
      <c r="T110" s="1"/>
      <c r="U110" s="1"/>
      <c r="V110" s="1"/>
      <c r="W110" s="1"/>
      <c r="X110" s="1"/>
      <c r="Y110" s="1"/>
      <c r="Z110" s="1"/>
      <c r="AA110" s="1"/>
      <c r="AL110" s="143"/>
      <c r="AM110" s="171"/>
      <c r="AN110" s="171"/>
      <c r="AO110" s="172"/>
      <c r="AP110" s="172"/>
      <c r="AQ110" s="172"/>
      <c r="AR110" s="172"/>
      <c r="AS110" s="172"/>
      <c r="AT110" s="172"/>
      <c r="AU110" s="149"/>
      <c r="AV110" s="149"/>
      <c r="AW110" s="139"/>
      <c r="AX110" s="139"/>
      <c r="AY110" s="139"/>
      <c r="AZ110" s="139"/>
      <c r="BA110" s="139"/>
      <c r="BB110" s="139"/>
      <c r="BC110" s="139"/>
      <c r="BD110" s="139"/>
      <c r="BE110" s="139"/>
    </row>
    <row r="111" spans="16:57">
      <c r="P111" s="5"/>
      <c r="Q111" s="5"/>
      <c r="R111" s="1"/>
      <c r="S111" s="1"/>
      <c r="T111" s="1"/>
      <c r="U111" s="1"/>
      <c r="V111" s="1"/>
      <c r="W111" s="1"/>
      <c r="X111" s="1"/>
      <c r="Y111" s="1"/>
      <c r="Z111" s="1"/>
      <c r="AA111" s="1"/>
      <c r="AL111" s="143"/>
      <c r="AM111" s="171"/>
      <c r="AN111" s="171"/>
      <c r="AO111" s="172"/>
      <c r="AP111" s="172"/>
      <c r="AQ111" s="172"/>
      <c r="AR111" s="172"/>
      <c r="AS111" s="172"/>
      <c r="AT111" s="172"/>
      <c r="AU111" s="149"/>
      <c r="AV111" s="149"/>
      <c r="AW111" s="139"/>
      <c r="AX111" s="139"/>
      <c r="AY111" s="139"/>
      <c r="AZ111" s="139"/>
      <c r="BA111" s="139"/>
      <c r="BB111" s="139"/>
      <c r="BC111" s="139"/>
      <c r="BD111" s="139"/>
      <c r="BE111" s="139"/>
    </row>
    <row r="112" spans="16:57">
      <c r="P112" s="5"/>
      <c r="Q112" s="5"/>
      <c r="R112" s="1"/>
      <c r="S112" s="1"/>
      <c r="T112" s="1"/>
      <c r="U112" s="1"/>
      <c r="V112" s="1"/>
      <c r="W112" s="1"/>
      <c r="X112" s="1"/>
      <c r="Y112" s="1"/>
      <c r="Z112" s="1"/>
      <c r="AA112" s="1"/>
      <c r="AL112" s="143"/>
      <c r="AM112" s="171"/>
      <c r="AN112" s="171"/>
      <c r="AO112" s="172"/>
      <c r="AP112" s="172"/>
      <c r="AQ112" s="172"/>
      <c r="AR112" s="172"/>
      <c r="AS112" s="172"/>
      <c r="AT112" s="172"/>
      <c r="AU112" s="149"/>
      <c r="AV112" s="149"/>
      <c r="AW112" s="139"/>
      <c r="AX112" s="139"/>
      <c r="AY112" s="139"/>
      <c r="AZ112" s="139"/>
      <c r="BA112" s="139"/>
      <c r="BB112" s="139"/>
      <c r="BC112" s="139"/>
      <c r="BD112" s="139"/>
      <c r="BE112" s="139"/>
    </row>
    <row r="113" spans="16:57">
      <c r="P113" s="5"/>
      <c r="Q113" s="5"/>
      <c r="R113" s="1"/>
      <c r="S113" s="1"/>
      <c r="T113" s="1"/>
      <c r="U113" s="1"/>
      <c r="V113" s="1"/>
      <c r="W113" s="1"/>
      <c r="X113" s="1"/>
      <c r="Y113" s="1"/>
      <c r="Z113" s="1"/>
      <c r="AA113" s="1"/>
      <c r="AL113" s="143"/>
      <c r="AM113" s="171"/>
      <c r="AN113" s="171"/>
      <c r="AO113" s="172"/>
      <c r="AP113" s="172"/>
      <c r="AQ113" s="172"/>
      <c r="AR113" s="172"/>
      <c r="AS113" s="172"/>
      <c r="AT113" s="172"/>
      <c r="AU113" s="149"/>
      <c r="AV113" s="149"/>
      <c r="AW113" s="139"/>
      <c r="AX113" s="139"/>
      <c r="AY113" s="139"/>
      <c r="AZ113" s="139"/>
      <c r="BA113" s="139"/>
      <c r="BB113" s="139"/>
      <c r="BC113" s="139"/>
      <c r="BD113" s="139"/>
      <c r="BE113" s="139"/>
    </row>
    <row r="114" spans="16:57">
      <c r="P114" s="5"/>
      <c r="Q114" s="5"/>
      <c r="R114" s="1"/>
      <c r="S114" s="1"/>
      <c r="T114" s="1"/>
      <c r="U114" s="1"/>
      <c r="V114" s="1"/>
      <c r="W114" s="1"/>
      <c r="X114" s="1"/>
      <c r="Y114" s="1"/>
      <c r="Z114" s="1"/>
      <c r="AA114" s="1"/>
      <c r="AL114" s="143"/>
      <c r="AM114" s="171"/>
      <c r="AN114" s="171"/>
      <c r="AO114" s="172"/>
      <c r="AP114" s="172"/>
      <c r="AQ114" s="172"/>
      <c r="AR114" s="172"/>
      <c r="AS114" s="172"/>
      <c r="AT114" s="172"/>
      <c r="AU114" s="149"/>
      <c r="AV114" s="149"/>
      <c r="AW114" s="139"/>
      <c r="AX114" s="139"/>
      <c r="AY114" s="139"/>
      <c r="AZ114" s="139"/>
      <c r="BA114" s="139"/>
      <c r="BB114" s="139"/>
      <c r="BC114" s="139"/>
      <c r="BD114" s="139"/>
      <c r="BE114" s="139"/>
    </row>
    <row r="115" spans="16:57">
      <c r="P115" s="5"/>
      <c r="Q115" s="5"/>
      <c r="R115" s="1"/>
      <c r="S115" s="1"/>
      <c r="T115" s="1"/>
      <c r="U115" s="1"/>
      <c r="V115" s="1"/>
      <c r="W115" s="1"/>
      <c r="X115" s="1"/>
      <c r="Y115" s="1"/>
      <c r="Z115" s="1"/>
      <c r="AA115" s="1"/>
      <c r="AL115" s="143"/>
      <c r="AM115" s="171"/>
      <c r="AN115" s="171"/>
      <c r="AO115" s="172"/>
      <c r="AP115" s="172"/>
      <c r="AQ115" s="172"/>
      <c r="AR115" s="172"/>
      <c r="AS115" s="172"/>
      <c r="AT115" s="172"/>
      <c r="AU115" s="149"/>
      <c r="AV115" s="149"/>
      <c r="AW115" s="139"/>
      <c r="AX115" s="139"/>
      <c r="AY115" s="139"/>
      <c r="AZ115" s="139"/>
      <c r="BA115" s="139"/>
      <c r="BB115" s="139"/>
      <c r="BC115" s="139"/>
      <c r="BD115" s="139"/>
      <c r="BE115" s="139"/>
    </row>
    <row r="116" spans="16:57">
      <c r="P116" s="5"/>
      <c r="Q116" s="5"/>
      <c r="R116" s="1"/>
      <c r="S116" s="1"/>
      <c r="T116" s="1"/>
      <c r="U116" s="1"/>
      <c r="V116" s="1"/>
      <c r="W116" s="1"/>
      <c r="X116" s="1"/>
      <c r="Y116" s="1"/>
      <c r="Z116" s="1"/>
      <c r="AA116" s="1"/>
      <c r="AL116" s="143"/>
      <c r="AM116" s="171"/>
      <c r="AN116" s="171"/>
      <c r="AO116" s="172"/>
      <c r="AP116" s="172"/>
      <c r="AQ116" s="172"/>
      <c r="AR116" s="172"/>
      <c r="AS116" s="172"/>
      <c r="AT116" s="172"/>
      <c r="AU116" s="149"/>
      <c r="AV116" s="149"/>
      <c r="AW116" s="139"/>
      <c r="AX116" s="139"/>
      <c r="AY116" s="139"/>
      <c r="AZ116" s="139"/>
      <c r="BA116" s="139"/>
      <c r="BB116" s="139"/>
      <c r="BC116" s="139"/>
      <c r="BD116" s="139"/>
      <c r="BE116" s="139"/>
    </row>
    <row r="117" spans="16:57">
      <c r="P117" s="5"/>
      <c r="Q117" s="5"/>
      <c r="R117" s="1"/>
      <c r="S117" s="1"/>
      <c r="T117" s="1"/>
      <c r="U117" s="1"/>
      <c r="V117" s="1"/>
      <c r="W117" s="1"/>
      <c r="X117" s="1"/>
      <c r="Y117" s="1"/>
      <c r="Z117" s="1"/>
      <c r="AA117" s="1"/>
      <c r="AL117" s="143"/>
      <c r="AM117" s="171"/>
      <c r="AN117" s="171"/>
      <c r="AO117" s="172"/>
      <c r="AP117" s="172"/>
      <c r="AQ117" s="172"/>
      <c r="AR117" s="172"/>
      <c r="AS117" s="172"/>
      <c r="AT117" s="172"/>
      <c r="AU117" s="149"/>
      <c r="AV117" s="149"/>
      <c r="AW117" s="139"/>
      <c r="AX117" s="139"/>
      <c r="AY117" s="139"/>
      <c r="AZ117" s="139"/>
      <c r="BA117" s="139"/>
      <c r="BB117" s="139"/>
      <c r="BC117" s="139"/>
      <c r="BD117" s="139"/>
      <c r="BE117" s="139"/>
    </row>
    <row r="118" spans="16:57">
      <c r="P118" s="5"/>
      <c r="Q118" s="5"/>
      <c r="R118" s="1"/>
      <c r="S118" s="1"/>
      <c r="T118" s="1"/>
      <c r="U118" s="1"/>
      <c r="V118" s="1"/>
      <c r="W118" s="1"/>
      <c r="X118" s="1"/>
      <c r="Y118" s="1"/>
      <c r="Z118" s="1"/>
      <c r="AA118" s="1"/>
      <c r="AL118" s="143"/>
      <c r="AM118" s="171"/>
      <c r="AN118" s="171"/>
      <c r="AO118" s="172"/>
      <c r="AP118" s="172"/>
      <c r="AQ118" s="172"/>
      <c r="AR118" s="172"/>
      <c r="AS118" s="172"/>
      <c r="AT118" s="172"/>
      <c r="AU118" s="149"/>
      <c r="AV118" s="149"/>
      <c r="AW118" s="139"/>
      <c r="AX118" s="139"/>
      <c r="AY118" s="139"/>
      <c r="AZ118" s="139"/>
      <c r="BA118" s="139"/>
      <c r="BB118" s="139"/>
      <c r="BC118" s="139"/>
      <c r="BD118" s="139"/>
      <c r="BE118" s="139"/>
    </row>
    <row r="119" spans="16:57">
      <c r="P119" s="5"/>
      <c r="Q119" s="5"/>
      <c r="R119" s="1"/>
      <c r="S119" s="1"/>
      <c r="T119" s="1"/>
      <c r="U119" s="1"/>
      <c r="V119" s="1"/>
      <c r="W119" s="1"/>
      <c r="X119" s="1"/>
      <c r="Y119" s="1"/>
      <c r="Z119" s="1"/>
      <c r="AA119" s="1"/>
      <c r="AL119" s="143"/>
      <c r="AM119" s="171"/>
      <c r="AN119" s="171"/>
      <c r="AO119" s="172"/>
      <c r="AP119" s="172"/>
      <c r="AQ119" s="172"/>
      <c r="AR119" s="172"/>
      <c r="AS119" s="172"/>
      <c r="AT119" s="172"/>
      <c r="AU119" s="149"/>
      <c r="AV119" s="149"/>
      <c r="AW119" s="139"/>
      <c r="AX119" s="139"/>
      <c r="AY119" s="139"/>
      <c r="AZ119" s="139"/>
      <c r="BA119" s="139"/>
      <c r="BB119" s="139"/>
      <c r="BC119" s="139"/>
      <c r="BD119" s="139"/>
      <c r="BE119" s="139"/>
    </row>
    <row r="120" spans="16:57">
      <c r="P120" s="5"/>
      <c r="Q120" s="5"/>
      <c r="R120" s="1"/>
      <c r="S120" s="1"/>
      <c r="T120" s="1"/>
      <c r="U120" s="1"/>
      <c r="V120" s="1"/>
      <c r="W120" s="1"/>
      <c r="X120" s="1"/>
      <c r="Y120" s="1"/>
      <c r="Z120" s="1"/>
      <c r="AA120" s="1"/>
      <c r="AL120" s="143"/>
      <c r="AM120" s="171"/>
      <c r="AN120" s="171"/>
      <c r="AO120" s="172"/>
      <c r="AP120" s="172"/>
      <c r="AQ120" s="172"/>
      <c r="AR120" s="172"/>
      <c r="AS120" s="172"/>
      <c r="AT120" s="172"/>
      <c r="AU120" s="149"/>
      <c r="AV120" s="149"/>
      <c r="AW120" s="139"/>
      <c r="AX120" s="139"/>
      <c r="AY120" s="139"/>
      <c r="AZ120" s="139"/>
      <c r="BA120" s="139"/>
      <c r="BB120" s="139"/>
      <c r="BC120" s="139"/>
      <c r="BD120" s="139"/>
      <c r="BE120" s="139"/>
    </row>
    <row r="121" spans="16:57">
      <c r="P121" s="5"/>
      <c r="Q121" s="5"/>
      <c r="R121" s="1"/>
      <c r="S121" s="1"/>
      <c r="T121" s="1"/>
      <c r="U121" s="1"/>
      <c r="V121" s="1"/>
      <c r="W121" s="1"/>
      <c r="X121" s="1"/>
      <c r="Y121" s="1"/>
      <c r="Z121" s="1"/>
      <c r="AA121" s="1"/>
      <c r="AL121" s="143"/>
      <c r="AM121" s="171"/>
      <c r="AN121" s="171"/>
      <c r="AO121" s="172"/>
      <c r="AP121" s="172"/>
      <c r="AQ121" s="172"/>
      <c r="AR121" s="172"/>
      <c r="AS121" s="172"/>
      <c r="AT121" s="172"/>
      <c r="AU121" s="149"/>
      <c r="AV121" s="149"/>
      <c r="AW121" s="139"/>
      <c r="AX121" s="139"/>
      <c r="AY121" s="139"/>
      <c r="AZ121" s="139"/>
      <c r="BA121" s="139"/>
      <c r="BB121" s="139"/>
      <c r="BC121" s="139"/>
      <c r="BD121" s="139"/>
      <c r="BE121" s="139"/>
    </row>
    <row r="122" spans="16:57">
      <c r="P122" s="5"/>
      <c r="Q122" s="5"/>
      <c r="R122" s="1"/>
      <c r="S122" s="1"/>
      <c r="T122" s="1"/>
      <c r="U122" s="1"/>
      <c r="V122" s="1"/>
      <c r="W122" s="1"/>
      <c r="X122" s="1"/>
      <c r="Y122" s="1"/>
      <c r="Z122" s="1"/>
      <c r="AA122" s="1"/>
      <c r="AL122" s="143"/>
      <c r="AM122" s="171"/>
      <c r="AN122" s="171"/>
      <c r="AO122" s="172"/>
      <c r="AP122" s="172"/>
      <c r="AQ122" s="172"/>
      <c r="AR122" s="172"/>
      <c r="AS122" s="172"/>
      <c r="AT122" s="172"/>
      <c r="AU122" s="149"/>
      <c r="AV122" s="149"/>
      <c r="AW122" s="139"/>
      <c r="AX122" s="139"/>
      <c r="AY122" s="139"/>
      <c r="AZ122" s="139"/>
      <c r="BA122" s="139"/>
      <c r="BB122" s="139"/>
      <c r="BC122" s="139"/>
      <c r="BD122" s="139"/>
      <c r="BE122" s="139"/>
    </row>
    <row r="123" spans="16:57">
      <c r="P123" s="5"/>
      <c r="Q123" s="5"/>
      <c r="R123" s="1"/>
      <c r="S123" s="1"/>
      <c r="T123" s="1"/>
      <c r="U123" s="1"/>
      <c r="V123" s="1"/>
      <c r="W123" s="1"/>
      <c r="X123" s="1"/>
      <c r="Y123" s="1"/>
      <c r="Z123" s="1"/>
      <c r="AA123" s="1"/>
      <c r="AM123" s="141"/>
      <c r="AN123" s="141"/>
      <c r="AO123" s="142"/>
      <c r="AP123" s="142"/>
      <c r="AQ123" s="142"/>
      <c r="AR123" s="142"/>
      <c r="AS123" s="142"/>
      <c r="AT123" s="142"/>
      <c r="AU123" s="139"/>
      <c r="AV123" s="139"/>
      <c r="AW123" s="139"/>
      <c r="AX123" s="139"/>
      <c r="AY123" s="139"/>
      <c r="AZ123" s="139"/>
      <c r="BA123" s="139"/>
      <c r="BB123" s="139"/>
      <c r="BC123" s="139"/>
      <c r="BD123" s="139"/>
      <c r="BE123" s="139"/>
    </row>
    <row r="124" spans="16:57">
      <c r="P124" s="5"/>
      <c r="Q124" s="5"/>
      <c r="R124" s="1"/>
      <c r="S124" s="1"/>
      <c r="T124" s="1"/>
      <c r="U124" s="1"/>
      <c r="V124" s="1"/>
      <c r="W124" s="1"/>
      <c r="X124" s="1"/>
      <c r="Y124" s="1"/>
      <c r="Z124" s="1"/>
      <c r="AA124" s="1"/>
      <c r="AM124" s="141"/>
      <c r="AN124" s="141"/>
      <c r="AO124" s="142"/>
      <c r="AP124" s="142"/>
      <c r="AQ124" s="142"/>
      <c r="AR124" s="142"/>
      <c r="AS124" s="142"/>
      <c r="AT124" s="142"/>
      <c r="AU124" s="139"/>
      <c r="AV124" s="139"/>
      <c r="AW124" s="139"/>
      <c r="AX124" s="139"/>
      <c r="AY124" s="139"/>
      <c r="AZ124" s="139"/>
      <c r="BA124" s="139"/>
      <c r="BB124" s="139"/>
      <c r="BC124" s="139"/>
      <c r="BD124" s="139"/>
      <c r="BE124" s="139"/>
    </row>
    <row r="125" spans="16:57">
      <c r="P125" s="5"/>
      <c r="Q125" s="5"/>
      <c r="R125" s="1"/>
      <c r="S125" s="1"/>
      <c r="T125" s="1"/>
      <c r="U125" s="1"/>
      <c r="V125" s="1"/>
      <c r="W125" s="1"/>
      <c r="X125" s="1"/>
      <c r="Y125" s="1"/>
      <c r="Z125" s="1"/>
      <c r="AA125" s="1"/>
      <c r="AM125" s="141"/>
      <c r="AN125" s="141"/>
      <c r="AO125" s="142"/>
      <c r="AP125" s="142"/>
      <c r="AQ125" s="142"/>
      <c r="AR125" s="142"/>
      <c r="AS125" s="142"/>
      <c r="AT125" s="142"/>
      <c r="AU125" s="139"/>
      <c r="AV125" s="139"/>
      <c r="AW125" s="139"/>
      <c r="AX125" s="139"/>
      <c r="AY125" s="139"/>
      <c r="AZ125" s="139"/>
      <c r="BA125" s="139"/>
      <c r="BB125" s="139"/>
      <c r="BC125" s="139"/>
      <c r="BD125" s="139"/>
      <c r="BE125" s="139"/>
    </row>
    <row r="126" spans="16:57">
      <c r="P126" s="5"/>
      <c r="Q126" s="5"/>
      <c r="R126" s="1"/>
      <c r="S126" s="1"/>
      <c r="T126" s="1"/>
      <c r="U126" s="1"/>
      <c r="V126" s="1"/>
      <c r="W126" s="1"/>
      <c r="X126" s="1"/>
      <c r="Y126" s="1"/>
      <c r="Z126" s="1"/>
      <c r="AA126" s="1"/>
      <c r="AM126" s="141"/>
      <c r="AN126" s="141"/>
      <c r="AO126" s="142"/>
      <c r="AP126" s="142"/>
      <c r="AQ126" s="142"/>
      <c r="AR126" s="142"/>
      <c r="AS126" s="142"/>
      <c r="AT126" s="142"/>
      <c r="AU126" s="139"/>
      <c r="AV126" s="139"/>
      <c r="AW126" s="139"/>
      <c r="AX126" s="139"/>
      <c r="AY126" s="139"/>
      <c r="AZ126" s="139"/>
      <c r="BA126" s="139"/>
      <c r="BB126" s="139"/>
      <c r="BC126" s="139"/>
      <c r="BD126" s="139"/>
      <c r="BE126" s="139"/>
    </row>
    <row r="127" spans="16:57">
      <c r="P127" s="5"/>
      <c r="Q127" s="5"/>
      <c r="R127" s="1"/>
      <c r="S127" s="1"/>
      <c r="T127" s="1"/>
      <c r="U127" s="1"/>
      <c r="V127" s="1"/>
      <c r="W127" s="1"/>
      <c r="X127" s="1"/>
      <c r="Y127" s="1"/>
      <c r="Z127" s="1"/>
      <c r="AA127" s="1"/>
      <c r="AM127" s="141"/>
      <c r="AN127" s="141"/>
      <c r="AO127" s="142"/>
      <c r="AP127" s="142"/>
      <c r="AQ127" s="142"/>
      <c r="AR127" s="142"/>
      <c r="AS127" s="142"/>
      <c r="AT127" s="142"/>
      <c r="AU127" s="139"/>
      <c r="AV127" s="139"/>
      <c r="AW127" s="139"/>
      <c r="AX127" s="139"/>
      <c r="AY127" s="139"/>
      <c r="AZ127" s="139"/>
      <c r="BA127" s="139"/>
      <c r="BB127" s="139"/>
      <c r="BC127" s="139"/>
      <c r="BD127" s="139"/>
      <c r="BE127" s="139"/>
    </row>
    <row r="128" spans="16:57">
      <c r="P128" s="5"/>
      <c r="Q128" s="5"/>
      <c r="R128" s="1"/>
      <c r="S128" s="1"/>
      <c r="T128" s="1"/>
      <c r="U128" s="1"/>
      <c r="V128" s="1"/>
      <c r="W128" s="1"/>
      <c r="X128" s="1"/>
      <c r="Y128" s="1"/>
      <c r="Z128" s="1"/>
      <c r="AA128" s="1"/>
      <c r="AM128" s="141"/>
      <c r="AN128" s="141"/>
      <c r="AO128" s="142"/>
      <c r="AP128" s="142"/>
      <c r="AQ128" s="142"/>
      <c r="AR128" s="142"/>
      <c r="AS128" s="142"/>
      <c r="AT128" s="142"/>
      <c r="AU128" s="139"/>
      <c r="AV128" s="139"/>
      <c r="AW128" s="139"/>
      <c r="AX128" s="139"/>
      <c r="AY128" s="139"/>
      <c r="AZ128" s="139"/>
      <c r="BA128" s="139"/>
      <c r="BB128" s="139"/>
      <c r="BC128" s="139"/>
      <c r="BD128" s="139"/>
      <c r="BE128" s="139"/>
    </row>
    <row r="129" spans="16:57">
      <c r="P129" s="5"/>
      <c r="Q129" s="5"/>
      <c r="R129" s="1"/>
      <c r="S129" s="1"/>
      <c r="T129" s="1"/>
      <c r="U129" s="1"/>
      <c r="V129" s="1"/>
      <c r="W129" s="1"/>
      <c r="X129" s="1"/>
      <c r="Y129" s="1"/>
      <c r="Z129" s="1"/>
      <c r="AA129" s="1"/>
      <c r="AM129" s="141"/>
      <c r="AN129" s="141"/>
      <c r="AO129" s="142"/>
      <c r="AP129" s="142"/>
      <c r="AQ129" s="142"/>
      <c r="AR129" s="142"/>
      <c r="AS129" s="142"/>
      <c r="AT129" s="142"/>
      <c r="AU129" s="139"/>
      <c r="AV129" s="139"/>
      <c r="AW129" s="139"/>
      <c r="AX129" s="139"/>
      <c r="AY129" s="139"/>
      <c r="AZ129" s="139"/>
      <c r="BA129" s="139"/>
      <c r="BB129" s="139"/>
      <c r="BC129" s="139"/>
      <c r="BD129" s="139"/>
      <c r="BE129" s="139"/>
    </row>
    <row r="130" spans="16:57">
      <c r="P130" s="5"/>
      <c r="Q130" s="5"/>
      <c r="R130" s="1"/>
      <c r="S130" s="1"/>
      <c r="T130" s="1"/>
      <c r="U130" s="1"/>
      <c r="V130" s="1"/>
      <c r="W130" s="1"/>
      <c r="X130" s="1"/>
      <c r="Y130" s="1"/>
      <c r="Z130" s="1"/>
      <c r="AA130" s="1"/>
      <c r="AM130" s="140"/>
      <c r="AN130" s="140"/>
      <c r="AO130" s="94"/>
      <c r="AP130" s="94"/>
      <c r="AQ130" s="94"/>
      <c r="AR130" s="94"/>
      <c r="AS130" s="94"/>
      <c r="AT130" s="94"/>
    </row>
    <row r="131" spans="16:57">
      <c r="P131" s="5"/>
      <c r="Q131" s="5"/>
      <c r="R131" s="1"/>
      <c r="S131" s="1"/>
      <c r="T131" s="1"/>
      <c r="U131" s="1"/>
      <c r="V131" s="1"/>
      <c r="W131" s="1"/>
      <c r="X131" s="1"/>
      <c r="Y131" s="1"/>
      <c r="Z131" s="1"/>
      <c r="AA131" s="1"/>
      <c r="AM131" s="140"/>
      <c r="AN131" s="140"/>
      <c r="AO131" s="94"/>
      <c r="AP131" s="94"/>
      <c r="AQ131" s="94"/>
      <c r="AR131" s="94"/>
      <c r="AS131" s="94"/>
      <c r="AT131" s="94"/>
    </row>
    <row r="132" spans="16:57">
      <c r="P132" s="5"/>
      <c r="Q132" s="5"/>
      <c r="R132" s="1"/>
      <c r="S132" s="1"/>
      <c r="T132" s="1"/>
      <c r="U132" s="1"/>
      <c r="V132" s="1"/>
      <c r="W132" s="1"/>
      <c r="X132" s="1"/>
      <c r="Y132" s="1"/>
      <c r="Z132" s="1"/>
      <c r="AA132" s="1"/>
      <c r="AM132" s="140"/>
      <c r="AN132" s="140"/>
      <c r="AO132" s="94"/>
      <c r="AP132" s="94"/>
      <c r="AQ132" s="94"/>
      <c r="AR132" s="94"/>
      <c r="AS132" s="94"/>
      <c r="AT132" s="94"/>
    </row>
    <row r="133" spans="16:57">
      <c r="P133" s="5"/>
      <c r="Q133" s="5"/>
      <c r="R133" s="1"/>
      <c r="S133" s="1"/>
      <c r="T133" s="1"/>
      <c r="U133" s="1"/>
      <c r="V133" s="1"/>
      <c r="W133" s="1"/>
      <c r="X133" s="1"/>
      <c r="Y133" s="1"/>
      <c r="Z133" s="1"/>
      <c r="AA133" s="1"/>
      <c r="AM133" s="140"/>
      <c r="AN133" s="140"/>
      <c r="AO133" s="94"/>
      <c r="AP133" s="94"/>
      <c r="AQ133" s="94"/>
      <c r="AR133" s="94"/>
      <c r="AS133" s="94"/>
      <c r="AT133" s="94"/>
    </row>
    <row r="134" spans="16:57">
      <c r="P134" s="5"/>
      <c r="Q134" s="5"/>
      <c r="R134" s="1"/>
      <c r="S134" s="1"/>
      <c r="T134" s="1"/>
      <c r="U134" s="1"/>
      <c r="V134" s="1"/>
      <c r="W134" s="1"/>
      <c r="X134" s="1"/>
      <c r="Y134" s="1"/>
      <c r="Z134" s="1"/>
      <c r="AA134" s="1"/>
      <c r="AM134" s="140"/>
      <c r="AN134" s="140"/>
      <c r="AO134" s="94"/>
      <c r="AP134" s="94"/>
      <c r="AQ134" s="94"/>
      <c r="AR134" s="94"/>
      <c r="AS134" s="94"/>
      <c r="AT134" s="94"/>
    </row>
    <row r="135" spans="16:57">
      <c r="P135" s="5"/>
      <c r="Q135" s="5"/>
      <c r="R135" s="1"/>
      <c r="S135" s="1"/>
      <c r="T135" s="1"/>
      <c r="U135" s="1"/>
      <c r="V135" s="1"/>
      <c r="W135" s="1"/>
      <c r="X135" s="1"/>
      <c r="Y135" s="1"/>
      <c r="Z135" s="1"/>
      <c r="AA135" s="1"/>
      <c r="AM135" s="140"/>
      <c r="AN135" s="140"/>
      <c r="AO135" s="94"/>
      <c r="AP135" s="94"/>
      <c r="AQ135" s="94"/>
      <c r="AR135" s="94"/>
      <c r="AS135" s="94"/>
      <c r="AT135" s="94"/>
    </row>
    <row r="136" spans="16:57">
      <c r="P136" s="5"/>
      <c r="Q136" s="5"/>
      <c r="R136" s="1"/>
      <c r="S136" s="1"/>
      <c r="T136" s="1"/>
      <c r="U136" s="1"/>
      <c r="V136" s="1"/>
      <c r="W136" s="1"/>
      <c r="X136" s="1"/>
      <c r="Y136" s="1"/>
      <c r="Z136" s="1"/>
      <c r="AA136" s="1"/>
      <c r="AM136" s="140"/>
      <c r="AN136" s="140"/>
      <c r="AO136" s="94"/>
      <c r="AP136" s="94"/>
      <c r="AQ136" s="94"/>
      <c r="AR136" s="94"/>
      <c r="AS136" s="94"/>
      <c r="AT136" s="94"/>
    </row>
    <row r="137" spans="16:57">
      <c r="P137" s="5"/>
      <c r="Q137" s="5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40"/>
      <c r="AN137" s="140"/>
      <c r="AO137" s="94"/>
      <c r="AP137" s="94"/>
      <c r="AQ137" s="94"/>
      <c r="AR137" s="94"/>
      <c r="AS137" s="94"/>
      <c r="AT137" s="94"/>
    </row>
    <row r="138" spans="16:57">
      <c r="P138" s="5"/>
      <c r="Q138" s="5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40"/>
      <c r="AN138" s="140"/>
      <c r="AO138" s="94"/>
      <c r="AP138" s="94"/>
      <c r="AQ138" s="94"/>
      <c r="AR138" s="94"/>
      <c r="AS138" s="94"/>
      <c r="AT138" s="94"/>
    </row>
    <row r="139" spans="16:57">
      <c r="P139" s="5"/>
      <c r="Q139" s="5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40"/>
      <c r="AN139" s="140"/>
      <c r="AO139" s="94"/>
      <c r="AP139" s="94"/>
      <c r="AQ139" s="94"/>
      <c r="AR139" s="94"/>
      <c r="AS139" s="94"/>
      <c r="AT139" s="94"/>
    </row>
    <row r="140" spans="16:57">
      <c r="P140" s="5"/>
      <c r="Q140" s="5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40"/>
      <c r="AN140" s="140"/>
      <c r="AO140" s="94"/>
      <c r="AP140" s="94"/>
      <c r="AQ140" s="94"/>
      <c r="AR140" s="94"/>
      <c r="AS140" s="94"/>
      <c r="AT140" s="94"/>
    </row>
    <row r="141" spans="16:57">
      <c r="P141" s="5"/>
      <c r="Q141" s="5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40"/>
      <c r="AN141" s="140"/>
      <c r="AO141" s="94"/>
      <c r="AP141" s="94"/>
      <c r="AQ141" s="94"/>
      <c r="AR141" s="94"/>
      <c r="AS141" s="94"/>
      <c r="AT141" s="94"/>
    </row>
    <row r="142" spans="16:57">
      <c r="P142" s="5"/>
      <c r="Q142" s="5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</row>
    <row r="143" spans="16:57">
      <c r="P143" s="5"/>
      <c r="Q143" s="5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</row>
    <row r="144" spans="16:57">
      <c r="P144" s="5"/>
      <c r="Q144" s="5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</row>
    <row r="145" spans="16:40">
      <c r="P145" s="5"/>
      <c r="Q145" s="5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</row>
    <row r="146" spans="16:40">
      <c r="P146" s="5"/>
      <c r="Q146" s="5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</row>
    <row r="147" spans="16:40">
      <c r="P147" s="5"/>
      <c r="Q147" s="5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</row>
    <row r="148" spans="16:40">
      <c r="P148" s="5"/>
      <c r="Q148" s="5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</row>
    <row r="149" spans="16:40">
      <c r="P149" s="5"/>
      <c r="Q149" s="5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</row>
  </sheetData>
  <mergeCells count="2">
    <mergeCell ref="AC35:AE35"/>
    <mergeCell ref="AH35:AJ35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5" tint="0.39997558519241921"/>
  </sheetPr>
  <dimension ref="A1:O43"/>
  <sheetViews>
    <sheetView showGridLines="0" zoomScaleNormal="100" workbookViewId="0">
      <selection sqref="A1:XFD1048576"/>
    </sheetView>
  </sheetViews>
  <sheetFormatPr defaultRowHeight="13.8"/>
  <sheetData>
    <row r="1" spans="1:14">
      <c r="A1" s="4" t="s">
        <v>100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>
      <c r="A2" s="4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1" t="s">
        <v>113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14.4">
      <c r="A4" s="1" t="s">
        <v>114</v>
      </c>
      <c r="B4" s="1"/>
      <c r="C4" s="1"/>
      <c r="D4" s="36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14.4">
      <c r="A5" s="1"/>
      <c r="B5" s="1"/>
      <c r="C5" s="1"/>
      <c r="D5" s="36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14.4">
      <c r="A6" s="1"/>
      <c r="B6" s="1"/>
      <c r="C6" s="1"/>
      <c r="D6" s="36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>
      <c r="A7" s="190" t="s">
        <v>151</v>
      </c>
      <c r="B7" s="190"/>
      <c r="C7" s="190"/>
      <c r="D7" s="190"/>
      <c r="E7" s="190"/>
      <c r="F7" s="190"/>
      <c r="G7" s="190"/>
      <c r="H7" s="190"/>
      <c r="I7" s="190"/>
      <c r="J7" s="190"/>
      <c r="K7" s="190"/>
      <c r="L7" s="190"/>
      <c r="M7" s="190"/>
      <c r="N7" s="190"/>
    </row>
    <row r="9" spans="1:14">
      <c r="A9" s="189" t="s">
        <v>101</v>
      </c>
      <c r="B9" s="189"/>
      <c r="C9" s="189"/>
      <c r="D9" s="189"/>
      <c r="E9" s="189"/>
      <c r="F9" s="189"/>
      <c r="G9" s="189"/>
      <c r="H9" s="189"/>
      <c r="I9" s="189"/>
      <c r="J9" s="189"/>
      <c r="K9" s="189"/>
      <c r="L9" s="189"/>
      <c r="M9" s="189"/>
      <c r="N9" s="189"/>
    </row>
    <row r="10" spans="1:14" ht="15.6">
      <c r="A10" s="3" t="s">
        <v>13</v>
      </c>
      <c r="B10" s="2" t="s">
        <v>0</v>
      </c>
      <c r="C10" s="2" t="s">
        <v>1</v>
      </c>
      <c r="D10" s="2" t="s">
        <v>2</v>
      </c>
      <c r="E10" s="2" t="s">
        <v>3</v>
      </c>
      <c r="F10" s="2" t="s">
        <v>4</v>
      </c>
      <c r="G10" s="2" t="s">
        <v>5</v>
      </c>
      <c r="H10" s="2" t="s">
        <v>6</v>
      </c>
      <c r="I10" s="2" t="s">
        <v>7</v>
      </c>
      <c r="J10" s="2" t="s">
        <v>8</v>
      </c>
      <c r="K10" s="2" t="s">
        <v>9</v>
      </c>
      <c r="L10" s="2" t="s">
        <v>10</v>
      </c>
      <c r="M10" s="2" t="s">
        <v>11</v>
      </c>
      <c r="N10" s="2" t="s">
        <v>12</v>
      </c>
    </row>
    <row r="11" spans="1:14">
      <c r="A11" s="48">
        <v>2012</v>
      </c>
      <c r="B11" s="52">
        <v>699.70845190403293</v>
      </c>
      <c r="C11" s="52">
        <v>634.18976932506007</v>
      </c>
      <c r="D11" s="52">
        <v>532.65273241462023</v>
      </c>
      <c r="E11" s="52">
        <v>316.56330884521356</v>
      </c>
      <c r="F11" s="52">
        <v>154.08934670094621</v>
      </c>
      <c r="G11" s="52">
        <v>35.475392162116094</v>
      </c>
      <c r="H11" s="52">
        <v>7.0171092976793012</v>
      </c>
      <c r="I11" s="52">
        <v>13.276085224978589</v>
      </c>
      <c r="J11" s="52">
        <v>80.492826266564379</v>
      </c>
      <c r="K11" s="52">
        <v>252.58011026110196</v>
      </c>
      <c r="L11" s="52">
        <v>415.36225407467515</v>
      </c>
      <c r="M11" s="52">
        <v>609.98635009156465</v>
      </c>
      <c r="N11" s="53">
        <f>SUM(B11:M11)</f>
        <v>3751.3937365685533</v>
      </c>
    </row>
    <row r="12" spans="1:14">
      <c r="A12" s="3">
        <f>A11+1</f>
        <v>2013</v>
      </c>
      <c r="B12" s="5">
        <v>698.4809884836128</v>
      </c>
      <c r="C12" s="5">
        <v>611.24482324701694</v>
      </c>
      <c r="D12" s="5">
        <v>531.71632418622664</v>
      </c>
      <c r="E12" s="5">
        <v>316.00715605976416</v>
      </c>
      <c r="F12" s="5">
        <v>153.8200156694254</v>
      </c>
      <c r="G12" s="5">
        <v>35.415567777098474</v>
      </c>
      <c r="H12" s="5">
        <v>7.0046929213975968</v>
      </c>
      <c r="I12" s="5">
        <v>13.254728123307522</v>
      </c>
      <c r="J12" s="5">
        <v>80.355682213321074</v>
      </c>
      <c r="K12" s="5">
        <v>252.14057270039683</v>
      </c>
      <c r="L12" s="5">
        <v>414.63036462443142</v>
      </c>
      <c r="M12" s="5">
        <v>608.91765805117745</v>
      </c>
      <c r="N12" s="5">
        <f t="shared" ref="N12" si="0">SUM(B12:M12)</f>
        <v>3722.9885740571767</v>
      </c>
    </row>
    <row r="14" spans="1:14">
      <c r="A14" s="189" t="s">
        <v>102</v>
      </c>
      <c r="B14" s="189"/>
      <c r="C14" s="189"/>
      <c r="D14" s="189"/>
      <c r="E14" s="189"/>
      <c r="F14" s="189"/>
      <c r="G14" s="189"/>
      <c r="H14" s="189"/>
      <c r="I14" s="189"/>
      <c r="J14" s="189"/>
      <c r="K14" s="189"/>
      <c r="L14" s="189"/>
      <c r="M14" s="189"/>
      <c r="N14" s="189"/>
    </row>
    <row r="15" spans="1:14" ht="15.6">
      <c r="A15" s="3" t="s">
        <v>13</v>
      </c>
      <c r="B15" s="2" t="s">
        <v>0</v>
      </c>
      <c r="C15" s="2" t="s">
        <v>1</v>
      </c>
      <c r="D15" s="2" t="s">
        <v>2</v>
      </c>
      <c r="E15" s="2" t="s">
        <v>3</v>
      </c>
      <c r="F15" s="2" t="s">
        <v>4</v>
      </c>
      <c r="G15" s="2" t="s">
        <v>5</v>
      </c>
      <c r="H15" s="2" t="s">
        <v>6</v>
      </c>
      <c r="I15" s="2" t="s">
        <v>7</v>
      </c>
      <c r="J15" s="2" t="s">
        <v>8</v>
      </c>
      <c r="K15" s="2" t="s">
        <v>9</v>
      </c>
      <c r="L15" s="2" t="s">
        <v>10</v>
      </c>
      <c r="M15" s="2" t="s">
        <v>11</v>
      </c>
      <c r="N15" s="2" t="s">
        <v>12</v>
      </c>
    </row>
    <row r="16" spans="1:14">
      <c r="A16" s="48">
        <v>2012</v>
      </c>
      <c r="B16" s="52">
        <v>892.95416677678861</v>
      </c>
      <c r="C16" s="52">
        <v>786.63016022439103</v>
      </c>
      <c r="D16" s="52">
        <v>660.70158054910587</v>
      </c>
      <c r="E16" s="52">
        <v>410.53448714312327</v>
      </c>
      <c r="F16" s="52">
        <v>221.71482361634821</v>
      </c>
      <c r="G16" s="52">
        <v>80.426484529441197</v>
      </c>
      <c r="H16" s="52">
        <v>31.297610226636031</v>
      </c>
      <c r="I16" s="52">
        <v>46.445208808315719</v>
      </c>
      <c r="J16" s="52">
        <v>147.90316888923127</v>
      </c>
      <c r="K16" s="52">
        <v>348.03363146499396</v>
      </c>
      <c r="L16" s="52">
        <v>532.49980327369019</v>
      </c>
      <c r="M16" s="52">
        <v>765.0223560043537</v>
      </c>
      <c r="N16" s="53">
        <f>SUM(B16:M16)</f>
        <v>4924.163481506419</v>
      </c>
    </row>
    <row r="17" spans="1:14">
      <c r="A17" s="3">
        <f>A16+1</f>
        <v>2013</v>
      </c>
      <c r="B17" s="5">
        <v>890.29307291413238</v>
      </c>
      <c r="C17" s="5">
        <v>757.23440728693049</v>
      </c>
      <c r="D17" s="5">
        <v>658.73598110974604</v>
      </c>
      <c r="E17" s="5">
        <v>409.30504688388953</v>
      </c>
      <c r="F17" s="5">
        <v>221.05738143022208</v>
      </c>
      <c r="G17" s="5">
        <v>80.202179105750673</v>
      </c>
      <c r="H17" s="5">
        <v>31.203559626354028</v>
      </c>
      <c r="I17" s="5">
        <v>46.312082502885204</v>
      </c>
      <c r="J17" s="5">
        <v>147.4739978631101</v>
      </c>
      <c r="K17" s="5">
        <v>346.99930148396032</v>
      </c>
      <c r="L17" s="5">
        <v>530.91962660206059</v>
      </c>
      <c r="M17" s="5">
        <v>762.76493882190823</v>
      </c>
      <c r="N17" s="5">
        <f t="shared" ref="N17" si="1">SUM(B17:M17)</f>
        <v>4882.5015756309485</v>
      </c>
    </row>
    <row r="19" spans="1:14">
      <c r="A19" s="189" t="s">
        <v>103</v>
      </c>
      <c r="B19" s="189"/>
      <c r="C19" s="189"/>
      <c r="D19" s="189"/>
      <c r="E19" s="189"/>
      <c r="F19" s="189"/>
      <c r="G19" s="189"/>
      <c r="H19" s="189"/>
      <c r="I19" s="189"/>
      <c r="J19" s="189"/>
      <c r="K19" s="189"/>
      <c r="L19" s="189"/>
      <c r="M19" s="189"/>
      <c r="N19" s="189"/>
    </row>
    <row r="20" spans="1:14" ht="15.6">
      <c r="A20" s="3" t="s">
        <v>13</v>
      </c>
      <c r="B20" s="2" t="s">
        <v>0</v>
      </c>
      <c r="C20" s="2" t="s">
        <v>1</v>
      </c>
      <c r="D20" s="2" t="s">
        <v>2</v>
      </c>
      <c r="E20" s="2" t="s">
        <v>3</v>
      </c>
      <c r="F20" s="2" t="s">
        <v>4</v>
      </c>
      <c r="G20" s="2" t="s">
        <v>5</v>
      </c>
      <c r="H20" s="2" t="s">
        <v>6</v>
      </c>
      <c r="I20" s="2" t="s">
        <v>7</v>
      </c>
      <c r="J20" s="2" t="s">
        <v>8</v>
      </c>
      <c r="K20" s="2" t="s">
        <v>9</v>
      </c>
      <c r="L20" s="2" t="s">
        <v>10</v>
      </c>
      <c r="M20" s="2" t="s">
        <v>11</v>
      </c>
      <c r="N20" s="2" t="s">
        <v>12</v>
      </c>
    </row>
    <row r="21" spans="1:14">
      <c r="A21" s="48">
        <v>2012</v>
      </c>
      <c r="B21" s="52">
        <f t="shared" ref="B21:M21" si="2">B11*0.75+B16*0.25</f>
        <v>748.01988062222188</v>
      </c>
      <c r="C21" s="52">
        <f t="shared" si="2"/>
        <v>672.29986704989278</v>
      </c>
      <c r="D21" s="52">
        <f t="shared" si="2"/>
        <v>564.66494444824161</v>
      </c>
      <c r="E21" s="52">
        <f t="shared" si="2"/>
        <v>340.056103419691</v>
      </c>
      <c r="F21" s="52">
        <f t="shared" si="2"/>
        <v>170.99571592979672</v>
      </c>
      <c r="G21" s="52">
        <f t="shared" si="2"/>
        <v>46.713165253947366</v>
      </c>
      <c r="H21" s="52">
        <f t="shared" si="2"/>
        <v>13.087234529918483</v>
      </c>
      <c r="I21" s="52">
        <f t="shared" si="2"/>
        <v>21.568366120812872</v>
      </c>
      <c r="J21" s="52">
        <f t="shared" si="2"/>
        <v>97.345411922231108</v>
      </c>
      <c r="K21" s="52">
        <f t="shared" si="2"/>
        <v>276.443490562075</v>
      </c>
      <c r="L21" s="52">
        <f t="shared" si="2"/>
        <v>444.6466413744289</v>
      </c>
      <c r="M21" s="52">
        <f t="shared" si="2"/>
        <v>648.74535156976185</v>
      </c>
      <c r="N21" s="53">
        <f t="shared" ref="N21:N22" si="3">SUM(B21:M21)</f>
        <v>4044.5861728030195</v>
      </c>
    </row>
    <row r="22" spans="1:14">
      <c r="A22" s="3">
        <f>A21+1</f>
        <v>2013</v>
      </c>
      <c r="B22" s="5">
        <f t="shared" ref="B22:M22" si="4">B12*0.75+B17*0.25</f>
        <v>746.43400959124278</v>
      </c>
      <c r="C22" s="5">
        <f t="shared" si="4"/>
        <v>647.74221925699533</v>
      </c>
      <c r="D22" s="5">
        <f t="shared" si="4"/>
        <v>563.47123841710641</v>
      </c>
      <c r="E22" s="5">
        <f t="shared" si="4"/>
        <v>339.33162876579547</v>
      </c>
      <c r="F22" s="5">
        <f t="shared" si="4"/>
        <v>170.62935710962458</v>
      </c>
      <c r="G22" s="5">
        <f t="shared" si="4"/>
        <v>46.612220609261527</v>
      </c>
      <c r="H22" s="5">
        <f t="shared" si="4"/>
        <v>13.054409597636704</v>
      </c>
      <c r="I22" s="5">
        <f t="shared" si="4"/>
        <v>21.519066718201941</v>
      </c>
      <c r="J22" s="5">
        <f t="shared" si="4"/>
        <v>97.135261125768324</v>
      </c>
      <c r="K22" s="5">
        <f t="shared" si="4"/>
        <v>275.8552548962877</v>
      </c>
      <c r="L22" s="5">
        <f t="shared" si="4"/>
        <v>443.70268011883871</v>
      </c>
      <c r="M22" s="5">
        <f t="shared" si="4"/>
        <v>647.37947824386015</v>
      </c>
      <c r="N22" s="5">
        <f t="shared" si="3"/>
        <v>4012.8668244506189</v>
      </c>
    </row>
    <row r="28" spans="1:14">
      <c r="A28" s="190" t="s">
        <v>152</v>
      </c>
      <c r="B28" s="190"/>
      <c r="C28" s="190"/>
      <c r="D28" s="190"/>
      <c r="E28" s="190"/>
      <c r="F28" s="190"/>
      <c r="G28" s="190"/>
      <c r="H28" s="190"/>
      <c r="I28" s="190"/>
      <c r="J28" s="190"/>
      <c r="K28" s="190"/>
      <c r="L28" s="190"/>
      <c r="M28" s="190"/>
      <c r="N28" s="190"/>
    </row>
    <row r="30" spans="1:14">
      <c r="A30" s="189" t="s">
        <v>101</v>
      </c>
      <c r="B30" s="189"/>
      <c r="C30" s="189"/>
      <c r="D30" s="189"/>
      <c r="E30" s="189"/>
      <c r="F30" s="189"/>
      <c r="G30" s="189"/>
      <c r="H30" s="189"/>
      <c r="I30" s="189"/>
      <c r="J30" s="189"/>
      <c r="K30" s="189"/>
      <c r="L30" s="189"/>
      <c r="M30" s="189"/>
      <c r="N30" s="189"/>
    </row>
    <row r="31" spans="1:14" ht="15.6">
      <c r="A31" s="3" t="s">
        <v>13</v>
      </c>
      <c r="B31" s="2" t="s">
        <v>0</v>
      </c>
      <c r="C31" s="2" t="s">
        <v>1</v>
      </c>
      <c r="D31" s="2" t="s">
        <v>2</v>
      </c>
      <c r="E31" s="2" t="s">
        <v>3</v>
      </c>
      <c r="F31" s="2" t="s">
        <v>4</v>
      </c>
      <c r="G31" s="2" t="s">
        <v>5</v>
      </c>
      <c r="H31" s="2" t="s">
        <v>6</v>
      </c>
      <c r="I31" s="2" t="s">
        <v>7</v>
      </c>
      <c r="J31" s="2" t="s">
        <v>8</v>
      </c>
      <c r="K31" s="2" t="s">
        <v>9</v>
      </c>
      <c r="L31" s="2" t="s">
        <v>10</v>
      </c>
      <c r="M31" s="2" t="s">
        <v>11</v>
      </c>
      <c r="N31" s="2" t="s">
        <v>12</v>
      </c>
    </row>
    <row r="32" spans="1:14">
      <c r="A32" s="48">
        <v>2012</v>
      </c>
      <c r="B32" s="52">
        <v>697.77178485548484</v>
      </c>
      <c r="C32" s="52">
        <v>635.34409036771524</v>
      </c>
      <c r="D32" s="52">
        <v>533.38202614529121</v>
      </c>
      <c r="E32" s="52">
        <v>317.59953621304783</v>
      </c>
      <c r="F32" s="52">
        <v>153.7814449528295</v>
      </c>
      <c r="G32" s="52">
        <v>35.532342991783842</v>
      </c>
      <c r="H32" s="52">
        <v>6.7633146581302359</v>
      </c>
      <c r="I32" s="52">
        <v>13.103614156228115</v>
      </c>
      <c r="J32" s="52">
        <v>78.641018463623439</v>
      </c>
      <c r="K32" s="52">
        <v>250.53123602720211</v>
      </c>
      <c r="L32" s="52">
        <v>410.00243444779608</v>
      </c>
      <c r="M32" s="52">
        <v>604.47572513454929</v>
      </c>
      <c r="N32" s="53">
        <f t="shared" ref="N32:N33" si="5">SUM(B32:M32)</f>
        <v>3736.9285684136812</v>
      </c>
    </row>
    <row r="33" spans="1:15">
      <c r="A33" s="3">
        <f>A32+1</f>
        <v>2013</v>
      </c>
      <c r="B33" s="5">
        <v>696.23826202862926</v>
      </c>
      <c r="C33" s="5">
        <v>612.08679445719918</v>
      </c>
      <c r="D33" s="5">
        <v>532.20738802407971</v>
      </c>
      <c r="E33" s="5">
        <v>316.90007171564292</v>
      </c>
      <c r="F33" s="5">
        <v>153.44129771962895</v>
      </c>
      <c r="G33" s="5">
        <v>35.456781910844057</v>
      </c>
      <c r="H33" s="5">
        <v>6.7483185825157168</v>
      </c>
      <c r="I33" s="5">
        <v>13.077171822855144</v>
      </c>
      <c r="J33" s="5">
        <v>78.474862887291238</v>
      </c>
      <c r="K33" s="5">
        <v>249.98229432312644</v>
      </c>
      <c r="L33" s="5">
        <v>409.10474901055602</v>
      </c>
      <c r="M33" s="5">
        <v>603.15372752972314</v>
      </c>
      <c r="N33" s="5">
        <f t="shared" si="5"/>
        <v>3706.8717200120923</v>
      </c>
    </row>
    <row r="35" spans="1:15">
      <c r="A35" s="189" t="s">
        <v>102</v>
      </c>
      <c r="B35" s="189"/>
      <c r="C35" s="189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5" ht="15.6">
      <c r="A36" s="3" t="s">
        <v>13</v>
      </c>
      <c r="B36" s="2" t="s">
        <v>0</v>
      </c>
      <c r="C36" s="2" t="s">
        <v>1</v>
      </c>
      <c r="D36" s="2" t="s">
        <v>2</v>
      </c>
      <c r="E36" s="2" t="s">
        <v>3</v>
      </c>
      <c r="F36" s="2" t="s">
        <v>4</v>
      </c>
      <c r="G36" s="2" t="s">
        <v>5</v>
      </c>
      <c r="H36" s="2" t="s">
        <v>6</v>
      </c>
      <c r="I36" s="2" t="s">
        <v>7</v>
      </c>
      <c r="J36" s="2" t="s">
        <v>8</v>
      </c>
      <c r="K36" s="2" t="s">
        <v>9</v>
      </c>
      <c r="L36" s="2" t="s">
        <v>10</v>
      </c>
      <c r="M36" s="2" t="s">
        <v>11</v>
      </c>
      <c r="N36" s="2" t="s">
        <v>12</v>
      </c>
    </row>
    <row r="37" spans="1:15">
      <c r="A37" s="48">
        <v>2012</v>
      </c>
      <c r="B37" s="52">
        <v>891.14159678479382</v>
      </c>
      <c r="C37" s="52">
        <v>787.43194930298432</v>
      </c>
      <c r="D37" s="52">
        <v>661.5440888546334</v>
      </c>
      <c r="E37" s="52">
        <v>411.42309329052819</v>
      </c>
      <c r="F37" s="52">
        <v>220.82967013285838</v>
      </c>
      <c r="G37" s="52">
        <v>80.09385302916823</v>
      </c>
      <c r="H37" s="52">
        <v>30.440410666203466</v>
      </c>
      <c r="I37" s="52">
        <v>45.855400425787636</v>
      </c>
      <c r="J37" s="52">
        <v>144.77636578385574</v>
      </c>
      <c r="K37" s="52">
        <v>343.77309822764761</v>
      </c>
      <c r="L37" s="52">
        <v>528.25960847857004</v>
      </c>
      <c r="M37" s="52">
        <v>760.19752188665484</v>
      </c>
      <c r="N37" s="53">
        <f>SUM(B37:M37)</f>
        <v>4905.766656863686</v>
      </c>
    </row>
    <row r="38" spans="1:15">
      <c r="A38" s="3">
        <f>A37+1</f>
        <v>2013</v>
      </c>
      <c r="B38" s="5">
        <v>888.11928047343008</v>
      </c>
      <c r="C38" s="5">
        <v>757.69537019893278</v>
      </c>
      <c r="D38" s="5">
        <v>659.30587202595473</v>
      </c>
      <c r="E38" s="5">
        <v>410.01655462325391</v>
      </c>
      <c r="F38" s="5">
        <v>220.07938083814156</v>
      </c>
      <c r="G38" s="5">
        <v>79.836187879303424</v>
      </c>
      <c r="H38" s="5">
        <v>30.337381761270802</v>
      </c>
      <c r="I38" s="5">
        <v>45.707105012665309</v>
      </c>
      <c r="J38" s="5">
        <v>144.30104752487426</v>
      </c>
      <c r="K38" s="5">
        <v>342.61034484488175</v>
      </c>
      <c r="L38" s="5">
        <v>526.48460984163341</v>
      </c>
      <c r="M38" s="5">
        <v>757.65263732003041</v>
      </c>
      <c r="N38" s="5">
        <f t="shared" ref="N38" si="6">SUM(B38:M38)</f>
        <v>4862.1457723443718</v>
      </c>
    </row>
    <row r="40" spans="1:15">
      <c r="A40" s="189" t="s">
        <v>103</v>
      </c>
      <c r="B40" s="189"/>
      <c r="C40" s="189"/>
      <c r="D40" s="189"/>
      <c r="E40" s="189"/>
      <c r="F40" s="189"/>
      <c r="G40" s="189"/>
      <c r="H40" s="189"/>
      <c r="I40" s="189"/>
      <c r="J40" s="189"/>
      <c r="K40" s="189"/>
      <c r="L40" s="189"/>
      <c r="M40" s="189"/>
      <c r="N40" s="189"/>
    </row>
    <row r="41" spans="1:15" ht="15.6">
      <c r="A41" s="3" t="s">
        <v>13</v>
      </c>
      <c r="B41" s="2" t="s">
        <v>0</v>
      </c>
      <c r="C41" s="2" t="s">
        <v>1</v>
      </c>
      <c r="D41" s="2" t="s">
        <v>2</v>
      </c>
      <c r="E41" s="2" t="s">
        <v>3</v>
      </c>
      <c r="F41" s="2" t="s">
        <v>4</v>
      </c>
      <c r="G41" s="2" t="s">
        <v>5</v>
      </c>
      <c r="H41" s="2" t="s">
        <v>6</v>
      </c>
      <c r="I41" s="2" t="s">
        <v>7</v>
      </c>
      <c r="J41" s="2" t="s">
        <v>8</v>
      </c>
      <c r="K41" s="2" t="s">
        <v>9</v>
      </c>
      <c r="L41" s="2" t="s">
        <v>10</v>
      </c>
      <c r="M41" s="2" t="s">
        <v>11</v>
      </c>
      <c r="N41" s="2" t="s">
        <v>12</v>
      </c>
    </row>
    <row r="42" spans="1:15">
      <c r="A42" s="48">
        <v>2012</v>
      </c>
      <c r="B42" s="52">
        <f t="shared" ref="B42:M42" si="7">B32*0.75+B37*0.25</f>
        <v>746.11423783781208</v>
      </c>
      <c r="C42" s="52">
        <f t="shared" si="7"/>
        <v>673.36605510153254</v>
      </c>
      <c r="D42" s="52">
        <f t="shared" si="7"/>
        <v>565.42254182262673</v>
      </c>
      <c r="E42" s="52">
        <f t="shared" si="7"/>
        <v>341.05542548241795</v>
      </c>
      <c r="F42" s="52">
        <f t="shared" si="7"/>
        <v>170.54350124783673</v>
      </c>
      <c r="G42" s="52">
        <f t="shared" si="7"/>
        <v>46.672720501129938</v>
      </c>
      <c r="H42" s="52">
        <f t="shared" si="7"/>
        <v>12.682588660148543</v>
      </c>
      <c r="I42" s="52">
        <f t="shared" si="7"/>
        <v>21.291560723617994</v>
      </c>
      <c r="J42" s="52">
        <f t="shared" si="7"/>
        <v>95.174855293681517</v>
      </c>
      <c r="K42" s="52">
        <f t="shared" si="7"/>
        <v>273.84170157731347</v>
      </c>
      <c r="L42" s="52">
        <f t="shared" si="7"/>
        <v>439.56672795548957</v>
      </c>
      <c r="M42" s="52">
        <f t="shared" si="7"/>
        <v>643.40617432257568</v>
      </c>
      <c r="N42" s="53">
        <f>SUM(B42:M42)</f>
        <v>4029.1380905261831</v>
      </c>
    </row>
    <row r="43" spans="1:15">
      <c r="A43" s="3">
        <f>A42+1</f>
        <v>2013</v>
      </c>
      <c r="B43" s="5">
        <f t="shared" ref="B43:M43" si="8">B33*0.75+B38*0.25</f>
        <v>744.20851663982944</v>
      </c>
      <c r="C43" s="5">
        <f t="shared" si="8"/>
        <v>648.48893839263258</v>
      </c>
      <c r="D43" s="5">
        <f t="shared" si="8"/>
        <v>563.98200902454846</v>
      </c>
      <c r="E43" s="5">
        <f t="shared" si="8"/>
        <v>340.17919244254563</v>
      </c>
      <c r="F43" s="5">
        <f t="shared" si="8"/>
        <v>170.10081849925712</v>
      </c>
      <c r="G43" s="5">
        <f t="shared" si="8"/>
        <v>46.551633402958899</v>
      </c>
      <c r="H43" s="5">
        <f t="shared" si="8"/>
        <v>12.645584377204489</v>
      </c>
      <c r="I43" s="5">
        <f t="shared" si="8"/>
        <v>21.234655120307686</v>
      </c>
      <c r="J43" s="5">
        <f t="shared" si="8"/>
        <v>94.931409046686994</v>
      </c>
      <c r="K43" s="5">
        <f t="shared" si="8"/>
        <v>273.13930695356527</v>
      </c>
      <c r="L43" s="5">
        <f t="shared" si="8"/>
        <v>438.44971421832531</v>
      </c>
      <c r="M43" s="5">
        <f t="shared" si="8"/>
        <v>641.77845497729993</v>
      </c>
      <c r="N43" s="5">
        <f t="shared" ref="N43" si="9">SUM(B43:M43)</f>
        <v>3995.6902330951621</v>
      </c>
      <c r="O43" s="54"/>
    </row>
  </sheetData>
  <mergeCells count="8">
    <mergeCell ref="A30:N30"/>
    <mergeCell ref="A35:N35"/>
    <mergeCell ref="A40:N40"/>
    <mergeCell ref="A7:N7"/>
    <mergeCell ref="A28:N28"/>
    <mergeCell ref="A9:N9"/>
    <mergeCell ref="A14:N14"/>
    <mergeCell ref="A19:N19"/>
  </mergeCells>
  <printOptions horizontalCentered="1" verticalCentered="1"/>
  <pageMargins left="0.98425196850393704" right="0.98425196850393704" top="0.98425196850393704" bottom="0.98425196850393704" header="0.51181102362204722" footer="0.51181102362204722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5" tint="0.39997558519241921"/>
  </sheetPr>
  <dimension ref="A1:N51"/>
  <sheetViews>
    <sheetView showGridLines="0" workbookViewId="0">
      <pane xSplit="3" ySplit="10" topLeftCell="D11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3.8"/>
  <sheetData>
    <row r="1" spans="1:14">
      <c r="A1" s="4" t="s">
        <v>100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>
      <c r="A2" s="4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1" t="s">
        <v>113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14.4">
      <c r="A4" s="1" t="s">
        <v>114</v>
      </c>
      <c r="B4" s="1"/>
      <c r="C4" s="1"/>
      <c r="D4" s="36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14.4">
      <c r="A5" s="1"/>
      <c r="B5" s="1"/>
      <c r="C5" s="1"/>
      <c r="D5" s="36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14.4">
      <c r="A6" s="1"/>
      <c r="B6" s="1"/>
      <c r="C6" s="1"/>
      <c r="D6" s="36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>
      <c r="A7" s="190" t="s">
        <v>115</v>
      </c>
      <c r="B7" s="190"/>
      <c r="C7" s="190"/>
      <c r="D7" s="190"/>
      <c r="E7" s="190"/>
      <c r="F7" s="190"/>
      <c r="G7" s="190"/>
      <c r="H7" s="190"/>
      <c r="I7" s="190"/>
      <c r="J7" s="190"/>
      <c r="K7" s="190"/>
      <c r="L7" s="190"/>
      <c r="M7" s="190"/>
      <c r="N7" s="190"/>
    </row>
    <row r="9" spans="1:14">
      <c r="A9" s="189" t="s">
        <v>117</v>
      </c>
      <c r="B9" s="189"/>
      <c r="C9" s="189"/>
      <c r="D9" s="189"/>
      <c r="E9" s="189"/>
      <c r="F9" s="189"/>
      <c r="G9" s="189"/>
      <c r="H9" s="189"/>
      <c r="I9" s="189"/>
      <c r="J9" s="189"/>
      <c r="K9" s="189"/>
      <c r="L9" s="189"/>
      <c r="M9" s="189"/>
      <c r="N9" s="189"/>
    </row>
    <row r="10" spans="1:14" ht="15.6">
      <c r="A10" s="3" t="s">
        <v>13</v>
      </c>
      <c r="B10" s="2" t="s">
        <v>0</v>
      </c>
      <c r="C10" s="2" t="s">
        <v>1</v>
      </c>
      <c r="D10" s="2" t="s">
        <v>2</v>
      </c>
      <c r="E10" s="2" t="s">
        <v>3</v>
      </c>
      <c r="F10" s="2" t="s">
        <v>4</v>
      </c>
      <c r="G10" s="2" t="s">
        <v>5</v>
      </c>
      <c r="H10" s="2" t="s">
        <v>6</v>
      </c>
      <c r="I10" s="2" t="s">
        <v>7</v>
      </c>
      <c r="J10" s="2" t="s">
        <v>8</v>
      </c>
      <c r="K10" s="2" t="s">
        <v>9</v>
      </c>
      <c r="L10" s="2" t="s">
        <v>10</v>
      </c>
      <c r="M10" s="2" t="s">
        <v>11</v>
      </c>
      <c r="N10" s="2" t="s">
        <v>12</v>
      </c>
    </row>
    <row r="11" spans="1:14">
      <c r="A11" s="3">
        <v>2012</v>
      </c>
      <c r="B11" s="5">
        <v>678.58091770340684</v>
      </c>
      <c r="C11" s="5">
        <f>595.031391804301/28*29</f>
        <v>616.28251294016889</v>
      </c>
      <c r="D11" s="5">
        <v>517.67632696606415</v>
      </c>
      <c r="E11" s="5">
        <v>307.45899328257332</v>
      </c>
      <c r="F11" s="5">
        <v>148.89478211321384</v>
      </c>
      <c r="G11" s="5">
        <v>33.072827597912301</v>
      </c>
      <c r="H11" s="5">
        <v>6.8641687170651133</v>
      </c>
      <c r="I11" s="5">
        <v>11.806886796248719</v>
      </c>
      <c r="J11" s="5">
        <v>75.817605607797375</v>
      </c>
      <c r="K11" s="5">
        <v>242.99037865121429</v>
      </c>
      <c r="L11" s="5">
        <v>404.6118251196483</v>
      </c>
      <c r="M11" s="5">
        <v>590.80703623742761</v>
      </c>
      <c r="N11" s="5">
        <f>SUM(B11:M11)</f>
        <v>3634.8642617327405</v>
      </c>
    </row>
    <row r="12" spans="1:14">
      <c r="A12" s="48">
        <f>A11+1</f>
        <v>2013</v>
      </c>
      <c r="B12" s="52">
        <v>675.85322121358422</v>
      </c>
      <c r="C12" s="52">
        <v>592.63953993164273</v>
      </c>
      <c r="D12" s="52">
        <v>515.59541979185622</v>
      </c>
      <c r="E12" s="52">
        <v>306.22309820379689</v>
      </c>
      <c r="F12" s="52">
        <v>148.29626870983424</v>
      </c>
      <c r="G12" s="52">
        <v>32.939884520095362</v>
      </c>
      <c r="H12" s="52">
        <v>6.8365767697724369</v>
      </c>
      <c r="I12" s="52">
        <v>11.759426570313016</v>
      </c>
      <c r="J12" s="52">
        <v>75.512841045034449</v>
      </c>
      <c r="K12" s="52">
        <v>242.01362851631399</v>
      </c>
      <c r="L12" s="52">
        <v>402.98540411910676</v>
      </c>
      <c r="M12" s="52">
        <v>588.43216503656708</v>
      </c>
      <c r="N12" s="53">
        <f t="shared" ref="N12" si="0">SUM(B12:M12)</f>
        <v>3599.0874744279172</v>
      </c>
    </row>
    <row r="16" spans="1:14">
      <c r="A16" s="189" t="s">
        <v>118</v>
      </c>
      <c r="B16" s="189"/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</row>
    <row r="17" spans="1:14" ht="15.6">
      <c r="A17" s="3" t="s">
        <v>13</v>
      </c>
      <c r="B17" s="2" t="s">
        <v>0</v>
      </c>
      <c r="C17" s="2" t="s">
        <v>1</v>
      </c>
      <c r="D17" s="2" t="s">
        <v>2</v>
      </c>
      <c r="E17" s="2" t="s">
        <v>3</v>
      </c>
      <c r="F17" s="2" t="s">
        <v>4</v>
      </c>
      <c r="G17" s="2" t="s">
        <v>5</v>
      </c>
      <c r="H17" s="2" t="s">
        <v>6</v>
      </c>
      <c r="I17" s="2" t="s">
        <v>7</v>
      </c>
      <c r="J17" s="2" t="s">
        <v>8</v>
      </c>
      <c r="K17" s="2" t="s">
        <v>9</v>
      </c>
      <c r="L17" s="2" t="s">
        <v>10</v>
      </c>
      <c r="M17" s="2" t="s">
        <v>11</v>
      </c>
      <c r="N17" s="2" t="s">
        <v>12</v>
      </c>
    </row>
    <row r="18" spans="1:14">
      <c r="A18" s="3">
        <v>2012</v>
      </c>
      <c r="B18" s="5">
        <v>852.6791155090749</v>
      </c>
      <c r="C18" s="5">
        <f>727.547385211752/28*29</f>
        <v>753.53122039788605</v>
      </c>
      <c r="D18" s="5">
        <v>629.82580769451909</v>
      </c>
      <c r="E18" s="5">
        <v>393.9425239845782</v>
      </c>
      <c r="F18" s="5">
        <v>210.66044667992952</v>
      </c>
      <c r="G18" s="5">
        <v>71.872906461638394</v>
      </c>
      <c r="H18" s="5">
        <v>30.136096958829921</v>
      </c>
      <c r="I18" s="5">
        <v>42.656902095205176</v>
      </c>
      <c r="J18" s="5">
        <v>137.51682196953652</v>
      </c>
      <c r="K18" s="5">
        <v>331.42445133141888</v>
      </c>
      <c r="L18" s="5">
        <v>506.32699042350202</v>
      </c>
      <c r="M18" s="5">
        <v>723.33130126468984</v>
      </c>
      <c r="N18" s="5">
        <f>SUM(B18:M18)</f>
        <v>4683.9045847708085</v>
      </c>
    </row>
    <row r="19" spans="1:14">
      <c r="A19" s="48">
        <f>A18+1</f>
        <v>2013</v>
      </c>
      <c r="B19" s="52">
        <v>846.76557359206095</v>
      </c>
      <c r="C19" s="52">
        <v>722.50166299244484</v>
      </c>
      <c r="D19" s="52">
        <v>625.45780894038626</v>
      </c>
      <c r="E19" s="52">
        <v>391.2104345196143</v>
      </c>
      <c r="F19" s="52">
        <v>209.19946404409365</v>
      </c>
      <c r="G19" s="52">
        <v>71.374449964548319</v>
      </c>
      <c r="H19" s="52">
        <v>29.927095624869914</v>
      </c>
      <c r="I19" s="52">
        <v>42.361065860915147</v>
      </c>
      <c r="J19" s="52">
        <v>136.56310857815615</v>
      </c>
      <c r="K19" s="52">
        <v>329.12594026245529</v>
      </c>
      <c r="L19" s="52">
        <v>502.81548670876958</v>
      </c>
      <c r="M19" s="52">
        <v>718.31481863703311</v>
      </c>
      <c r="N19" s="53">
        <f t="shared" ref="N19" si="1">SUM(B19:M19)</f>
        <v>4625.6169097253478</v>
      </c>
    </row>
    <row r="23" spans="1:14">
      <c r="A23" s="189" t="s">
        <v>119</v>
      </c>
      <c r="B23" s="189"/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</row>
    <row r="24" spans="1:14" ht="15.6">
      <c r="A24" s="3" t="s">
        <v>13</v>
      </c>
      <c r="B24" s="2" t="s">
        <v>0</v>
      </c>
      <c r="C24" s="2" t="s">
        <v>1</v>
      </c>
      <c r="D24" s="2" t="s">
        <v>2</v>
      </c>
      <c r="E24" s="2" t="s">
        <v>3</v>
      </c>
      <c r="F24" s="2" t="s">
        <v>4</v>
      </c>
      <c r="G24" s="2" t="s">
        <v>5</v>
      </c>
      <c r="H24" s="2" t="s">
        <v>6</v>
      </c>
      <c r="I24" s="2" t="s">
        <v>7</v>
      </c>
      <c r="J24" s="2" t="s">
        <v>8</v>
      </c>
      <c r="K24" s="2" t="s">
        <v>9</v>
      </c>
      <c r="L24" s="2" t="s">
        <v>10</v>
      </c>
      <c r="M24" s="2" t="s">
        <v>11</v>
      </c>
      <c r="N24" s="2" t="s">
        <v>12</v>
      </c>
    </row>
    <row r="25" spans="1:14">
      <c r="A25" s="3">
        <v>2012</v>
      </c>
      <c r="B25" s="5">
        <f t="shared" ref="B25:M25" si="2">B11*0.75+B18*0.25</f>
        <v>722.10546715482383</v>
      </c>
      <c r="C25" s="5">
        <f t="shared" si="2"/>
        <v>650.59468980459815</v>
      </c>
      <c r="D25" s="5">
        <f t="shared" si="2"/>
        <v>545.71369714817786</v>
      </c>
      <c r="E25" s="5">
        <f t="shared" si="2"/>
        <v>329.07987595807452</v>
      </c>
      <c r="F25" s="5">
        <f t="shared" si="2"/>
        <v>164.33619825489274</v>
      </c>
      <c r="G25" s="5">
        <f t="shared" si="2"/>
        <v>42.772847313843826</v>
      </c>
      <c r="H25" s="5">
        <f t="shared" si="2"/>
        <v>12.682150777506315</v>
      </c>
      <c r="I25" s="5">
        <f t="shared" si="2"/>
        <v>19.519390620987835</v>
      </c>
      <c r="J25" s="5">
        <f t="shared" si="2"/>
        <v>91.242409698232166</v>
      </c>
      <c r="K25" s="5">
        <f t="shared" si="2"/>
        <v>265.09889682126544</v>
      </c>
      <c r="L25" s="5">
        <f t="shared" si="2"/>
        <v>430.0406164456117</v>
      </c>
      <c r="M25" s="5">
        <f t="shared" si="2"/>
        <v>623.93810249424314</v>
      </c>
      <c r="N25" s="5">
        <f t="shared" ref="N25:N26" si="3">SUM(B25:M25)</f>
        <v>3897.1243424922573</v>
      </c>
    </row>
    <row r="26" spans="1:14">
      <c r="A26" s="48">
        <f>A25+1</f>
        <v>2013</v>
      </c>
      <c r="B26" s="52">
        <f t="shared" ref="B26:M26" si="4">B12*0.75+B19*0.25</f>
        <v>718.58130930820334</v>
      </c>
      <c r="C26" s="52">
        <f t="shared" si="4"/>
        <v>625.10507069684331</v>
      </c>
      <c r="D26" s="52">
        <f t="shared" si="4"/>
        <v>543.0610170789887</v>
      </c>
      <c r="E26" s="52">
        <f t="shared" si="4"/>
        <v>327.46993228275124</v>
      </c>
      <c r="F26" s="52">
        <f t="shared" si="4"/>
        <v>163.52206754339909</v>
      </c>
      <c r="G26" s="52">
        <f t="shared" si="4"/>
        <v>42.548525881208604</v>
      </c>
      <c r="H26" s="52">
        <f t="shared" si="4"/>
        <v>12.609206483546807</v>
      </c>
      <c r="I26" s="52">
        <f t="shared" si="4"/>
        <v>19.409836392963548</v>
      </c>
      <c r="J26" s="52">
        <f t="shared" si="4"/>
        <v>90.775407928314877</v>
      </c>
      <c r="K26" s="52">
        <f t="shared" si="4"/>
        <v>263.79170645284933</v>
      </c>
      <c r="L26" s="52">
        <f t="shared" si="4"/>
        <v>427.94292476652248</v>
      </c>
      <c r="M26" s="52">
        <f t="shared" si="4"/>
        <v>620.90282843668365</v>
      </c>
      <c r="N26" s="53">
        <f t="shared" si="3"/>
        <v>3855.7198332522748</v>
      </c>
    </row>
    <row r="32" spans="1:14">
      <c r="A32" s="190" t="s">
        <v>116</v>
      </c>
      <c r="B32" s="190"/>
      <c r="C32" s="190"/>
      <c r="D32" s="190"/>
      <c r="E32" s="190"/>
      <c r="F32" s="190"/>
      <c r="G32" s="190"/>
      <c r="H32" s="190"/>
      <c r="I32" s="190"/>
      <c r="J32" s="190"/>
      <c r="K32" s="190"/>
      <c r="L32" s="190"/>
      <c r="M32" s="190"/>
      <c r="N32" s="190"/>
    </row>
    <row r="34" spans="1:14">
      <c r="A34" s="189" t="s">
        <v>117</v>
      </c>
      <c r="B34" s="189"/>
      <c r="C34" s="189"/>
      <c r="D34" s="189"/>
      <c r="E34" s="189"/>
      <c r="F34" s="189"/>
      <c r="G34" s="189"/>
      <c r="H34" s="189"/>
      <c r="I34" s="189"/>
      <c r="J34" s="189"/>
      <c r="K34" s="189"/>
      <c r="L34" s="189"/>
      <c r="M34" s="189"/>
      <c r="N34" s="189"/>
    </row>
    <row r="35" spans="1:14" ht="15.6">
      <c r="A35" s="3" t="s">
        <v>13</v>
      </c>
      <c r="B35" s="2" t="s">
        <v>0</v>
      </c>
      <c r="C35" s="2" t="s">
        <v>1</v>
      </c>
      <c r="D35" s="2" t="s">
        <v>2</v>
      </c>
      <c r="E35" s="2" t="s">
        <v>3</v>
      </c>
      <c r="F35" s="2" t="s">
        <v>4</v>
      </c>
      <c r="G35" s="2" t="s">
        <v>5</v>
      </c>
      <c r="H35" s="2" t="s">
        <v>6</v>
      </c>
      <c r="I35" s="2" t="s">
        <v>7</v>
      </c>
      <c r="J35" s="2" t="s">
        <v>8</v>
      </c>
      <c r="K35" s="2" t="s">
        <v>9</v>
      </c>
      <c r="L35" s="2" t="s">
        <v>10</v>
      </c>
      <c r="M35" s="2" t="s">
        <v>11</v>
      </c>
      <c r="N35" s="2" t="s">
        <v>12</v>
      </c>
    </row>
    <row r="36" spans="1:14">
      <c r="A36" s="3">
        <v>2012</v>
      </c>
      <c r="B36" s="5">
        <v>676.33354092885531</v>
      </c>
      <c r="C36" s="5">
        <f>594.899596697865/28*29</f>
        <v>616.14601086564596</v>
      </c>
      <c r="D36" s="5">
        <v>518.05369044162933</v>
      </c>
      <c r="E36" s="5">
        <v>308.48663743331616</v>
      </c>
      <c r="F36" s="5">
        <v>150.01601452480634</v>
      </c>
      <c r="G36" s="5">
        <v>33.324899071248041</v>
      </c>
      <c r="H36" s="5">
        <v>6.6137580365857094</v>
      </c>
      <c r="I36" s="5">
        <v>11.66193071754396</v>
      </c>
      <c r="J36" s="5">
        <v>73.280023823484186</v>
      </c>
      <c r="K36" s="5">
        <v>242.10118035365912</v>
      </c>
      <c r="L36" s="5">
        <v>395.90853150436158</v>
      </c>
      <c r="M36" s="5">
        <v>583.0440248514675</v>
      </c>
      <c r="N36" s="5">
        <f t="shared" ref="N36:N37" si="5">SUM(B36:M36)</f>
        <v>3614.9702425526029</v>
      </c>
    </row>
    <row r="37" spans="1:14">
      <c r="A37" s="48">
        <f>A36+1</f>
        <v>2013</v>
      </c>
      <c r="B37" s="52">
        <v>672.92571242473161</v>
      </c>
      <c r="C37" s="52">
        <v>591.90208780612124</v>
      </c>
      <c r="D37" s="52">
        <v>515.44338350560361</v>
      </c>
      <c r="E37" s="52">
        <v>306.93227188352739</v>
      </c>
      <c r="F37" s="52">
        <v>149.26013178436062</v>
      </c>
      <c r="G37" s="52">
        <v>33.156985558048511</v>
      </c>
      <c r="H37" s="52">
        <v>6.5804334241090023</v>
      </c>
      <c r="I37" s="52">
        <v>11.603169976715137</v>
      </c>
      <c r="J37" s="52">
        <v>72.910789209412613</v>
      </c>
      <c r="K37" s="52">
        <v>240.88130990015762</v>
      </c>
      <c r="L37" s="52">
        <v>393.91367497716146</v>
      </c>
      <c r="M37" s="52">
        <v>580.10625239629837</v>
      </c>
      <c r="N37" s="53">
        <f t="shared" si="5"/>
        <v>3575.6162028462468</v>
      </c>
    </row>
    <row r="41" spans="1:14">
      <c r="A41" s="189" t="s">
        <v>118</v>
      </c>
      <c r="B41" s="189"/>
      <c r="C41" s="189"/>
      <c r="D41" s="189"/>
      <c r="E41" s="189"/>
      <c r="F41" s="189"/>
      <c r="G41" s="189"/>
      <c r="H41" s="189"/>
      <c r="I41" s="189"/>
      <c r="J41" s="189"/>
      <c r="K41" s="189"/>
      <c r="L41" s="189"/>
      <c r="M41" s="189"/>
      <c r="N41" s="189"/>
    </row>
    <row r="42" spans="1:14" ht="15.6">
      <c r="A42" s="3" t="s">
        <v>13</v>
      </c>
      <c r="B42" s="2" t="s">
        <v>0</v>
      </c>
      <c r="C42" s="2" t="s">
        <v>1</v>
      </c>
      <c r="D42" s="2" t="s">
        <v>2</v>
      </c>
      <c r="E42" s="2" t="s">
        <v>3</v>
      </c>
      <c r="F42" s="2" t="s">
        <v>4</v>
      </c>
      <c r="G42" s="2" t="s">
        <v>5</v>
      </c>
      <c r="H42" s="2" t="s">
        <v>6</v>
      </c>
      <c r="I42" s="2" t="s">
        <v>7</v>
      </c>
      <c r="J42" s="2" t="s">
        <v>8</v>
      </c>
      <c r="K42" s="2" t="s">
        <v>9</v>
      </c>
      <c r="L42" s="2" t="s">
        <v>10</v>
      </c>
      <c r="M42" s="2" t="s">
        <v>11</v>
      </c>
      <c r="N42" s="2" t="s">
        <v>12</v>
      </c>
    </row>
    <row r="43" spans="1:14">
      <c r="A43" s="3">
        <v>2012</v>
      </c>
      <c r="B43" s="5">
        <v>849.96152697984371</v>
      </c>
      <c r="C43" s="5">
        <v>726.62509316655292</v>
      </c>
      <c r="D43" s="5">
        <v>629.45039414398434</v>
      </c>
      <c r="E43" s="5">
        <v>395.55878016395866</v>
      </c>
      <c r="F43" s="5">
        <v>211.00274389426156</v>
      </c>
      <c r="G43" s="5">
        <v>72.462787367798853</v>
      </c>
      <c r="H43" s="5">
        <v>28.974665897930553</v>
      </c>
      <c r="I43" s="5">
        <v>41.704898758491126</v>
      </c>
      <c r="J43" s="5">
        <v>133.67304794877211</v>
      </c>
      <c r="K43" s="5">
        <v>326.9994067135674</v>
      </c>
      <c r="L43" s="5">
        <v>499.18023013186377</v>
      </c>
      <c r="M43" s="5">
        <v>715.69410657071217</v>
      </c>
      <c r="N43" s="5">
        <f>SUM(B43:M43)</f>
        <v>4631.2876817377373</v>
      </c>
    </row>
    <row r="44" spans="1:14">
      <c r="A44" s="48">
        <f>A43+1</f>
        <v>2013</v>
      </c>
      <c r="B44" s="52">
        <v>843.2452685101465</v>
      </c>
      <c r="C44" s="52">
        <v>720.88341924206941</v>
      </c>
      <c r="D44" s="52">
        <v>624.47657896914291</v>
      </c>
      <c r="E44" s="52">
        <v>392.43313868112688</v>
      </c>
      <c r="F44" s="52">
        <v>209.33543435044643</v>
      </c>
      <c r="G44" s="52">
        <v>71.890198145877065</v>
      </c>
      <c r="H44" s="52">
        <v>28.745712775857964</v>
      </c>
      <c r="I44" s="52">
        <v>41.375353395997067</v>
      </c>
      <c r="J44" s="52">
        <v>132.61678515103551</v>
      </c>
      <c r="K44" s="52">
        <v>324.41551030742102</v>
      </c>
      <c r="L44" s="52">
        <v>495.23578871644895</v>
      </c>
      <c r="M44" s="52">
        <v>710.03880753376893</v>
      </c>
      <c r="N44" s="53">
        <f t="shared" ref="N44" si="6">SUM(B44:M44)</f>
        <v>4594.6919957793389</v>
      </c>
    </row>
    <row r="48" spans="1:14">
      <c r="A48" s="189" t="s">
        <v>119</v>
      </c>
      <c r="B48" s="189"/>
      <c r="C48" s="189"/>
      <c r="D48" s="189"/>
      <c r="E48" s="189"/>
      <c r="F48" s="189"/>
      <c r="G48" s="189"/>
      <c r="H48" s="189"/>
      <c r="I48" s="189"/>
      <c r="J48" s="189"/>
      <c r="K48" s="189"/>
      <c r="L48" s="189"/>
      <c r="M48" s="189"/>
      <c r="N48" s="189"/>
    </row>
    <row r="49" spans="1:14" ht="15.6">
      <c r="A49" s="3" t="s">
        <v>13</v>
      </c>
      <c r="B49" s="2" t="s">
        <v>0</v>
      </c>
      <c r="C49" s="2" t="s">
        <v>1</v>
      </c>
      <c r="D49" s="2" t="s">
        <v>2</v>
      </c>
      <c r="E49" s="2" t="s">
        <v>3</v>
      </c>
      <c r="F49" s="2" t="s">
        <v>4</v>
      </c>
      <c r="G49" s="2" t="s">
        <v>5</v>
      </c>
      <c r="H49" s="2" t="s">
        <v>6</v>
      </c>
      <c r="I49" s="2" t="s">
        <v>7</v>
      </c>
      <c r="J49" s="2" t="s">
        <v>8</v>
      </c>
      <c r="K49" s="2" t="s">
        <v>9</v>
      </c>
      <c r="L49" s="2" t="s">
        <v>10</v>
      </c>
      <c r="M49" s="2" t="s">
        <v>11</v>
      </c>
      <c r="N49" s="2" t="s">
        <v>12</v>
      </c>
    </row>
    <row r="50" spans="1:14">
      <c r="A50" s="3">
        <v>2012</v>
      </c>
      <c r="B50" s="5">
        <f t="shared" ref="B50:M50" si="7">B36*0.75+B43*0.25</f>
        <v>719.74053744160244</v>
      </c>
      <c r="C50" s="5">
        <f t="shared" si="7"/>
        <v>643.76578144087262</v>
      </c>
      <c r="D50" s="5">
        <f t="shared" si="7"/>
        <v>545.90286636721805</v>
      </c>
      <c r="E50" s="5">
        <f t="shared" si="7"/>
        <v>330.25467311597674</v>
      </c>
      <c r="F50" s="5">
        <f t="shared" si="7"/>
        <v>165.26269686717015</v>
      </c>
      <c r="G50" s="5">
        <f t="shared" si="7"/>
        <v>43.109371145385744</v>
      </c>
      <c r="H50" s="5">
        <f t="shared" si="7"/>
        <v>12.203985001921922</v>
      </c>
      <c r="I50" s="5">
        <f t="shared" si="7"/>
        <v>19.17267272778075</v>
      </c>
      <c r="J50" s="5">
        <f t="shared" si="7"/>
        <v>88.378279854806166</v>
      </c>
      <c r="K50" s="5">
        <f t="shared" si="7"/>
        <v>263.32573694363617</v>
      </c>
      <c r="L50" s="5">
        <f t="shared" si="7"/>
        <v>421.72645616123708</v>
      </c>
      <c r="M50" s="5">
        <f t="shared" si="7"/>
        <v>616.20654528127875</v>
      </c>
      <c r="N50" s="5">
        <f>SUM(B50:M50)</f>
        <v>3869.0496023488868</v>
      </c>
    </row>
    <row r="51" spans="1:14">
      <c r="A51" s="48">
        <f>A50+1</f>
        <v>2013</v>
      </c>
      <c r="B51" s="52">
        <f t="shared" ref="B51:M51" si="8">B37*0.75+B44*0.25</f>
        <v>715.50560144608539</v>
      </c>
      <c r="C51" s="52">
        <f t="shared" si="8"/>
        <v>624.14742066510826</v>
      </c>
      <c r="D51" s="52">
        <f t="shared" si="8"/>
        <v>542.70168237148846</v>
      </c>
      <c r="E51" s="52">
        <f t="shared" si="8"/>
        <v>328.30748858292725</v>
      </c>
      <c r="F51" s="52">
        <f t="shared" si="8"/>
        <v>164.27895742588208</v>
      </c>
      <c r="G51" s="52">
        <f t="shared" si="8"/>
        <v>42.840288705005648</v>
      </c>
      <c r="H51" s="52">
        <f t="shared" si="8"/>
        <v>12.121753262046242</v>
      </c>
      <c r="I51" s="52">
        <f t="shared" si="8"/>
        <v>19.046215831535619</v>
      </c>
      <c r="J51" s="52">
        <f t="shared" si="8"/>
        <v>87.837288194818342</v>
      </c>
      <c r="K51" s="52">
        <f t="shared" si="8"/>
        <v>261.76486000197349</v>
      </c>
      <c r="L51" s="52">
        <f t="shared" si="8"/>
        <v>419.24420341198334</v>
      </c>
      <c r="M51" s="52">
        <f t="shared" si="8"/>
        <v>612.5893911806661</v>
      </c>
      <c r="N51" s="53">
        <f t="shared" ref="N51" si="9">SUM(B51:M51)</f>
        <v>3830.3851510795203</v>
      </c>
    </row>
  </sheetData>
  <mergeCells count="8">
    <mergeCell ref="A41:N41"/>
    <mergeCell ref="A48:N48"/>
    <mergeCell ref="A7:N7"/>
    <mergeCell ref="A9:N9"/>
    <mergeCell ref="A16:N16"/>
    <mergeCell ref="A23:N23"/>
    <mergeCell ref="A32:N32"/>
    <mergeCell ref="A34:N3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B1:AX514"/>
  <sheetViews>
    <sheetView showGridLines="0" workbookViewId="0">
      <selection sqref="A1:XFD1048576"/>
    </sheetView>
  </sheetViews>
  <sheetFormatPr defaultRowHeight="13.8"/>
  <cols>
    <col min="3" max="3" width="10.69921875" customWidth="1"/>
    <col min="4" max="8" width="7" bestFit="1" customWidth="1"/>
    <col min="9" max="9" width="6.19921875" bestFit="1" customWidth="1"/>
    <col min="10" max="12" width="7" bestFit="1" customWidth="1"/>
    <col min="13" max="16" width="7.3984375" customWidth="1"/>
    <col min="17" max="17" width="10.8984375" customWidth="1"/>
    <col min="18" max="18" width="9.19921875" customWidth="1"/>
    <col min="19" max="24" width="7.5" customWidth="1"/>
    <col min="25" max="25" width="8.3984375" customWidth="1"/>
    <col min="26" max="26" width="7" customWidth="1"/>
    <col min="27" max="27" width="12.69921875" customWidth="1"/>
    <col min="31" max="31" width="8.19921875" customWidth="1"/>
    <col min="32" max="32" width="6.19921875" bestFit="1" customWidth="1"/>
    <col min="33" max="40" width="5.19921875" bestFit="1" customWidth="1"/>
    <col min="41" max="41" width="7.69921875" customWidth="1"/>
    <col min="42" max="42" width="11.19921875" customWidth="1"/>
    <col min="45" max="46" width="11.19921875" customWidth="1"/>
    <col min="47" max="47" width="14.59765625" customWidth="1"/>
    <col min="48" max="49" width="11.19921875" customWidth="1"/>
    <col min="50" max="50" width="14.59765625" bestFit="1" customWidth="1"/>
  </cols>
  <sheetData>
    <row r="1" spans="2:50" s="26" customFormat="1" ht="15.6">
      <c r="C1" s="35" t="s">
        <v>44</v>
      </c>
    </row>
    <row r="2" spans="2:50" s="26" customFormat="1">
      <c r="C2" s="26" t="s">
        <v>58</v>
      </c>
    </row>
    <row r="3" spans="2:50" s="26" customFormat="1">
      <c r="C3" s="26" t="s">
        <v>56</v>
      </c>
      <c r="AJ3" s="27"/>
      <c r="AK3" s="27"/>
    </row>
    <row r="4" spans="2:50" s="26" customFormat="1">
      <c r="C4" s="26" t="s">
        <v>86</v>
      </c>
      <c r="F4" s="41" t="s">
        <v>59</v>
      </c>
      <c r="AH4" s="41"/>
      <c r="AJ4" s="27"/>
      <c r="AK4" s="27"/>
    </row>
    <row r="5" spans="2:50" s="26" customFormat="1">
      <c r="F5" s="41"/>
      <c r="AJ5" s="27"/>
      <c r="AK5" s="27"/>
    </row>
    <row r="6" spans="2:50" s="26" customFormat="1">
      <c r="C6" s="26" t="s">
        <v>55</v>
      </c>
      <c r="F6" s="41" t="s">
        <v>87</v>
      </c>
      <c r="AH6" s="41"/>
      <c r="AJ6" s="27"/>
      <c r="AK6" s="27"/>
    </row>
    <row r="7" spans="2:50" s="26" customFormat="1">
      <c r="C7" s="26" t="s">
        <v>56</v>
      </c>
      <c r="F7" s="41" t="s">
        <v>87</v>
      </c>
      <c r="AH7" s="41"/>
      <c r="AJ7" s="27"/>
      <c r="AK7" s="27"/>
    </row>
    <row r="8" spans="2:50" s="26" customFormat="1">
      <c r="C8" s="26" t="s">
        <v>57</v>
      </c>
      <c r="F8" s="41" t="s">
        <v>88</v>
      </c>
      <c r="AH8" s="41"/>
      <c r="AJ8" s="27"/>
      <c r="AK8" s="27"/>
    </row>
    <row r="9" spans="2:50" s="26" customFormat="1">
      <c r="AH9" s="41"/>
      <c r="AJ9" s="27"/>
      <c r="AK9" s="27"/>
    </row>
    <row r="10" spans="2:50" s="26" customFormat="1">
      <c r="C10" s="44" t="s">
        <v>65</v>
      </c>
      <c r="AE10" s="44" t="s">
        <v>64</v>
      </c>
      <c r="AH10" s="41"/>
      <c r="AJ10" s="27"/>
      <c r="AK10" s="27"/>
    </row>
    <row r="11" spans="2:50" s="26" customFormat="1" ht="41.4">
      <c r="B11" s="30"/>
      <c r="C11" s="30" t="s">
        <v>24</v>
      </c>
      <c r="D11" s="30" t="s">
        <v>0</v>
      </c>
      <c r="E11" s="30" t="s">
        <v>1</v>
      </c>
      <c r="F11" s="30" t="s">
        <v>2</v>
      </c>
      <c r="G11" s="30" t="s">
        <v>3</v>
      </c>
      <c r="H11" s="30" t="s">
        <v>4</v>
      </c>
      <c r="I11" s="30" t="s">
        <v>8</v>
      </c>
      <c r="J11" s="30" t="s">
        <v>9</v>
      </c>
      <c r="K11" s="30" t="s">
        <v>10</v>
      </c>
      <c r="L11" s="30" t="s">
        <v>11</v>
      </c>
      <c r="M11" s="30" t="s">
        <v>66</v>
      </c>
      <c r="N11" s="30" t="s">
        <v>67</v>
      </c>
      <c r="O11" s="30" t="s">
        <v>68</v>
      </c>
      <c r="P11" s="30" t="s">
        <v>46</v>
      </c>
      <c r="Q11" s="30" t="s">
        <v>47</v>
      </c>
      <c r="R11" s="30" t="s">
        <v>84</v>
      </c>
      <c r="S11" s="30" t="s">
        <v>48</v>
      </c>
      <c r="T11" s="30" t="s">
        <v>69</v>
      </c>
      <c r="U11" s="30" t="s">
        <v>70</v>
      </c>
      <c r="V11" s="30" t="s">
        <v>71</v>
      </c>
      <c r="W11" s="30" t="s">
        <v>72</v>
      </c>
      <c r="X11" s="30" t="s">
        <v>73</v>
      </c>
      <c r="Y11" s="30" t="s">
        <v>74</v>
      </c>
      <c r="Z11" s="30" t="s">
        <v>75</v>
      </c>
      <c r="AA11" s="40" t="s">
        <v>54</v>
      </c>
      <c r="AE11" s="30" t="s">
        <v>24</v>
      </c>
      <c r="AF11" s="30" t="s">
        <v>0</v>
      </c>
      <c r="AG11" s="30" t="s">
        <v>1</v>
      </c>
      <c r="AH11" s="30" t="s">
        <v>2</v>
      </c>
      <c r="AI11" s="30" t="s">
        <v>3</v>
      </c>
      <c r="AJ11" s="30" t="s">
        <v>4</v>
      </c>
      <c r="AK11" s="30" t="s">
        <v>8</v>
      </c>
      <c r="AL11" s="30" t="s">
        <v>9</v>
      </c>
      <c r="AM11" s="30" t="s">
        <v>10</v>
      </c>
      <c r="AN11" s="30" t="s">
        <v>11</v>
      </c>
      <c r="AO11" s="30" t="s">
        <v>46</v>
      </c>
      <c r="AP11" s="30" t="s">
        <v>47</v>
      </c>
      <c r="AQ11" s="30" t="s">
        <v>84</v>
      </c>
      <c r="AR11" s="30" t="s">
        <v>48</v>
      </c>
      <c r="AS11" s="30" t="s">
        <v>49</v>
      </c>
      <c r="AT11" s="30" t="s">
        <v>50</v>
      </c>
      <c r="AU11" s="30" t="s">
        <v>51</v>
      </c>
      <c r="AV11" s="30" t="s">
        <v>52</v>
      </c>
      <c r="AW11" s="30" t="s">
        <v>53</v>
      </c>
      <c r="AX11" s="40" t="s">
        <v>54</v>
      </c>
    </row>
    <row r="12" spans="2:50">
      <c r="B12" s="37">
        <v>34060</v>
      </c>
      <c r="C12" s="45">
        <v>263.44</v>
      </c>
      <c r="D12" s="45">
        <v>0</v>
      </c>
      <c r="E12" s="45">
        <v>0</v>
      </c>
      <c r="F12" s="45">
        <v>0</v>
      </c>
      <c r="G12" s="45">
        <v>343</v>
      </c>
      <c r="H12" s="45">
        <v>0</v>
      </c>
      <c r="I12" s="45">
        <v>0</v>
      </c>
      <c r="J12" s="45">
        <v>0</v>
      </c>
      <c r="K12" s="45">
        <v>0</v>
      </c>
      <c r="L12" s="45">
        <v>0</v>
      </c>
      <c r="M12">
        <v>0</v>
      </c>
      <c r="N12">
        <v>0</v>
      </c>
      <c r="O12">
        <v>0</v>
      </c>
      <c r="P12">
        <v>0</v>
      </c>
      <c r="Q12" s="39">
        <v>0.2631651424</v>
      </c>
      <c r="R12" s="39">
        <v>0</v>
      </c>
      <c r="S12" s="39">
        <v>112.66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D12" s="37">
        <v>34425</v>
      </c>
      <c r="AE12" s="45">
        <v>267.7</v>
      </c>
      <c r="AF12" s="45">
        <v>0</v>
      </c>
      <c r="AG12" s="45">
        <v>0</v>
      </c>
      <c r="AH12" s="45">
        <v>0</v>
      </c>
      <c r="AI12" s="45">
        <v>463</v>
      </c>
      <c r="AJ12" s="45">
        <v>0</v>
      </c>
      <c r="AK12" s="45">
        <v>0</v>
      </c>
      <c r="AL12" s="45">
        <v>0</v>
      </c>
      <c r="AM12" s="45">
        <v>0</v>
      </c>
      <c r="AN12" s="45">
        <v>0</v>
      </c>
      <c r="AO12">
        <v>0</v>
      </c>
      <c r="AP12" s="38">
        <v>0.26097876250000002</v>
      </c>
      <c r="AQ12" s="38">
        <v>0</v>
      </c>
      <c r="AR12">
        <v>135.44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</row>
    <row r="13" spans="2:50">
      <c r="B13" s="37">
        <v>34090</v>
      </c>
      <c r="C13" s="45">
        <v>136.11000000000001</v>
      </c>
      <c r="D13" s="45">
        <v>0</v>
      </c>
      <c r="E13" s="45">
        <v>0</v>
      </c>
      <c r="F13" s="45">
        <v>0</v>
      </c>
      <c r="G13" s="45">
        <v>0</v>
      </c>
      <c r="H13" s="45">
        <v>167.1</v>
      </c>
      <c r="I13" s="45">
        <v>0</v>
      </c>
      <c r="J13" s="45">
        <v>0</v>
      </c>
      <c r="K13" s="45">
        <v>0</v>
      </c>
      <c r="L13" s="45">
        <v>0</v>
      </c>
      <c r="M13">
        <v>0</v>
      </c>
      <c r="N13">
        <v>0</v>
      </c>
      <c r="O13">
        <v>0</v>
      </c>
      <c r="P13">
        <v>0</v>
      </c>
      <c r="Q13" s="39">
        <v>0.26300408879999998</v>
      </c>
      <c r="R13" s="39">
        <v>0</v>
      </c>
      <c r="S13" s="39">
        <v>97.61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D13" s="37">
        <v>34455</v>
      </c>
      <c r="AE13" s="45">
        <v>158.33000000000001</v>
      </c>
      <c r="AF13" s="45">
        <v>0</v>
      </c>
      <c r="AG13" s="45">
        <v>0</v>
      </c>
      <c r="AH13" s="45">
        <v>0</v>
      </c>
      <c r="AI13" s="45">
        <v>0</v>
      </c>
      <c r="AJ13" s="45">
        <v>258.10000000000002</v>
      </c>
      <c r="AK13" s="45">
        <v>0</v>
      </c>
      <c r="AL13" s="45">
        <v>0</v>
      </c>
      <c r="AM13" s="45">
        <v>0</v>
      </c>
      <c r="AN13" s="45">
        <v>0</v>
      </c>
      <c r="AO13">
        <v>0</v>
      </c>
      <c r="AP13" s="38">
        <v>0.26078146079999998</v>
      </c>
      <c r="AQ13" s="38">
        <v>0</v>
      </c>
      <c r="AR13">
        <v>103.77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</row>
    <row r="14" spans="2:50">
      <c r="B14" s="37">
        <v>34121</v>
      </c>
      <c r="C14" s="45">
        <v>67.91</v>
      </c>
      <c r="D14" s="45">
        <v>0</v>
      </c>
      <c r="E14" s="45">
        <v>0</v>
      </c>
      <c r="F14" s="45">
        <v>0</v>
      </c>
      <c r="G14" s="45">
        <v>0</v>
      </c>
      <c r="H14" s="45">
        <v>0</v>
      </c>
      <c r="I14" s="45">
        <v>0</v>
      </c>
      <c r="J14" s="45">
        <v>0</v>
      </c>
      <c r="K14" s="45">
        <v>0</v>
      </c>
      <c r="L14" s="45">
        <v>0</v>
      </c>
      <c r="M14">
        <v>1</v>
      </c>
      <c r="N14">
        <v>0</v>
      </c>
      <c r="O14">
        <v>0</v>
      </c>
      <c r="P14">
        <v>0</v>
      </c>
      <c r="Q14" s="39">
        <v>0</v>
      </c>
      <c r="R14" s="39">
        <v>3.2138865000000001</v>
      </c>
      <c r="S14" s="39">
        <v>65.88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D14" s="37">
        <v>34486</v>
      </c>
      <c r="AE14" s="45">
        <v>75.7</v>
      </c>
      <c r="AF14" s="45">
        <v>0</v>
      </c>
      <c r="AG14" s="45">
        <v>0</v>
      </c>
      <c r="AH14" s="45">
        <v>0</v>
      </c>
      <c r="AI14" s="45">
        <v>0</v>
      </c>
      <c r="AJ14" s="45">
        <v>0</v>
      </c>
      <c r="AK14" s="45">
        <v>0</v>
      </c>
      <c r="AL14" s="45">
        <v>0</v>
      </c>
      <c r="AM14" s="45">
        <v>0</v>
      </c>
      <c r="AN14" s="45">
        <v>0</v>
      </c>
      <c r="AO14">
        <v>0</v>
      </c>
      <c r="AP14" s="38">
        <v>0</v>
      </c>
      <c r="AQ14" s="38">
        <v>3.1815164999999999</v>
      </c>
      <c r="AR14">
        <v>73.98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</row>
    <row r="15" spans="2:50">
      <c r="B15" s="37">
        <v>34151</v>
      </c>
      <c r="C15" s="45">
        <v>67.91</v>
      </c>
      <c r="D15" s="45">
        <v>0</v>
      </c>
      <c r="E15" s="45">
        <v>0</v>
      </c>
      <c r="F15" s="45">
        <v>0</v>
      </c>
      <c r="G15" s="45">
        <v>0</v>
      </c>
      <c r="H15" s="45">
        <v>0</v>
      </c>
      <c r="I15" s="45">
        <v>0</v>
      </c>
      <c r="J15" s="45">
        <v>0</v>
      </c>
      <c r="K15" s="45">
        <v>0</v>
      </c>
      <c r="L15" s="45">
        <v>0</v>
      </c>
      <c r="M15">
        <v>0</v>
      </c>
      <c r="N15">
        <v>1</v>
      </c>
      <c r="O15">
        <v>0</v>
      </c>
      <c r="P15">
        <v>0</v>
      </c>
      <c r="Q15" s="39">
        <v>0</v>
      </c>
      <c r="R15" s="39">
        <v>3.2111890000000001</v>
      </c>
      <c r="S15" s="39">
        <v>37.92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D15" s="37">
        <v>34516</v>
      </c>
      <c r="AE15" s="45">
        <v>75.7</v>
      </c>
      <c r="AF15" s="45">
        <v>0</v>
      </c>
      <c r="AG15" s="45">
        <v>0</v>
      </c>
      <c r="AH15" s="45">
        <v>0</v>
      </c>
      <c r="AI15" s="45">
        <v>0</v>
      </c>
      <c r="AJ15" s="45">
        <v>0</v>
      </c>
      <c r="AK15" s="45">
        <v>0</v>
      </c>
      <c r="AL15" s="45">
        <v>0</v>
      </c>
      <c r="AM15" s="45">
        <v>0</v>
      </c>
      <c r="AN15" s="45">
        <v>0</v>
      </c>
      <c r="AO15">
        <v>0</v>
      </c>
      <c r="AP15" s="38">
        <v>0</v>
      </c>
      <c r="AQ15" s="38">
        <v>3.1788189999999998</v>
      </c>
      <c r="AR15">
        <v>48.01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</row>
    <row r="16" spans="2:50">
      <c r="B16" s="37">
        <v>34182</v>
      </c>
      <c r="C16" s="45">
        <v>67.91</v>
      </c>
      <c r="D16" s="45">
        <v>0</v>
      </c>
      <c r="E16" s="45">
        <v>0</v>
      </c>
      <c r="F16" s="45">
        <v>0</v>
      </c>
      <c r="G16" s="45">
        <v>0</v>
      </c>
      <c r="H16" s="45">
        <v>0</v>
      </c>
      <c r="I16" s="45">
        <v>0</v>
      </c>
      <c r="J16" s="45">
        <v>0</v>
      </c>
      <c r="K16" s="45">
        <v>0</v>
      </c>
      <c r="L16" s="45">
        <v>0</v>
      </c>
      <c r="M16">
        <v>0</v>
      </c>
      <c r="N16">
        <v>0</v>
      </c>
      <c r="O16">
        <v>1</v>
      </c>
      <c r="P16">
        <v>0</v>
      </c>
      <c r="Q16" s="39">
        <v>0</v>
      </c>
      <c r="R16" s="39">
        <v>3.2084915000000001</v>
      </c>
      <c r="S16" s="39">
        <v>23.16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D16" s="37">
        <v>34547</v>
      </c>
      <c r="AE16" s="45">
        <v>75.7</v>
      </c>
      <c r="AF16" s="45">
        <v>0</v>
      </c>
      <c r="AG16" s="45">
        <v>0</v>
      </c>
      <c r="AH16" s="45">
        <v>0</v>
      </c>
      <c r="AI16" s="45">
        <v>0</v>
      </c>
      <c r="AJ16" s="45">
        <v>0</v>
      </c>
      <c r="AK16" s="45">
        <v>0</v>
      </c>
      <c r="AL16" s="45">
        <v>0</v>
      </c>
      <c r="AM16" s="45">
        <v>0</v>
      </c>
      <c r="AN16" s="45">
        <v>0</v>
      </c>
      <c r="AO16">
        <v>0</v>
      </c>
      <c r="AP16" s="38">
        <v>0</v>
      </c>
      <c r="AQ16" s="38">
        <v>3.1761214999999998</v>
      </c>
      <c r="AR16">
        <v>28.38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</row>
    <row r="17" spans="2:50">
      <c r="B17" s="37">
        <v>34213</v>
      </c>
      <c r="C17" s="45">
        <v>101.14</v>
      </c>
      <c r="D17" s="45">
        <v>0</v>
      </c>
      <c r="E17" s="45">
        <v>0</v>
      </c>
      <c r="F17" s="45">
        <v>0</v>
      </c>
      <c r="G17" s="45">
        <v>0</v>
      </c>
      <c r="H17" s="45">
        <v>0</v>
      </c>
      <c r="I17" s="45">
        <v>143</v>
      </c>
      <c r="J17" s="45">
        <v>0</v>
      </c>
      <c r="K17" s="45">
        <v>0</v>
      </c>
      <c r="L17" s="45">
        <v>0</v>
      </c>
      <c r="M17">
        <v>0</v>
      </c>
      <c r="N17">
        <v>0</v>
      </c>
      <c r="O17">
        <v>0</v>
      </c>
      <c r="P17">
        <v>0</v>
      </c>
      <c r="Q17" s="39">
        <v>0.26235987430000002</v>
      </c>
      <c r="R17" s="39">
        <v>0</v>
      </c>
      <c r="S17" s="39">
        <v>22.83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D17" s="37">
        <v>34578</v>
      </c>
      <c r="AE17" s="45">
        <v>97.26</v>
      </c>
      <c r="AF17" s="45">
        <v>0</v>
      </c>
      <c r="AG17" s="45">
        <v>0</v>
      </c>
      <c r="AH17" s="45">
        <v>0</v>
      </c>
      <c r="AI17" s="45">
        <v>0</v>
      </c>
      <c r="AJ17" s="45">
        <v>0</v>
      </c>
      <c r="AK17" s="45">
        <v>0</v>
      </c>
      <c r="AL17" s="45">
        <v>0</v>
      </c>
      <c r="AM17" s="45">
        <v>0</v>
      </c>
      <c r="AN17" s="45">
        <v>0</v>
      </c>
      <c r="AO17">
        <v>1</v>
      </c>
      <c r="AP17" s="38">
        <v>0</v>
      </c>
      <c r="AQ17" s="38">
        <v>3.1734239999999998</v>
      </c>
      <c r="AR17">
        <v>25.78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</row>
    <row r="18" spans="2:50">
      <c r="B18" s="37">
        <v>34243</v>
      </c>
      <c r="C18" s="45">
        <v>200.73</v>
      </c>
      <c r="D18" s="45">
        <v>0</v>
      </c>
      <c r="E18" s="45">
        <v>0</v>
      </c>
      <c r="F18" s="45">
        <v>0</v>
      </c>
      <c r="G18" s="45">
        <v>0</v>
      </c>
      <c r="H18" s="45">
        <v>0</v>
      </c>
      <c r="I18" s="45">
        <v>0</v>
      </c>
      <c r="J18" s="45">
        <v>304.5</v>
      </c>
      <c r="K18" s="45">
        <v>0</v>
      </c>
      <c r="L18" s="45">
        <v>0</v>
      </c>
      <c r="M18">
        <v>0</v>
      </c>
      <c r="N18">
        <v>0</v>
      </c>
      <c r="O18">
        <v>0</v>
      </c>
      <c r="P18">
        <v>0</v>
      </c>
      <c r="Q18" s="39">
        <v>0.26216257259999998</v>
      </c>
      <c r="R18" s="39">
        <v>0</v>
      </c>
      <c r="S18" s="39">
        <v>22.82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D18" s="37">
        <v>34608</v>
      </c>
      <c r="AE18" s="45">
        <v>177.23</v>
      </c>
      <c r="AF18" s="45">
        <v>0</v>
      </c>
      <c r="AG18" s="45">
        <v>0</v>
      </c>
      <c r="AH18" s="45">
        <v>0</v>
      </c>
      <c r="AI18" s="45">
        <v>0</v>
      </c>
      <c r="AJ18" s="45">
        <v>0</v>
      </c>
      <c r="AK18" s="45">
        <v>0</v>
      </c>
      <c r="AL18" s="45">
        <v>305.89999999999998</v>
      </c>
      <c r="AM18" s="45">
        <v>0</v>
      </c>
      <c r="AN18" s="45">
        <v>0</v>
      </c>
      <c r="AO18">
        <v>0</v>
      </c>
      <c r="AP18" s="38">
        <v>0.25975870429999998</v>
      </c>
      <c r="AQ18" s="38">
        <v>0</v>
      </c>
      <c r="AR18">
        <v>30.45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</row>
    <row r="19" spans="2:50">
      <c r="B19" s="37">
        <v>34274</v>
      </c>
      <c r="C19" s="45">
        <v>304.70999999999998</v>
      </c>
      <c r="D19" s="45">
        <v>0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5">
        <v>0</v>
      </c>
      <c r="K19" s="45">
        <v>448.1</v>
      </c>
      <c r="L19" s="45">
        <v>0</v>
      </c>
      <c r="M19">
        <v>0</v>
      </c>
      <c r="N19">
        <v>0</v>
      </c>
      <c r="O19">
        <v>0</v>
      </c>
      <c r="P19">
        <v>0</v>
      </c>
      <c r="Q19" s="39">
        <v>0.26196527089999999</v>
      </c>
      <c r="R19" s="39">
        <v>0</v>
      </c>
      <c r="S19" s="39">
        <v>30.24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D19" s="37">
        <v>34639</v>
      </c>
      <c r="AE19" s="45">
        <v>287.95999999999998</v>
      </c>
      <c r="AF19" s="45">
        <v>0</v>
      </c>
      <c r="AG19" s="45">
        <v>0</v>
      </c>
      <c r="AH19" s="45">
        <v>0</v>
      </c>
      <c r="AI19" s="45">
        <v>0</v>
      </c>
      <c r="AJ19" s="45">
        <v>0</v>
      </c>
      <c r="AK19" s="45">
        <v>0</v>
      </c>
      <c r="AL19" s="45">
        <v>0</v>
      </c>
      <c r="AM19" s="45">
        <v>502.9</v>
      </c>
      <c r="AN19" s="45">
        <v>0</v>
      </c>
      <c r="AO19">
        <v>0</v>
      </c>
      <c r="AP19" s="38">
        <v>0.25952515450000002</v>
      </c>
      <c r="AQ19" s="38">
        <v>0</v>
      </c>
      <c r="AR19">
        <v>33.49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</row>
    <row r="20" spans="2:50">
      <c r="B20" s="37">
        <v>34304</v>
      </c>
      <c r="C20" s="45">
        <v>445.73</v>
      </c>
      <c r="D20" s="45">
        <v>0</v>
      </c>
      <c r="E20" s="45">
        <v>0</v>
      </c>
      <c r="F20" s="45">
        <v>0</v>
      </c>
      <c r="G20" s="45">
        <v>0</v>
      </c>
      <c r="H20" s="45">
        <v>0</v>
      </c>
      <c r="I20" s="45">
        <v>0</v>
      </c>
      <c r="J20" s="45">
        <v>0</v>
      </c>
      <c r="K20" s="45">
        <v>0</v>
      </c>
      <c r="L20" s="45">
        <v>637.20000000000005</v>
      </c>
      <c r="M20">
        <v>0</v>
      </c>
      <c r="N20">
        <v>0</v>
      </c>
      <c r="O20">
        <v>0</v>
      </c>
      <c r="P20">
        <v>0</v>
      </c>
      <c r="Q20" s="39">
        <v>0.26176796920000001</v>
      </c>
      <c r="R20" s="39">
        <v>0</v>
      </c>
      <c r="S20" s="39">
        <v>52.11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D20" s="37">
        <v>34669</v>
      </c>
      <c r="AE20" s="45">
        <v>391.87</v>
      </c>
      <c r="AF20" s="45">
        <v>0</v>
      </c>
      <c r="AG20" s="45">
        <v>0</v>
      </c>
      <c r="AH20" s="45">
        <v>0</v>
      </c>
      <c r="AI20" s="45">
        <v>0</v>
      </c>
      <c r="AJ20" s="45">
        <v>0</v>
      </c>
      <c r="AK20" s="45">
        <v>0</v>
      </c>
      <c r="AL20" s="45">
        <v>0</v>
      </c>
      <c r="AM20" s="45">
        <v>0</v>
      </c>
      <c r="AN20" s="45">
        <v>679.9</v>
      </c>
      <c r="AO20">
        <v>0</v>
      </c>
      <c r="AP20" s="38">
        <v>0.25929160480000002</v>
      </c>
      <c r="AQ20" s="38">
        <v>0</v>
      </c>
      <c r="AR20">
        <v>52.5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</row>
    <row r="21" spans="2:50">
      <c r="B21" s="37">
        <v>34335</v>
      </c>
      <c r="C21" s="45">
        <v>641.35</v>
      </c>
      <c r="D21" s="45">
        <v>905.8</v>
      </c>
      <c r="E21" s="45">
        <v>0</v>
      </c>
      <c r="F21" s="45">
        <v>0</v>
      </c>
      <c r="G21" s="45">
        <v>0</v>
      </c>
      <c r="H21" s="45">
        <v>0</v>
      </c>
      <c r="I21" s="45">
        <v>0</v>
      </c>
      <c r="J21" s="45">
        <v>0</v>
      </c>
      <c r="K21" s="45">
        <v>0</v>
      </c>
      <c r="L21" s="45">
        <v>0</v>
      </c>
      <c r="M21">
        <v>0</v>
      </c>
      <c r="N21">
        <v>0</v>
      </c>
      <c r="O21">
        <v>0</v>
      </c>
      <c r="P21">
        <v>0</v>
      </c>
      <c r="Q21" s="39">
        <v>0.26157066759999997</v>
      </c>
      <c r="R21" s="39">
        <v>0</v>
      </c>
      <c r="S21" s="39">
        <v>74.94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D21" s="37">
        <v>34700</v>
      </c>
      <c r="AE21" s="45">
        <v>478.21</v>
      </c>
      <c r="AF21" s="45">
        <v>831.7</v>
      </c>
      <c r="AG21" s="45">
        <v>0</v>
      </c>
      <c r="AH21" s="45">
        <v>0</v>
      </c>
      <c r="AI21" s="45">
        <v>0</v>
      </c>
      <c r="AJ21" s="45">
        <v>0</v>
      </c>
      <c r="AK21" s="45">
        <v>0</v>
      </c>
      <c r="AL21" s="45">
        <v>0</v>
      </c>
      <c r="AM21" s="45">
        <v>0</v>
      </c>
      <c r="AN21" s="45">
        <v>0</v>
      </c>
      <c r="AO21">
        <v>0</v>
      </c>
      <c r="AP21" s="38">
        <v>0.25905805500000001</v>
      </c>
      <c r="AQ21" s="38">
        <v>0</v>
      </c>
      <c r="AR21">
        <v>78.790000000000006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</row>
    <row r="22" spans="2:50">
      <c r="B22" s="37">
        <v>34366</v>
      </c>
      <c r="C22" s="45">
        <v>517.96</v>
      </c>
      <c r="D22" s="45">
        <v>0</v>
      </c>
      <c r="E22" s="45">
        <v>729.9</v>
      </c>
      <c r="F22" s="45">
        <v>0</v>
      </c>
      <c r="G22" s="45">
        <v>0</v>
      </c>
      <c r="H22" s="45">
        <v>0</v>
      </c>
      <c r="I22" s="45">
        <v>0</v>
      </c>
      <c r="J22" s="45">
        <v>0</v>
      </c>
      <c r="K22" s="45">
        <v>0</v>
      </c>
      <c r="L22" s="45">
        <v>0</v>
      </c>
      <c r="M22">
        <v>0</v>
      </c>
      <c r="N22">
        <v>0</v>
      </c>
      <c r="O22">
        <v>0</v>
      </c>
      <c r="P22">
        <v>0</v>
      </c>
      <c r="Q22" s="39">
        <v>0.26137336589999999</v>
      </c>
      <c r="R22" s="39">
        <v>0</v>
      </c>
      <c r="S22" s="39">
        <v>105.91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D22" s="37">
        <v>34731</v>
      </c>
      <c r="AE22" s="45">
        <v>514.15</v>
      </c>
      <c r="AF22" s="45">
        <v>0</v>
      </c>
      <c r="AG22" s="45">
        <v>861.6</v>
      </c>
      <c r="AH22" s="45">
        <v>0</v>
      </c>
      <c r="AI22" s="45">
        <v>0</v>
      </c>
      <c r="AJ22" s="45">
        <v>0</v>
      </c>
      <c r="AK22" s="45">
        <v>0</v>
      </c>
      <c r="AL22" s="45">
        <v>0</v>
      </c>
      <c r="AM22" s="45">
        <v>0</v>
      </c>
      <c r="AN22" s="45">
        <v>0</v>
      </c>
      <c r="AO22">
        <v>0</v>
      </c>
      <c r="AP22" s="38">
        <v>0.25882450530000001</v>
      </c>
      <c r="AQ22" s="38">
        <v>0</v>
      </c>
      <c r="AR22">
        <v>103.09</v>
      </c>
      <c r="AS22">
        <v>1</v>
      </c>
      <c r="AT22">
        <v>0</v>
      </c>
      <c r="AU22">
        <v>0</v>
      </c>
      <c r="AV22">
        <v>0</v>
      </c>
      <c r="AW22">
        <v>0</v>
      </c>
      <c r="AX22">
        <v>0</v>
      </c>
    </row>
    <row r="23" spans="2:50">
      <c r="B23" s="37">
        <v>34394</v>
      </c>
      <c r="C23" s="45">
        <v>414.48</v>
      </c>
      <c r="D23" s="45">
        <v>0</v>
      </c>
      <c r="E23" s="45">
        <v>0</v>
      </c>
      <c r="F23" s="45">
        <v>578.20000000000005</v>
      </c>
      <c r="G23" s="45">
        <v>0</v>
      </c>
      <c r="H23" s="45">
        <v>0</v>
      </c>
      <c r="I23" s="45">
        <v>0</v>
      </c>
      <c r="J23" s="45">
        <v>0</v>
      </c>
      <c r="K23" s="45">
        <v>0</v>
      </c>
      <c r="L23" s="45">
        <v>0</v>
      </c>
      <c r="M23">
        <v>0</v>
      </c>
      <c r="N23">
        <v>0</v>
      </c>
      <c r="O23">
        <v>0</v>
      </c>
      <c r="P23">
        <v>0</v>
      </c>
      <c r="Q23" s="39">
        <v>0.2611760642</v>
      </c>
      <c r="R23" s="39">
        <v>0</v>
      </c>
      <c r="S23" s="39">
        <v>146.49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D23" s="37">
        <v>34759</v>
      </c>
      <c r="AE23" s="45">
        <v>353.9</v>
      </c>
      <c r="AF23" s="45">
        <v>0</v>
      </c>
      <c r="AG23" s="45">
        <v>0</v>
      </c>
      <c r="AH23" s="45">
        <v>642.79999999999995</v>
      </c>
      <c r="AI23" s="45">
        <v>0</v>
      </c>
      <c r="AJ23" s="45">
        <v>0</v>
      </c>
      <c r="AK23" s="45">
        <v>0</v>
      </c>
      <c r="AL23" s="45">
        <v>0</v>
      </c>
      <c r="AM23" s="45">
        <v>0</v>
      </c>
      <c r="AN23" s="45">
        <v>0</v>
      </c>
      <c r="AO23">
        <v>0</v>
      </c>
      <c r="AP23" s="38">
        <v>0.2585909555</v>
      </c>
      <c r="AQ23" s="38">
        <v>0</v>
      </c>
      <c r="AR23">
        <v>121.39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</row>
    <row r="24" spans="2:50">
      <c r="B24" s="37">
        <v>34425</v>
      </c>
      <c r="C24" s="45">
        <v>251.29</v>
      </c>
      <c r="D24" s="45">
        <v>0</v>
      </c>
      <c r="E24" s="45">
        <v>0</v>
      </c>
      <c r="F24" s="45">
        <v>0</v>
      </c>
      <c r="G24" s="45">
        <v>318</v>
      </c>
      <c r="H24" s="45">
        <v>0</v>
      </c>
      <c r="I24" s="45">
        <v>0</v>
      </c>
      <c r="J24" s="45">
        <v>0</v>
      </c>
      <c r="K24" s="45">
        <v>0</v>
      </c>
      <c r="L24" s="45">
        <v>0</v>
      </c>
      <c r="M24">
        <v>0</v>
      </c>
      <c r="N24">
        <v>0</v>
      </c>
      <c r="O24">
        <v>0</v>
      </c>
      <c r="P24">
        <v>0</v>
      </c>
      <c r="Q24" s="39">
        <v>0.26097876250000002</v>
      </c>
      <c r="R24" s="39">
        <v>0</v>
      </c>
      <c r="S24" s="39">
        <v>119.85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D24" s="37">
        <v>34790</v>
      </c>
      <c r="AE24" s="45">
        <v>284.77999999999997</v>
      </c>
      <c r="AF24" s="45">
        <v>0</v>
      </c>
      <c r="AG24" s="45">
        <v>0</v>
      </c>
      <c r="AH24" s="45">
        <v>0</v>
      </c>
      <c r="AI24" s="45">
        <v>516.20000000000005</v>
      </c>
      <c r="AJ24" s="45">
        <v>0</v>
      </c>
      <c r="AK24" s="45">
        <v>0</v>
      </c>
      <c r="AL24" s="45">
        <v>0</v>
      </c>
      <c r="AM24" s="45">
        <v>0</v>
      </c>
      <c r="AN24" s="45">
        <v>0</v>
      </c>
      <c r="AO24">
        <v>0</v>
      </c>
      <c r="AP24" s="38">
        <v>0.25835740569999999</v>
      </c>
      <c r="AQ24" s="38">
        <v>0</v>
      </c>
      <c r="AR24">
        <v>129.47999999999999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</row>
    <row r="25" spans="2:50">
      <c r="B25" s="37">
        <v>34455</v>
      </c>
      <c r="C25" s="45">
        <v>161.56</v>
      </c>
      <c r="D25" s="45">
        <v>0</v>
      </c>
      <c r="E25" s="45">
        <v>0</v>
      </c>
      <c r="F25" s="45">
        <v>0</v>
      </c>
      <c r="G25" s="45">
        <v>0</v>
      </c>
      <c r="H25" s="45">
        <v>205.5</v>
      </c>
      <c r="I25" s="45">
        <v>0</v>
      </c>
      <c r="J25" s="45">
        <v>0</v>
      </c>
      <c r="K25" s="45">
        <v>0</v>
      </c>
      <c r="L25" s="45">
        <v>0</v>
      </c>
      <c r="M25">
        <v>0</v>
      </c>
      <c r="N25">
        <v>0</v>
      </c>
      <c r="O25">
        <v>0</v>
      </c>
      <c r="P25">
        <v>0</v>
      </c>
      <c r="Q25" s="39">
        <v>0.26078146079999998</v>
      </c>
      <c r="R25" s="39">
        <v>0</v>
      </c>
      <c r="S25" s="39">
        <v>97.51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D25" s="37">
        <v>34820</v>
      </c>
      <c r="AE25" s="45">
        <v>138.38</v>
      </c>
      <c r="AF25" s="45">
        <v>0</v>
      </c>
      <c r="AG25" s="45">
        <v>0</v>
      </c>
      <c r="AH25" s="45">
        <v>0</v>
      </c>
      <c r="AI25" s="45">
        <v>0</v>
      </c>
      <c r="AJ25" s="45">
        <v>237.5</v>
      </c>
      <c r="AK25" s="45">
        <v>0</v>
      </c>
      <c r="AL25" s="45">
        <v>0</v>
      </c>
      <c r="AM25" s="45">
        <v>0</v>
      </c>
      <c r="AN25" s="45">
        <v>0</v>
      </c>
      <c r="AO25">
        <v>0</v>
      </c>
      <c r="AP25" s="38">
        <v>0.25812385599999998</v>
      </c>
      <c r="AQ25" s="38">
        <v>0</v>
      </c>
      <c r="AR25">
        <v>93.18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</row>
    <row r="26" spans="2:50">
      <c r="B26" s="37">
        <v>34486</v>
      </c>
      <c r="C26" s="45">
        <v>69.459999999999994</v>
      </c>
      <c r="D26" s="45">
        <v>0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5">
        <v>0</v>
      </c>
      <c r="L26" s="45">
        <v>0</v>
      </c>
      <c r="M26">
        <v>1</v>
      </c>
      <c r="N26">
        <v>0</v>
      </c>
      <c r="O26">
        <v>0</v>
      </c>
      <c r="P26">
        <v>0</v>
      </c>
      <c r="Q26" s="39">
        <v>0</v>
      </c>
      <c r="R26" s="39">
        <v>3.1815164999999999</v>
      </c>
      <c r="S26" s="39">
        <v>64.67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D26" s="37">
        <v>34851</v>
      </c>
      <c r="AE26" s="45">
        <v>65.209999999999994</v>
      </c>
      <c r="AF26" s="45">
        <v>0</v>
      </c>
      <c r="AG26" s="45">
        <v>0</v>
      </c>
      <c r="AH26" s="45">
        <v>0</v>
      </c>
      <c r="AI26" s="45">
        <v>0</v>
      </c>
      <c r="AJ26" s="45">
        <v>0</v>
      </c>
      <c r="AK26" s="45">
        <v>0</v>
      </c>
      <c r="AL26" s="45">
        <v>0</v>
      </c>
      <c r="AM26" s="45">
        <v>0</v>
      </c>
      <c r="AN26" s="45">
        <v>0</v>
      </c>
      <c r="AO26">
        <v>0</v>
      </c>
      <c r="AP26" s="38">
        <v>0</v>
      </c>
      <c r="AQ26" s="38">
        <v>3.1491465000000001</v>
      </c>
      <c r="AR26">
        <v>74.38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</row>
    <row r="27" spans="2:50">
      <c r="B27" s="37">
        <v>34516</v>
      </c>
      <c r="C27" s="45">
        <v>69.459999999999994</v>
      </c>
      <c r="D27" s="45">
        <v>0</v>
      </c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45">
        <v>0</v>
      </c>
      <c r="K27" s="45">
        <v>0</v>
      </c>
      <c r="L27" s="45">
        <v>0</v>
      </c>
      <c r="M27">
        <v>0</v>
      </c>
      <c r="N27">
        <v>1</v>
      </c>
      <c r="O27">
        <v>0</v>
      </c>
      <c r="P27">
        <v>0</v>
      </c>
      <c r="Q27" s="39">
        <v>0</v>
      </c>
      <c r="R27" s="39">
        <v>3.1788189999999998</v>
      </c>
      <c r="S27" s="39">
        <v>44.44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D27" s="37">
        <v>34881</v>
      </c>
      <c r="AE27" s="45">
        <v>65.209999999999994</v>
      </c>
      <c r="AF27" s="45">
        <v>0</v>
      </c>
      <c r="AG27" s="45">
        <v>0</v>
      </c>
      <c r="AH27" s="45">
        <v>0</v>
      </c>
      <c r="AI27" s="45">
        <v>0</v>
      </c>
      <c r="AJ27" s="45">
        <v>0</v>
      </c>
      <c r="AK27" s="45">
        <v>0</v>
      </c>
      <c r="AL27" s="45">
        <v>0</v>
      </c>
      <c r="AM27" s="45">
        <v>0</v>
      </c>
      <c r="AN27" s="45">
        <v>0</v>
      </c>
      <c r="AO27">
        <v>0</v>
      </c>
      <c r="AP27" s="38">
        <v>0</v>
      </c>
      <c r="AQ27" s="38">
        <v>3.1464490000000001</v>
      </c>
      <c r="AR27">
        <v>42.08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</row>
    <row r="28" spans="2:50">
      <c r="B28" s="37">
        <v>34547</v>
      </c>
      <c r="C28" s="45">
        <v>69.459999999999994</v>
      </c>
      <c r="D28" s="45">
        <v>0</v>
      </c>
      <c r="E28" s="45">
        <v>0</v>
      </c>
      <c r="F28" s="45">
        <v>0</v>
      </c>
      <c r="G28" s="45">
        <v>0</v>
      </c>
      <c r="H28" s="45">
        <v>0</v>
      </c>
      <c r="I28" s="45">
        <v>0</v>
      </c>
      <c r="J28" s="45">
        <v>0</v>
      </c>
      <c r="K28" s="45">
        <v>0</v>
      </c>
      <c r="L28" s="45">
        <v>0</v>
      </c>
      <c r="M28">
        <v>0</v>
      </c>
      <c r="N28">
        <v>0</v>
      </c>
      <c r="O28">
        <v>1</v>
      </c>
      <c r="P28">
        <v>0</v>
      </c>
      <c r="Q28" s="39">
        <v>0</v>
      </c>
      <c r="R28" s="39">
        <v>3.1761214999999998</v>
      </c>
      <c r="S28" s="39">
        <v>24.07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D28" s="37">
        <v>34912</v>
      </c>
      <c r="AE28" s="45">
        <v>65.209999999999994</v>
      </c>
      <c r="AF28" s="45">
        <v>0</v>
      </c>
      <c r="AG28" s="45">
        <v>0</v>
      </c>
      <c r="AH28" s="45">
        <v>0</v>
      </c>
      <c r="AI28" s="45">
        <v>0</v>
      </c>
      <c r="AJ28" s="45">
        <v>0</v>
      </c>
      <c r="AK28" s="45">
        <v>0</v>
      </c>
      <c r="AL28" s="45">
        <v>0</v>
      </c>
      <c r="AM28" s="45">
        <v>0</v>
      </c>
      <c r="AN28" s="45">
        <v>0</v>
      </c>
      <c r="AO28">
        <v>0</v>
      </c>
      <c r="AP28" s="38">
        <v>0</v>
      </c>
      <c r="AQ28" s="38">
        <v>3.1437515</v>
      </c>
      <c r="AR28">
        <v>28.09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</row>
    <row r="29" spans="2:50">
      <c r="B29" s="37">
        <v>34578</v>
      </c>
      <c r="C29" s="45">
        <v>89.13</v>
      </c>
      <c r="D29" s="45">
        <v>0</v>
      </c>
      <c r="E29" s="45">
        <v>0</v>
      </c>
      <c r="F29" s="45">
        <v>0</v>
      </c>
      <c r="G29" s="45">
        <v>0</v>
      </c>
      <c r="H29" s="45">
        <v>0</v>
      </c>
      <c r="I29" s="45">
        <v>0</v>
      </c>
      <c r="J29" s="45">
        <v>0</v>
      </c>
      <c r="K29" s="45">
        <v>0</v>
      </c>
      <c r="L29" s="45">
        <v>0</v>
      </c>
      <c r="M29">
        <v>0</v>
      </c>
      <c r="N29">
        <v>0</v>
      </c>
      <c r="O29">
        <v>0</v>
      </c>
      <c r="P29">
        <v>1</v>
      </c>
      <c r="Q29" s="39">
        <v>0</v>
      </c>
      <c r="R29" s="39">
        <v>3.1734239999999998</v>
      </c>
      <c r="S29" s="39">
        <v>22.89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D29" s="37">
        <v>34943</v>
      </c>
      <c r="AE29" s="45">
        <v>130.28</v>
      </c>
      <c r="AF29" s="45">
        <v>0</v>
      </c>
      <c r="AG29" s="45">
        <v>0</v>
      </c>
      <c r="AH29" s="45">
        <v>0</v>
      </c>
      <c r="AI29" s="45">
        <v>0</v>
      </c>
      <c r="AJ29" s="45">
        <v>0</v>
      </c>
      <c r="AK29" s="45">
        <v>210.4</v>
      </c>
      <c r="AL29" s="45">
        <v>0</v>
      </c>
      <c r="AM29" s="45">
        <v>0</v>
      </c>
      <c r="AN29" s="45">
        <v>0</v>
      </c>
      <c r="AO29">
        <v>0</v>
      </c>
      <c r="AP29" s="38">
        <v>0.25718965690000001</v>
      </c>
      <c r="AQ29" s="38">
        <v>0</v>
      </c>
      <c r="AR29">
        <v>24.57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</row>
    <row r="30" spans="2:50">
      <c r="B30" s="37">
        <v>34608</v>
      </c>
      <c r="C30" s="45">
        <v>155.5</v>
      </c>
      <c r="D30" s="45">
        <v>0</v>
      </c>
      <c r="E30" s="45">
        <v>0</v>
      </c>
      <c r="F30" s="45">
        <v>0</v>
      </c>
      <c r="G30" s="45">
        <v>0</v>
      </c>
      <c r="H30" s="45">
        <v>0</v>
      </c>
      <c r="I30" s="45">
        <v>0</v>
      </c>
      <c r="J30" s="45">
        <v>238.4</v>
      </c>
      <c r="K30" s="45">
        <v>0</v>
      </c>
      <c r="L30" s="45">
        <v>0</v>
      </c>
      <c r="M30">
        <v>0</v>
      </c>
      <c r="N30">
        <v>0</v>
      </c>
      <c r="O30">
        <v>0</v>
      </c>
      <c r="P30">
        <v>0</v>
      </c>
      <c r="Q30" s="39">
        <v>0.25975870429999998</v>
      </c>
      <c r="R30" s="39">
        <v>0</v>
      </c>
      <c r="S30" s="39">
        <v>24.08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D30" s="37">
        <v>34973</v>
      </c>
      <c r="AE30" s="45">
        <v>191.44</v>
      </c>
      <c r="AF30" s="45">
        <v>0</v>
      </c>
      <c r="AG30" s="45">
        <v>0</v>
      </c>
      <c r="AH30" s="45">
        <v>0</v>
      </c>
      <c r="AI30" s="45">
        <v>0</v>
      </c>
      <c r="AJ30" s="45">
        <v>0</v>
      </c>
      <c r="AK30" s="45">
        <v>0</v>
      </c>
      <c r="AL30" s="45">
        <v>329.4</v>
      </c>
      <c r="AM30" s="45">
        <v>0</v>
      </c>
      <c r="AN30" s="45">
        <v>0</v>
      </c>
      <c r="AO30">
        <v>0</v>
      </c>
      <c r="AP30" s="38">
        <v>0.25691985909999998</v>
      </c>
      <c r="AQ30" s="38">
        <v>0</v>
      </c>
      <c r="AR30">
        <v>24.26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</row>
    <row r="31" spans="2:50">
      <c r="B31" s="37">
        <v>34639</v>
      </c>
      <c r="C31" s="45">
        <v>229.22</v>
      </c>
      <c r="D31" s="45">
        <v>0</v>
      </c>
      <c r="E31" s="45">
        <v>0</v>
      </c>
      <c r="F31" s="45">
        <v>0</v>
      </c>
      <c r="G31" s="45">
        <v>0</v>
      </c>
      <c r="H31" s="45">
        <v>0</v>
      </c>
      <c r="I31" s="45">
        <v>0</v>
      </c>
      <c r="J31" s="45">
        <v>0</v>
      </c>
      <c r="K31" s="45">
        <v>369.4</v>
      </c>
      <c r="L31" s="45">
        <v>0</v>
      </c>
      <c r="M31">
        <v>0</v>
      </c>
      <c r="N31">
        <v>0</v>
      </c>
      <c r="O31">
        <v>0</v>
      </c>
      <c r="P31">
        <v>0</v>
      </c>
      <c r="Q31" s="39">
        <v>0.25952515450000002</v>
      </c>
      <c r="R31" s="39">
        <v>0</v>
      </c>
      <c r="S31" s="39">
        <v>28.12</v>
      </c>
      <c r="T31">
        <v>1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D31" s="37">
        <v>35004</v>
      </c>
      <c r="AE31" s="45">
        <v>398.09</v>
      </c>
      <c r="AF31" s="45">
        <v>0</v>
      </c>
      <c r="AG31" s="45">
        <v>0</v>
      </c>
      <c r="AH31" s="45">
        <v>0</v>
      </c>
      <c r="AI31" s="45">
        <v>0</v>
      </c>
      <c r="AJ31" s="45">
        <v>0</v>
      </c>
      <c r="AK31" s="45">
        <v>0</v>
      </c>
      <c r="AL31" s="45">
        <v>0</v>
      </c>
      <c r="AM31" s="45">
        <v>701.9</v>
      </c>
      <c r="AN31" s="45">
        <v>0</v>
      </c>
      <c r="AO31">
        <v>0</v>
      </c>
      <c r="AP31" s="38">
        <v>0.2566500612</v>
      </c>
      <c r="AQ31" s="38">
        <v>0</v>
      </c>
      <c r="AR31">
        <v>40.29</v>
      </c>
      <c r="AS31">
        <v>0</v>
      </c>
      <c r="AT31">
        <v>1</v>
      </c>
      <c r="AU31">
        <v>0</v>
      </c>
      <c r="AV31">
        <v>0</v>
      </c>
      <c r="AW31">
        <v>0</v>
      </c>
      <c r="AX31">
        <v>0</v>
      </c>
    </row>
    <row r="32" spans="2:50">
      <c r="B32" s="37">
        <v>34669</v>
      </c>
      <c r="C32" s="45">
        <v>385.46</v>
      </c>
      <c r="D32" s="45">
        <v>0</v>
      </c>
      <c r="E32" s="45">
        <v>0</v>
      </c>
      <c r="F32" s="45">
        <v>0</v>
      </c>
      <c r="G32" s="45">
        <v>0</v>
      </c>
      <c r="H32" s="45">
        <v>0</v>
      </c>
      <c r="I32" s="45">
        <v>0</v>
      </c>
      <c r="J32" s="45">
        <v>0</v>
      </c>
      <c r="K32" s="45">
        <v>0</v>
      </c>
      <c r="L32" s="45">
        <v>559.20000000000005</v>
      </c>
      <c r="M32">
        <v>0</v>
      </c>
      <c r="N32">
        <v>0</v>
      </c>
      <c r="O32">
        <v>0</v>
      </c>
      <c r="P32">
        <v>0</v>
      </c>
      <c r="Q32" s="39">
        <v>0.25929160480000002</v>
      </c>
      <c r="R32" s="39">
        <v>0</v>
      </c>
      <c r="S32" s="39">
        <v>43.08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D32" s="37">
        <v>35034</v>
      </c>
      <c r="AE32" s="45">
        <v>489.61</v>
      </c>
      <c r="AF32" s="45">
        <v>0</v>
      </c>
      <c r="AG32" s="45">
        <v>0</v>
      </c>
      <c r="AH32" s="45">
        <v>0</v>
      </c>
      <c r="AI32" s="45">
        <v>0</v>
      </c>
      <c r="AJ32" s="45">
        <v>0</v>
      </c>
      <c r="AK32" s="45">
        <v>0</v>
      </c>
      <c r="AL32" s="45">
        <v>0</v>
      </c>
      <c r="AM32" s="45">
        <v>0</v>
      </c>
      <c r="AN32" s="45">
        <v>905.6</v>
      </c>
      <c r="AO32">
        <v>0</v>
      </c>
      <c r="AP32" s="38">
        <v>0.25638026339999997</v>
      </c>
      <c r="AQ32" s="38">
        <v>0</v>
      </c>
      <c r="AR32">
        <v>50.69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</row>
    <row r="33" spans="2:50">
      <c r="B33" s="37">
        <v>34700</v>
      </c>
      <c r="C33" s="45">
        <v>460.22</v>
      </c>
      <c r="D33" s="45">
        <v>646.70000000000005</v>
      </c>
      <c r="E33" s="45">
        <v>0</v>
      </c>
      <c r="F33" s="45">
        <v>0</v>
      </c>
      <c r="G33" s="45">
        <v>0</v>
      </c>
      <c r="H33" s="45">
        <v>0</v>
      </c>
      <c r="I33" s="45">
        <v>0</v>
      </c>
      <c r="J33" s="45">
        <v>0</v>
      </c>
      <c r="K33" s="45">
        <v>0</v>
      </c>
      <c r="L33" s="45">
        <v>0</v>
      </c>
      <c r="M33">
        <v>0</v>
      </c>
      <c r="N33">
        <v>0</v>
      </c>
      <c r="O33">
        <v>0</v>
      </c>
      <c r="P33">
        <v>0</v>
      </c>
      <c r="Q33" s="39">
        <v>0.25905805500000001</v>
      </c>
      <c r="R33" s="39">
        <v>0</v>
      </c>
      <c r="S33" s="39">
        <v>59.7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D33" s="37">
        <v>35065</v>
      </c>
      <c r="AE33" s="45">
        <v>558.36</v>
      </c>
      <c r="AF33" s="45">
        <v>1015.5</v>
      </c>
      <c r="AG33" s="45">
        <v>0</v>
      </c>
      <c r="AH33" s="45">
        <v>0</v>
      </c>
      <c r="AI33" s="45">
        <v>0</v>
      </c>
      <c r="AJ33" s="45">
        <v>0</v>
      </c>
      <c r="AK33" s="45">
        <v>0</v>
      </c>
      <c r="AL33" s="45">
        <v>0</v>
      </c>
      <c r="AM33" s="45">
        <v>0</v>
      </c>
      <c r="AN33" s="45">
        <v>0</v>
      </c>
      <c r="AO33">
        <v>0</v>
      </c>
      <c r="AP33" s="38">
        <v>0.2561104656</v>
      </c>
      <c r="AQ33" s="38">
        <v>0</v>
      </c>
      <c r="AR33">
        <v>92.52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</row>
    <row r="34" spans="2:50">
      <c r="B34" s="37">
        <v>34731</v>
      </c>
      <c r="C34" s="45">
        <v>495.27</v>
      </c>
      <c r="D34" s="45">
        <v>0</v>
      </c>
      <c r="E34" s="45">
        <v>695.7</v>
      </c>
      <c r="F34" s="45">
        <v>0</v>
      </c>
      <c r="G34" s="45">
        <v>0</v>
      </c>
      <c r="H34" s="45">
        <v>0</v>
      </c>
      <c r="I34" s="45">
        <v>0</v>
      </c>
      <c r="J34" s="45">
        <v>0</v>
      </c>
      <c r="K34" s="45">
        <v>0</v>
      </c>
      <c r="L34" s="45">
        <v>0</v>
      </c>
      <c r="M34">
        <v>0</v>
      </c>
      <c r="N34">
        <v>0</v>
      </c>
      <c r="O34">
        <v>0</v>
      </c>
      <c r="P34">
        <v>0</v>
      </c>
      <c r="Q34" s="39">
        <v>0.25882450530000001</v>
      </c>
      <c r="R34" s="39">
        <v>0</v>
      </c>
      <c r="S34" s="39">
        <v>94.91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D34" s="37">
        <v>35096</v>
      </c>
      <c r="AE34" s="45">
        <v>481.45</v>
      </c>
      <c r="AF34" s="45">
        <v>0</v>
      </c>
      <c r="AG34" s="45">
        <v>874.6</v>
      </c>
      <c r="AH34" s="45">
        <v>0</v>
      </c>
      <c r="AI34" s="45">
        <v>0</v>
      </c>
      <c r="AJ34" s="45">
        <v>0</v>
      </c>
      <c r="AK34" s="45">
        <v>0</v>
      </c>
      <c r="AL34" s="45">
        <v>0</v>
      </c>
      <c r="AM34" s="45">
        <v>0</v>
      </c>
      <c r="AN34" s="45">
        <v>0</v>
      </c>
      <c r="AO34">
        <v>0</v>
      </c>
      <c r="AP34" s="38">
        <v>0.25584066770000002</v>
      </c>
      <c r="AQ34" s="38">
        <v>0</v>
      </c>
      <c r="AR34">
        <v>116.07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</row>
    <row r="35" spans="2:50">
      <c r="B35" s="37">
        <v>34759</v>
      </c>
      <c r="C35" s="45">
        <v>367.24</v>
      </c>
      <c r="D35" s="45">
        <v>0</v>
      </c>
      <c r="E35" s="45">
        <v>0</v>
      </c>
      <c r="F35" s="45">
        <v>499.1</v>
      </c>
      <c r="G35" s="45">
        <v>0</v>
      </c>
      <c r="H35" s="45">
        <v>0</v>
      </c>
      <c r="I35" s="45">
        <v>0</v>
      </c>
      <c r="J35" s="45">
        <v>0</v>
      </c>
      <c r="K35" s="45">
        <v>0</v>
      </c>
      <c r="L35" s="45">
        <v>0</v>
      </c>
      <c r="M35">
        <v>0</v>
      </c>
      <c r="N35">
        <v>0</v>
      </c>
      <c r="O35">
        <v>0</v>
      </c>
      <c r="P35">
        <v>0</v>
      </c>
      <c r="Q35" s="39">
        <v>0.2585909555</v>
      </c>
      <c r="R35" s="39">
        <v>0</v>
      </c>
      <c r="S35" s="39">
        <v>114.34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D35" s="37">
        <v>35125</v>
      </c>
      <c r="AE35" s="45">
        <v>429.21</v>
      </c>
      <c r="AF35" s="45">
        <v>0</v>
      </c>
      <c r="AG35" s="45">
        <v>0</v>
      </c>
      <c r="AH35" s="45">
        <v>792.6</v>
      </c>
      <c r="AI35" s="45">
        <v>0</v>
      </c>
      <c r="AJ35" s="45">
        <v>0</v>
      </c>
      <c r="AK35" s="45">
        <v>0</v>
      </c>
      <c r="AL35" s="45">
        <v>0</v>
      </c>
      <c r="AM35" s="45">
        <v>0</v>
      </c>
      <c r="AN35" s="45">
        <v>0</v>
      </c>
      <c r="AO35">
        <v>0</v>
      </c>
      <c r="AP35" s="38">
        <v>0.2555708699</v>
      </c>
      <c r="AQ35" s="38">
        <v>0</v>
      </c>
      <c r="AR35">
        <v>130.27000000000001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</row>
    <row r="36" spans="2:50">
      <c r="B36" s="37">
        <v>34790</v>
      </c>
      <c r="C36" s="45">
        <v>297.29000000000002</v>
      </c>
      <c r="D36" s="45">
        <v>0</v>
      </c>
      <c r="E36" s="45">
        <v>0</v>
      </c>
      <c r="F36" s="45">
        <v>0</v>
      </c>
      <c r="G36" s="45">
        <v>403.2</v>
      </c>
      <c r="H36" s="45">
        <v>0</v>
      </c>
      <c r="I36" s="45">
        <v>0</v>
      </c>
      <c r="J36" s="45">
        <v>0</v>
      </c>
      <c r="K36" s="45">
        <v>0</v>
      </c>
      <c r="L36" s="45">
        <v>0</v>
      </c>
      <c r="M36">
        <v>0</v>
      </c>
      <c r="N36">
        <v>0</v>
      </c>
      <c r="O36">
        <v>0</v>
      </c>
      <c r="P36">
        <v>0</v>
      </c>
      <c r="Q36" s="39">
        <v>0.25835740569999999</v>
      </c>
      <c r="R36" s="39">
        <v>0</v>
      </c>
      <c r="S36" s="39">
        <v>122.43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D36" s="37">
        <v>35156</v>
      </c>
      <c r="AE36" s="45">
        <v>283.7</v>
      </c>
      <c r="AF36" s="45">
        <v>0</v>
      </c>
      <c r="AG36" s="45">
        <v>0</v>
      </c>
      <c r="AH36" s="45">
        <v>0</v>
      </c>
      <c r="AI36" s="45">
        <v>525.5</v>
      </c>
      <c r="AJ36" s="45">
        <v>0</v>
      </c>
      <c r="AK36" s="45">
        <v>0</v>
      </c>
      <c r="AL36" s="45">
        <v>0</v>
      </c>
      <c r="AM36" s="45">
        <v>0</v>
      </c>
      <c r="AN36" s="45">
        <v>0</v>
      </c>
      <c r="AO36">
        <v>0</v>
      </c>
      <c r="AP36" s="38">
        <v>0.25530107200000002</v>
      </c>
      <c r="AQ36" s="38">
        <v>0</v>
      </c>
      <c r="AR36">
        <v>114.35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</row>
    <row r="37" spans="2:50">
      <c r="B37" s="37">
        <v>34820</v>
      </c>
      <c r="C37" s="45">
        <v>134.37</v>
      </c>
      <c r="D37" s="45">
        <v>0</v>
      </c>
      <c r="E37" s="45">
        <v>0</v>
      </c>
      <c r="F37" s="45">
        <v>0</v>
      </c>
      <c r="G37" s="45">
        <v>0</v>
      </c>
      <c r="H37" s="45">
        <v>152.1</v>
      </c>
      <c r="I37" s="45">
        <v>0</v>
      </c>
      <c r="J37" s="45">
        <v>0</v>
      </c>
      <c r="K37" s="45">
        <v>0</v>
      </c>
      <c r="L37" s="45">
        <v>0</v>
      </c>
      <c r="M37">
        <v>0</v>
      </c>
      <c r="N37">
        <v>0</v>
      </c>
      <c r="O37">
        <v>0</v>
      </c>
      <c r="P37">
        <v>0</v>
      </c>
      <c r="Q37" s="39">
        <v>0.25812385599999998</v>
      </c>
      <c r="R37" s="39">
        <v>0</v>
      </c>
      <c r="S37" s="39">
        <v>92.86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D37" s="37">
        <v>35186</v>
      </c>
      <c r="AE37" s="45">
        <v>168.31</v>
      </c>
      <c r="AF37" s="45">
        <v>0</v>
      </c>
      <c r="AG37" s="45">
        <v>0</v>
      </c>
      <c r="AH37" s="45">
        <v>0</v>
      </c>
      <c r="AI37" s="45">
        <v>0</v>
      </c>
      <c r="AJ37" s="45">
        <v>293.5</v>
      </c>
      <c r="AK37" s="45">
        <v>0</v>
      </c>
      <c r="AL37" s="45">
        <v>0</v>
      </c>
      <c r="AM37" s="45">
        <v>0</v>
      </c>
      <c r="AN37" s="45">
        <v>0</v>
      </c>
      <c r="AO37">
        <v>0</v>
      </c>
      <c r="AP37" s="38">
        <v>0.25503127419999999</v>
      </c>
      <c r="AQ37" s="38">
        <v>0</v>
      </c>
      <c r="AR37">
        <v>103.34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</row>
    <row r="38" spans="2:50">
      <c r="B38" s="37">
        <v>34851</v>
      </c>
      <c r="C38" s="45">
        <v>64.12</v>
      </c>
      <c r="D38" s="45">
        <v>0</v>
      </c>
      <c r="E38" s="45">
        <v>0</v>
      </c>
      <c r="F38" s="45">
        <v>0</v>
      </c>
      <c r="G38" s="45">
        <v>0</v>
      </c>
      <c r="H38" s="45">
        <v>0</v>
      </c>
      <c r="I38" s="45">
        <v>0</v>
      </c>
      <c r="J38" s="45">
        <v>0</v>
      </c>
      <c r="K38" s="45">
        <v>0</v>
      </c>
      <c r="L38" s="45">
        <v>0</v>
      </c>
      <c r="M38">
        <v>1</v>
      </c>
      <c r="N38">
        <v>0</v>
      </c>
      <c r="O38">
        <v>0</v>
      </c>
      <c r="P38">
        <v>0</v>
      </c>
      <c r="Q38" s="39">
        <v>0</v>
      </c>
      <c r="R38" s="39">
        <v>3.1491465000000001</v>
      </c>
      <c r="S38" s="39">
        <v>69.989999999999995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D38" s="37">
        <v>35217</v>
      </c>
      <c r="AE38" s="45">
        <v>70.59</v>
      </c>
      <c r="AF38" s="45">
        <v>0</v>
      </c>
      <c r="AG38" s="45">
        <v>0</v>
      </c>
      <c r="AH38" s="45">
        <v>0</v>
      </c>
      <c r="AI38" s="45">
        <v>0</v>
      </c>
      <c r="AJ38" s="45">
        <v>0</v>
      </c>
      <c r="AK38" s="45">
        <v>0</v>
      </c>
      <c r="AL38" s="45">
        <v>0</v>
      </c>
      <c r="AM38" s="45">
        <v>0</v>
      </c>
      <c r="AN38" s="45">
        <v>0</v>
      </c>
      <c r="AO38">
        <v>0</v>
      </c>
      <c r="AP38" s="38">
        <v>0</v>
      </c>
      <c r="AQ38" s="38">
        <v>3.1167764999999998</v>
      </c>
      <c r="AR38">
        <v>69.56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</row>
    <row r="39" spans="2:50">
      <c r="B39" s="37">
        <v>34881</v>
      </c>
      <c r="C39" s="45">
        <v>64.12</v>
      </c>
      <c r="D39" s="45">
        <v>0</v>
      </c>
      <c r="E39" s="45">
        <v>0</v>
      </c>
      <c r="F39" s="45">
        <v>0</v>
      </c>
      <c r="G39" s="45">
        <v>0</v>
      </c>
      <c r="H39" s="45">
        <v>0</v>
      </c>
      <c r="I39" s="45">
        <v>0</v>
      </c>
      <c r="J39" s="45">
        <v>0</v>
      </c>
      <c r="K39" s="45">
        <v>0</v>
      </c>
      <c r="L39" s="45">
        <v>0</v>
      </c>
      <c r="M39">
        <v>0</v>
      </c>
      <c r="N39">
        <v>1</v>
      </c>
      <c r="O39">
        <v>0</v>
      </c>
      <c r="P39">
        <v>0</v>
      </c>
      <c r="Q39" s="39">
        <v>0</v>
      </c>
      <c r="R39" s="39">
        <v>3.1464490000000001</v>
      </c>
      <c r="S39" s="39">
        <v>36.03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D39" s="37">
        <v>35247</v>
      </c>
      <c r="AE39" s="45">
        <v>70.59</v>
      </c>
      <c r="AF39" s="45">
        <v>0</v>
      </c>
      <c r="AG39" s="45">
        <v>0</v>
      </c>
      <c r="AH39" s="45">
        <v>0</v>
      </c>
      <c r="AI39" s="45">
        <v>0</v>
      </c>
      <c r="AJ39" s="45">
        <v>0</v>
      </c>
      <c r="AK39" s="45">
        <v>0</v>
      </c>
      <c r="AL39" s="45">
        <v>0</v>
      </c>
      <c r="AM39" s="45">
        <v>0</v>
      </c>
      <c r="AN39" s="45">
        <v>0</v>
      </c>
      <c r="AO39">
        <v>0</v>
      </c>
      <c r="AP39" s="38">
        <v>0</v>
      </c>
      <c r="AQ39" s="38">
        <v>3.1140789999999998</v>
      </c>
      <c r="AR39">
        <v>45.96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</row>
    <row r="40" spans="2:50">
      <c r="B40" s="37">
        <v>34912</v>
      </c>
      <c r="C40" s="45">
        <v>64.12</v>
      </c>
      <c r="D40" s="45">
        <v>0</v>
      </c>
      <c r="E40" s="45">
        <v>0</v>
      </c>
      <c r="F40" s="45">
        <v>0</v>
      </c>
      <c r="G40" s="45">
        <v>0</v>
      </c>
      <c r="H40" s="45">
        <v>0</v>
      </c>
      <c r="I40" s="45">
        <v>0</v>
      </c>
      <c r="J40" s="45">
        <v>0</v>
      </c>
      <c r="K40" s="45">
        <v>0</v>
      </c>
      <c r="L40" s="45">
        <v>0</v>
      </c>
      <c r="M40">
        <v>0</v>
      </c>
      <c r="N40">
        <v>0</v>
      </c>
      <c r="O40">
        <v>1</v>
      </c>
      <c r="P40">
        <v>0</v>
      </c>
      <c r="Q40" s="39">
        <v>0</v>
      </c>
      <c r="R40" s="39">
        <v>3.1437515</v>
      </c>
      <c r="S40" s="39">
        <v>20.83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D40" s="37">
        <v>35278</v>
      </c>
      <c r="AE40" s="45">
        <v>70.59</v>
      </c>
      <c r="AF40" s="45">
        <v>0</v>
      </c>
      <c r="AG40" s="45">
        <v>0</v>
      </c>
      <c r="AH40" s="45">
        <v>0</v>
      </c>
      <c r="AI40" s="45">
        <v>0</v>
      </c>
      <c r="AJ40" s="45">
        <v>0</v>
      </c>
      <c r="AK40" s="45">
        <v>0</v>
      </c>
      <c r="AL40" s="45">
        <v>0</v>
      </c>
      <c r="AM40" s="45">
        <v>0</v>
      </c>
      <c r="AN40" s="45">
        <v>0</v>
      </c>
      <c r="AO40">
        <v>0</v>
      </c>
      <c r="AP40" s="38">
        <v>0</v>
      </c>
      <c r="AQ40" s="38">
        <v>3.1113814999999998</v>
      </c>
      <c r="AR40">
        <v>26.86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</row>
    <row r="41" spans="2:50">
      <c r="B41" s="37">
        <v>34943</v>
      </c>
      <c r="C41" s="45">
        <v>88.67</v>
      </c>
      <c r="D41" s="45">
        <v>0</v>
      </c>
      <c r="E41" s="45">
        <v>0</v>
      </c>
      <c r="F41" s="45">
        <v>0</v>
      </c>
      <c r="G41" s="45">
        <v>0</v>
      </c>
      <c r="H41" s="45">
        <v>0</v>
      </c>
      <c r="I41" s="45">
        <v>116.2</v>
      </c>
      <c r="J41" s="45">
        <v>0</v>
      </c>
      <c r="K41" s="45">
        <v>0</v>
      </c>
      <c r="L41" s="45">
        <v>0</v>
      </c>
      <c r="M41">
        <v>0</v>
      </c>
      <c r="N41">
        <v>0</v>
      </c>
      <c r="O41">
        <v>0</v>
      </c>
      <c r="P41">
        <v>0</v>
      </c>
      <c r="Q41" s="39">
        <v>0.25718965690000001</v>
      </c>
      <c r="R41" s="39">
        <v>0</v>
      </c>
      <c r="S41" s="39">
        <v>21.47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D41" s="37">
        <v>35309</v>
      </c>
      <c r="AE41" s="45">
        <v>98.67</v>
      </c>
      <c r="AF41" s="45">
        <v>0</v>
      </c>
      <c r="AG41" s="45">
        <v>0</v>
      </c>
      <c r="AH41" s="45">
        <v>0</v>
      </c>
      <c r="AI41" s="45">
        <v>0</v>
      </c>
      <c r="AJ41" s="45">
        <v>0</v>
      </c>
      <c r="AK41" s="45">
        <v>0</v>
      </c>
      <c r="AL41" s="45">
        <v>0</v>
      </c>
      <c r="AM41" s="45">
        <v>0</v>
      </c>
      <c r="AN41" s="45">
        <v>0</v>
      </c>
      <c r="AO41">
        <v>1</v>
      </c>
      <c r="AP41" s="38">
        <v>0</v>
      </c>
      <c r="AQ41" s="38">
        <v>3.1086839999999998</v>
      </c>
      <c r="AR41">
        <v>25.2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</row>
    <row r="42" spans="2:50">
      <c r="B42" s="37">
        <v>34973</v>
      </c>
      <c r="C42" s="45">
        <v>141.85</v>
      </c>
      <c r="D42" s="45">
        <v>0</v>
      </c>
      <c r="E42" s="45">
        <v>0</v>
      </c>
      <c r="F42" s="45">
        <v>0</v>
      </c>
      <c r="G42" s="45">
        <v>0</v>
      </c>
      <c r="H42" s="45">
        <v>0</v>
      </c>
      <c r="I42" s="45">
        <v>0</v>
      </c>
      <c r="J42" s="45">
        <v>217.2</v>
      </c>
      <c r="K42" s="45">
        <v>0</v>
      </c>
      <c r="L42" s="45">
        <v>0</v>
      </c>
      <c r="M42">
        <v>0</v>
      </c>
      <c r="N42">
        <v>0</v>
      </c>
      <c r="O42">
        <v>0</v>
      </c>
      <c r="P42">
        <v>0</v>
      </c>
      <c r="Q42" s="39">
        <v>0.25691985909999998</v>
      </c>
      <c r="R42" s="39">
        <v>0</v>
      </c>
      <c r="S42" s="39">
        <v>21.87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D42" s="37">
        <v>35339</v>
      </c>
      <c r="AE42" s="45">
        <v>213.53</v>
      </c>
      <c r="AF42" s="45">
        <v>0</v>
      </c>
      <c r="AG42" s="45">
        <v>0</v>
      </c>
      <c r="AH42" s="45">
        <v>0</v>
      </c>
      <c r="AI42" s="45">
        <v>0</v>
      </c>
      <c r="AJ42" s="45">
        <v>0</v>
      </c>
      <c r="AK42" s="45">
        <v>0</v>
      </c>
      <c r="AL42" s="45">
        <v>366.3</v>
      </c>
      <c r="AM42" s="45">
        <v>0</v>
      </c>
      <c r="AN42" s="45">
        <v>0</v>
      </c>
      <c r="AO42">
        <v>0</v>
      </c>
      <c r="AP42" s="38">
        <v>0.25364603689999998</v>
      </c>
      <c r="AQ42" s="38">
        <v>0</v>
      </c>
      <c r="AR42">
        <v>25.49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1</v>
      </c>
    </row>
    <row r="43" spans="2:50">
      <c r="B43" s="37">
        <v>35004</v>
      </c>
      <c r="C43" s="45">
        <v>342.63</v>
      </c>
      <c r="D43" s="45">
        <v>0</v>
      </c>
      <c r="E43" s="45">
        <v>0</v>
      </c>
      <c r="F43" s="45">
        <v>0</v>
      </c>
      <c r="G43" s="45">
        <v>0</v>
      </c>
      <c r="H43" s="45">
        <v>0</v>
      </c>
      <c r="I43" s="45">
        <v>0</v>
      </c>
      <c r="J43" s="45">
        <v>0</v>
      </c>
      <c r="K43" s="45">
        <v>514.1</v>
      </c>
      <c r="L43" s="45">
        <v>0</v>
      </c>
      <c r="M43">
        <v>0</v>
      </c>
      <c r="N43">
        <v>0</v>
      </c>
      <c r="O43">
        <v>0</v>
      </c>
      <c r="P43">
        <v>0</v>
      </c>
      <c r="Q43" s="39">
        <v>0.2566500612</v>
      </c>
      <c r="R43" s="39">
        <v>0</v>
      </c>
      <c r="S43" s="39">
        <v>26.51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D43" s="37">
        <v>35370</v>
      </c>
      <c r="AE43" s="45">
        <v>340.5</v>
      </c>
      <c r="AF43" s="45">
        <v>0</v>
      </c>
      <c r="AG43" s="45">
        <v>0</v>
      </c>
      <c r="AH43" s="45">
        <v>0</v>
      </c>
      <c r="AI43" s="45">
        <v>0</v>
      </c>
      <c r="AJ43" s="45">
        <v>0</v>
      </c>
      <c r="AK43" s="45">
        <v>0</v>
      </c>
      <c r="AL43" s="45">
        <v>0</v>
      </c>
      <c r="AM43" s="45">
        <v>633.5</v>
      </c>
      <c r="AN43" s="45">
        <v>0</v>
      </c>
      <c r="AO43">
        <v>0</v>
      </c>
      <c r="AP43" s="38">
        <v>0.25333999099999999</v>
      </c>
      <c r="AQ43" s="38">
        <v>0</v>
      </c>
      <c r="AR43">
        <v>31.97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</row>
    <row r="44" spans="2:50">
      <c r="B44" s="37">
        <v>35034</v>
      </c>
      <c r="C44" s="45">
        <v>507.47</v>
      </c>
      <c r="D44" s="45">
        <v>0</v>
      </c>
      <c r="E44" s="45">
        <v>0</v>
      </c>
      <c r="F44" s="45">
        <v>0</v>
      </c>
      <c r="G44" s="45">
        <v>0</v>
      </c>
      <c r="H44" s="45">
        <v>0</v>
      </c>
      <c r="I44" s="45">
        <v>0</v>
      </c>
      <c r="J44" s="45">
        <v>0</v>
      </c>
      <c r="K44" s="45">
        <v>0</v>
      </c>
      <c r="L44" s="45">
        <v>708.3</v>
      </c>
      <c r="M44">
        <v>0</v>
      </c>
      <c r="N44">
        <v>0</v>
      </c>
      <c r="O44">
        <v>0</v>
      </c>
      <c r="P44">
        <v>0</v>
      </c>
      <c r="Q44" s="39">
        <v>0.25638026339999997</v>
      </c>
      <c r="R44" s="39">
        <v>0</v>
      </c>
      <c r="S44" s="39">
        <v>37.590000000000003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1</v>
      </c>
      <c r="AD44" s="37">
        <v>35400</v>
      </c>
      <c r="AE44" s="45">
        <v>389.35</v>
      </c>
      <c r="AF44" s="45">
        <v>0</v>
      </c>
      <c r="AG44" s="45">
        <v>0</v>
      </c>
      <c r="AH44" s="45">
        <v>0</v>
      </c>
      <c r="AI44" s="45">
        <v>0</v>
      </c>
      <c r="AJ44" s="45">
        <v>0</v>
      </c>
      <c r="AK44" s="45">
        <v>0</v>
      </c>
      <c r="AL44" s="45">
        <v>0</v>
      </c>
      <c r="AM44" s="45">
        <v>0</v>
      </c>
      <c r="AN44" s="45">
        <v>761</v>
      </c>
      <c r="AO44">
        <v>0</v>
      </c>
      <c r="AP44" s="38">
        <v>0.25303394509999999</v>
      </c>
      <c r="AQ44" s="38">
        <v>0</v>
      </c>
      <c r="AR44">
        <v>55.76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1</v>
      </c>
    </row>
    <row r="45" spans="2:50">
      <c r="B45" s="37">
        <v>35065</v>
      </c>
      <c r="C45" s="45">
        <v>528.29</v>
      </c>
      <c r="D45" s="45">
        <v>757.8</v>
      </c>
      <c r="E45" s="45">
        <v>0</v>
      </c>
      <c r="F45" s="45">
        <v>0</v>
      </c>
      <c r="G45" s="45">
        <v>0</v>
      </c>
      <c r="H45" s="45">
        <v>0</v>
      </c>
      <c r="I45" s="45">
        <v>0</v>
      </c>
      <c r="J45" s="45">
        <v>0</v>
      </c>
      <c r="K45" s="45">
        <v>0</v>
      </c>
      <c r="L45" s="45">
        <v>0</v>
      </c>
      <c r="M45">
        <v>0</v>
      </c>
      <c r="N45">
        <v>0</v>
      </c>
      <c r="O45">
        <v>0</v>
      </c>
      <c r="P45">
        <v>0</v>
      </c>
      <c r="Q45" s="39">
        <v>0.2561104656</v>
      </c>
      <c r="R45" s="39">
        <v>0</v>
      </c>
      <c r="S45" s="39">
        <v>79.44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D45" s="37">
        <v>35431</v>
      </c>
      <c r="AE45" s="45">
        <v>592.05999999999995</v>
      </c>
      <c r="AF45" s="45">
        <v>987.3</v>
      </c>
      <c r="AG45" s="45">
        <v>0</v>
      </c>
      <c r="AH45" s="45">
        <v>0</v>
      </c>
      <c r="AI45" s="45">
        <v>0</v>
      </c>
      <c r="AJ45" s="45">
        <v>0</v>
      </c>
      <c r="AK45" s="45">
        <v>0</v>
      </c>
      <c r="AL45" s="45">
        <v>0</v>
      </c>
      <c r="AM45" s="45">
        <v>0</v>
      </c>
      <c r="AN45" s="45">
        <v>0</v>
      </c>
      <c r="AO45">
        <v>0</v>
      </c>
      <c r="AP45" s="38">
        <v>0.25272789919999999</v>
      </c>
      <c r="AQ45" s="38">
        <v>0</v>
      </c>
      <c r="AR45">
        <v>81.87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1</v>
      </c>
    </row>
    <row r="46" spans="2:50">
      <c r="B46" s="37">
        <v>35096</v>
      </c>
      <c r="C46" s="45">
        <v>500.65</v>
      </c>
      <c r="D46" s="45">
        <v>0</v>
      </c>
      <c r="E46" s="45">
        <v>683.1</v>
      </c>
      <c r="F46" s="45">
        <v>0</v>
      </c>
      <c r="G46" s="45">
        <v>0</v>
      </c>
      <c r="H46" s="45">
        <v>0</v>
      </c>
      <c r="I46" s="45">
        <v>0</v>
      </c>
      <c r="J46" s="45">
        <v>0</v>
      </c>
      <c r="K46" s="45">
        <v>0</v>
      </c>
      <c r="L46" s="45">
        <v>0</v>
      </c>
      <c r="M46">
        <v>0</v>
      </c>
      <c r="N46">
        <v>0</v>
      </c>
      <c r="O46">
        <v>0</v>
      </c>
      <c r="P46">
        <v>0</v>
      </c>
      <c r="Q46" s="39">
        <v>0.25584066770000002</v>
      </c>
      <c r="R46" s="39">
        <v>0</v>
      </c>
      <c r="S46" s="39">
        <v>113.8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1</v>
      </c>
      <c r="AD46" s="37">
        <v>35462</v>
      </c>
      <c r="AE46" s="45">
        <v>457.2</v>
      </c>
      <c r="AF46" s="45">
        <v>0</v>
      </c>
      <c r="AG46" s="45">
        <v>798.9</v>
      </c>
      <c r="AH46" s="45">
        <v>0</v>
      </c>
      <c r="AI46" s="45">
        <v>0</v>
      </c>
      <c r="AJ46" s="45">
        <v>0</v>
      </c>
      <c r="AK46" s="45">
        <v>0</v>
      </c>
      <c r="AL46" s="45">
        <v>0</v>
      </c>
      <c r="AM46" s="45">
        <v>0</v>
      </c>
      <c r="AN46" s="45">
        <v>0</v>
      </c>
      <c r="AO46">
        <v>0</v>
      </c>
      <c r="AP46" s="38">
        <v>0.2524218533</v>
      </c>
      <c r="AQ46" s="38">
        <v>0</v>
      </c>
      <c r="AR46">
        <v>95.94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</row>
    <row r="47" spans="2:50">
      <c r="B47" s="37">
        <v>35125</v>
      </c>
      <c r="C47" s="45">
        <v>457.77</v>
      </c>
      <c r="D47" s="45">
        <v>0</v>
      </c>
      <c r="E47" s="45">
        <v>0</v>
      </c>
      <c r="F47" s="45">
        <v>650.5</v>
      </c>
      <c r="G47" s="45">
        <v>0</v>
      </c>
      <c r="H47" s="45">
        <v>0</v>
      </c>
      <c r="I47" s="45">
        <v>0</v>
      </c>
      <c r="J47" s="45">
        <v>0</v>
      </c>
      <c r="K47" s="45">
        <v>0</v>
      </c>
      <c r="L47" s="45">
        <v>0</v>
      </c>
      <c r="M47">
        <v>0</v>
      </c>
      <c r="N47">
        <v>0</v>
      </c>
      <c r="O47">
        <v>0</v>
      </c>
      <c r="P47">
        <v>0</v>
      </c>
      <c r="Q47" s="39">
        <v>0.2555708699</v>
      </c>
      <c r="R47" s="39">
        <v>0</v>
      </c>
      <c r="S47" s="39">
        <v>118.31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D47" s="37">
        <v>35490</v>
      </c>
      <c r="AE47" s="45">
        <v>415.06</v>
      </c>
      <c r="AF47" s="45">
        <v>0</v>
      </c>
      <c r="AG47" s="45">
        <v>0</v>
      </c>
      <c r="AH47" s="45">
        <v>764.3</v>
      </c>
      <c r="AI47" s="45">
        <v>0</v>
      </c>
      <c r="AJ47" s="45">
        <v>0</v>
      </c>
      <c r="AK47" s="45">
        <v>0</v>
      </c>
      <c r="AL47" s="45">
        <v>0</v>
      </c>
      <c r="AM47" s="45">
        <v>0</v>
      </c>
      <c r="AN47" s="45">
        <v>0</v>
      </c>
      <c r="AO47">
        <v>0</v>
      </c>
      <c r="AP47" s="38">
        <v>0.2521158074</v>
      </c>
      <c r="AQ47" s="38">
        <v>0</v>
      </c>
      <c r="AR47">
        <v>151.16999999999999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</row>
    <row r="48" spans="2:50">
      <c r="B48" s="37">
        <v>35156</v>
      </c>
      <c r="C48" s="45">
        <v>295.92</v>
      </c>
      <c r="D48" s="45">
        <v>0</v>
      </c>
      <c r="E48" s="45">
        <v>0</v>
      </c>
      <c r="F48" s="45">
        <v>0</v>
      </c>
      <c r="G48" s="45">
        <v>393.4</v>
      </c>
      <c r="H48" s="45">
        <v>0</v>
      </c>
      <c r="I48" s="45">
        <v>0</v>
      </c>
      <c r="J48" s="45">
        <v>0</v>
      </c>
      <c r="K48" s="45">
        <v>0</v>
      </c>
      <c r="L48" s="45">
        <v>0</v>
      </c>
      <c r="M48">
        <v>0</v>
      </c>
      <c r="N48">
        <v>0</v>
      </c>
      <c r="O48">
        <v>0</v>
      </c>
      <c r="P48">
        <v>0</v>
      </c>
      <c r="Q48" s="39">
        <v>0.25530107200000002</v>
      </c>
      <c r="R48" s="39">
        <v>0</v>
      </c>
      <c r="S48" s="39">
        <v>112.54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D48" s="37">
        <v>35521</v>
      </c>
      <c r="AE48" s="45">
        <v>253.39</v>
      </c>
      <c r="AF48" s="45">
        <v>0</v>
      </c>
      <c r="AG48" s="45">
        <v>0</v>
      </c>
      <c r="AH48" s="45">
        <v>0</v>
      </c>
      <c r="AI48" s="45">
        <v>466.6</v>
      </c>
      <c r="AJ48" s="45">
        <v>0</v>
      </c>
      <c r="AK48" s="45">
        <v>0</v>
      </c>
      <c r="AL48" s="45">
        <v>0</v>
      </c>
      <c r="AM48" s="45">
        <v>0</v>
      </c>
      <c r="AN48" s="45">
        <v>0</v>
      </c>
      <c r="AO48">
        <v>0</v>
      </c>
      <c r="AP48" s="38">
        <v>0.2518097614</v>
      </c>
      <c r="AQ48" s="38">
        <v>0</v>
      </c>
      <c r="AR48">
        <v>120.11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0</v>
      </c>
    </row>
    <row r="49" spans="2:50">
      <c r="B49" s="37">
        <v>35186</v>
      </c>
      <c r="C49" s="45">
        <v>173.58</v>
      </c>
      <c r="D49" s="45">
        <v>0</v>
      </c>
      <c r="E49" s="45">
        <v>0</v>
      </c>
      <c r="F49" s="45">
        <v>0</v>
      </c>
      <c r="G49" s="45">
        <v>0</v>
      </c>
      <c r="H49" s="45">
        <v>201</v>
      </c>
      <c r="I49" s="45">
        <v>0</v>
      </c>
      <c r="J49" s="45">
        <v>0</v>
      </c>
      <c r="K49" s="45">
        <v>0</v>
      </c>
      <c r="L49" s="45">
        <v>0</v>
      </c>
      <c r="M49">
        <v>0</v>
      </c>
      <c r="N49">
        <v>0</v>
      </c>
      <c r="O49">
        <v>0</v>
      </c>
      <c r="P49">
        <v>0</v>
      </c>
      <c r="Q49" s="39">
        <v>0.25503127419999999</v>
      </c>
      <c r="R49" s="39">
        <v>0</v>
      </c>
      <c r="S49" s="39">
        <v>103.59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D49" s="37">
        <v>35551</v>
      </c>
      <c r="AE49" s="45">
        <v>182.62</v>
      </c>
      <c r="AF49" s="45">
        <v>0</v>
      </c>
      <c r="AG49" s="45">
        <v>0</v>
      </c>
      <c r="AH49" s="45">
        <v>0</v>
      </c>
      <c r="AI49" s="45">
        <v>0</v>
      </c>
      <c r="AJ49" s="45">
        <v>336.6</v>
      </c>
      <c r="AK49" s="45">
        <v>0</v>
      </c>
      <c r="AL49" s="45">
        <v>0</v>
      </c>
      <c r="AM49" s="45">
        <v>0</v>
      </c>
      <c r="AN49" s="45">
        <v>0</v>
      </c>
      <c r="AO49">
        <v>0</v>
      </c>
      <c r="AP49" s="38">
        <v>0.2515037155</v>
      </c>
      <c r="AQ49" s="38">
        <v>0</v>
      </c>
      <c r="AR49">
        <v>114.52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0</v>
      </c>
    </row>
    <row r="50" spans="2:50">
      <c r="B50" s="37">
        <v>35217</v>
      </c>
      <c r="C50" s="45">
        <v>67.239999999999995</v>
      </c>
      <c r="D50" s="45">
        <v>0</v>
      </c>
      <c r="E50" s="45">
        <v>0</v>
      </c>
      <c r="F50" s="45">
        <v>0</v>
      </c>
      <c r="G50" s="45">
        <v>0</v>
      </c>
      <c r="H50" s="45">
        <v>0</v>
      </c>
      <c r="I50" s="45">
        <v>0</v>
      </c>
      <c r="J50" s="45">
        <v>0</v>
      </c>
      <c r="K50" s="45">
        <v>0</v>
      </c>
      <c r="L50" s="45">
        <v>0</v>
      </c>
      <c r="M50">
        <v>1</v>
      </c>
      <c r="N50">
        <v>0</v>
      </c>
      <c r="O50">
        <v>0</v>
      </c>
      <c r="P50">
        <v>0</v>
      </c>
      <c r="Q50" s="39">
        <v>0</v>
      </c>
      <c r="R50" s="39">
        <v>3.1167764999999998</v>
      </c>
      <c r="S50" s="39">
        <v>69.8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D50" s="37">
        <v>35582</v>
      </c>
      <c r="AE50" s="45">
        <v>68.64</v>
      </c>
      <c r="AF50" s="45">
        <v>0</v>
      </c>
      <c r="AG50" s="45">
        <v>0</v>
      </c>
      <c r="AH50" s="45">
        <v>0</v>
      </c>
      <c r="AI50" s="45">
        <v>0</v>
      </c>
      <c r="AJ50" s="45">
        <v>0</v>
      </c>
      <c r="AK50" s="45">
        <v>0</v>
      </c>
      <c r="AL50" s="45">
        <v>0</v>
      </c>
      <c r="AM50" s="45">
        <v>0</v>
      </c>
      <c r="AN50" s="45">
        <v>0</v>
      </c>
      <c r="AO50">
        <v>0</v>
      </c>
      <c r="AP50" s="38">
        <v>0</v>
      </c>
      <c r="AQ50" s="38">
        <v>3.0844065000000001</v>
      </c>
      <c r="AR50">
        <v>72.069999999999993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0</v>
      </c>
    </row>
    <row r="51" spans="2:50">
      <c r="B51" s="37">
        <v>35247</v>
      </c>
      <c r="C51" s="45">
        <v>67.239999999999995</v>
      </c>
      <c r="D51" s="45">
        <v>0</v>
      </c>
      <c r="E51" s="45">
        <v>0</v>
      </c>
      <c r="F51" s="45">
        <v>0</v>
      </c>
      <c r="G51" s="45">
        <v>0</v>
      </c>
      <c r="H51" s="45">
        <v>0</v>
      </c>
      <c r="I51" s="45">
        <v>0</v>
      </c>
      <c r="J51" s="45">
        <v>0</v>
      </c>
      <c r="K51" s="45">
        <v>0</v>
      </c>
      <c r="L51" s="45">
        <v>0</v>
      </c>
      <c r="M51">
        <v>0</v>
      </c>
      <c r="N51">
        <v>1</v>
      </c>
      <c r="O51">
        <v>0</v>
      </c>
      <c r="P51">
        <v>0</v>
      </c>
      <c r="Q51" s="39">
        <v>0</v>
      </c>
      <c r="R51" s="39">
        <v>3.1140789999999998</v>
      </c>
      <c r="S51" s="39">
        <v>44.26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D51" s="37">
        <v>35612</v>
      </c>
      <c r="AE51" s="45">
        <v>68.64</v>
      </c>
      <c r="AF51" s="45">
        <v>0</v>
      </c>
      <c r="AG51" s="45">
        <v>0</v>
      </c>
      <c r="AH51" s="45">
        <v>0</v>
      </c>
      <c r="AI51" s="45">
        <v>0</v>
      </c>
      <c r="AJ51" s="45">
        <v>0</v>
      </c>
      <c r="AK51" s="45">
        <v>0</v>
      </c>
      <c r="AL51" s="45">
        <v>0</v>
      </c>
      <c r="AM51" s="45">
        <v>0</v>
      </c>
      <c r="AN51" s="45">
        <v>0</v>
      </c>
      <c r="AO51">
        <v>0</v>
      </c>
      <c r="AP51" s="38">
        <v>0</v>
      </c>
      <c r="AQ51" s="38">
        <v>3.081709</v>
      </c>
      <c r="AR51">
        <v>55.19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</row>
    <row r="52" spans="2:50">
      <c r="B52" s="37">
        <v>35278</v>
      </c>
      <c r="C52" s="45">
        <v>67.239999999999995</v>
      </c>
      <c r="D52" s="45">
        <v>0</v>
      </c>
      <c r="E52" s="45">
        <v>0</v>
      </c>
      <c r="F52" s="45">
        <v>0</v>
      </c>
      <c r="G52" s="45">
        <v>0</v>
      </c>
      <c r="H52" s="45">
        <v>0</v>
      </c>
      <c r="I52" s="45">
        <v>0</v>
      </c>
      <c r="J52" s="45">
        <v>0</v>
      </c>
      <c r="K52" s="45">
        <v>0</v>
      </c>
      <c r="L52" s="45">
        <v>0</v>
      </c>
      <c r="M52">
        <v>0</v>
      </c>
      <c r="N52">
        <v>0</v>
      </c>
      <c r="O52">
        <v>1</v>
      </c>
      <c r="P52">
        <v>0</v>
      </c>
      <c r="Q52" s="39">
        <v>0</v>
      </c>
      <c r="R52" s="39">
        <v>3.1113814999999998</v>
      </c>
      <c r="S52" s="39">
        <v>21.23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D52" s="37">
        <v>35643</v>
      </c>
      <c r="AE52" s="45">
        <v>68.64</v>
      </c>
      <c r="AF52" s="45">
        <v>0</v>
      </c>
      <c r="AG52" s="45">
        <v>0</v>
      </c>
      <c r="AH52" s="45">
        <v>0</v>
      </c>
      <c r="AI52" s="45">
        <v>0</v>
      </c>
      <c r="AJ52" s="45">
        <v>0</v>
      </c>
      <c r="AK52" s="45">
        <v>0</v>
      </c>
      <c r="AL52" s="45">
        <v>0</v>
      </c>
      <c r="AM52" s="45">
        <v>0</v>
      </c>
      <c r="AN52" s="45">
        <v>0</v>
      </c>
      <c r="AO52">
        <v>0</v>
      </c>
      <c r="AP52" s="38">
        <v>0</v>
      </c>
      <c r="AQ52" s="38">
        <v>3.0790115</v>
      </c>
      <c r="AR52">
        <v>27.7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</row>
    <row r="53" spans="2:50">
      <c r="B53" s="37">
        <v>35309</v>
      </c>
      <c r="C53" s="45">
        <v>89.24</v>
      </c>
      <c r="D53" s="45">
        <v>0</v>
      </c>
      <c r="E53" s="45">
        <v>0</v>
      </c>
      <c r="F53" s="45">
        <v>0</v>
      </c>
      <c r="G53" s="45">
        <v>0</v>
      </c>
      <c r="H53" s="45">
        <v>0</v>
      </c>
      <c r="I53" s="45">
        <v>0</v>
      </c>
      <c r="J53" s="45">
        <v>0</v>
      </c>
      <c r="K53" s="45">
        <v>0</v>
      </c>
      <c r="L53" s="45">
        <v>0</v>
      </c>
      <c r="M53">
        <v>0</v>
      </c>
      <c r="N53">
        <v>0</v>
      </c>
      <c r="O53">
        <v>0</v>
      </c>
      <c r="P53">
        <v>1</v>
      </c>
      <c r="Q53" s="39">
        <v>0</v>
      </c>
      <c r="R53" s="39">
        <v>3.1086839999999998</v>
      </c>
      <c r="S53" s="39">
        <v>22.46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D53" s="37">
        <v>35674</v>
      </c>
      <c r="AE53" s="45">
        <v>104.56</v>
      </c>
      <c r="AF53" s="45">
        <v>0</v>
      </c>
      <c r="AG53" s="45">
        <v>0</v>
      </c>
      <c r="AH53" s="45">
        <v>0</v>
      </c>
      <c r="AI53" s="45">
        <v>0</v>
      </c>
      <c r="AJ53" s="45">
        <v>0</v>
      </c>
      <c r="AK53" s="45">
        <v>154.1</v>
      </c>
      <c r="AL53" s="45">
        <v>0</v>
      </c>
      <c r="AM53" s="45">
        <v>0</v>
      </c>
      <c r="AN53" s="45">
        <v>0</v>
      </c>
      <c r="AO53">
        <v>0</v>
      </c>
      <c r="AP53" s="38">
        <v>0.25027953190000002</v>
      </c>
      <c r="AQ53" s="38">
        <v>0</v>
      </c>
      <c r="AR53">
        <v>26.54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</row>
    <row r="54" spans="2:50">
      <c r="B54" s="37">
        <v>35339</v>
      </c>
      <c r="C54" s="45">
        <v>169.02</v>
      </c>
      <c r="D54" s="45">
        <v>0</v>
      </c>
      <c r="E54" s="45">
        <v>0</v>
      </c>
      <c r="F54" s="45">
        <v>0</v>
      </c>
      <c r="G54" s="45">
        <v>0</v>
      </c>
      <c r="H54" s="45">
        <v>0</v>
      </c>
      <c r="I54" s="45">
        <v>0</v>
      </c>
      <c r="J54" s="45">
        <v>258</v>
      </c>
      <c r="K54" s="45">
        <v>0</v>
      </c>
      <c r="L54" s="45">
        <v>0</v>
      </c>
      <c r="M54">
        <v>0</v>
      </c>
      <c r="N54">
        <v>0</v>
      </c>
      <c r="O54">
        <v>0</v>
      </c>
      <c r="P54">
        <v>0</v>
      </c>
      <c r="Q54" s="39">
        <v>0.25364603689999998</v>
      </c>
      <c r="R54" s="39">
        <v>0</v>
      </c>
      <c r="S54" s="39">
        <v>22.49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D54" s="37">
        <v>35704</v>
      </c>
      <c r="AE54" s="45">
        <v>197.23</v>
      </c>
      <c r="AF54" s="45">
        <v>0</v>
      </c>
      <c r="AG54" s="45">
        <v>0</v>
      </c>
      <c r="AH54" s="45">
        <v>0</v>
      </c>
      <c r="AI54" s="45">
        <v>0</v>
      </c>
      <c r="AJ54" s="45">
        <v>0</v>
      </c>
      <c r="AK54" s="45">
        <v>0</v>
      </c>
      <c r="AL54" s="45">
        <v>363.3</v>
      </c>
      <c r="AM54" s="45">
        <v>0</v>
      </c>
      <c r="AN54" s="45">
        <v>0</v>
      </c>
      <c r="AO54">
        <v>0</v>
      </c>
      <c r="AP54" s="38">
        <v>0.2499372379</v>
      </c>
      <c r="AQ54" s="38">
        <v>0</v>
      </c>
      <c r="AR54">
        <v>28.9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</row>
    <row r="55" spans="2:50">
      <c r="B55" s="37">
        <v>35370</v>
      </c>
      <c r="C55" s="45">
        <v>333.08</v>
      </c>
      <c r="D55" s="45">
        <v>0</v>
      </c>
      <c r="E55" s="45">
        <v>0</v>
      </c>
      <c r="F55" s="45">
        <v>0</v>
      </c>
      <c r="G55" s="45">
        <v>0</v>
      </c>
      <c r="H55" s="45">
        <v>0</v>
      </c>
      <c r="I55" s="45">
        <v>0</v>
      </c>
      <c r="J55" s="45">
        <v>0</v>
      </c>
      <c r="K55" s="45">
        <v>517.79999999999995</v>
      </c>
      <c r="L55" s="45">
        <v>0</v>
      </c>
      <c r="M55">
        <v>0</v>
      </c>
      <c r="N55">
        <v>0</v>
      </c>
      <c r="O55">
        <v>0</v>
      </c>
      <c r="P55">
        <v>0</v>
      </c>
      <c r="Q55" s="39">
        <v>0.25333999099999999</v>
      </c>
      <c r="R55" s="39">
        <v>0</v>
      </c>
      <c r="S55" s="39">
        <v>26.65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D55" s="37">
        <v>35735</v>
      </c>
      <c r="AE55" s="45">
        <v>308.14</v>
      </c>
      <c r="AF55" s="45">
        <v>0</v>
      </c>
      <c r="AG55" s="45">
        <v>0</v>
      </c>
      <c r="AH55" s="45">
        <v>0</v>
      </c>
      <c r="AI55" s="45">
        <v>0</v>
      </c>
      <c r="AJ55" s="45">
        <v>0</v>
      </c>
      <c r="AK55" s="45">
        <v>0</v>
      </c>
      <c r="AL55" s="45">
        <v>0</v>
      </c>
      <c r="AM55" s="45">
        <v>594.5</v>
      </c>
      <c r="AN55" s="45">
        <v>0</v>
      </c>
      <c r="AO55">
        <v>0</v>
      </c>
      <c r="AP55" s="38">
        <v>0.2495949439</v>
      </c>
      <c r="AQ55" s="38">
        <v>0</v>
      </c>
      <c r="AR55">
        <v>36.58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</row>
    <row r="56" spans="2:50">
      <c r="B56" s="37">
        <v>35400</v>
      </c>
      <c r="C56" s="45">
        <v>405.32</v>
      </c>
      <c r="D56" s="45">
        <v>0</v>
      </c>
      <c r="E56" s="45">
        <v>0</v>
      </c>
      <c r="F56" s="45">
        <v>0</v>
      </c>
      <c r="G56" s="45">
        <v>0</v>
      </c>
      <c r="H56" s="45">
        <v>0</v>
      </c>
      <c r="I56" s="45">
        <v>0</v>
      </c>
      <c r="J56" s="45">
        <v>0</v>
      </c>
      <c r="K56" s="45">
        <v>0</v>
      </c>
      <c r="L56" s="45">
        <v>576.70000000000005</v>
      </c>
      <c r="M56">
        <v>0</v>
      </c>
      <c r="N56">
        <v>0</v>
      </c>
      <c r="O56">
        <v>0</v>
      </c>
      <c r="P56">
        <v>0</v>
      </c>
      <c r="Q56" s="39">
        <v>0.25303394509999999</v>
      </c>
      <c r="R56" s="39">
        <v>0</v>
      </c>
      <c r="S56" s="39">
        <v>43.31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D56" s="37">
        <v>35765</v>
      </c>
      <c r="AE56" s="45">
        <v>368.43</v>
      </c>
      <c r="AF56" s="45">
        <v>0</v>
      </c>
      <c r="AG56" s="45">
        <v>0</v>
      </c>
      <c r="AH56" s="45">
        <v>0</v>
      </c>
      <c r="AI56" s="45">
        <v>0</v>
      </c>
      <c r="AJ56" s="45">
        <v>0</v>
      </c>
      <c r="AK56" s="45">
        <v>0</v>
      </c>
      <c r="AL56" s="45">
        <v>0</v>
      </c>
      <c r="AM56" s="45">
        <v>0</v>
      </c>
      <c r="AN56" s="45">
        <v>742.8</v>
      </c>
      <c r="AO56">
        <v>0</v>
      </c>
      <c r="AP56" s="38">
        <v>0.24925264990000001</v>
      </c>
      <c r="AQ56" s="38">
        <v>0</v>
      </c>
      <c r="AR56">
        <v>58.68</v>
      </c>
      <c r="AS56">
        <v>0</v>
      </c>
      <c r="AT56">
        <v>0</v>
      </c>
      <c r="AU56">
        <v>1</v>
      </c>
      <c r="AV56">
        <v>0</v>
      </c>
      <c r="AW56">
        <v>0</v>
      </c>
      <c r="AX56">
        <v>0</v>
      </c>
    </row>
    <row r="57" spans="2:50">
      <c r="B57" s="37">
        <v>35431</v>
      </c>
      <c r="C57" s="45">
        <v>539.21</v>
      </c>
      <c r="D57" s="45">
        <v>743</v>
      </c>
      <c r="E57" s="45">
        <v>0</v>
      </c>
      <c r="F57" s="45">
        <v>0</v>
      </c>
      <c r="G57" s="45">
        <v>0</v>
      </c>
      <c r="H57" s="45">
        <v>0</v>
      </c>
      <c r="I57" s="45">
        <v>0</v>
      </c>
      <c r="J57" s="45">
        <v>0</v>
      </c>
      <c r="K57" s="45">
        <v>0</v>
      </c>
      <c r="L57" s="45">
        <v>0</v>
      </c>
      <c r="M57">
        <v>0</v>
      </c>
      <c r="N57">
        <v>0</v>
      </c>
      <c r="O57">
        <v>0</v>
      </c>
      <c r="P57">
        <v>0</v>
      </c>
      <c r="Q57" s="39">
        <v>0.25272789919999999</v>
      </c>
      <c r="R57" s="39">
        <v>0</v>
      </c>
      <c r="S57" s="39">
        <v>77.56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D57" s="37">
        <v>35796</v>
      </c>
      <c r="AE57" s="45">
        <v>478.76</v>
      </c>
      <c r="AF57" s="45">
        <v>852.2</v>
      </c>
      <c r="AG57" s="45">
        <v>0</v>
      </c>
      <c r="AH57" s="45">
        <v>0</v>
      </c>
      <c r="AI57" s="45">
        <v>0</v>
      </c>
      <c r="AJ57" s="45">
        <v>0</v>
      </c>
      <c r="AK57" s="45">
        <v>0</v>
      </c>
      <c r="AL57" s="45">
        <v>0</v>
      </c>
      <c r="AM57" s="45">
        <v>0</v>
      </c>
      <c r="AN57" s="45">
        <v>0</v>
      </c>
      <c r="AO57">
        <v>0</v>
      </c>
      <c r="AP57" s="38">
        <v>0.24891035589999999</v>
      </c>
      <c r="AQ57" s="38">
        <v>0</v>
      </c>
      <c r="AR57">
        <v>85.09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0</v>
      </c>
    </row>
    <row r="58" spans="2:50">
      <c r="B58" s="37">
        <v>35462</v>
      </c>
      <c r="C58" s="45">
        <v>420.37</v>
      </c>
      <c r="D58" s="45">
        <v>0</v>
      </c>
      <c r="E58" s="45">
        <v>572.5</v>
      </c>
      <c r="F58" s="45">
        <v>0</v>
      </c>
      <c r="G58" s="45">
        <v>0</v>
      </c>
      <c r="H58" s="45">
        <v>0</v>
      </c>
      <c r="I58" s="45">
        <v>0</v>
      </c>
      <c r="J58" s="45">
        <v>0</v>
      </c>
      <c r="K58" s="45">
        <v>0</v>
      </c>
      <c r="L58" s="45">
        <v>0</v>
      </c>
      <c r="M58">
        <v>0</v>
      </c>
      <c r="N58">
        <v>0</v>
      </c>
      <c r="O58">
        <v>0</v>
      </c>
      <c r="P58">
        <v>0</v>
      </c>
      <c r="Q58" s="39">
        <v>0.2524218533</v>
      </c>
      <c r="R58" s="39">
        <v>0</v>
      </c>
      <c r="S58" s="39">
        <v>92.64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D58" s="37">
        <v>35827</v>
      </c>
      <c r="AE58" s="45">
        <v>385.41</v>
      </c>
      <c r="AF58" s="45">
        <v>0</v>
      </c>
      <c r="AG58" s="45">
        <v>610.20000000000005</v>
      </c>
      <c r="AH58" s="45">
        <v>0</v>
      </c>
      <c r="AI58" s="45">
        <v>0</v>
      </c>
      <c r="AJ58" s="45">
        <v>0</v>
      </c>
      <c r="AK58" s="45">
        <v>0</v>
      </c>
      <c r="AL58" s="45">
        <v>0</v>
      </c>
      <c r="AM58" s="45">
        <v>0</v>
      </c>
      <c r="AN58" s="45">
        <v>0</v>
      </c>
      <c r="AO58">
        <v>0</v>
      </c>
      <c r="AP58" s="38">
        <v>0.2485680619</v>
      </c>
      <c r="AQ58" s="38">
        <v>0</v>
      </c>
      <c r="AR58">
        <v>103.12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1</v>
      </c>
    </row>
    <row r="59" spans="2:50">
      <c r="B59" s="37">
        <v>35490</v>
      </c>
      <c r="C59" s="45">
        <v>412.36</v>
      </c>
      <c r="D59" s="45">
        <v>0</v>
      </c>
      <c r="E59" s="45">
        <v>0</v>
      </c>
      <c r="F59" s="45">
        <v>558.70000000000005</v>
      </c>
      <c r="G59" s="45">
        <v>0</v>
      </c>
      <c r="H59" s="45">
        <v>0</v>
      </c>
      <c r="I59" s="45">
        <v>0</v>
      </c>
      <c r="J59" s="45">
        <v>0</v>
      </c>
      <c r="K59" s="45">
        <v>0</v>
      </c>
      <c r="L59" s="45">
        <v>0</v>
      </c>
      <c r="M59">
        <v>0</v>
      </c>
      <c r="N59">
        <v>0</v>
      </c>
      <c r="O59">
        <v>0</v>
      </c>
      <c r="P59">
        <v>0</v>
      </c>
      <c r="Q59" s="39">
        <v>0.2521158074</v>
      </c>
      <c r="R59" s="39">
        <v>0</v>
      </c>
      <c r="S59" s="39">
        <v>130.34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D59" s="37">
        <v>35855</v>
      </c>
      <c r="AE59" s="45">
        <v>360.17</v>
      </c>
      <c r="AF59" s="45">
        <v>0</v>
      </c>
      <c r="AG59" s="45">
        <v>0</v>
      </c>
      <c r="AH59" s="45">
        <v>646.29999999999995</v>
      </c>
      <c r="AI59" s="45">
        <v>0</v>
      </c>
      <c r="AJ59" s="45">
        <v>0</v>
      </c>
      <c r="AK59" s="45">
        <v>0</v>
      </c>
      <c r="AL59" s="45">
        <v>0</v>
      </c>
      <c r="AM59" s="45">
        <v>0</v>
      </c>
      <c r="AN59" s="45">
        <v>0</v>
      </c>
      <c r="AO59">
        <v>0</v>
      </c>
      <c r="AP59" s="38">
        <v>0.24822576790000001</v>
      </c>
      <c r="AQ59" s="38">
        <v>0</v>
      </c>
      <c r="AR59">
        <v>133.02000000000001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1</v>
      </c>
    </row>
    <row r="60" spans="2:50">
      <c r="B60" s="37">
        <v>35521</v>
      </c>
      <c r="C60" s="45">
        <v>275.25</v>
      </c>
      <c r="D60" s="45">
        <v>0</v>
      </c>
      <c r="E60" s="45">
        <v>0</v>
      </c>
      <c r="F60" s="45">
        <v>0</v>
      </c>
      <c r="G60" s="45">
        <v>371.2</v>
      </c>
      <c r="H60" s="45">
        <v>0</v>
      </c>
      <c r="I60" s="45">
        <v>0</v>
      </c>
      <c r="J60" s="45">
        <v>0</v>
      </c>
      <c r="K60" s="45">
        <v>0</v>
      </c>
      <c r="L60" s="45">
        <v>0</v>
      </c>
      <c r="M60">
        <v>0</v>
      </c>
      <c r="N60">
        <v>0</v>
      </c>
      <c r="O60">
        <v>0</v>
      </c>
      <c r="P60">
        <v>0</v>
      </c>
      <c r="Q60" s="39">
        <v>0.2518097614</v>
      </c>
      <c r="R60" s="39">
        <v>0</v>
      </c>
      <c r="S60" s="39">
        <v>103.38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D60" s="37">
        <v>35886</v>
      </c>
      <c r="AE60" s="45">
        <v>193.78</v>
      </c>
      <c r="AF60" s="45">
        <v>0</v>
      </c>
      <c r="AG60" s="45">
        <v>0</v>
      </c>
      <c r="AH60" s="45">
        <v>0</v>
      </c>
      <c r="AI60" s="45">
        <v>360.9</v>
      </c>
      <c r="AJ60" s="45">
        <v>0</v>
      </c>
      <c r="AK60" s="45">
        <v>0</v>
      </c>
      <c r="AL60" s="45">
        <v>0</v>
      </c>
      <c r="AM60" s="45">
        <v>0</v>
      </c>
      <c r="AN60" s="45">
        <v>0</v>
      </c>
      <c r="AO60">
        <v>0</v>
      </c>
      <c r="AP60" s="38">
        <v>0.24788347390000001</v>
      </c>
      <c r="AQ60" s="38">
        <v>0</v>
      </c>
      <c r="AR60">
        <v>109.62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1</v>
      </c>
    </row>
    <row r="61" spans="2:50">
      <c r="B61" s="37">
        <v>35551</v>
      </c>
      <c r="C61" s="45">
        <v>198.66</v>
      </c>
      <c r="D61" s="45">
        <v>0</v>
      </c>
      <c r="E61" s="45">
        <v>0</v>
      </c>
      <c r="F61" s="45">
        <v>0</v>
      </c>
      <c r="G61" s="45">
        <v>0</v>
      </c>
      <c r="H61" s="45">
        <v>265.8</v>
      </c>
      <c r="I61" s="45">
        <v>0</v>
      </c>
      <c r="J61" s="45">
        <v>0</v>
      </c>
      <c r="K61" s="45">
        <v>0</v>
      </c>
      <c r="L61" s="45">
        <v>0</v>
      </c>
      <c r="M61">
        <v>0</v>
      </c>
      <c r="N61">
        <v>0</v>
      </c>
      <c r="O61">
        <v>0</v>
      </c>
      <c r="P61">
        <v>0</v>
      </c>
      <c r="Q61" s="39">
        <v>0.2515037155</v>
      </c>
      <c r="R61" s="39">
        <v>0</v>
      </c>
      <c r="S61" s="39">
        <v>101.56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D61" s="37">
        <v>35916</v>
      </c>
      <c r="AE61" s="45">
        <v>101.11</v>
      </c>
      <c r="AF61" s="45">
        <v>0</v>
      </c>
      <c r="AG61" s="45">
        <v>0</v>
      </c>
      <c r="AH61" s="45">
        <v>0</v>
      </c>
      <c r="AI61" s="45">
        <v>0</v>
      </c>
      <c r="AJ61" s="45">
        <v>141</v>
      </c>
      <c r="AK61" s="45">
        <v>0</v>
      </c>
      <c r="AL61" s="45">
        <v>0</v>
      </c>
      <c r="AM61" s="45">
        <v>0</v>
      </c>
      <c r="AN61" s="45">
        <v>0</v>
      </c>
      <c r="AO61">
        <v>0</v>
      </c>
      <c r="AP61" s="38">
        <v>0.24754117989999999</v>
      </c>
      <c r="AQ61" s="38">
        <v>0</v>
      </c>
      <c r="AR61">
        <v>103.3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1</v>
      </c>
    </row>
    <row r="62" spans="2:50">
      <c r="B62" s="37">
        <v>35582</v>
      </c>
      <c r="C62" s="45">
        <v>67.209999999999994</v>
      </c>
      <c r="D62" s="45">
        <v>0</v>
      </c>
      <c r="E62" s="45">
        <v>0</v>
      </c>
      <c r="F62" s="45">
        <v>0</v>
      </c>
      <c r="G62" s="45">
        <v>0</v>
      </c>
      <c r="H62" s="45">
        <v>0</v>
      </c>
      <c r="I62" s="45">
        <v>0</v>
      </c>
      <c r="J62" s="45">
        <v>0</v>
      </c>
      <c r="K62" s="45">
        <v>0</v>
      </c>
      <c r="L62" s="45">
        <v>0</v>
      </c>
      <c r="M62">
        <v>1</v>
      </c>
      <c r="N62">
        <v>0</v>
      </c>
      <c r="O62">
        <v>0</v>
      </c>
      <c r="P62">
        <v>0</v>
      </c>
      <c r="Q62" s="39">
        <v>0</v>
      </c>
      <c r="R62" s="39">
        <v>3.0844065000000001</v>
      </c>
      <c r="S62" s="39">
        <v>70.3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D62" s="37">
        <v>35947</v>
      </c>
      <c r="AE62" s="45">
        <v>58.11</v>
      </c>
      <c r="AF62" s="45">
        <v>0</v>
      </c>
      <c r="AG62" s="45">
        <v>0</v>
      </c>
      <c r="AH62" s="45">
        <v>0</v>
      </c>
      <c r="AI62" s="45">
        <v>0</v>
      </c>
      <c r="AJ62" s="45">
        <v>0</v>
      </c>
      <c r="AK62" s="45">
        <v>0</v>
      </c>
      <c r="AL62" s="45">
        <v>0</v>
      </c>
      <c r="AM62" s="45">
        <v>0</v>
      </c>
      <c r="AN62" s="45">
        <v>0</v>
      </c>
      <c r="AO62">
        <v>0</v>
      </c>
      <c r="AP62" s="38">
        <v>0</v>
      </c>
      <c r="AQ62" s="38">
        <v>3.0520364999999998</v>
      </c>
      <c r="AR62">
        <v>59.02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1</v>
      </c>
    </row>
    <row r="63" spans="2:50">
      <c r="B63" s="37">
        <v>35612</v>
      </c>
      <c r="C63" s="45">
        <v>67.209999999999994</v>
      </c>
      <c r="D63" s="45">
        <v>0</v>
      </c>
      <c r="E63" s="45">
        <v>0</v>
      </c>
      <c r="F63" s="45">
        <v>0</v>
      </c>
      <c r="G63" s="45">
        <v>0</v>
      </c>
      <c r="H63" s="45">
        <v>0</v>
      </c>
      <c r="I63" s="45">
        <v>0</v>
      </c>
      <c r="J63" s="45">
        <v>0</v>
      </c>
      <c r="K63" s="45">
        <v>0</v>
      </c>
      <c r="L63" s="45">
        <v>0</v>
      </c>
      <c r="M63">
        <v>0</v>
      </c>
      <c r="N63">
        <v>1</v>
      </c>
      <c r="O63">
        <v>0</v>
      </c>
      <c r="P63">
        <v>0</v>
      </c>
      <c r="Q63" s="39">
        <v>0</v>
      </c>
      <c r="R63" s="39">
        <v>3.081709</v>
      </c>
      <c r="S63" s="39">
        <v>52.97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D63" s="37">
        <v>35977</v>
      </c>
      <c r="AE63" s="45">
        <v>58.11</v>
      </c>
      <c r="AF63" s="45">
        <v>0</v>
      </c>
      <c r="AG63" s="45">
        <v>0</v>
      </c>
      <c r="AH63" s="45">
        <v>0</v>
      </c>
      <c r="AI63" s="45">
        <v>0</v>
      </c>
      <c r="AJ63" s="45">
        <v>0</v>
      </c>
      <c r="AK63" s="45">
        <v>0</v>
      </c>
      <c r="AL63" s="45">
        <v>0</v>
      </c>
      <c r="AM63" s="45">
        <v>0</v>
      </c>
      <c r="AN63" s="45">
        <v>0</v>
      </c>
      <c r="AO63">
        <v>0</v>
      </c>
      <c r="AP63" s="38">
        <v>0</v>
      </c>
      <c r="AQ63" s="38">
        <v>3.0493389999999998</v>
      </c>
      <c r="AR63">
        <v>36.35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1</v>
      </c>
    </row>
    <row r="64" spans="2:50">
      <c r="B64" s="37">
        <v>35643</v>
      </c>
      <c r="C64" s="45">
        <v>67.209999999999994</v>
      </c>
      <c r="D64" s="45">
        <v>0</v>
      </c>
      <c r="E64" s="45">
        <v>0</v>
      </c>
      <c r="F64" s="45">
        <v>0</v>
      </c>
      <c r="G64" s="45">
        <v>0</v>
      </c>
      <c r="H64" s="45">
        <v>0</v>
      </c>
      <c r="I64" s="45">
        <v>0</v>
      </c>
      <c r="J64" s="45">
        <v>0</v>
      </c>
      <c r="K64" s="45">
        <v>0</v>
      </c>
      <c r="L64" s="45">
        <v>0</v>
      </c>
      <c r="M64">
        <v>0</v>
      </c>
      <c r="N64">
        <v>0</v>
      </c>
      <c r="O64">
        <v>1</v>
      </c>
      <c r="P64">
        <v>0</v>
      </c>
      <c r="Q64" s="39">
        <v>0</v>
      </c>
      <c r="R64" s="39">
        <v>3.0790115</v>
      </c>
      <c r="S64" s="39">
        <v>22.43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D64" s="37">
        <v>36008</v>
      </c>
      <c r="AE64" s="45">
        <v>58.11</v>
      </c>
      <c r="AF64" s="45">
        <v>0</v>
      </c>
      <c r="AG64" s="45">
        <v>0</v>
      </c>
      <c r="AH64" s="45">
        <v>0</v>
      </c>
      <c r="AI64" s="45">
        <v>0</v>
      </c>
      <c r="AJ64" s="45">
        <v>0</v>
      </c>
      <c r="AK64" s="45">
        <v>0</v>
      </c>
      <c r="AL64" s="45">
        <v>0</v>
      </c>
      <c r="AM64" s="45">
        <v>0</v>
      </c>
      <c r="AN64" s="45">
        <v>0</v>
      </c>
      <c r="AO64">
        <v>0</v>
      </c>
      <c r="AP64" s="38">
        <v>0</v>
      </c>
      <c r="AQ64" s="38">
        <v>3.0466414999999998</v>
      </c>
      <c r="AR64">
        <v>27.32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1</v>
      </c>
    </row>
    <row r="65" spans="2:50">
      <c r="B65" s="37">
        <v>35674</v>
      </c>
      <c r="C65" s="45">
        <v>88.46</v>
      </c>
      <c r="D65" s="45">
        <v>0</v>
      </c>
      <c r="E65" s="45">
        <v>0</v>
      </c>
      <c r="F65" s="45">
        <v>0</v>
      </c>
      <c r="G65" s="45">
        <v>0</v>
      </c>
      <c r="H65" s="45">
        <v>0</v>
      </c>
      <c r="I65" s="45">
        <v>0</v>
      </c>
      <c r="J65" s="45">
        <v>0</v>
      </c>
      <c r="K65" s="45">
        <v>0</v>
      </c>
      <c r="L65" s="45">
        <v>0</v>
      </c>
      <c r="M65">
        <v>0</v>
      </c>
      <c r="N65">
        <v>0</v>
      </c>
      <c r="O65">
        <v>0</v>
      </c>
      <c r="P65">
        <v>1</v>
      </c>
      <c r="Q65" s="39">
        <v>0</v>
      </c>
      <c r="R65" s="39">
        <v>3.076314</v>
      </c>
      <c r="S65" s="39">
        <v>23.25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D65" s="37">
        <v>36039</v>
      </c>
      <c r="AE65" s="45">
        <v>88.56</v>
      </c>
      <c r="AF65" s="45">
        <v>0</v>
      </c>
      <c r="AG65" s="45">
        <v>0</v>
      </c>
      <c r="AH65" s="45">
        <v>0</v>
      </c>
      <c r="AI65" s="45">
        <v>0</v>
      </c>
      <c r="AJ65" s="45">
        <v>0</v>
      </c>
      <c r="AK65" s="45">
        <v>0</v>
      </c>
      <c r="AL65" s="45">
        <v>0</v>
      </c>
      <c r="AM65" s="45">
        <v>0</v>
      </c>
      <c r="AN65" s="45">
        <v>0</v>
      </c>
      <c r="AO65">
        <v>1</v>
      </c>
      <c r="AP65" s="38">
        <v>0</v>
      </c>
      <c r="AQ65" s="38">
        <v>3.0439440000000002</v>
      </c>
      <c r="AR65">
        <v>23.24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1</v>
      </c>
    </row>
    <row r="66" spans="2:50">
      <c r="B66" s="37">
        <v>35704</v>
      </c>
      <c r="C66" s="45">
        <v>169.57</v>
      </c>
      <c r="D66" s="45">
        <v>0</v>
      </c>
      <c r="E66" s="45">
        <v>0</v>
      </c>
      <c r="F66" s="45">
        <v>0</v>
      </c>
      <c r="G66" s="45">
        <v>0</v>
      </c>
      <c r="H66" s="45">
        <v>0</v>
      </c>
      <c r="I66" s="45">
        <v>0</v>
      </c>
      <c r="J66" s="45">
        <v>263.60000000000002</v>
      </c>
      <c r="K66" s="45">
        <v>0</v>
      </c>
      <c r="L66" s="45">
        <v>0</v>
      </c>
      <c r="M66">
        <v>0</v>
      </c>
      <c r="N66">
        <v>0</v>
      </c>
      <c r="O66">
        <v>0</v>
      </c>
      <c r="P66">
        <v>0</v>
      </c>
      <c r="Q66" s="39">
        <v>0.2499372379</v>
      </c>
      <c r="R66" s="39">
        <v>0</v>
      </c>
      <c r="S66" s="39">
        <v>24.02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D66" s="37">
        <v>36069</v>
      </c>
      <c r="AE66" s="45">
        <v>104.63</v>
      </c>
      <c r="AF66" s="45">
        <v>0</v>
      </c>
      <c r="AG66" s="45">
        <v>0</v>
      </c>
      <c r="AH66" s="45">
        <v>0</v>
      </c>
      <c r="AI66" s="45">
        <v>0</v>
      </c>
      <c r="AJ66" s="45">
        <v>0</v>
      </c>
      <c r="AK66" s="45">
        <v>0</v>
      </c>
      <c r="AL66" s="45">
        <v>326.89999999999998</v>
      </c>
      <c r="AM66" s="45">
        <v>0</v>
      </c>
      <c r="AN66" s="45">
        <v>0</v>
      </c>
      <c r="AO66">
        <v>0</v>
      </c>
      <c r="AP66" s="38">
        <v>0.24579346190000001</v>
      </c>
      <c r="AQ66" s="38">
        <v>0</v>
      </c>
      <c r="AR66">
        <v>25.78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1</v>
      </c>
    </row>
    <row r="67" spans="2:50">
      <c r="B67" s="37">
        <v>35735</v>
      </c>
      <c r="C67" s="45">
        <v>305.20999999999998</v>
      </c>
      <c r="D67" s="45">
        <v>0</v>
      </c>
      <c r="E67" s="45">
        <v>0</v>
      </c>
      <c r="F67" s="45">
        <v>0</v>
      </c>
      <c r="G67" s="45">
        <v>0</v>
      </c>
      <c r="H67" s="45">
        <v>0</v>
      </c>
      <c r="I67" s="45">
        <v>0</v>
      </c>
      <c r="J67" s="45">
        <v>0</v>
      </c>
      <c r="K67" s="45">
        <v>480.8</v>
      </c>
      <c r="L67" s="45">
        <v>0</v>
      </c>
      <c r="M67">
        <v>0</v>
      </c>
      <c r="N67">
        <v>0</v>
      </c>
      <c r="O67">
        <v>0</v>
      </c>
      <c r="P67">
        <v>0</v>
      </c>
      <c r="Q67" s="39">
        <v>0.2495949439</v>
      </c>
      <c r="R67" s="39">
        <v>0</v>
      </c>
      <c r="S67" s="39">
        <v>28.04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D67" s="37">
        <v>36100</v>
      </c>
      <c r="AE67" s="45">
        <v>276.29000000000002</v>
      </c>
      <c r="AF67" s="45">
        <v>0</v>
      </c>
      <c r="AG67" s="45">
        <v>0</v>
      </c>
      <c r="AH67" s="45">
        <v>0</v>
      </c>
      <c r="AI67" s="45">
        <v>0</v>
      </c>
      <c r="AJ67" s="45">
        <v>0</v>
      </c>
      <c r="AK67" s="45">
        <v>0</v>
      </c>
      <c r="AL67" s="45">
        <v>0</v>
      </c>
      <c r="AM67" s="45">
        <v>517.29999999999995</v>
      </c>
      <c r="AN67" s="45">
        <v>0</v>
      </c>
      <c r="AO67">
        <v>0</v>
      </c>
      <c r="AP67" s="38">
        <v>0.2454149199</v>
      </c>
      <c r="AQ67" s="38">
        <v>0</v>
      </c>
      <c r="AR67">
        <v>33.18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1</v>
      </c>
    </row>
    <row r="68" spans="2:50">
      <c r="B68" s="37">
        <v>35765</v>
      </c>
      <c r="C68" s="45">
        <v>404.69</v>
      </c>
      <c r="D68" s="45">
        <v>0</v>
      </c>
      <c r="E68" s="45">
        <v>0</v>
      </c>
      <c r="F68" s="45">
        <v>0</v>
      </c>
      <c r="G68" s="45">
        <v>0</v>
      </c>
      <c r="H68" s="45">
        <v>0</v>
      </c>
      <c r="I68" s="45">
        <v>0</v>
      </c>
      <c r="J68" s="45">
        <v>0</v>
      </c>
      <c r="K68" s="45">
        <v>0</v>
      </c>
      <c r="L68" s="45">
        <v>595.20000000000005</v>
      </c>
      <c r="M68">
        <v>0</v>
      </c>
      <c r="N68">
        <v>0</v>
      </c>
      <c r="O68">
        <v>0</v>
      </c>
      <c r="P68">
        <v>0</v>
      </c>
      <c r="Q68" s="39">
        <v>0.24925264990000001</v>
      </c>
      <c r="R68" s="39">
        <v>0</v>
      </c>
      <c r="S68" s="39">
        <v>46.39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D68" s="37">
        <v>36130</v>
      </c>
      <c r="AE68" s="45">
        <v>381.73</v>
      </c>
      <c r="AF68" s="45">
        <v>0</v>
      </c>
      <c r="AG68" s="45">
        <v>0</v>
      </c>
      <c r="AH68" s="45">
        <v>0</v>
      </c>
      <c r="AI68" s="45">
        <v>0</v>
      </c>
      <c r="AJ68" s="45">
        <v>0</v>
      </c>
      <c r="AK68" s="45">
        <v>0</v>
      </c>
      <c r="AL68" s="45">
        <v>0</v>
      </c>
      <c r="AM68" s="45">
        <v>0</v>
      </c>
      <c r="AN68" s="45">
        <v>731.5</v>
      </c>
      <c r="AO68">
        <v>0</v>
      </c>
      <c r="AP68" s="38">
        <v>0.24503637780000001</v>
      </c>
      <c r="AQ68" s="38">
        <v>0</v>
      </c>
      <c r="AR68">
        <v>37.21</v>
      </c>
      <c r="AS68">
        <v>0</v>
      </c>
      <c r="AT68">
        <v>0</v>
      </c>
      <c r="AU68">
        <v>0</v>
      </c>
      <c r="AV68">
        <v>0</v>
      </c>
      <c r="AW68">
        <v>0</v>
      </c>
      <c r="AX68">
        <v>1</v>
      </c>
    </row>
    <row r="69" spans="2:50">
      <c r="B69" s="37">
        <v>35796</v>
      </c>
      <c r="C69" s="45">
        <v>433.2</v>
      </c>
      <c r="D69" s="45">
        <v>596</v>
      </c>
      <c r="E69" s="45">
        <v>0</v>
      </c>
      <c r="F69" s="45">
        <v>0</v>
      </c>
      <c r="G69" s="45">
        <v>0</v>
      </c>
      <c r="H69" s="45">
        <v>0</v>
      </c>
      <c r="I69" s="45">
        <v>0</v>
      </c>
      <c r="J69" s="45">
        <v>0</v>
      </c>
      <c r="K69" s="45">
        <v>0</v>
      </c>
      <c r="L69" s="45">
        <v>0</v>
      </c>
      <c r="M69">
        <v>0</v>
      </c>
      <c r="N69">
        <v>0</v>
      </c>
      <c r="O69">
        <v>0</v>
      </c>
      <c r="P69">
        <v>0</v>
      </c>
      <c r="Q69" s="39">
        <v>0.24891035589999999</v>
      </c>
      <c r="R69" s="39">
        <v>0</v>
      </c>
      <c r="S69" s="39">
        <v>77.08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D69" s="37">
        <v>36161</v>
      </c>
      <c r="AE69" s="45">
        <v>487.68</v>
      </c>
      <c r="AF69" s="45">
        <v>956.3</v>
      </c>
      <c r="AG69" s="45">
        <v>0</v>
      </c>
      <c r="AH69" s="45">
        <v>0</v>
      </c>
      <c r="AI69" s="45">
        <v>0</v>
      </c>
      <c r="AJ69" s="45">
        <v>0</v>
      </c>
      <c r="AK69" s="45">
        <v>0</v>
      </c>
      <c r="AL69" s="45">
        <v>0</v>
      </c>
      <c r="AM69" s="45">
        <v>0</v>
      </c>
      <c r="AN69" s="45">
        <v>0</v>
      </c>
      <c r="AO69">
        <v>0</v>
      </c>
      <c r="AP69" s="38">
        <v>0.24465783569999999</v>
      </c>
      <c r="AQ69" s="38">
        <v>0</v>
      </c>
      <c r="AR69">
        <v>79.209999999999994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1</v>
      </c>
    </row>
    <row r="70" spans="2:50">
      <c r="B70" s="37">
        <v>35827</v>
      </c>
      <c r="C70" s="45">
        <v>359.26</v>
      </c>
      <c r="D70" s="45">
        <v>0</v>
      </c>
      <c r="E70" s="45">
        <v>502.1</v>
      </c>
      <c r="F70" s="45">
        <v>0</v>
      </c>
      <c r="G70" s="45">
        <v>0</v>
      </c>
      <c r="H70" s="45">
        <v>0</v>
      </c>
      <c r="I70" s="45">
        <v>0</v>
      </c>
      <c r="J70" s="45">
        <v>0</v>
      </c>
      <c r="K70" s="45">
        <v>0</v>
      </c>
      <c r="L70" s="45">
        <v>0</v>
      </c>
      <c r="M70">
        <v>0</v>
      </c>
      <c r="N70">
        <v>0</v>
      </c>
      <c r="O70">
        <v>0</v>
      </c>
      <c r="P70">
        <v>0</v>
      </c>
      <c r="Q70" s="39">
        <v>0.2485680619</v>
      </c>
      <c r="R70" s="39">
        <v>0</v>
      </c>
      <c r="S70" s="39">
        <v>99.59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D70" s="37">
        <v>36192</v>
      </c>
      <c r="AE70" s="45">
        <v>378.69</v>
      </c>
      <c r="AF70" s="45">
        <v>0</v>
      </c>
      <c r="AG70" s="45">
        <v>686.7</v>
      </c>
      <c r="AH70" s="45">
        <v>0</v>
      </c>
      <c r="AI70" s="45">
        <v>0</v>
      </c>
      <c r="AJ70" s="45">
        <v>0</v>
      </c>
      <c r="AK70" s="45">
        <v>0</v>
      </c>
      <c r="AL70" s="45">
        <v>0</v>
      </c>
      <c r="AM70" s="45">
        <v>0</v>
      </c>
      <c r="AN70" s="45">
        <v>0</v>
      </c>
      <c r="AO70">
        <v>0</v>
      </c>
      <c r="AP70" s="38">
        <v>0.24427929370000001</v>
      </c>
      <c r="AQ70" s="38">
        <v>0</v>
      </c>
      <c r="AR70">
        <v>108.7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1</v>
      </c>
    </row>
    <row r="71" spans="2:50">
      <c r="B71" s="37">
        <v>35855</v>
      </c>
      <c r="C71" s="45">
        <v>362.95</v>
      </c>
      <c r="D71" s="45">
        <v>0</v>
      </c>
      <c r="E71" s="45">
        <v>0</v>
      </c>
      <c r="F71" s="45">
        <v>481.5</v>
      </c>
      <c r="G71" s="45">
        <v>0</v>
      </c>
      <c r="H71" s="45">
        <v>0</v>
      </c>
      <c r="I71" s="45">
        <v>0</v>
      </c>
      <c r="J71" s="45">
        <v>0</v>
      </c>
      <c r="K71" s="45">
        <v>0</v>
      </c>
      <c r="L71" s="45">
        <v>0</v>
      </c>
      <c r="M71">
        <v>0</v>
      </c>
      <c r="N71">
        <v>0</v>
      </c>
      <c r="O71">
        <v>0</v>
      </c>
      <c r="P71">
        <v>0</v>
      </c>
      <c r="Q71" s="39">
        <v>0.24822576790000001</v>
      </c>
      <c r="R71" s="39">
        <v>0</v>
      </c>
      <c r="S71" s="39">
        <v>106.45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D71" s="37">
        <v>36220</v>
      </c>
      <c r="AE71" s="45">
        <v>377.76</v>
      </c>
      <c r="AF71" s="45">
        <v>0</v>
      </c>
      <c r="AG71" s="45">
        <v>0</v>
      </c>
      <c r="AH71" s="45">
        <v>676.6</v>
      </c>
      <c r="AI71" s="45">
        <v>0</v>
      </c>
      <c r="AJ71" s="45">
        <v>0</v>
      </c>
      <c r="AK71" s="45">
        <v>0</v>
      </c>
      <c r="AL71" s="45">
        <v>0</v>
      </c>
      <c r="AM71" s="45">
        <v>0</v>
      </c>
      <c r="AN71" s="45">
        <v>0</v>
      </c>
      <c r="AO71">
        <v>0</v>
      </c>
      <c r="AP71" s="38">
        <v>0.24390075159999999</v>
      </c>
      <c r="AQ71" s="38">
        <v>0</v>
      </c>
      <c r="AR71">
        <v>136.93</v>
      </c>
      <c r="AS71">
        <v>0</v>
      </c>
      <c r="AT71">
        <v>0</v>
      </c>
      <c r="AU71">
        <v>0</v>
      </c>
      <c r="AV71">
        <v>0</v>
      </c>
      <c r="AW71">
        <v>0</v>
      </c>
      <c r="AX71">
        <v>1</v>
      </c>
    </row>
    <row r="72" spans="2:50">
      <c r="B72" s="37">
        <v>35886</v>
      </c>
      <c r="C72" s="45">
        <v>214.81</v>
      </c>
      <c r="D72" s="45">
        <v>0</v>
      </c>
      <c r="E72" s="45">
        <v>0</v>
      </c>
      <c r="F72" s="45">
        <v>0</v>
      </c>
      <c r="G72" s="45">
        <v>285.8</v>
      </c>
      <c r="H72" s="45">
        <v>0</v>
      </c>
      <c r="I72" s="45">
        <v>0</v>
      </c>
      <c r="J72" s="45">
        <v>0</v>
      </c>
      <c r="K72" s="45">
        <v>0</v>
      </c>
      <c r="L72" s="45">
        <v>0</v>
      </c>
      <c r="M72">
        <v>0</v>
      </c>
      <c r="N72">
        <v>0</v>
      </c>
      <c r="O72">
        <v>0</v>
      </c>
      <c r="P72">
        <v>0</v>
      </c>
      <c r="Q72" s="39">
        <v>0.24788347390000001</v>
      </c>
      <c r="R72" s="39">
        <v>0</v>
      </c>
      <c r="S72" s="39">
        <v>89.65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D72" s="37">
        <v>36251</v>
      </c>
      <c r="AE72" s="45">
        <v>247.56</v>
      </c>
      <c r="AF72" s="45">
        <v>0</v>
      </c>
      <c r="AG72" s="45">
        <v>0</v>
      </c>
      <c r="AH72" s="45">
        <v>0</v>
      </c>
      <c r="AI72" s="45">
        <v>382.5</v>
      </c>
      <c r="AJ72" s="45">
        <v>0</v>
      </c>
      <c r="AK72" s="45">
        <v>0</v>
      </c>
      <c r="AL72" s="45">
        <v>0</v>
      </c>
      <c r="AM72" s="45">
        <v>0</v>
      </c>
      <c r="AN72" s="45">
        <v>0</v>
      </c>
      <c r="AO72">
        <v>0</v>
      </c>
      <c r="AP72" s="38">
        <v>0.2435222095</v>
      </c>
      <c r="AQ72" s="38">
        <v>0</v>
      </c>
      <c r="AR72">
        <v>109.24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1</v>
      </c>
    </row>
    <row r="73" spans="2:50">
      <c r="B73" s="37">
        <v>35916</v>
      </c>
      <c r="C73" s="45">
        <v>82.51</v>
      </c>
      <c r="D73" s="45">
        <v>0</v>
      </c>
      <c r="E73" s="45">
        <v>0</v>
      </c>
      <c r="F73" s="45">
        <v>0</v>
      </c>
      <c r="G73" s="45">
        <v>0</v>
      </c>
      <c r="H73" s="45">
        <v>67.900000000000006</v>
      </c>
      <c r="I73" s="45">
        <v>0</v>
      </c>
      <c r="J73" s="45">
        <v>0</v>
      </c>
      <c r="K73" s="45">
        <v>0</v>
      </c>
      <c r="L73" s="45">
        <v>0</v>
      </c>
      <c r="M73">
        <v>0</v>
      </c>
      <c r="N73">
        <v>0</v>
      </c>
      <c r="O73">
        <v>0</v>
      </c>
      <c r="P73">
        <v>0</v>
      </c>
      <c r="Q73" s="39">
        <v>0.24754117989999999</v>
      </c>
      <c r="R73" s="39">
        <v>0</v>
      </c>
      <c r="S73" s="39">
        <v>90.49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D73" s="37">
        <v>36281</v>
      </c>
      <c r="AE73" s="45">
        <v>133.53</v>
      </c>
      <c r="AF73" s="45">
        <v>0</v>
      </c>
      <c r="AG73" s="45">
        <v>0</v>
      </c>
      <c r="AH73" s="45">
        <v>0</v>
      </c>
      <c r="AI73" s="45">
        <v>0</v>
      </c>
      <c r="AJ73" s="45">
        <v>165.3</v>
      </c>
      <c r="AK73" s="45">
        <v>0</v>
      </c>
      <c r="AL73" s="45">
        <v>0</v>
      </c>
      <c r="AM73" s="45">
        <v>0</v>
      </c>
      <c r="AN73" s="45">
        <v>0</v>
      </c>
      <c r="AO73">
        <v>0</v>
      </c>
      <c r="AP73" s="38">
        <v>0.24314366749999999</v>
      </c>
      <c r="AQ73" s="38">
        <v>0</v>
      </c>
      <c r="AR73">
        <v>109.01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1</v>
      </c>
    </row>
    <row r="74" spans="2:50">
      <c r="B74" s="37">
        <v>35947</v>
      </c>
      <c r="C74" s="45">
        <v>65.16</v>
      </c>
      <c r="D74" s="45">
        <v>0</v>
      </c>
      <c r="E74" s="45">
        <v>0</v>
      </c>
      <c r="F74" s="45">
        <v>0</v>
      </c>
      <c r="G74" s="45">
        <v>0</v>
      </c>
      <c r="H74" s="45">
        <v>0</v>
      </c>
      <c r="I74" s="45">
        <v>0</v>
      </c>
      <c r="J74" s="45">
        <v>0</v>
      </c>
      <c r="K74" s="45">
        <v>0</v>
      </c>
      <c r="L74" s="45">
        <v>0</v>
      </c>
      <c r="M74">
        <v>1</v>
      </c>
      <c r="N74">
        <v>0</v>
      </c>
      <c r="O74">
        <v>0</v>
      </c>
      <c r="P74">
        <v>0</v>
      </c>
      <c r="Q74" s="39">
        <v>0</v>
      </c>
      <c r="R74" s="39">
        <v>3.0520364999999998</v>
      </c>
      <c r="S74" s="39">
        <v>56.83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D74" s="37">
        <v>36312</v>
      </c>
      <c r="AE74" s="45">
        <v>66.23</v>
      </c>
      <c r="AF74" s="45">
        <v>0</v>
      </c>
      <c r="AG74" s="45">
        <v>0</v>
      </c>
      <c r="AH74" s="45">
        <v>0</v>
      </c>
      <c r="AI74" s="45">
        <v>0</v>
      </c>
      <c r="AJ74" s="45">
        <v>0</v>
      </c>
      <c r="AK74" s="45">
        <v>0</v>
      </c>
      <c r="AL74" s="45">
        <v>0</v>
      </c>
      <c r="AM74" s="45">
        <v>0</v>
      </c>
      <c r="AN74" s="45">
        <v>0</v>
      </c>
      <c r="AO74">
        <v>0</v>
      </c>
      <c r="AP74" s="38">
        <v>0</v>
      </c>
      <c r="AQ74" s="38">
        <v>3.0196665</v>
      </c>
      <c r="AR74">
        <v>78.33</v>
      </c>
      <c r="AS74">
        <v>0</v>
      </c>
      <c r="AT74">
        <v>0</v>
      </c>
      <c r="AU74">
        <v>0</v>
      </c>
      <c r="AV74">
        <v>0</v>
      </c>
      <c r="AW74">
        <v>0</v>
      </c>
      <c r="AX74">
        <v>0</v>
      </c>
    </row>
    <row r="75" spans="2:50">
      <c r="B75" s="37">
        <v>35977</v>
      </c>
      <c r="C75" s="45">
        <v>65.16</v>
      </c>
      <c r="D75" s="45">
        <v>0</v>
      </c>
      <c r="E75" s="45">
        <v>0</v>
      </c>
      <c r="F75" s="45">
        <v>0</v>
      </c>
      <c r="G75" s="45">
        <v>0</v>
      </c>
      <c r="H75" s="45">
        <v>0</v>
      </c>
      <c r="I75" s="45">
        <v>0</v>
      </c>
      <c r="J75" s="45">
        <v>0</v>
      </c>
      <c r="K75" s="45">
        <v>0</v>
      </c>
      <c r="L75" s="45">
        <v>0</v>
      </c>
      <c r="M75">
        <v>0</v>
      </c>
      <c r="N75">
        <v>1</v>
      </c>
      <c r="O75">
        <v>0</v>
      </c>
      <c r="P75">
        <v>0</v>
      </c>
      <c r="Q75" s="39">
        <v>0</v>
      </c>
      <c r="R75" s="39">
        <v>3.0493389999999998</v>
      </c>
      <c r="S75" s="39">
        <v>26.77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D75" s="37">
        <v>36342</v>
      </c>
      <c r="AE75" s="45">
        <v>66.23</v>
      </c>
      <c r="AF75" s="45">
        <v>0</v>
      </c>
      <c r="AG75" s="45">
        <v>0</v>
      </c>
      <c r="AH75" s="45">
        <v>0</v>
      </c>
      <c r="AI75" s="45">
        <v>0</v>
      </c>
      <c r="AJ75" s="45">
        <v>0</v>
      </c>
      <c r="AK75" s="45">
        <v>0</v>
      </c>
      <c r="AL75" s="45">
        <v>0</v>
      </c>
      <c r="AM75" s="45">
        <v>0</v>
      </c>
      <c r="AN75" s="45">
        <v>0</v>
      </c>
      <c r="AO75">
        <v>0</v>
      </c>
      <c r="AP75" s="38">
        <v>0</v>
      </c>
      <c r="AQ75" s="38">
        <v>3.016969</v>
      </c>
      <c r="AR75">
        <v>47.6</v>
      </c>
      <c r="AS75">
        <v>0</v>
      </c>
      <c r="AT75">
        <v>0</v>
      </c>
      <c r="AU75">
        <v>0</v>
      </c>
      <c r="AV75">
        <v>0</v>
      </c>
      <c r="AW75">
        <v>0</v>
      </c>
      <c r="AX75">
        <v>0</v>
      </c>
    </row>
    <row r="76" spans="2:50">
      <c r="B76" s="37">
        <v>36008</v>
      </c>
      <c r="C76" s="45">
        <v>65.16</v>
      </c>
      <c r="D76" s="45">
        <v>0</v>
      </c>
      <c r="E76" s="45">
        <v>0</v>
      </c>
      <c r="F76" s="45">
        <v>0</v>
      </c>
      <c r="G76" s="45">
        <v>0</v>
      </c>
      <c r="H76" s="45">
        <v>0</v>
      </c>
      <c r="I76" s="45">
        <v>0</v>
      </c>
      <c r="J76" s="45">
        <v>0</v>
      </c>
      <c r="K76" s="45">
        <v>0</v>
      </c>
      <c r="L76" s="45">
        <v>0</v>
      </c>
      <c r="M76">
        <v>0</v>
      </c>
      <c r="N76">
        <v>0</v>
      </c>
      <c r="O76">
        <v>1</v>
      </c>
      <c r="P76">
        <v>0</v>
      </c>
      <c r="Q76" s="39">
        <v>0</v>
      </c>
      <c r="R76" s="39">
        <v>3.0466414999999998</v>
      </c>
      <c r="S76" s="39">
        <v>25.51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D76" s="37">
        <v>36373</v>
      </c>
      <c r="AE76" s="45">
        <v>66.23</v>
      </c>
      <c r="AF76" s="45">
        <v>0</v>
      </c>
      <c r="AG76" s="45">
        <v>0</v>
      </c>
      <c r="AH76" s="45">
        <v>0</v>
      </c>
      <c r="AI76" s="45">
        <v>0</v>
      </c>
      <c r="AJ76" s="45">
        <v>0</v>
      </c>
      <c r="AK76" s="45">
        <v>0</v>
      </c>
      <c r="AL76" s="45">
        <v>0</v>
      </c>
      <c r="AM76" s="45">
        <v>0</v>
      </c>
      <c r="AN76" s="45">
        <v>0</v>
      </c>
      <c r="AO76">
        <v>0</v>
      </c>
      <c r="AP76" s="38">
        <v>0</v>
      </c>
      <c r="AQ76" s="38">
        <v>3.0142715</v>
      </c>
      <c r="AR76">
        <v>34.380000000000003</v>
      </c>
      <c r="AS76">
        <v>0</v>
      </c>
      <c r="AT76">
        <v>0</v>
      </c>
      <c r="AU76">
        <v>0</v>
      </c>
      <c r="AV76">
        <v>0</v>
      </c>
      <c r="AW76">
        <v>0</v>
      </c>
      <c r="AX76">
        <v>0</v>
      </c>
    </row>
    <row r="77" spans="2:50">
      <c r="B77" s="37">
        <v>36039</v>
      </c>
      <c r="C77" s="45">
        <v>73.08</v>
      </c>
      <c r="D77" s="45">
        <v>0</v>
      </c>
      <c r="E77" s="45">
        <v>0</v>
      </c>
      <c r="F77" s="45">
        <v>0</v>
      </c>
      <c r="G77" s="45">
        <v>0</v>
      </c>
      <c r="H77" s="45">
        <v>0</v>
      </c>
      <c r="I77" s="45">
        <v>0</v>
      </c>
      <c r="J77" s="45">
        <v>0</v>
      </c>
      <c r="K77" s="45">
        <v>0</v>
      </c>
      <c r="L77" s="45">
        <v>0</v>
      </c>
      <c r="M77">
        <v>0</v>
      </c>
      <c r="N77">
        <v>0</v>
      </c>
      <c r="O77">
        <v>0</v>
      </c>
      <c r="P77">
        <v>1</v>
      </c>
      <c r="Q77" s="39">
        <v>0</v>
      </c>
      <c r="R77" s="39">
        <v>3.0439440000000002</v>
      </c>
      <c r="S77" s="39">
        <v>23.54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D77" s="37">
        <v>36404</v>
      </c>
      <c r="AE77" s="45">
        <v>85.31</v>
      </c>
      <c r="AF77" s="45">
        <v>0</v>
      </c>
      <c r="AG77" s="45">
        <v>0</v>
      </c>
      <c r="AH77" s="45">
        <v>0</v>
      </c>
      <c r="AI77" s="45">
        <v>0</v>
      </c>
      <c r="AJ77" s="45">
        <v>0</v>
      </c>
      <c r="AK77" s="45">
        <v>0</v>
      </c>
      <c r="AL77" s="45">
        <v>0</v>
      </c>
      <c r="AM77" s="45">
        <v>0</v>
      </c>
      <c r="AN77" s="45">
        <v>0</v>
      </c>
      <c r="AO77">
        <v>1</v>
      </c>
      <c r="AP77" s="38">
        <v>0</v>
      </c>
      <c r="AQ77" s="38">
        <v>3.011574</v>
      </c>
      <c r="AR77">
        <v>25.77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0</v>
      </c>
    </row>
    <row r="78" spans="2:50">
      <c r="B78" s="37">
        <v>36069</v>
      </c>
      <c r="C78" s="45">
        <v>141.62</v>
      </c>
      <c r="D78" s="45">
        <v>0</v>
      </c>
      <c r="E78" s="45">
        <v>0</v>
      </c>
      <c r="F78" s="45">
        <v>0</v>
      </c>
      <c r="G78" s="45">
        <v>0</v>
      </c>
      <c r="H78" s="45">
        <v>0</v>
      </c>
      <c r="I78" s="45">
        <v>0</v>
      </c>
      <c r="J78" s="45">
        <v>223.5</v>
      </c>
      <c r="K78" s="45">
        <v>0</v>
      </c>
      <c r="L78" s="45">
        <v>0</v>
      </c>
      <c r="M78">
        <v>0</v>
      </c>
      <c r="N78">
        <v>0</v>
      </c>
      <c r="O78">
        <v>0</v>
      </c>
      <c r="P78">
        <v>0</v>
      </c>
      <c r="Q78" s="39">
        <v>0.24579346190000001</v>
      </c>
      <c r="R78" s="39">
        <v>0</v>
      </c>
      <c r="S78" s="39">
        <v>23.22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D78" s="37">
        <v>36434</v>
      </c>
      <c r="AE78" s="45">
        <v>178.67</v>
      </c>
      <c r="AF78" s="45">
        <v>0</v>
      </c>
      <c r="AG78" s="45">
        <v>0</v>
      </c>
      <c r="AH78" s="45">
        <v>0</v>
      </c>
      <c r="AI78" s="45">
        <v>0</v>
      </c>
      <c r="AJ78" s="45">
        <v>0</v>
      </c>
      <c r="AK78" s="45">
        <v>0</v>
      </c>
      <c r="AL78" s="45">
        <v>389.2</v>
      </c>
      <c r="AM78" s="45">
        <v>0</v>
      </c>
      <c r="AN78" s="45">
        <v>0</v>
      </c>
      <c r="AO78">
        <v>0</v>
      </c>
      <c r="AP78" s="38">
        <v>0.241214709</v>
      </c>
      <c r="AQ78" s="38">
        <v>0</v>
      </c>
      <c r="AR78">
        <v>28.51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0</v>
      </c>
    </row>
    <row r="79" spans="2:50">
      <c r="B79" s="37">
        <v>36100</v>
      </c>
      <c r="C79" s="45">
        <v>239.97</v>
      </c>
      <c r="D79" s="45">
        <v>0</v>
      </c>
      <c r="E79" s="45">
        <v>0</v>
      </c>
      <c r="F79" s="45">
        <v>0</v>
      </c>
      <c r="G79" s="45">
        <v>0</v>
      </c>
      <c r="H79" s="45">
        <v>0</v>
      </c>
      <c r="I79" s="45">
        <v>0</v>
      </c>
      <c r="J79" s="45">
        <v>0</v>
      </c>
      <c r="K79" s="45">
        <v>385.4</v>
      </c>
      <c r="L79" s="45">
        <v>0</v>
      </c>
      <c r="M79">
        <v>0</v>
      </c>
      <c r="N79">
        <v>0</v>
      </c>
      <c r="O79">
        <v>0</v>
      </c>
      <c r="P79">
        <v>0</v>
      </c>
      <c r="Q79" s="39">
        <v>0.2454149199</v>
      </c>
      <c r="R79" s="39">
        <v>0</v>
      </c>
      <c r="S79" s="39">
        <v>26.04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D79" s="37">
        <v>36465</v>
      </c>
      <c r="AE79" s="45">
        <v>269.95</v>
      </c>
      <c r="AF79" s="45">
        <v>0</v>
      </c>
      <c r="AG79" s="45">
        <v>0</v>
      </c>
      <c r="AH79" s="45">
        <v>0</v>
      </c>
      <c r="AI79" s="45">
        <v>0</v>
      </c>
      <c r="AJ79" s="45">
        <v>0</v>
      </c>
      <c r="AK79" s="45">
        <v>0</v>
      </c>
      <c r="AL79" s="45">
        <v>0</v>
      </c>
      <c r="AM79" s="45">
        <v>482.3</v>
      </c>
      <c r="AN79" s="45">
        <v>0</v>
      </c>
      <c r="AO79">
        <v>0</v>
      </c>
      <c r="AP79" s="38">
        <v>0.24079991889999999</v>
      </c>
      <c r="AQ79" s="38">
        <v>0</v>
      </c>
      <c r="AR79">
        <v>35.369999999999997</v>
      </c>
      <c r="AS79">
        <v>0</v>
      </c>
      <c r="AT79">
        <v>0</v>
      </c>
      <c r="AU79">
        <v>0</v>
      </c>
      <c r="AV79">
        <v>0</v>
      </c>
      <c r="AW79">
        <v>0</v>
      </c>
      <c r="AX79">
        <v>0</v>
      </c>
    </row>
    <row r="80" spans="2:50">
      <c r="B80" s="37">
        <v>36130</v>
      </c>
      <c r="C80" s="45">
        <v>349.56</v>
      </c>
      <c r="D80" s="45">
        <v>0</v>
      </c>
      <c r="E80" s="45">
        <v>0</v>
      </c>
      <c r="F80" s="45">
        <v>0</v>
      </c>
      <c r="G80" s="45">
        <v>0</v>
      </c>
      <c r="H80" s="45">
        <v>0</v>
      </c>
      <c r="I80" s="45">
        <v>0</v>
      </c>
      <c r="J80" s="45">
        <v>0</v>
      </c>
      <c r="K80" s="45">
        <v>0</v>
      </c>
      <c r="L80" s="45">
        <v>533.4</v>
      </c>
      <c r="M80">
        <v>0</v>
      </c>
      <c r="N80">
        <v>0</v>
      </c>
      <c r="O80">
        <v>0</v>
      </c>
      <c r="P80">
        <v>0</v>
      </c>
      <c r="Q80" s="39">
        <v>0.24503637780000001</v>
      </c>
      <c r="R80" s="39">
        <v>0</v>
      </c>
      <c r="S80" s="39">
        <v>42.94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D80" s="37">
        <v>36495</v>
      </c>
      <c r="AE80" s="45">
        <v>342.26</v>
      </c>
      <c r="AF80" s="45">
        <v>0</v>
      </c>
      <c r="AG80" s="45">
        <v>0</v>
      </c>
      <c r="AH80" s="45">
        <v>0</v>
      </c>
      <c r="AI80" s="45">
        <v>0</v>
      </c>
      <c r="AJ80" s="45">
        <v>0</v>
      </c>
      <c r="AK80" s="45">
        <v>0</v>
      </c>
      <c r="AL80" s="45">
        <v>0</v>
      </c>
      <c r="AM80" s="45">
        <v>0</v>
      </c>
      <c r="AN80" s="45">
        <v>742.4</v>
      </c>
      <c r="AO80">
        <v>0</v>
      </c>
      <c r="AP80" s="38">
        <v>0.24038512879999999</v>
      </c>
      <c r="AQ80" s="38">
        <v>0</v>
      </c>
      <c r="AR80">
        <v>61.64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1</v>
      </c>
    </row>
    <row r="81" spans="2:50">
      <c r="B81" s="37">
        <v>36161</v>
      </c>
      <c r="C81" s="45">
        <v>524.57000000000005</v>
      </c>
      <c r="D81" s="45">
        <v>743.2</v>
      </c>
      <c r="E81" s="45">
        <v>0</v>
      </c>
      <c r="F81" s="45">
        <v>0</v>
      </c>
      <c r="G81" s="45">
        <v>0</v>
      </c>
      <c r="H81" s="45">
        <v>0</v>
      </c>
      <c r="I81" s="45">
        <v>0</v>
      </c>
      <c r="J81" s="45">
        <v>0</v>
      </c>
      <c r="K81" s="45">
        <v>0</v>
      </c>
      <c r="L81" s="45">
        <v>0</v>
      </c>
      <c r="M81">
        <v>0</v>
      </c>
      <c r="N81">
        <v>0</v>
      </c>
      <c r="O81">
        <v>0</v>
      </c>
      <c r="P81">
        <v>0</v>
      </c>
      <c r="Q81" s="39">
        <v>0.24465783569999999</v>
      </c>
      <c r="R81" s="39">
        <v>0</v>
      </c>
      <c r="S81" s="39">
        <v>67.180000000000007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D81" s="37">
        <v>36526</v>
      </c>
      <c r="AE81" s="45">
        <v>506.51</v>
      </c>
      <c r="AF81" s="45">
        <v>935.6</v>
      </c>
      <c r="AG81" s="45">
        <v>0</v>
      </c>
      <c r="AH81" s="45">
        <v>0</v>
      </c>
      <c r="AI81" s="45">
        <v>0</v>
      </c>
      <c r="AJ81" s="45">
        <v>0</v>
      </c>
      <c r="AK81" s="45">
        <v>0</v>
      </c>
      <c r="AL81" s="45">
        <v>0</v>
      </c>
      <c r="AM81" s="45">
        <v>0</v>
      </c>
      <c r="AN81" s="45">
        <v>0</v>
      </c>
      <c r="AO81">
        <v>0</v>
      </c>
      <c r="AP81" s="38">
        <v>0.2399703386</v>
      </c>
      <c r="AQ81" s="38">
        <v>0</v>
      </c>
      <c r="AR81">
        <v>87.2</v>
      </c>
      <c r="AS81">
        <v>0</v>
      </c>
      <c r="AT81">
        <v>0</v>
      </c>
      <c r="AU81">
        <v>0</v>
      </c>
      <c r="AV81">
        <v>0</v>
      </c>
      <c r="AW81">
        <v>0</v>
      </c>
      <c r="AX81">
        <v>1</v>
      </c>
    </row>
    <row r="82" spans="2:50">
      <c r="B82" s="37">
        <v>36192</v>
      </c>
      <c r="C82" s="45">
        <v>385.26</v>
      </c>
      <c r="D82" s="45">
        <v>0</v>
      </c>
      <c r="E82" s="45">
        <v>537.29999999999995</v>
      </c>
      <c r="F82" s="45">
        <v>0</v>
      </c>
      <c r="G82" s="45">
        <v>0</v>
      </c>
      <c r="H82" s="45">
        <v>0</v>
      </c>
      <c r="I82" s="45">
        <v>0</v>
      </c>
      <c r="J82" s="45">
        <v>0</v>
      </c>
      <c r="K82" s="45">
        <v>0</v>
      </c>
      <c r="L82" s="45">
        <v>0</v>
      </c>
      <c r="M82">
        <v>0</v>
      </c>
      <c r="N82">
        <v>0</v>
      </c>
      <c r="O82">
        <v>0</v>
      </c>
      <c r="P82">
        <v>0</v>
      </c>
      <c r="Q82" s="39">
        <v>0.24427929370000001</v>
      </c>
      <c r="R82" s="39">
        <v>0</v>
      </c>
      <c r="S82" s="39">
        <v>94.2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D82" s="37">
        <v>36557</v>
      </c>
      <c r="AE82" s="45">
        <v>435.7</v>
      </c>
      <c r="AF82" s="45">
        <v>0</v>
      </c>
      <c r="AG82" s="45">
        <v>726.2</v>
      </c>
      <c r="AH82" s="45">
        <v>0</v>
      </c>
      <c r="AI82" s="45">
        <v>0</v>
      </c>
      <c r="AJ82" s="45">
        <v>0</v>
      </c>
      <c r="AK82" s="45">
        <v>0</v>
      </c>
      <c r="AL82" s="45">
        <v>0</v>
      </c>
      <c r="AM82" s="45">
        <v>0</v>
      </c>
      <c r="AN82" s="45">
        <v>0</v>
      </c>
      <c r="AO82">
        <v>0</v>
      </c>
      <c r="AP82" s="38">
        <v>0.23955554849999999</v>
      </c>
      <c r="AQ82" s="38">
        <v>0</v>
      </c>
      <c r="AR82">
        <v>110.65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1</v>
      </c>
    </row>
    <row r="83" spans="2:50">
      <c r="B83" s="37">
        <v>36220</v>
      </c>
      <c r="C83" s="45">
        <v>388.41</v>
      </c>
      <c r="D83" s="45">
        <v>0</v>
      </c>
      <c r="E83" s="45">
        <v>0</v>
      </c>
      <c r="F83" s="45">
        <v>555.70000000000005</v>
      </c>
      <c r="G83" s="45">
        <v>0</v>
      </c>
      <c r="H83" s="45">
        <v>0</v>
      </c>
      <c r="I83" s="45">
        <v>0</v>
      </c>
      <c r="J83" s="45">
        <v>0</v>
      </c>
      <c r="K83" s="45">
        <v>0</v>
      </c>
      <c r="L83" s="45">
        <v>0</v>
      </c>
      <c r="M83">
        <v>0</v>
      </c>
      <c r="N83">
        <v>0</v>
      </c>
      <c r="O83">
        <v>0</v>
      </c>
      <c r="P83">
        <v>0</v>
      </c>
      <c r="Q83" s="39">
        <v>0.24390075159999999</v>
      </c>
      <c r="R83" s="39">
        <v>0</v>
      </c>
      <c r="S83" s="39">
        <v>133.05000000000001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D83" s="37">
        <v>36586</v>
      </c>
      <c r="AE83" s="45">
        <v>272.76</v>
      </c>
      <c r="AF83" s="45">
        <v>0</v>
      </c>
      <c r="AG83" s="45">
        <v>0</v>
      </c>
      <c r="AH83" s="45">
        <v>558.5</v>
      </c>
      <c r="AI83" s="45">
        <v>0</v>
      </c>
      <c r="AJ83" s="45">
        <v>0</v>
      </c>
      <c r="AK83" s="45">
        <v>0</v>
      </c>
      <c r="AL83" s="45">
        <v>0</v>
      </c>
      <c r="AM83" s="45">
        <v>0</v>
      </c>
      <c r="AN83" s="45">
        <v>0</v>
      </c>
      <c r="AO83">
        <v>0</v>
      </c>
      <c r="AP83" s="38">
        <v>0.23914075830000001</v>
      </c>
      <c r="AQ83" s="38">
        <v>0</v>
      </c>
      <c r="AR83">
        <v>160.46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1</v>
      </c>
    </row>
    <row r="84" spans="2:50">
      <c r="B84" s="37">
        <v>36251</v>
      </c>
      <c r="C84" s="45">
        <v>218.53</v>
      </c>
      <c r="D84" s="45">
        <v>0</v>
      </c>
      <c r="E84" s="45">
        <v>0</v>
      </c>
      <c r="F84" s="45">
        <v>0</v>
      </c>
      <c r="G84" s="45">
        <v>301.8</v>
      </c>
      <c r="H84" s="45">
        <v>0</v>
      </c>
      <c r="I84" s="45">
        <v>0</v>
      </c>
      <c r="J84" s="45">
        <v>0</v>
      </c>
      <c r="K84" s="45">
        <v>0</v>
      </c>
      <c r="L84" s="45">
        <v>0</v>
      </c>
      <c r="M84">
        <v>0</v>
      </c>
      <c r="N84">
        <v>0</v>
      </c>
      <c r="O84">
        <v>0</v>
      </c>
      <c r="P84">
        <v>0</v>
      </c>
      <c r="Q84" s="39">
        <v>0.2435222095</v>
      </c>
      <c r="R84" s="39">
        <v>0</v>
      </c>
      <c r="S84" s="39">
        <v>99.85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D84" s="37">
        <v>36617</v>
      </c>
      <c r="AE84" s="45">
        <v>252.99</v>
      </c>
      <c r="AF84" s="45">
        <v>0</v>
      </c>
      <c r="AG84" s="45">
        <v>0</v>
      </c>
      <c r="AH84" s="45">
        <v>0</v>
      </c>
      <c r="AI84" s="45">
        <v>439.8</v>
      </c>
      <c r="AJ84" s="45">
        <v>0</v>
      </c>
      <c r="AK84" s="45">
        <v>0</v>
      </c>
      <c r="AL84" s="45">
        <v>0</v>
      </c>
      <c r="AM84" s="45">
        <v>0</v>
      </c>
      <c r="AN84" s="45">
        <v>0</v>
      </c>
      <c r="AO84">
        <v>0</v>
      </c>
      <c r="AP84" s="38">
        <v>0.2387259682</v>
      </c>
      <c r="AQ84" s="38">
        <v>0</v>
      </c>
      <c r="AR84">
        <v>139.9</v>
      </c>
      <c r="AS84">
        <v>0</v>
      </c>
      <c r="AT84">
        <v>0</v>
      </c>
      <c r="AU84">
        <v>0</v>
      </c>
      <c r="AV84">
        <v>0</v>
      </c>
      <c r="AW84">
        <v>0</v>
      </c>
      <c r="AX84">
        <v>1</v>
      </c>
    </row>
    <row r="85" spans="2:50">
      <c r="B85" s="37">
        <v>36281</v>
      </c>
      <c r="C85" s="45">
        <v>101.39</v>
      </c>
      <c r="D85" s="45">
        <v>0</v>
      </c>
      <c r="E85" s="45">
        <v>0</v>
      </c>
      <c r="F85" s="45">
        <v>0</v>
      </c>
      <c r="G85" s="45">
        <v>0</v>
      </c>
      <c r="H85" s="45">
        <v>100.7</v>
      </c>
      <c r="I85" s="45">
        <v>0</v>
      </c>
      <c r="J85" s="45">
        <v>0</v>
      </c>
      <c r="K85" s="45">
        <v>0</v>
      </c>
      <c r="L85" s="45">
        <v>0</v>
      </c>
      <c r="M85">
        <v>0</v>
      </c>
      <c r="N85">
        <v>0</v>
      </c>
      <c r="O85">
        <v>0</v>
      </c>
      <c r="P85">
        <v>0</v>
      </c>
      <c r="Q85" s="39">
        <v>0.24314366749999999</v>
      </c>
      <c r="R85" s="39">
        <v>0</v>
      </c>
      <c r="S85" s="39">
        <v>100.6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D85" s="37">
        <v>36647</v>
      </c>
      <c r="AE85" s="45">
        <v>225.8</v>
      </c>
      <c r="AF85" s="45">
        <v>0</v>
      </c>
      <c r="AG85" s="45">
        <v>0</v>
      </c>
      <c r="AH85" s="45">
        <v>0</v>
      </c>
      <c r="AI85" s="45">
        <v>0</v>
      </c>
      <c r="AJ85" s="45">
        <v>211.7</v>
      </c>
      <c r="AK85" s="45">
        <v>0</v>
      </c>
      <c r="AL85" s="45">
        <v>0</v>
      </c>
      <c r="AM85" s="45">
        <v>0</v>
      </c>
      <c r="AN85" s="45">
        <v>0</v>
      </c>
      <c r="AO85">
        <v>0</v>
      </c>
      <c r="AP85" s="38">
        <v>0.23831117800000001</v>
      </c>
      <c r="AQ85" s="38">
        <v>0</v>
      </c>
      <c r="AR85">
        <v>92.36</v>
      </c>
      <c r="AS85">
        <v>0</v>
      </c>
      <c r="AT85">
        <v>0</v>
      </c>
      <c r="AU85">
        <v>0</v>
      </c>
      <c r="AV85">
        <v>0</v>
      </c>
      <c r="AW85">
        <v>0</v>
      </c>
      <c r="AX85">
        <v>1</v>
      </c>
    </row>
    <row r="86" spans="2:50">
      <c r="B86" s="37">
        <v>36312</v>
      </c>
      <c r="C86" s="45">
        <v>62.47</v>
      </c>
      <c r="D86" s="45">
        <v>0</v>
      </c>
      <c r="E86" s="45">
        <v>0</v>
      </c>
      <c r="F86" s="45">
        <v>0</v>
      </c>
      <c r="G86" s="45">
        <v>0</v>
      </c>
      <c r="H86" s="45">
        <v>0</v>
      </c>
      <c r="I86" s="45">
        <v>0</v>
      </c>
      <c r="J86" s="45">
        <v>0</v>
      </c>
      <c r="K86" s="45">
        <v>0</v>
      </c>
      <c r="L86" s="45">
        <v>0</v>
      </c>
      <c r="M86">
        <v>1</v>
      </c>
      <c r="N86">
        <v>0</v>
      </c>
      <c r="O86">
        <v>0</v>
      </c>
      <c r="P86">
        <v>0</v>
      </c>
      <c r="Q86" s="39">
        <v>0</v>
      </c>
      <c r="R86" s="39">
        <v>3.0196665</v>
      </c>
      <c r="S86" s="39">
        <v>60.11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D86" s="37">
        <v>36678</v>
      </c>
      <c r="AE86" s="45">
        <v>68.650000000000006</v>
      </c>
      <c r="AF86" s="45">
        <v>0</v>
      </c>
      <c r="AG86" s="45">
        <v>0</v>
      </c>
      <c r="AH86" s="45">
        <v>0</v>
      </c>
      <c r="AI86" s="45">
        <v>0</v>
      </c>
      <c r="AJ86" s="45">
        <v>0</v>
      </c>
      <c r="AK86" s="45">
        <v>0</v>
      </c>
      <c r="AL86" s="45">
        <v>0</v>
      </c>
      <c r="AM86" s="45">
        <v>0</v>
      </c>
      <c r="AN86" s="45">
        <v>0</v>
      </c>
      <c r="AO86">
        <v>0</v>
      </c>
      <c r="AP86" s="38">
        <v>0</v>
      </c>
      <c r="AQ86" s="38">
        <v>2.9872964999999998</v>
      </c>
      <c r="AR86">
        <v>88.37</v>
      </c>
      <c r="AS86">
        <v>0</v>
      </c>
      <c r="AT86">
        <v>0</v>
      </c>
      <c r="AU86">
        <v>0</v>
      </c>
      <c r="AV86">
        <v>0</v>
      </c>
      <c r="AW86">
        <v>0</v>
      </c>
      <c r="AX86">
        <v>1</v>
      </c>
    </row>
    <row r="87" spans="2:50">
      <c r="B87" s="37">
        <v>36342</v>
      </c>
      <c r="C87" s="45">
        <v>62.47</v>
      </c>
      <c r="D87" s="45">
        <v>0</v>
      </c>
      <c r="E87" s="45">
        <v>0</v>
      </c>
      <c r="F87" s="45">
        <v>0</v>
      </c>
      <c r="G87" s="45">
        <v>0</v>
      </c>
      <c r="H87" s="45">
        <v>0</v>
      </c>
      <c r="I87" s="45">
        <v>0</v>
      </c>
      <c r="J87" s="45">
        <v>0</v>
      </c>
      <c r="K87" s="45">
        <v>0</v>
      </c>
      <c r="L87" s="45">
        <v>0</v>
      </c>
      <c r="M87">
        <v>0</v>
      </c>
      <c r="N87">
        <v>1</v>
      </c>
      <c r="O87">
        <v>0</v>
      </c>
      <c r="P87">
        <v>0</v>
      </c>
      <c r="Q87" s="39">
        <v>0</v>
      </c>
      <c r="R87" s="39">
        <v>3.016969</v>
      </c>
      <c r="S87" s="39">
        <v>32.19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D87" s="37">
        <v>36708</v>
      </c>
      <c r="AE87" s="45">
        <v>68.650000000000006</v>
      </c>
      <c r="AF87" s="45">
        <v>0</v>
      </c>
      <c r="AG87" s="45">
        <v>0</v>
      </c>
      <c r="AH87" s="45">
        <v>0</v>
      </c>
      <c r="AI87" s="45">
        <v>0</v>
      </c>
      <c r="AJ87" s="45">
        <v>0</v>
      </c>
      <c r="AK87" s="45">
        <v>0</v>
      </c>
      <c r="AL87" s="45">
        <v>0</v>
      </c>
      <c r="AM87" s="45">
        <v>0</v>
      </c>
      <c r="AN87" s="45">
        <v>0</v>
      </c>
      <c r="AO87">
        <v>0</v>
      </c>
      <c r="AP87" s="38">
        <v>0</v>
      </c>
      <c r="AQ87" s="38">
        <v>2.9845989999999998</v>
      </c>
      <c r="AR87">
        <v>80.13</v>
      </c>
      <c r="AS87">
        <v>0</v>
      </c>
      <c r="AT87">
        <v>0</v>
      </c>
      <c r="AU87">
        <v>0</v>
      </c>
      <c r="AV87">
        <v>0</v>
      </c>
      <c r="AW87">
        <v>0</v>
      </c>
      <c r="AX87">
        <v>1</v>
      </c>
    </row>
    <row r="88" spans="2:50">
      <c r="B88" s="37">
        <v>36373</v>
      </c>
      <c r="C88" s="45">
        <v>62.47</v>
      </c>
      <c r="D88" s="45">
        <v>0</v>
      </c>
      <c r="E88" s="45">
        <v>0</v>
      </c>
      <c r="F88" s="45">
        <v>0</v>
      </c>
      <c r="G88" s="45">
        <v>0</v>
      </c>
      <c r="H88" s="45">
        <v>0</v>
      </c>
      <c r="I88" s="45">
        <v>0</v>
      </c>
      <c r="J88" s="45">
        <v>0</v>
      </c>
      <c r="K88" s="45">
        <v>0</v>
      </c>
      <c r="L88" s="45">
        <v>0</v>
      </c>
      <c r="M88">
        <v>0</v>
      </c>
      <c r="N88">
        <v>0</v>
      </c>
      <c r="O88">
        <v>1</v>
      </c>
      <c r="P88">
        <v>0</v>
      </c>
      <c r="Q88" s="39">
        <v>0</v>
      </c>
      <c r="R88" s="39">
        <v>3.0142715</v>
      </c>
      <c r="S88" s="39">
        <v>22.69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D88" s="37">
        <v>36739</v>
      </c>
      <c r="AE88" s="45">
        <v>68.650000000000006</v>
      </c>
      <c r="AF88" s="45">
        <v>0</v>
      </c>
      <c r="AG88" s="45">
        <v>0</v>
      </c>
      <c r="AH88" s="45">
        <v>0</v>
      </c>
      <c r="AI88" s="45">
        <v>0</v>
      </c>
      <c r="AJ88" s="45">
        <v>0</v>
      </c>
      <c r="AK88" s="45">
        <v>0</v>
      </c>
      <c r="AL88" s="45">
        <v>0</v>
      </c>
      <c r="AM88" s="45">
        <v>0</v>
      </c>
      <c r="AN88" s="45">
        <v>0</v>
      </c>
      <c r="AO88">
        <v>0</v>
      </c>
      <c r="AP88" s="38">
        <v>0</v>
      </c>
      <c r="AQ88" s="38">
        <v>2.9819015000000002</v>
      </c>
      <c r="AR88">
        <v>31.73</v>
      </c>
      <c r="AS88">
        <v>0</v>
      </c>
      <c r="AT88">
        <v>0</v>
      </c>
      <c r="AU88">
        <v>0</v>
      </c>
      <c r="AV88">
        <v>0</v>
      </c>
      <c r="AW88">
        <v>0</v>
      </c>
      <c r="AX88">
        <v>1</v>
      </c>
    </row>
    <row r="89" spans="2:50">
      <c r="B89" s="37">
        <v>36404</v>
      </c>
      <c r="C89" s="45">
        <v>74.38</v>
      </c>
      <c r="D89" s="45">
        <v>0</v>
      </c>
      <c r="E89" s="45">
        <v>0</v>
      </c>
      <c r="F89" s="45">
        <v>0</v>
      </c>
      <c r="G89" s="45">
        <v>0</v>
      </c>
      <c r="H89" s="45">
        <v>0</v>
      </c>
      <c r="I89" s="45">
        <v>0</v>
      </c>
      <c r="J89" s="45">
        <v>0</v>
      </c>
      <c r="K89" s="45">
        <v>0</v>
      </c>
      <c r="L89" s="45">
        <v>0</v>
      </c>
      <c r="M89">
        <v>0</v>
      </c>
      <c r="N89">
        <v>0</v>
      </c>
      <c r="O89">
        <v>0</v>
      </c>
      <c r="P89">
        <v>1</v>
      </c>
      <c r="Q89" s="39">
        <v>0</v>
      </c>
      <c r="R89" s="39">
        <v>3.011574</v>
      </c>
      <c r="S89" s="39">
        <v>22.76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D89" s="37">
        <v>36770</v>
      </c>
      <c r="AE89" s="45">
        <v>144.06</v>
      </c>
      <c r="AF89" s="45">
        <v>0</v>
      </c>
      <c r="AG89" s="45">
        <v>0</v>
      </c>
      <c r="AH89" s="45">
        <v>0</v>
      </c>
      <c r="AI89" s="45">
        <v>0</v>
      </c>
      <c r="AJ89" s="45">
        <v>0</v>
      </c>
      <c r="AK89" s="45">
        <v>179.3</v>
      </c>
      <c r="AL89" s="45">
        <v>0</v>
      </c>
      <c r="AM89" s="45">
        <v>0</v>
      </c>
      <c r="AN89" s="45">
        <v>0</v>
      </c>
      <c r="AO89">
        <v>0</v>
      </c>
      <c r="AP89" s="38">
        <v>0.23665201750000001</v>
      </c>
      <c r="AQ89" s="38">
        <v>0</v>
      </c>
      <c r="AR89">
        <v>34.770000000000003</v>
      </c>
      <c r="AS89">
        <v>0</v>
      </c>
      <c r="AT89">
        <v>0</v>
      </c>
      <c r="AU89">
        <v>0</v>
      </c>
      <c r="AV89">
        <v>0</v>
      </c>
      <c r="AW89">
        <v>0</v>
      </c>
      <c r="AX89">
        <v>1</v>
      </c>
    </row>
    <row r="90" spans="2:50">
      <c r="B90" s="37">
        <v>36434</v>
      </c>
      <c r="C90" s="45">
        <v>178.63</v>
      </c>
      <c r="D90" s="45">
        <v>0</v>
      </c>
      <c r="E90" s="45">
        <v>0</v>
      </c>
      <c r="F90" s="45">
        <v>0</v>
      </c>
      <c r="G90" s="45">
        <v>0</v>
      </c>
      <c r="H90" s="45">
        <v>0</v>
      </c>
      <c r="I90" s="45">
        <v>0</v>
      </c>
      <c r="J90" s="45">
        <v>261.60000000000002</v>
      </c>
      <c r="K90" s="45">
        <v>0</v>
      </c>
      <c r="L90" s="45">
        <v>0</v>
      </c>
      <c r="M90">
        <v>0</v>
      </c>
      <c r="N90">
        <v>0</v>
      </c>
      <c r="O90">
        <v>0</v>
      </c>
      <c r="P90">
        <v>0</v>
      </c>
      <c r="Q90" s="39">
        <v>0.241214709</v>
      </c>
      <c r="R90" s="39">
        <v>0</v>
      </c>
      <c r="S90" s="39">
        <v>25.11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D90" s="37">
        <v>36800</v>
      </c>
      <c r="AE90" s="45">
        <v>117.5</v>
      </c>
      <c r="AF90" s="45">
        <v>0</v>
      </c>
      <c r="AG90" s="45">
        <v>0</v>
      </c>
      <c r="AH90" s="45">
        <v>0</v>
      </c>
      <c r="AI90" s="45">
        <v>0</v>
      </c>
      <c r="AJ90" s="45">
        <v>0</v>
      </c>
      <c r="AK90" s="45">
        <v>0</v>
      </c>
      <c r="AL90" s="45">
        <v>329.8</v>
      </c>
      <c r="AM90" s="45">
        <v>0</v>
      </c>
      <c r="AN90" s="45">
        <v>0</v>
      </c>
      <c r="AO90">
        <v>0</v>
      </c>
      <c r="AP90" s="38">
        <v>0.2362009793</v>
      </c>
      <c r="AQ90" s="38">
        <v>0</v>
      </c>
      <c r="AR90">
        <v>33.15</v>
      </c>
      <c r="AS90">
        <v>0</v>
      </c>
      <c r="AT90">
        <v>0</v>
      </c>
      <c r="AU90">
        <v>0</v>
      </c>
      <c r="AV90">
        <v>0</v>
      </c>
      <c r="AW90">
        <v>0</v>
      </c>
      <c r="AX90">
        <v>1</v>
      </c>
    </row>
    <row r="91" spans="2:50">
      <c r="B91" s="37">
        <v>36465</v>
      </c>
      <c r="C91" s="45">
        <v>226.89</v>
      </c>
      <c r="D91" s="45">
        <v>0</v>
      </c>
      <c r="E91" s="45">
        <v>0</v>
      </c>
      <c r="F91" s="45">
        <v>0</v>
      </c>
      <c r="G91" s="45">
        <v>0</v>
      </c>
      <c r="H91" s="45">
        <v>0</v>
      </c>
      <c r="I91" s="45">
        <v>0</v>
      </c>
      <c r="J91" s="45">
        <v>0</v>
      </c>
      <c r="K91" s="45">
        <v>372.8</v>
      </c>
      <c r="L91" s="45">
        <v>0</v>
      </c>
      <c r="M91">
        <v>0</v>
      </c>
      <c r="N91">
        <v>0</v>
      </c>
      <c r="O91">
        <v>0</v>
      </c>
      <c r="P91">
        <v>0</v>
      </c>
      <c r="Q91" s="39">
        <v>0.24079991889999999</v>
      </c>
      <c r="R91" s="39">
        <v>0</v>
      </c>
      <c r="S91" s="39">
        <v>27.06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D91" s="37">
        <v>36831</v>
      </c>
      <c r="AE91" s="45">
        <v>293.47000000000003</v>
      </c>
      <c r="AF91" s="45">
        <v>0</v>
      </c>
      <c r="AG91" s="45">
        <v>0</v>
      </c>
      <c r="AH91" s="45">
        <v>0</v>
      </c>
      <c r="AI91" s="45">
        <v>0</v>
      </c>
      <c r="AJ91" s="45">
        <v>0</v>
      </c>
      <c r="AK91" s="45">
        <v>0</v>
      </c>
      <c r="AL91" s="45">
        <v>0</v>
      </c>
      <c r="AM91" s="45">
        <v>532.9</v>
      </c>
      <c r="AN91" s="45">
        <v>0</v>
      </c>
      <c r="AO91">
        <v>0</v>
      </c>
      <c r="AP91" s="38">
        <v>0.23574994099999999</v>
      </c>
      <c r="AQ91" s="38">
        <v>0</v>
      </c>
      <c r="AR91">
        <v>57.53</v>
      </c>
      <c r="AS91">
        <v>0</v>
      </c>
      <c r="AT91">
        <v>0</v>
      </c>
      <c r="AU91">
        <v>0</v>
      </c>
      <c r="AV91">
        <v>0</v>
      </c>
      <c r="AW91">
        <v>0</v>
      </c>
      <c r="AX91">
        <v>0</v>
      </c>
    </row>
    <row r="92" spans="2:50">
      <c r="B92" s="37">
        <v>36495</v>
      </c>
      <c r="C92" s="45">
        <v>386.54</v>
      </c>
      <c r="D92" s="45">
        <v>0</v>
      </c>
      <c r="E92" s="45">
        <v>0</v>
      </c>
      <c r="F92" s="45">
        <v>0</v>
      </c>
      <c r="G92" s="45">
        <v>0</v>
      </c>
      <c r="H92" s="45">
        <v>0</v>
      </c>
      <c r="I92" s="45">
        <v>0</v>
      </c>
      <c r="J92" s="45">
        <v>0</v>
      </c>
      <c r="K92" s="45">
        <v>0</v>
      </c>
      <c r="L92" s="45">
        <v>572.4</v>
      </c>
      <c r="M92">
        <v>0</v>
      </c>
      <c r="N92">
        <v>0</v>
      </c>
      <c r="O92">
        <v>0</v>
      </c>
      <c r="P92">
        <v>0</v>
      </c>
      <c r="Q92" s="39">
        <v>0.24038512879999999</v>
      </c>
      <c r="R92" s="39">
        <v>0</v>
      </c>
      <c r="S92" s="39">
        <v>53.73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D92" s="37">
        <v>36861</v>
      </c>
      <c r="AE92" s="45">
        <v>473.68</v>
      </c>
      <c r="AF92" s="45">
        <v>0</v>
      </c>
      <c r="AG92" s="45">
        <v>0</v>
      </c>
      <c r="AH92" s="45">
        <v>0</v>
      </c>
      <c r="AI92" s="45">
        <v>0</v>
      </c>
      <c r="AJ92" s="45">
        <v>0</v>
      </c>
      <c r="AK92" s="45">
        <v>0</v>
      </c>
      <c r="AL92" s="45">
        <v>0</v>
      </c>
      <c r="AM92" s="45">
        <v>0</v>
      </c>
      <c r="AN92" s="45">
        <v>948.4</v>
      </c>
      <c r="AO92">
        <v>0</v>
      </c>
      <c r="AP92" s="38">
        <v>0.23529890279999999</v>
      </c>
      <c r="AQ92" s="38">
        <v>0</v>
      </c>
      <c r="AR92">
        <v>55.15</v>
      </c>
      <c r="AS92">
        <v>0</v>
      </c>
      <c r="AT92">
        <v>0</v>
      </c>
      <c r="AU92">
        <v>0</v>
      </c>
      <c r="AV92">
        <v>0</v>
      </c>
      <c r="AW92">
        <v>0</v>
      </c>
      <c r="AX92">
        <v>0</v>
      </c>
    </row>
    <row r="93" spans="2:50">
      <c r="B93" s="37">
        <v>36526</v>
      </c>
      <c r="C93" s="45">
        <v>445.88</v>
      </c>
      <c r="D93" s="45">
        <v>720.3</v>
      </c>
      <c r="E93" s="45">
        <v>0</v>
      </c>
      <c r="F93" s="45">
        <v>0</v>
      </c>
      <c r="G93" s="45">
        <v>0</v>
      </c>
      <c r="H93" s="45">
        <v>0</v>
      </c>
      <c r="I93" s="45">
        <v>0</v>
      </c>
      <c r="J93" s="45">
        <v>0</v>
      </c>
      <c r="K93" s="45">
        <v>0</v>
      </c>
      <c r="L93" s="45">
        <v>0</v>
      </c>
      <c r="M93">
        <v>0</v>
      </c>
      <c r="N93">
        <v>0</v>
      </c>
      <c r="O93">
        <v>0</v>
      </c>
      <c r="P93">
        <v>0</v>
      </c>
      <c r="Q93" s="39">
        <v>0.2399703386</v>
      </c>
      <c r="R93" s="39">
        <v>0</v>
      </c>
      <c r="S93" s="39">
        <v>66.08</v>
      </c>
      <c r="T93">
        <v>0</v>
      </c>
      <c r="U93">
        <v>1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D93" s="37">
        <v>36892</v>
      </c>
      <c r="AE93" s="45">
        <v>463</v>
      </c>
      <c r="AF93" s="45">
        <v>825.2</v>
      </c>
      <c r="AG93" s="45">
        <v>0</v>
      </c>
      <c r="AH93" s="45">
        <v>0</v>
      </c>
      <c r="AI93" s="45">
        <v>0</v>
      </c>
      <c r="AJ93" s="45">
        <v>0</v>
      </c>
      <c r="AK93" s="45">
        <v>0</v>
      </c>
      <c r="AL93" s="45">
        <v>0</v>
      </c>
      <c r="AM93" s="45">
        <v>0</v>
      </c>
      <c r="AN93" s="45">
        <v>0</v>
      </c>
      <c r="AO93">
        <v>0</v>
      </c>
      <c r="AP93" s="38">
        <v>0.23484786460000001</v>
      </c>
      <c r="AQ93" s="38">
        <v>0</v>
      </c>
      <c r="AR93">
        <v>120.27</v>
      </c>
      <c r="AS93">
        <v>0</v>
      </c>
      <c r="AT93">
        <v>0</v>
      </c>
      <c r="AU93">
        <v>0</v>
      </c>
      <c r="AV93">
        <v>0</v>
      </c>
      <c r="AW93">
        <v>0</v>
      </c>
      <c r="AX93">
        <v>0</v>
      </c>
    </row>
    <row r="94" spans="2:50">
      <c r="B94" s="37">
        <v>36557</v>
      </c>
      <c r="C94" s="45">
        <v>459.19</v>
      </c>
      <c r="D94" s="45">
        <v>0</v>
      </c>
      <c r="E94" s="45">
        <v>573.1</v>
      </c>
      <c r="F94" s="45">
        <v>0</v>
      </c>
      <c r="G94" s="45">
        <v>0</v>
      </c>
      <c r="H94" s="45">
        <v>0</v>
      </c>
      <c r="I94" s="45">
        <v>0</v>
      </c>
      <c r="J94" s="45">
        <v>0</v>
      </c>
      <c r="K94" s="45">
        <v>0</v>
      </c>
      <c r="L94" s="45">
        <v>0</v>
      </c>
      <c r="M94">
        <v>0</v>
      </c>
      <c r="N94">
        <v>0</v>
      </c>
      <c r="O94">
        <v>0</v>
      </c>
      <c r="P94">
        <v>0</v>
      </c>
      <c r="Q94" s="39">
        <v>0.23955554849999999</v>
      </c>
      <c r="R94" s="39">
        <v>0</v>
      </c>
      <c r="S94" s="39">
        <v>114.05</v>
      </c>
      <c r="T94">
        <v>0</v>
      </c>
      <c r="U94">
        <v>-1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D94" s="37">
        <v>36923</v>
      </c>
      <c r="AE94" s="45">
        <v>429.25</v>
      </c>
      <c r="AF94" s="45">
        <v>0</v>
      </c>
      <c r="AG94" s="45">
        <v>797.5</v>
      </c>
      <c r="AH94" s="45">
        <v>0</v>
      </c>
      <c r="AI94" s="45">
        <v>0</v>
      </c>
      <c r="AJ94" s="45">
        <v>0</v>
      </c>
      <c r="AK94" s="45">
        <v>0</v>
      </c>
      <c r="AL94" s="45">
        <v>0</v>
      </c>
      <c r="AM94" s="45">
        <v>0</v>
      </c>
      <c r="AN94" s="45">
        <v>0</v>
      </c>
      <c r="AO94">
        <v>0</v>
      </c>
      <c r="AP94" s="38">
        <v>0.23439682640000001</v>
      </c>
      <c r="AQ94" s="38">
        <v>0</v>
      </c>
      <c r="AR94">
        <v>181.04</v>
      </c>
      <c r="AS94">
        <v>0</v>
      </c>
      <c r="AT94">
        <v>0</v>
      </c>
      <c r="AU94">
        <v>0</v>
      </c>
      <c r="AV94">
        <v>0</v>
      </c>
      <c r="AW94">
        <v>0</v>
      </c>
      <c r="AX94">
        <v>0</v>
      </c>
    </row>
    <row r="95" spans="2:50">
      <c r="B95" s="37">
        <v>36586</v>
      </c>
      <c r="C95" s="45">
        <v>291.27</v>
      </c>
      <c r="D95" s="45">
        <v>0</v>
      </c>
      <c r="E95" s="45">
        <v>0</v>
      </c>
      <c r="F95" s="45">
        <v>420.4</v>
      </c>
      <c r="G95" s="45">
        <v>0</v>
      </c>
      <c r="H95" s="45">
        <v>0</v>
      </c>
      <c r="I95" s="45">
        <v>0</v>
      </c>
      <c r="J95" s="45">
        <v>0</v>
      </c>
      <c r="K95" s="45">
        <v>0</v>
      </c>
      <c r="L95" s="45">
        <v>0</v>
      </c>
      <c r="M95">
        <v>0</v>
      </c>
      <c r="N95">
        <v>0</v>
      </c>
      <c r="O95">
        <v>0</v>
      </c>
      <c r="P95">
        <v>0</v>
      </c>
      <c r="Q95" s="39">
        <v>0.23914075830000001</v>
      </c>
      <c r="R95" s="39">
        <v>0</v>
      </c>
      <c r="S95" s="39">
        <v>130.78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D95" s="37">
        <v>36951</v>
      </c>
      <c r="AE95" s="45">
        <v>340.96</v>
      </c>
      <c r="AF95" s="45">
        <v>0</v>
      </c>
      <c r="AG95" s="45">
        <v>0</v>
      </c>
      <c r="AH95" s="45">
        <v>685.7</v>
      </c>
      <c r="AI95" s="45">
        <v>0</v>
      </c>
      <c r="AJ95" s="45">
        <v>0</v>
      </c>
      <c r="AK95" s="45">
        <v>0</v>
      </c>
      <c r="AL95" s="45">
        <v>0</v>
      </c>
      <c r="AM95" s="45">
        <v>0</v>
      </c>
      <c r="AN95" s="45">
        <v>0</v>
      </c>
      <c r="AO95">
        <v>0</v>
      </c>
      <c r="AP95" s="38">
        <v>0.2339457882</v>
      </c>
      <c r="AQ95" s="38">
        <v>0</v>
      </c>
      <c r="AR95">
        <v>193.9</v>
      </c>
      <c r="AS95">
        <v>0</v>
      </c>
      <c r="AT95">
        <v>0</v>
      </c>
      <c r="AU95">
        <v>0</v>
      </c>
      <c r="AV95">
        <v>0</v>
      </c>
      <c r="AW95">
        <v>0</v>
      </c>
      <c r="AX95">
        <v>0</v>
      </c>
    </row>
    <row r="96" spans="2:50">
      <c r="B96" s="37">
        <v>36617</v>
      </c>
      <c r="C96" s="45">
        <v>244.99</v>
      </c>
      <c r="D96" s="45">
        <v>0</v>
      </c>
      <c r="E96" s="45">
        <v>0</v>
      </c>
      <c r="F96" s="45">
        <v>0</v>
      </c>
      <c r="G96" s="45">
        <v>339.1</v>
      </c>
      <c r="H96" s="45">
        <v>0</v>
      </c>
      <c r="I96" s="45">
        <v>0</v>
      </c>
      <c r="J96" s="45">
        <v>0</v>
      </c>
      <c r="K96" s="45">
        <v>0</v>
      </c>
      <c r="L96" s="45">
        <v>0</v>
      </c>
      <c r="M96">
        <v>0</v>
      </c>
      <c r="N96">
        <v>0</v>
      </c>
      <c r="O96">
        <v>0</v>
      </c>
      <c r="P96">
        <v>0</v>
      </c>
      <c r="Q96" s="39">
        <v>0.2387259682</v>
      </c>
      <c r="R96" s="39">
        <v>0</v>
      </c>
      <c r="S96" s="39">
        <v>134.44999999999999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D96" s="37">
        <v>36982</v>
      </c>
      <c r="AE96" s="45">
        <v>204.78</v>
      </c>
      <c r="AF96" s="45">
        <v>0</v>
      </c>
      <c r="AG96" s="45">
        <v>0</v>
      </c>
      <c r="AH96" s="45">
        <v>0</v>
      </c>
      <c r="AI96" s="45">
        <v>394.7</v>
      </c>
      <c r="AJ96" s="45">
        <v>0</v>
      </c>
      <c r="AK96" s="45">
        <v>0</v>
      </c>
      <c r="AL96" s="45">
        <v>0</v>
      </c>
      <c r="AM96" s="45">
        <v>0</v>
      </c>
      <c r="AN96" s="45">
        <v>0</v>
      </c>
      <c r="AO96">
        <v>0</v>
      </c>
      <c r="AP96" s="38">
        <v>0.23349475</v>
      </c>
      <c r="AQ96" s="38">
        <v>0</v>
      </c>
      <c r="AR96">
        <v>180.72</v>
      </c>
      <c r="AS96">
        <v>0</v>
      </c>
      <c r="AT96">
        <v>0</v>
      </c>
      <c r="AU96">
        <v>0</v>
      </c>
      <c r="AV96">
        <v>0</v>
      </c>
      <c r="AW96">
        <v>0</v>
      </c>
      <c r="AX96">
        <v>0</v>
      </c>
    </row>
    <row r="97" spans="2:50">
      <c r="B97" s="37">
        <v>36647</v>
      </c>
      <c r="C97" s="45">
        <v>123.63</v>
      </c>
      <c r="D97" s="45">
        <v>0</v>
      </c>
      <c r="E97" s="45">
        <v>0</v>
      </c>
      <c r="F97" s="45">
        <v>0</v>
      </c>
      <c r="G97" s="45">
        <v>0</v>
      </c>
      <c r="H97" s="45">
        <v>127.5</v>
      </c>
      <c r="I97" s="45">
        <v>0</v>
      </c>
      <c r="J97" s="45">
        <v>0</v>
      </c>
      <c r="K97" s="45">
        <v>0</v>
      </c>
      <c r="L97" s="45">
        <v>0</v>
      </c>
      <c r="M97">
        <v>0</v>
      </c>
      <c r="N97">
        <v>0</v>
      </c>
      <c r="O97">
        <v>0</v>
      </c>
      <c r="P97">
        <v>0</v>
      </c>
      <c r="Q97" s="39">
        <v>0.23831117800000001</v>
      </c>
      <c r="R97" s="39">
        <v>0</v>
      </c>
      <c r="S97" s="39">
        <v>88.22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D97" s="37">
        <v>37012</v>
      </c>
      <c r="AE97" s="45">
        <v>94.2</v>
      </c>
      <c r="AF97" s="45">
        <v>0</v>
      </c>
      <c r="AG97" s="45">
        <v>0</v>
      </c>
      <c r="AH97" s="45">
        <v>0</v>
      </c>
      <c r="AI97" s="45">
        <v>0</v>
      </c>
      <c r="AJ97" s="45">
        <v>170.5</v>
      </c>
      <c r="AK97" s="45">
        <v>0</v>
      </c>
      <c r="AL97" s="45">
        <v>0</v>
      </c>
      <c r="AM97" s="45">
        <v>0</v>
      </c>
      <c r="AN97" s="45">
        <v>0</v>
      </c>
      <c r="AO97">
        <v>0</v>
      </c>
      <c r="AP97" s="38">
        <v>0.23304371169999999</v>
      </c>
      <c r="AQ97" s="38">
        <v>0</v>
      </c>
      <c r="AR97">
        <v>174.31</v>
      </c>
      <c r="AS97">
        <v>0</v>
      </c>
      <c r="AT97">
        <v>0</v>
      </c>
      <c r="AU97">
        <v>0</v>
      </c>
      <c r="AV97">
        <v>0</v>
      </c>
      <c r="AW97">
        <v>0</v>
      </c>
      <c r="AX97">
        <v>0</v>
      </c>
    </row>
    <row r="98" spans="2:50">
      <c r="B98" s="37">
        <v>36678</v>
      </c>
      <c r="C98" s="45">
        <v>68.52</v>
      </c>
      <c r="D98" s="45">
        <v>0</v>
      </c>
      <c r="E98" s="45">
        <v>0</v>
      </c>
      <c r="F98" s="45">
        <v>0</v>
      </c>
      <c r="G98" s="45">
        <v>0</v>
      </c>
      <c r="H98" s="45">
        <v>0</v>
      </c>
      <c r="I98" s="45">
        <v>0</v>
      </c>
      <c r="J98" s="45">
        <v>0</v>
      </c>
      <c r="K98" s="45">
        <v>0</v>
      </c>
      <c r="L98" s="45">
        <v>0</v>
      </c>
      <c r="M98">
        <v>1</v>
      </c>
      <c r="N98">
        <v>0</v>
      </c>
      <c r="O98">
        <v>0</v>
      </c>
      <c r="P98">
        <v>0</v>
      </c>
      <c r="Q98" s="39">
        <v>0</v>
      </c>
      <c r="R98" s="39">
        <v>2.9872964999999998</v>
      </c>
      <c r="S98" s="39">
        <v>74.62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D98" s="37">
        <v>37043</v>
      </c>
      <c r="AE98" s="45">
        <v>66.89</v>
      </c>
      <c r="AF98" s="45">
        <v>0</v>
      </c>
      <c r="AG98" s="45">
        <v>0</v>
      </c>
      <c r="AH98" s="45">
        <v>0</v>
      </c>
      <c r="AI98" s="45">
        <v>0</v>
      </c>
      <c r="AJ98" s="45">
        <v>0</v>
      </c>
      <c r="AK98" s="45">
        <v>0</v>
      </c>
      <c r="AL98" s="45">
        <v>0</v>
      </c>
      <c r="AM98" s="45">
        <v>0</v>
      </c>
      <c r="AN98" s="45">
        <v>0</v>
      </c>
      <c r="AO98">
        <v>0</v>
      </c>
      <c r="AP98" s="38">
        <v>0</v>
      </c>
      <c r="AQ98" s="38">
        <v>2.9549265</v>
      </c>
      <c r="AR98">
        <v>111.66</v>
      </c>
      <c r="AS98">
        <v>0</v>
      </c>
      <c r="AT98">
        <v>0</v>
      </c>
      <c r="AU98">
        <v>0</v>
      </c>
      <c r="AV98">
        <v>0</v>
      </c>
      <c r="AW98">
        <v>0</v>
      </c>
      <c r="AX98">
        <v>0</v>
      </c>
    </row>
    <row r="99" spans="2:50">
      <c r="B99" s="37">
        <v>36708</v>
      </c>
      <c r="C99" s="45">
        <v>68.52</v>
      </c>
      <c r="D99" s="45">
        <v>0</v>
      </c>
      <c r="E99" s="45">
        <v>0</v>
      </c>
      <c r="F99" s="45">
        <v>0</v>
      </c>
      <c r="G99" s="45">
        <v>0</v>
      </c>
      <c r="H99" s="45">
        <v>0</v>
      </c>
      <c r="I99" s="45">
        <v>0</v>
      </c>
      <c r="J99" s="45">
        <v>0</v>
      </c>
      <c r="K99" s="45">
        <v>0</v>
      </c>
      <c r="L99" s="45">
        <v>0</v>
      </c>
      <c r="M99">
        <v>0</v>
      </c>
      <c r="N99">
        <v>1</v>
      </c>
      <c r="O99">
        <v>0</v>
      </c>
      <c r="P99">
        <v>0</v>
      </c>
      <c r="Q99" s="39">
        <v>0</v>
      </c>
      <c r="R99" s="39">
        <v>2.9845989999999998</v>
      </c>
      <c r="S99" s="39">
        <v>41.63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D99" s="37">
        <v>37073</v>
      </c>
      <c r="AE99" s="45">
        <v>66.89</v>
      </c>
      <c r="AF99" s="45">
        <v>0</v>
      </c>
      <c r="AG99" s="45">
        <v>0</v>
      </c>
      <c r="AH99" s="45">
        <v>0</v>
      </c>
      <c r="AI99" s="45">
        <v>0</v>
      </c>
      <c r="AJ99" s="45">
        <v>0</v>
      </c>
      <c r="AK99" s="45">
        <v>0</v>
      </c>
      <c r="AL99" s="45">
        <v>0</v>
      </c>
      <c r="AM99" s="45">
        <v>0</v>
      </c>
      <c r="AN99" s="45">
        <v>0</v>
      </c>
      <c r="AO99">
        <v>0</v>
      </c>
      <c r="AP99" s="38">
        <v>0</v>
      </c>
      <c r="AQ99" s="38">
        <v>2.952229</v>
      </c>
      <c r="AR99">
        <v>57.61</v>
      </c>
      <c r="AS99">
        <v>0</v>
      </c>
      <c r="AT99">
        <v>0</v>
      </c>
      <c r="AU99">
        <v>0</v>
      </c>
      <c r="AV99">
        <v>0</v>
      </c>
      <c r="AW99">
        <v>0</v>
      </c>
      <c r="AX99">
        <v>0</v>
      </c>
    </row>
    <row r="100" spans="2:50">
      <c r="B100" s="37">
        <v>36739</v>
      </c>
      <c r="C100" s="45">
        <v>68.52</v>
      </c>
      <c r="D100" s="45">
        <v>0</v>
      </c>
      <c r="E100" s="45">
        <v>0</v>
      </c>
      <c r="F100" s="45">
        <v>0</v>
      </c>
      <c r="G100" s="45">
        <v>0</v>
      </c>
      <c r="H100" s="45">
        <v>0</v>
      </c>
      <c r="I100" s="45">
        <v>0</v>
      </c>
      <c r="J100" s="45">
        <v>0</v>
      </c>
      <c r="K100" s="45">
        <v>0</v>
      </c>
      <c r="L100" s="45">
        <v>0</v>
      </c>
      <c r="M100">
        <v>0</v>
      </c>
      <c r="N100">
        <v>0</v>
      </c>
      <c r="O100">
        <v>1</v>
      </c>
      <c r="P100">
        <v>0</v>
      </c>
      <c r="Q100" s="39">
        <v>0</v>
      </c>
      <c r="R100" s="39">
        <v>2.9819015000000002</v>
      </c>
      <c r="S100" s="39">
        <v>28.19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D100" s="37">
        <v>37104</v>
      </c>
      <c r="AE100" s="45">
        <v>66.89</v>
      </c>
      <c r="AF100" s="45">
        <v>0</v>
      </c>
      <c r="AG100" s="45">
        <v>0</v>
      </c>
      <c r="AH100" s="45">
        <v>0</v>
      </c>
      <c r="AI100" s="45">
        <v>0</v>
      </c>
      <c r="AJ100" s="45">
        <v>0</v>
      </c>
      <c r="AK100" s="45">
        <v>0</v>
      </c>
      <c r="AL100" s="45">
        <v>0</v>
      </c>
      <c r="AM100" s="45">
        <v>0</v>
      </c>
      <c r="AN100" s="45">
        <v>0</v>
      </c>
      <c r="AO100">
        <v>0</v>
      </c>
      <c r="AP100" s="38">
        <v>0</v>
      </c>
      <c r="AQ100" s="38">
        <v>2.9495315</v>
      </c>
      <c r="AR100">
        <v>54.89</v>
      </c>
      <c r="AS100">
        <v>0</v>
      </c>
      <c r="AT100">
        <v>0</v>
      </c>
      <c r="AU100">
        <v>0</v>
      </c>
      <c r="AV100">
        <v>0</v>
      </c>
      <c r="AW100">
        <v>0</v>
      </c>
      <c r="AX100">
        <v>0</v>
      </c>
    </row>
    <row r="101" spans="2:50">
      <c r="B101" s="37">
        <v>36770</v>
      </c>
      <c r="C101" s="45">
        <v>79.27</v>
      </c>
      <c r="D101" s="45">
        <v>0</v>
      </c>
      <c r="E101" s="45">
        <v>0</v>
      </c>
      <c r="F101" s="45">
        <v>0</v>
      </c>
      <c r="G101" s="45">
        <v>0</v>
      </c>
      <c r="H101" s="45">
        <v>0</v>
      </c>
      <c r="I101" s="45">
        <v>104.8</v>
      </c>
      <c r="J101" s="45">
        <v>0</v>
      </c>
      <c r="K101" s="45">
        <v>0</v>
      </c>
      <c r="L101" s="45">
        <v>0</v>
      </c>
      <c r="M101">
        <v>0</v>
      </c>
      <c r="N101">
        <v>0</v>
      </c>
      <c r="O101">
        <v>0</v>
      </c>
      <c r="P101">
        <v>0</v>
      </c>
      <c r="Q101" s="39">
        <v>0.23665201750000001</v>
      </c>
      <c r="R101" s="39">
        <v>0</v>
      </c>
      <c r="S101" s="39">
        <v>27.12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D101" s="37">
        <v>37135</v>
      </c>
      <c r="AE101" s="45">
        <v>119.35</v>
      </c>
      <c r="AF101" s="45">
        <v>0</v>
      </c>
      <c r="AG101" s="45">
        <v>0</v>
      </c>
      <c r="AH101" s="45">
        <v>0</v>
      </c>
      <c r="AI101" s="45">
        <v>0</v>
      </c>
      <c r="AJ101" s="45">
        <v>0</v>
      </c>
      <c r="AK101" s="45">
        <v>155.4</v>
      </c>
      <c r="AL101" s="45">
        <v>0</v>
      </c>
      <c r="AM101" s="45">
        <v>0</v>
      </c>
      <c r="AN101" s="45">
        <v>0</v>
      </c>
      <c r="AO101">
        <v>0</v>
      </c>
      <c r="AP101" s="38">
        <v>0.2312395589</v>
      </c>
      <c r="AQ101" s="38">
        <v>0</v>
      </c>
      <c r="AR101">
        <v>42</v>
      </c>
      <c r="AS101">
        <v>0</v>
      </c>
      <c r="AT101">
        <v>0</v>
      </c>
      <c r="AU101">
        <v>0</v>
      </c>
      <c r="AV101">
        <v>1</v>
      </c>
      <c r="AW101">
        <v>0</v>
      </c>
      <c r="AX101">
        <v>0</v>
      </c>
    </row>
    <row r="102" spans="2:50">
      <c r="B102" s="37">
        <v>36800</v>
      </c>
      <c r="C102" s="45">
        <v>161.4</v>
      </c>
      <c r="D102" s="45">
        <v>0</v>
      </c>
      <c r="E102" s="45">
        <v>0</v>
      </c>
      <c r="F102" s="45">
        <v>0</v>
      </c>
      <c r="G102" s="45">
        <v>0</v>
      </c>
      <c r="H102" s="45">
        <v>0</v>
      </c>
      <c r="I102" s="45">
        <v>0</v>
      </c>
      <c r="J102" s="45">
        <v>221.7</v>
      </c>
      <c r="K102" s="45">
        <v>0</v>
      </c>
      <c r="L102" s="45">
        <v>0</v>
      </c>
      <c r="M102">
        <v>0</v>
      </c>
      <c r="N102">
        <v>0</v>
      </c>
      <c r="O102">
        <v>0</v>
      </c>
      <c r="P102">
        <v>0</v>
      </c>
      <c r="Q102" s="39">
        <v>0.2362009793</v>
      </c>
      <c r="R102" s="39">
        <v>0</v>
      </c>
      <c r="S102" s="39">
        <v>27.88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1</v>
      </c>
      <c r="AD102" s="37">
        <v>37165</v>
      </c>
      <c r="AE102" s="45">
        <v>149.72999999999999</v>
      </c>
      <c r="AF102" s="45">
        <v>0</v>
      </c>
      <c r="AG102" s="45">
        <v>0</v>
      </c>
      <c r="AH102" s="45">
        <v>0</v>
      </c>
      <c r="AI102" s="45">
        <v>0</v>
      </c>
      <c r="AJ102" s="45">
        <v>0</v>
      </c>
      <c r="AK102" s="45">
        <v>0</v>
      </c>
      <c r="AL102" s="45">
        <v>339.3</v>
      </c>
      <c r="AM102" s="45">
        <v>0</v>
      </c>
      <c r="AN102" s="45">
        <v>0</v>
      </c>
      <c r="AO102">
        <v>0</v>
      </c>
      <c r="AP102" s="38">
        <v>0.2307522726</v>
      </c>
      <c r="AQ102" s="38">
        <v>0</v>
      </c>
      <c r="AR102">
        <v>35.14</v>
      </c>
      <c r="AS102">
        <v>0</v>
      </c>
      <c r="AT102">
        <v>0</v>
      </c>
      <c r="AU102">
        <v>0</v>
      </c>
      <c r="AV102">
        <v>0</v>
      </c>
      <c r="AW102">
        <v>0</v>
      </c>
      <c r="AX102">
        <v>0</v>
      </c>
    </row>
    <row r="103" spans="2:50">
      <c r="B103" s="37">
        <v>36831</v>
      </c>
      <c r="C103" s="45">
        <v>242.87</v>
      </c>
      <c r="D103" s="45">
        <v>0</v>
      </c>
      <c r="E103" s="45">
        <v>0</v>
      </c>
      <c r="F103" s="45">
        <v>0</v>
      </c>
      <c r="G103" s="45">
        <v>0</v>
      </c>
      <c r="H103" s="45">
        <v>0</v>
      </c>
      <c r="I103" s="45">
        <v>0</v>
      </c>
      <c r="J103" s="45">
        <v>0</v>
      </c>
      <c r="K103" s="45">
        <v>435.2</v>
      </c>
      <c r="L103" s="45">
        <v>0</v>
      </c>
      <c r="M103">
        <v>0</v>
      </c>
      <c r="N103">
        <v>0</v>
      </c>
      <c r="O103">
        <v>0</v>
      </c>
      <c r="P103">
        <v>0</v>
      </c>
      <c r="Q103" s="39">
        <v>0.23574994099999999</v>
      </c>
      <c r="R103" s="39">
        <v>0</v>
      </c>
      <c r="S103" s="39">
        <v>30.82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1</v>
      </c>
      <c r="AD103" s="37">
        <v>37196</v>
      </c>
      <c r="AE103" s="45">
        <v>232.79</v>
      </c>
      <c r="AF103" s="45">
        <v>0</v>
      </c>
      <c r="AG103" s="45">
        <v>0</v>
      </c>
      <c r="AH103" s="45">
        <v>0</v>
      </c>
      <c r="AI103" s="45">
        <v>0</v>
      </c>
      <c r="AJ103" s="45">
        <v>0</v>
      </c>
      <c r="AK103" s="45">
        <v>0</v>
      </c>
      <c r="AL103" s="45">
        <v>0</v>
      </c>
      <c r="AM103" s="45">
        <v>448.4</v>
      </c>
      <c r="AN103" s="45">
        <v>0</v>
      </c>
      <c r="AO103">
        <v>0</v>
      </c>
      <c r="AP103" s="38">
        <v>0.2302649863</v>
      </c>
      <c r="AQ103" s="38">
        <v>0</v>
      </c>
      <c r="AR103">
        <v>69.95</v>
      </c>
      <c r="AS103">
        <v>0</v>
      </c>
      <c r="AT103">
        <v>0</v>
      </c>
      <c r="AU103">
        <v>0</v>
      </c>
      <c r="AV103">
        <v>0</v>
      </c>
      <c r="AW103">
        <v>0</v>
      </c>
      <c r="AX103">
        <v>0</v>
      </c>
    </row>
    <row r="104" spans="2:50">
      <c r="B104" s="37">
        <v>36861</v>
      </c>
      <c r="C104" s="45">
        <v>514.14</v>
      </c>
      <c r="D104" s="45">
        <v>0</v>
      </c>
      <c r="E104" s="45">
        <v>0</v>
      </c>
      <c r="F104" s="45">
        <v>0</v>
      </c>
      <c r="G104" s="45">
        <v>0</v>
      </c>
      <c r="H104" s="45">
        <v>0</v>
      </c>
      <c r="I104" s="45">
        <v>0</v>
      </c>
      <c r="J104" s="45">
        <v>0</v>
      </c>
      <c r="K104" s="45">
        <v>0</v>
      </c>
      <c r="L104" s="45">
        <v>784.6</v>
      </c>
      <c r="M104">
        <v>0</v>
      </c>
      <c r="N104">
        <v>0</v>
      </c>
      <c r="O104">
        <v>0</v>
      </c>
      <c r="P104">
        <v>0</v>
      </c>
      <c r="Q104" s="39">
        <v>0.23529890279999999</v>
      </c>
      <c r="R104" s="39">
        <v>0</v>
      </c>
      <c r="S104" s="39">
        <v>63.14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D104" s="37">
        <v>37226</v>
      </c>
      <c r="AE104" s="45">
        <v>338.43</v>
      </c>
      <c r="AF104" s="45">
        <v>0</v>
      </c>
      <c r="AG104" s="45">
        <v>0</v>
      </c>
      <c r="AH104" s="45">
        <v>0</v>
      </c>
      <c r="AI104" s="45">
        <v>0</v>
      </c>
      <c r="AJ104" s="45">
        <v>0</v>
      </c>
      <c r="AK104" s="45">
        <v>0</v>
      </c>
      <c r="AL104" s="45">
        <v>0</v>
      </c>
      <c r="AM104" s="45">
        <v>0</v>
      </c>
      <c r="AN104" s="45">
        <v>655</v>
      </c>
      <c r="AO104">
        <v>0</v>
      </c>
      <c r="AP104" s="38">
        <v>0.2297777</v>
      </c>
      <c r="AQ104" s="38">
        <v>0</v>
      </c>
      <c r="AR104">
        <v>84.78</v>
      </c>
      <c r="AS104">
        <v>0</v>
      </c>
      <c r="AT104">
        <v>0</v>
      </c>
      <c r="AU104">
        <v>0</v>
      </c>
      <c r="AV104">
        <v>0</v>
      </c>
      <c r="AW104">
        <v>0</v>
      </c>
      <c r="AX104">
        <v>0</v>
      </c>
    </row>
    <row r="105" spans="2:50">
      <c r="B105" s="37">
        <v>36892</v>
      </c>
      <c r="C105" s="45">
        <v>466.48</v>
      </c>
      <c r="D105" s="45">
        <v>677.1</v>
      </c>
      <c r="E105" s="45">
        <v>0</v>
      </c>
      <c r="F105" s="45">
        <v>0</v>
      </c>
      <c r="G105" s="45">
        <v>0</v>
      </c>
      <c r="H105" s="45">
        <v>0</v>
      </c>
      <c r="I105" s="45">
        <v>0</v>
      </c>
      <c r="J105" s="45">
        <v>0</v>
      </c>
      <c r="K105" s="45">
        <v>0</v>
      </c>
      <c r="L105" s="45">
        <v>0</v>
      </c>
      <c r="M105">
        <v>0</v>
      </c>
      <c r="N105">
        <v>0</v>
      </c>
      <c r="O105">
        <v>0</v>
      </c>
      <c r="P105">
        <v>0</v>
      </c>
      <c r="Q105" s="39">
        <v>0.23484786460000001</v>
      </c>
      <c r="R105" s="39">
        <v>0</v>
      </c>
      <c r="S105" s="39">
        <v>90.96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D105" s="37">
        <v>37257</v>
      </c>
      <c r="AE105" s="45">
        <v>444.4</v>
      </c>
      <c r="AF105" s="45">
        <v>783.5</v>
      </c>
      <c r="AG105" s="45">
        <v>0</v>
      </c>
      <c r="AH105" s="45">
        <v>0</v>
      </c>
      <c r="AI105" s="45">
        <v>0</v>
      </c>
      <c r="AJ105" s="45">
        <v>0</v>
      </c>
      <c r="AK105" s="45">
        <v>0</v>
      </c>
      <c r="AL105" s="45">
        <v>0</v>
      </c>
      <c r="AM105" s="45">
        <v>0</v>
      </c>
      <c r="AN105" s="45">
        <v>0</v>
      </c>
      <c r="AO105">
        <v>0</v>
      </c>
      <c r="AP105" s="38">
        <v>0.2292904137</v>
      </c>
      <c r="AQ105" s="38">
        <v>0</v>
      </c>
      <c r="AR105">
        <v>95.21</v>
      </c>
      <c r="AS105">
        <v>0</v>
      </c>
      <c r="AT105">
        <v>0</v>
      </c>
      <c r="AU105">
        <v>0</v>
      </c>
      <c r="AV105">
        <v>0</v>
      </c>
      <c r="AW105">
        <v>0</v>
      </c>
      <c r="AX105">
        <v>0</v>
      </c>
    </row>
    <row r="106" spans="2:50">
      <c r="B106" s="37">
        <v>36923</v>
      </c>
      <c r="C106" s="45">
        <v>397.49</v>
      </c>
      <c r="D106" s="45">
        <v>0</v>
      </c>
      <c r="E106" s="45">
        <v>585.1</v>
      </c>
      <c r="F106" s="45">
        <v>0</v>
      </c>
      <c r="G106" s="45">
        <v>0</v>
      </c>
      <c r="H106" s="45">
        <v>0</v>
      </c>
      <c r="I106" s="45">
        <v>0</v>
      </c>
      <c r="J106" s="45">
        <v>0</v>
      </c>
      <c r="K106" s="45">
        <v>0</v>
      </c>
      <c r="L106" s="45">
        <v>0</v>
      </c>
      <c r="M106">
        <v>0</v>
      </c>
      <c r="N106">
        <v>0</v>
      </c>
      <c r="O106">
        <v>0</v>
      </c>
      <c r="P106">
        <v>0</v>
      </c>
      <c r="Q106" s="39">
        <v>0.23439682640000001</v>
      </c>
      <c r="R106" s="39">
        <v>0</v>
      </c>
      <c r="S106" s="39">
        <v>183.6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D106" s="37">
        <v>37288</v>
      </c>
      <c r="AE106" s="45">
        <v>380.99</v>
      </c>
      <c r="AF106" s="45">
        <v>0</v>
      </c>
      <c r="AG106" s="45">
        <v>707.3</v>
      </c>
      <c r="AH106" s="45">
        <v>0</v>
      </c>
      <c r="AI106" s="45">
        <v>0</v>
      </c>
      <c r="AJ106" s="45">
        <v>0</v>
      </c>
      <c r="AK106" s="45">
        <v>0</v>
      </c>
      <c r="AL106" s="45">
        <v>0</v>
      </c>
      <c r="AM106" s="45">
        <v>0</v>
      </c>
      <c r="AN106" s="45">
        <v>0</v>
      </c>
      <c r="AO106">
        <v>0</v>
      </c>
      <c r="AP106" s="38">
        <v>0.2288031274</v>
      </c>
      <c r="AQ106" s="38">
        <v>0</v>
      </c>
      <c r="AR106">
        <v>132.94</v>
      </c>
      <c r="AS106">
        <v>0</v>
      </c>
      <c r="AT106">
        <v>0</v>
      </c>
      <c r="AU106">
        <v>0</v>
      </c>
      <c r="AV106">
        <v>0</v>
      </c>
      <c r="AW106">
        <v>0</v>
      </c>
      <c r="AX106">
        <v>0</v>
      </c>
    </row>
    <row r="107" spans="2:50">
      <c r="B107" s="37">
        <v>36951</v>
      </c>
      <c r="C107" s="45">
        <v>394.54</v>
      </c>
      <c r="D107" s="45">
        <v>0</v>
      </c>
      <c r="E107" s="45">
        <v>0</v>
      </c>
      <c r="F107" s="45">
        <v>571.4</v>
      </c>
      <c r="G107" s="45">
        <v>0</v>
      </c>
      <c r="H107" s="45">
        <v>0</v>
      </c>
      <c r="I107" s="45">
        <v>0</v>
      </c>
      <c r="J107" s="45">
        <v>0</v>
      </c>
      <c r="K107" s="45">
        <v>0</v>
      </c>
      <c r="L107" s="45">
        <v>0</v>
      </c>
      <c r="M107">
        <v>0</v>
      </c>
      <c r="N107">
        <v>0</v>
      </c>
      <c r="O107">
        <v>0</v>
      </c>
      <c r="P107">
        <v>0</v>
      </c>
      <c r="Q107" s="39">
        <v>0.2339457882</v>
      </c>
      <c r="R107" s="39">
        <v>0</v>
      </c>
      <c r="S107" s="39">
        <v>179.59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D107" s="37">
        <v>37316</v>
      </c>
      <c r="AE107" s="45">
        <v>374.86</v>
      </c>
      <c r="AF107" s="45">
        <v>0</v>
      </c>
      <c r="AG107" s="45">
        <v>0</v>
      </c>
      <c r="AH107" s="45">
        <v>744.4</v>
      </c>
      <c r="AI107" s="45">
        <v>0</v>
      </c>
      <c r="AJ107" s="45">
        <v>0</v>
      </c>
      <c r="AK107" s="45">
        <v>0</v>
      </c>
      <c r="AL107" s="45">
        <v>0</v>
      </c>
      <c r="AM107" s="45">
        <v>0</v>
      </c>
      <c r="AN107" s="45">
        <v>0</v>
      </c>
      <c r="AO107">
        <v>0</v>
      </c>
      <c r="AP107" s="38">
        <v>0.2283158411</v>
      </c>
      <c r="AQ107" s="38">
        <v>0</v>
      </c>
      <c r="AR107">
        <v>197.24</v>
      </c>
      <c r="AS107">
        <v>0</v>
      </c>
      <c r="AT107">
        <v>0</v>
      </c>
      <c r="AU107">
        <v>0</v>
      </c>
      <c r="AV107">
        <v>0</v>
      </c>
      <c r="AW107">
        <v>0</v>
      </c>
      <c r="AX107">
        <v>0</v>
      </c>
    </row>
    <row r="108" spans="2:50">
      <c r="B108" s="37">
        <v>36982</v>
      </c>
      <c r="C108" s="45">
        <v>206.64</v>
      </c>
      <c r="D108" s="45">
        <v>0</v>
      </c>
      <c r="E108" s="45">
        <v>0</v>
      </c>
      <c r="F108" s="45">
        <v>0</v>
      </c>
      <c r="G108" s="45">
        <v>287.39999999999998</v>
      </c>
      <c r="H108" s="45">
        <v>0</v>
      </c>
      <c r="I108" s="45">
        <v>0</v>
      </c>
      <c r="J108" s="45">
        <v>0</v>
      </c>
      <c r="K108" s="45">
        <v>0</v>
      </c>
      <c r="L108" s="45">
        <v>0</v>
      </c>
      <c r="M108">
        <v>0</v>
      </c>
      <c r="N108">
        <v>0</v>
      </c>
      <c r="O108">
        <v>0</v>
      </c>
      <c r="P108">
        <v>0</v>
      </c>
      <c r="Q108" s="39">
        <v>0.23349475</v>
      </c>
      <c r="R108" s="39">
        <v>0</v>
      </c>
      <c r="S108" s="39">
        <v>154.22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D108" s="37">
        <v>37347</v>
      </c>
      <c r="AE108" s="45">
        <v>241.97</v>
      </c>
      <c r="AF108" s="45">
        <v>0</v>
      </c>
      <c r="AG108" s="45">
        <v>0</v>
      </c>
      <c r="AH108" s="45">
        <v>0</v>
      </c>
      <c r="AI108" s="45">
        <v>448.7</v>
      </c>
      <c r="AJ108" s="45">
        <v>0</v>
      </c>
      <c r="AK108" s="45">
        <v>0</v>
      </c>
      <c r="AL108" s="45">
        <v>0</v>
      </c>
      <c r="AM108" s="45">
        <v>0</v>
      </c>
      <c r="AN108" s="45">
        <v>0</v>
      </c>
      <c r="AO108">
        <v>0</v>
      </c>
      <c r="AP108" s="38">
        <v>0.2278285548</v>
      </c>
      <c r="AQ108" s="38">
        <v>0</v>
      </c>
      <c r="AR108">
        <v>170.98</v>
      </c>
      <c r="AS108">
        <v>0</v>
      </c>
      <c r="AT108">
        <v>0</v>
      </c>
      <c r="AU108">
        <v>0</v>
      </c>
      <c r="AV108">
        <v>0</v>
      </c>
      <c r="AW108">
        <v>0</v>
      </c>
      <c r="AX108">
        <v>0</v>
      </c>
    </row>
    <row r="109" spans="2:50">
      <c r="B109" s="37">
        <v>37012</v>
      </c>
      <c r="C109" s="45">
        <v>105.23</v>
      </c>
      <c r="D109" s="45">
        <v>0</v>
      </c>
      <c r="E109" s="45">
        <v>0</v>
      </c>
      <c r="F109" s="45">
        <v>0</v>
      </c>
      <c r="G109" s="45">
        <v>0</v>
      </c>
      <c r="H109" s="45">
        <v>118.2</v>
      </c>
      <c r="I109" s="45">
        <v>0</v>
      </c>
      <c r="J109" s="45">
        <v>0</v>
      </c>
      <c r="K109" s="45">
        <v>0</v>
      </c>
      <c r="L109" s="45">
        <v>0</v>
      </c>
      <c r="M109">
        <v>0</v>
      </c>
      <c r="N109">
        <v>0</v>
      </c>
      <c r="O109">
        <v>0</v>
      </c>
      <c r="P109">
        <v>0</v>
      </c>
      <c r="Q109" s="39">
        <v>0.23304371169999999</v>
      </c>
      <c r="R109" s="39">
        <v>0</v>
      </c>
      <c r="S109" s="39">
        <v>191.35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D109" s="37">
        <v>37377</v>
      </c>
      <c r="AE109" s="45">
        <v>164.04</v>
      </c>
      <c r="AF109" s="45">
        <v>0</v>
      </c>
      <c r="AG109" s="45">
        <v>0</v>
      </c>
      <c r="AH109" s="45">
        <v>0</v>
      </c>
      <c r="AI109" s="45">
        <v>0</v>
      </c>
      <c r="AJ109" s="45">
        <v>302.7</v>
      </c>
      <c r="AK109" s="45">
        <v>0</v>
      </c>
      <c r="AL109" s="45">
        <v>0</v>
      </c>
      <c r="AM109" s="45">
        <v>0</v>
      </c>
      <c r="AN109" s="45">
        <v>0</v>
      </c>
      <c r="AO109">
        <v>0</v>
      </c>
      <c r="AP109" s="38">
        <v>0.2273412685</v>
      </c>
      <c r="AQ109" s="38">
        <v>0</v>
      </c>
      <c r="AR109">
        <v>168.44</v>
      </c>
      <c r="AS109">
        <v>0</v>
      </c>
      <c r="AT109">
        <v>0</v>
      </c>
      <c r="AU109">
        <v>0</v>
      </c>
      <c r="AV109">
        <v>0</v>
      </c>
      <c r="AW109">
        <v>0</v>
      </c>
      <c r="AX109">
        <v>0</v>
      </c>
    </row>
    <row r="110" spans="2:50">
      <c r="B110" s="37">
        <v>37043</v>
      </c>
      <c r="C110" s="45">
        <v>60.98</v>
      </c>
      <c r="D110" s="45">
        <v>0</v>
      </c>
      <c r="E110" s="45">
        <v>0</v>
      </c>
      <c r="F110" s="45">
        <v>0</v>
      </c>
      <c r="G110" s="45">
        <v>0</v>
      </c>
      <c r="H110" s="45">
        <v>0</v>
      </c>
      <c r="I110" s="45">
        <v>0</v>
      </c>
      <c r="J110" s="45">
        <v>0</v>
      </c>
      <c r="K110" s="45">
        <v>0</v>
      </c>
      <c r="L110" s="45">
        <v>0</v>
      </c>
      <c r="M110">
        <v>1</v>
      </c>
      <c r="N110">
        <v>0</v>
      </c>
      <c r="O110">
        <v>0</v>
      </c>
      <c r="P110">
        <v>0</v>
      </c>
      <c r="Q110" s="39">
        <v>0</v>
      </c>
      <c r="R110" s="39">
        <v>2.9549265</v>
      </c>
      <c r="S110" s="39">
        <v>104.04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D110" s="37">
        <v>37408</v>
      </c>
      <c r="AE110" s="45">
        <v>64.77</v>
      </c>
      <c r="AF110" s="45">
        <v>0</v>
      </c>
      <c r="AG110" s="45">
        <v>0</v>
      </c>
      <c r="AH110" s="45">
        <v>0</v>
      </c>
      <c r="AI110" s="45">
        <v>0</v>
      </c>
      <c r="AJ110" s="45">
        <v>0</v>
      </c>
      <c r="AK110" s="45">
        <v>0</v>
      </c>
      <c r="AL110" s="45">
        <v>0</v>
      </c>
      <c r="AM110" s="45">
        <v>0</v>
      </c>
      <c r="AN110" s="45">
        <v>0</v>
      </c>
      <c r="AO110">
        <v>0</v>
      </c>
      <c r="AP110" s="38">
        <v>0</v>
      </c>
      <c r="AQ110" s="38">
        <v>2.9225564999999998</v>
      </c>
      <c r="AR110">
        <v>91.11</v>
      </c>
      <c r="AS110">
        <v>0</v>
      </c>
      <c r="AT110">
        <v>0</v>
      </c>
      <c r="AU110">
        <v>0</v>
      </c>
      <c r="AV110">
        <v>0</v>
      </c>
      <c r="AW110">
        <v>0</v>
      </c>
      <c r="AX110">
        <v>0</v>
      </c>
    </row>
    <row r="111" spans="2:50">
      <c r="B111" s="37">
        <v>37073</v>
      </c>
      <c r="C111" s="45">
        <v>60.98</v>
      </c>
      <c r="D111" s="45">
        <v>0</v>
      </c>
      <c r="E111" s="45">
        <v>0</v>
      </c>
      <c r="F111" s="45">
        <v>0</v>
      </c>
      <c r="G111" s="45">
        <v>0</v>
      </c>
      <c r="H111" s="45">
        <v>0</v>
      </c>
      <c r="I111" s="45">
        <v>0</v>
      </c>
      <c r="J111" s="45">
        <v>0</v>
      </c>
      <c r="K111" s="45">
        <v>0</v>
      </c>
      <c r="L111" s="45">
        <v>0</v>
      </c>
      <c r="M111">
        <v>0</v>
      </c>
      <c r="N111">
        <v>1</v>
      </c>
      <c r="O111">
        <v>0</v>
      </c>
      <c r="P111">
        <v>0</v>
      </c>
      <c r="Q111" s="39">
        <v>0</v>
      </c>
      <c r="R111" s="39">
        <v>2.952229</v>
      </c>
      <c r="S111" s="39">
        <v>56.92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D111" s="37">
        <v>37438</v>
      </c>
      <c r="AE111" s="45">
        <v>64.77</v>
      </c>
      <c r="AF111" s="45">
        <v>0</v>
      </c>
      <c r="AG111" s="45">
        <v>0</v>
      </c>
      <c r="AH111" s="45">
        <v>0</v>
      </c>
      <c r="AI111" s="45">
        <v>0</v>
      </c>
      <c r="AJ111" s="45">
        <v>0</v>
      </c>
      <c r="AK111" s="45">
        <v>0</v>
      </c>
      <c r="AL111" s="45">
        <v>0</v>
      </c>
      <c r="AM111" s="45">
        <v>0</v>
      </c>
      <c r="AN111" s="45">
        <v>0</v>
      </c>
      <c r="AO111">
        <v>0</v>
      </c>
      <c r="AP111" s="38">
        <v>0</v>
      </c>
      <c r="AQ111" s="38">
        <v>2.9198590000000002</v>
      </c>
      <c r="AR111">
        <v>65.53</v>
      </c>
      <c r="AS111">
        <v>0</v>
      </c>
      <c r="AT111">
        <v>0</v>
      </c>
      <c r="AU111">
        <v>0</v>
      </c>
      <c r="AV111">
        <v>0</v>
      </c>
      <c r="AW111">
        <v>0</v>
      </c>
      <c r="AX111">
        <v>0</v>
      </c>
    </row>
    <row r="112" spans="2:50">
      <c r="B112" s="37">
        <v>37104</v>
      </c>
      <c r="C112" s="45">
        <v>60.98</v>
      </c>
      <c r="D112" s="45">
        <v>0</v>
      </c>
      <c r="E112" s="45">
        <v>0</v>
      </c>
      <c r="F112" s="45">
        <v>0</v>
      </c>
      <c r="G112" s="45">
        <v>0</v>
      </c>
      <c r="H112" s="45">
        <v>0</v>
      </c>
      <c r="I112" s="45">
        <v>0</v>
      </c>
      <c r="J112" s="45">
        <v>0</v>
      </c>
      <c r="K112" s="45">
        <v>0</v>
      </c>
      <c r="L112" s="45">
        <v>0</v>
      </c>
      <c r="M112">
        <v>0</v>
      </c>
      <c r="N112">
        <v>0</v>
      </c>
      <c r="O112">
        <v>1</v>
      </c>
      <c r="P112">
        <v>0</v>
      </c>
      <c r="Q112" s="39">
        <v>0</v>
      </c>
      <c r="R112" s="39">
        <v>2.9495315</v>
      </c>
      <c r="S112" s="39">
        <v>33.799999999999997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D112" s="37">
        <v>37469</v>
      </c>
      <c r="AE112" s="45">
        <v>64.77</v>
      </c>
      <c r="AF112" s="45">
        <v>0</v>
      </c>
      <c r="AG112" s="45">
        <v>0</v>
      </c>
      <c r="AH112" s="45">
        <v>0</v>
      </c>
      <c r="AI112" s="45">
        <v>0</v>
      </c>
      <c r="AJ112" s="45">
        <v>0</v>
      </c>
      <c r="AK112" s="45">
        <v>0</v>
      </c>
      <c r="AL112" s="45">
        <v>0</v>
      </c>
      <c r="AM112" s="45">
        <v>0</v>
      </c>
      <c r="AN112" s="45">
        <v>0</v>
      </c>
      <c r="AO112">
        <v>0</v>
      </c>
      <c r="AP112" s="38">
        <v>0</v>
      </c>
      <c r="AQ112" s="38">
        <v>2.9171615000000002</v>
      </c>
      <c r="AR112">
        <v>33.86</v>
      </c>
      <c r="AS112">
        <v>0</v>
      </c>
      <c r="AT112">
        <v>0</v>
      </c>
      <c r="AU112">
        <v>0</v>
      </c>
      <c r="AV112">
        <v>0</v>
      </c>
      <c r="AW112">
        <v>0</v>
      </c>
      <c r="AX112">
        <v>0</v>
      </c>
    </row>
    <row r="113" spans="2:50">
      <c r="B113" s="37">
        <v>37135</v>
      </c>
      <c r="C113" s="45">
        <v>70.02</v>
      </c>
      <c r="D113" s="45">
        <v>0</v>
      </c>
      <c r="E113" s="45">
        <v>0</v>
      </c>
      <c r="F113" s="45">
        <v>0</v>
      </c>
      <c r="G113" s="45">
        <v>0</v>
      </c>
      <c r="H113" s="45">
        <v>0</v>
      </c>
      <c r="I113" s="45">
        <v>95.3</v>
      </c>
      <c r="J113" s="45">
        <v>0</v>
      </c>
      <c r="K113" s="45">
        <v>0</v>
      </c>
      <c r="L113" s="45">
        <v>0</v>
      </c>
      <c r="M113">
        <v>0</v>
      </c>
      <c r="N113">
        <v>0</v>
      </c>
      <c r="O113">
        <v>0</v>
      </c>
      <c r="P113">
        <v>0</v>
      </c>
      <c r="Q113" s="39">
        <v>0.2312395589</v>
      </c>
      <c r="R113" s="39">
        <v>0</v>
      </c>
      <c r="S113" s="39">
        <v>39.9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D113" s="37">
        <v>37500</v>
      </c>
      <c r="AE113" s="45">
        <v>66.61</v>
      </c>
      <c r="AF113" s="45">
        <v>0</v>
      </c>
      <c r="AG113" s="45">
        <v>0</v>
      </c>
      <c r="AH113" s="45">
        <v>0</v>
      </c>
      <c r="AI113" s="45">
        <v>0</v>
      </c>
      <c r="AJ113" s="45">
        <v>0</v>
      </c>
      <c r="AK113" s="45">
        <v>0</v>
      </c>
      <c r="AL113" s="45">
        <v>0</v>
      </c>
      <c r="AM113" s="45">
        <v>0</v>
      </c>
      <c r="AN113" s="45">
        <v>0</v>
      </c>
      <c r="AO113">
        <v>1</v>
      </c>
      <c r="AP113" s="38">
        <v>0</v>
      </c>
      <c r="AQ113" s="38">
        <v>2.9144640000000002</v>
      </c>
      <c r="AR113">
        <v>37.090000000000003</v>
      </c>
      <c r="AS113">
        <v>0</v>
      </c>
      <c r="AT113">
        <v>0</v>
      </c>
      <c r="AU113">
        <v>0</v>
      </c>
      <c r="AV113">
        <v>0</v>
      </c>
      <c r="AW113">
        <v>0</v>
      </c>
      <c r="AX113">
        <v>0</v>
      </c>
    </row>
    <row r="114" spans="2:50">
      <c r="B114" s="37">
        <v>37165</v>
      </c>
      <c r="C114" s="45">
        <v>145.18</v>
      </c>
      <c r="D114" s="45">
        <v>0</v>
      </c>
      <c r="E114" s="45">
        <v>0</v>
      </c>
      <c r="F114" s="45">
        <v>0</v>
      </c>
      <c r="G114" s="45">
        <v>0</v>
      </c>
      <c r="H114" s="45">
        <v>0</v>
      </c>
      <c r="I114" s="45">
        <v>0</v>
      </c>
      <c r="J114" s="45">
        <v>236.3</v>
      </c>
      <c r="K114" s="45">
        <v>0</v>
      </c>
      <c r="L114" s="45">
        <v>0</v>
      </c>
      <c r="M114">
        <v>0</v>
      </c>
      <c r="N114">
        <v>0</v>
      </c>
      <c r="O114">
        <v>0</v>
      </c>
      <c r="P114">
        <v>0</v>
      </c>
      <c r="Q114" s="39">
        <v>0.2307522726</v>
      </c>
      <c r="R114" s="39">
        <v>0</v>
      </c>
      <c r="S114" s="39">
        <v>35.369999999999997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D114" s="37">
        <v>37530</v>
      </c>
      <c r="AE114" s="45">
        <v>185.67</v>
      </c>
      <c r="AF114" s="45">
        <v>0</v>
      </c>
      <c r="AG114" s="45">
        <v>0</v>
      </c>
      <c r="AH114" s="45">
        <v>0</v>
      </c>
      <c r="AI114" s="45">
        <v>0</v>
      </c>
      <c r="AJ114" s="45">
        <v>0</v>
      </c>
      <c r="AK114" s="45">
        <v>0</v>
      </c>
      <c r="AL114" s="45">
        <v>441.6</v>
      </c>
      <c r="AM114" s="45">
        <v>0</v>
      </c>
      <c r="AN114" s="45">
        <v>0</v>
      </c>
      <c r="AO114">
        <v>0</v>
      </c>
      <c r="AP114" s="38">
        <v>0.22486858900000001</v>
      </c>
      <c r="AQ114" s="38">
        <v>0</v>
      </c>
      <c r="AR114">
        <v>31.22</v>
      </c>
      <c r="AS114">
        <v>0</v>
      </c>
      <c r="AT114">
        <v>0</v>
      </c>
      <c r="AU114">
        <v>0</v>
      </c>
      <c r="AV114">
        <v>0</v>
      </c>
      <c r="AW114">
        <v>0</v>
      </c>
      <c r="AX114">
        <v>0</v>
      </c>
    </row>
    <row r="115" spans="2:50">
      <c r="B115" s="37">
        <v>37196</v>
      </c>
      <c r="C115" s="45">
        <v>208.04</v>
      </c>
      <c r="D115" s="45">
        <v>0</v>
      </c>
      <c r="E115" s="45">
        <v>0</v>
      </c>
      <c r="F115" s="45">
        <v>0</v>
      </c>
      <c r="G115" s="45">
        <v>0</v>
      </c>
      <c r="H115" s="45">
        <v>0</v>
      </c>
      <c r="I115" s="45">
        <v>0</v>
      </c>
      <c r="J115" s="45">
        <v>0</v>
      </c>
      <c r="K115" s="45">
        <v>321.7</v>
      </c>
      <c r="L115" s="45">
        <v>0</v>
      </c>
      <c r="M115">
        <v>0</v>
      </c>
      <c r="N115">
        <v>0</v>
      </c>
      <c r="O115">
        <v>0</v>
      </c>
      <c r="P115">
        <v>0</v>
      </c>
      <c r="Q115" s="39">
        <v>0.2302649863</v>
      </c>
      <c r="R115" s="39">
        <v>0</v>
      </c>
      <c r="S115" s="39">
        <v>40.56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D115" s="37">
        <v>37561</v>
      </c>
      <c r="AE115" s="45">
        <v>316.02</v>
      </c>
      <c r="AF115" s="45">
        <v>0</v>
      </c>
      <c r="AG115" s="45">
        <v>0</v>
      </c>
      <c r="AH115" s="45">
        <v>0</v>
      </c>
      <c r="AI115" s="45">
        <v>0</v>
      </c>
      <c r="AJ115" s="45">
        <v>0</v>
      </c>
      <c r="AK115" s="45">
        <v>0</v>
      </c>
      <c r="AL115" s="45">
        <v>0</v>
      </c>
      <c r="AM115" s="45">
        <v>614.4</v>
      </c>
      <c r="AN115" s="45">
        <v>0</v>
      </c>
      <c r="AO115">
        <v>0</v>
      </c>
      <c r="AP115" s="38">
        <v>0.22434505460000001</v>
      </c>
      <c r="AQ115" s="38">
        <v>0</v>
      </c>
      <c r="AR115">
        <v>35.54</v>
      </c>
      <c r="AS115">
        <v>0</v>
      </c>
      <c r="AT115">
        <v>0</v>
      </c>
      <c r="AU115">
        <v>0</v>
      </c>
      <c r="AV115">
        <v>0</v>
      </c>
      <c r="AW115">
        <v>0</v>
      </c>
      <c r="AX115">
        <v>0</v>
      </c>
    </row>
    <row r="116" spans="2:50">
      <c r="B116" s="37">
        <v>37226</v>
      </c>
      <c r="C116" s="45">
        <v>334.73</v>
      </c>
      <c r="D116" s="45">
        <v>0</v>
      </c>
      <c r="E116" s="45">
        <v>0</v>
      </c>
      <c r="F116" s="45">
        <v>0</v>
      </c>
      <c r="G116" s="45">
        <v>0</v>
      </c>
      <c r="H116" s="45">
        <v>0</v>
      </c>
      <c r="I116" s="45">
        <v>0</v>
      </c>
      <c r="J116" s="45">
        <v>0</v>
      </c>
      <c r="K116" s="45">
        <v>0</v>
      </c>
      <c r="L116" s="45">
        <v>525.9</v>
      </c>
      <c r="M116">
        <v>0</v>
      </c>
      <c r="N116">
        <v>0</v>
      </c>
      <c r="O116">
        <v>0</v>
      </c>
      <c r="P116">
        <v>0</v>
      </c>
      <c r="Q116" s="39">
        <v>0.2297777</v>
      </c>
      <c r="R116" s="39">
        <v>0</v>
      </c>
      <c r="S116" s="39">
        <v>75.48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D116" s="37">
        <v>37591</v>
      </c>
      <c r="AE116" s="45">
        <v>366.93</v>
      </c>
      <c r="AF116" s="45">
        <v>0</v>
      </c>
      <c r="AG116" s="45">
        <v>0</v>
      </c>
      <c r="AH116" s="45">
        <v>0</v>
      </c>
      <c r="AI116" s="45">
        <v>0</v>
      </c>
      <c r="AJ116" s="45">
        <v>0</v>
      </c>
      <c r="AK116" s="45">
        <v>0</v>
      </c>
      <c r="AL116" s="45">
        <v>0</v>
      </c>
      <c r="AM116" s="45">
        <v>0</v>
      </c>
      <c r="AN116" s="45">
        <v>735.9</v>
      </c>
      <c r="AO116">
        <v>0</v>
      </c>
      <c r="AP116" s="38">
        <v>0.22382152020000001</v>
      </c>
      <c r="AQ116" s="38">
        <v>0</v>
      </c>
      <c r="AR116">
        <v>79.11</v>
      </c>
      <c r="AS116">
        <v>0</v>
      </c>
      <c r="AT116">
        <v>0</v>
      </c>
      <c r="AU116">
        <v>0</v>
      </c>
      <c r="AV116">
        <v>0</v>
      </c>
      <c r="AW116">
        <v>0</v>
      </c>
      <c r="AX116">
        <v>0</v>
      </c>
    </row>
    <row r="117" spans="2:50">
      <c r="B117" s="37">
        <v>37257</v>
      </c>
      <c r="C117" s="45">
        <v>405.97</v>
      </c>
      <c r="D117" s="45">
        <v>577.79999999999995</v>
      </c>
      <c r="E117" s="45">
        <v>0</v>
      </c>
      <c r="F117" s="45">
        <v>0</v>
      </c>
      <c r="G117" s="45">
        <v>0</v>
      </c>
      <c r="H117" s="45">
        <v>0</v>
      </c>
      <c r="I117" s="45">
        <v>0</v>
      </c>
      <c r="J117" s="45">
        <v>0</v>
      </c>
      <c r="K117" s="45">
        <v>0</v>
      </c>
      <c r="L117" s="45">
        <v>0</v>
      </c>
      <c r="M117">
        <v>0</v>
      </c>
      <c r="N117">
        <v>0</v>
      </c>
      <c r="O117">
        <v>0</v>
      </c>
      <c r="P117">
        <v>0</v>
      </c>
      <c r="Q117" s="39">
        <v>0.2292904137</v>
      </c>
      <c r="R117" s="39">
        <v>0</v>
      </c>
      <c r="S117" s="39">
        <v>79.2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D117" s="37">
        <v>37622</v>
      </c>
      <c r="AE117" s="45">
        <v>560.01</v>
      </c>
      <c r="AF117" s="45">
        <v>975.8</v>
      </c>
      <c r="AG117" s="45">
        <v>0</v>
      </c>
      <c r="AH117" s="45">
        <v>0</v>
      </c>
      <c r="AI117" s="45">
        <v>0</v>
      </c>
      <c r="AJ117" s="45">
        <v>0</v>
      </c>
      <c r="AK117" s="45">
        <v>0</v>
      </c>
      <c r="AL117" s="45">
        <v>0</v>
      </c>
      <c r="AM117" s="45">
        <v>0</v>
      </c>
      <c r="AN117" s="45">
        <v>0</v>
      </c>
      <c r="AO117">
        <v>0</v>
      </c>
      <c r="AP117" s="38">
        <v>0.2232979859</v>
      </c>
      <c r="AQ117" s="38">
        <v>0</v>
      </c>
      <c r="AR117">
        <v>126.38</v>
      </c>
      <c r="AS117">
        <v>0</v>
      </c>
      <c r="AT117">
        <v>0</v>
      </c>
      <c r="AU117">
        <v>0</v>
      </c>
      <c r="AV117">
        <v>0</v>
      </c>
      <c r="AW117">
        <v>1</v>
      </c>
      <c r="AX117">
        <v>0</v>
      </c>
    </row>
    <row r="118" spans="2:50">
      <c r="B118" s="37">
        <v>37288</v>
      </c>
      <c r="C118" s="45">
        <v>385.66</v>
      </c>
      <c r="D118" s="45">
        <v>0</v>
      </c>
      <c r="E118" s="45">
        <v>538.4</v>
      </c>
      <c r="F118" s="45">
        <v>0</v>
      </c>
      <c r="G118" s="45">
        <v>0</v>
      </c>
      <c r="H118" s="45">
        <v>0</v>
      </c>
      <c r="I118" s="45">
        <v>0</v>
      </c>
      <c r="J118" s="45">
        <v>0</v>
      </c>
      <c r="K118" s="45">
        <v>0</v>
      </c>
      <c r="L118" s="45">
        <v>0</v>
      </c>
      <c r="M118">
        <v>0</v>
      </c>
      <c r="N118">
        <v>0</v>
      </c>
      <c r="O118">
        <v>0</v>
      </c>
      <c r="P118">
        <v>0</v>
      </c>
      <c r="Q118" s="39">
        <v>0.2288031274</v>
      </c>
      <c r="R118" s="39">
        <v>0</v>
      </c>
      <c r="S118" s="39">
        <v>122.55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1</v>
      </c>
      <c r="AD118" s="37">
        <v>37653</v>
      </c>
      <c r="AE118" s="45">
        <v>462.5</v>
      </c>
      <c r="AF118" s="45">
        <v>0</v>
      </c>
      <c r="AG118" s="45">
        <v>882.7</v>
      </c>
      <c r="AH118" s="45">
        <v>0</v>
      </c>
      <c r="AI118" s="45">
        <v>0</v>
      </c>
      <c r="AJ118" s="45">
        <v>0</v>
      </c>
      <c r="AK118" s="45">
        <v>0</v>
      </c>
      <c r="AL118" s="45">
        <v>0</v>
      </c>
      <c r="AM118" s="45">
        <v>0</v>
      </c>
      <c r="AN118" s="45">
        <v>0</v>
      </c>
      <c r="AO118">
        <v>0</v>
      </c>
      <c r="AP118" s="38">
        <v>0.2227744515</v>
      </c>
      <c r="AQ118" s="38">
        <v>0</v>
      </c>
      <c r="AR118">
        <v>144.63</v>
      </c>
      <c r="AS118">
        <v>0</v>
      </c>
      <c r="AT118">
        <v>0</v>
      </c>
      <c r="AU118">
        <v>0</v>
      </c>
      <c r="AV118">
        <v>0</v>
      </c>
      <c r="AW118">
        <v>0</v>
      </c>
      <c r="AX118">
        <v>0</v>
      </c>
    </row>
    <row r="119" spans="2:50">
      <c r="B119" s="37">
        <v>37316</v>
      </c>
      <c r="C119" s="45">
        <v>357.74</v>
      </c>
      <c r="D119" s="45">
        <v>0</v>
      </c>
      <c r="E119" s="45">
        <v>0</v>
      </c>
      <c r="F119" s="45">
        <v>544.20000000000005</v>
      </c>
      <c r="G119" s="45">
        <v>0</v>
      </c>
      <c r="H119" s="45">
        <v>0</v>
      </c>
      <c r="I119" s="45">
        <v>0</v>
      </c>
      <c r="J119" s="45">
        <v>0</v>
      </c>
      <c r="K119" s="45">
        <v>0</v>
      </c>
      <c r="L119" s="45">
        <v>0</v>
      </c>
      <c r="M119">
        <v>0</v>
      </c>
      <c r="N119">
        <v>0</v>
      </c>
      <c r="O119">
        <v>0</v>
      </c>
      <c r="P119">
        <v>0</v>
      </c>
      <c r="Q119" s="39">
        <v>0.2283158411</v>
      </c>
      <c r="R119" s="39">
        <v>0</v>
      </c>
      <c r="S119" s="39">
        <v>171.62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D119" s="37">
        <v>37681</v>
      </c>
      <c r="AE119" s="45">
        <v>367.38</v>
      </c>
      <c r="AF119" s="45">
        <v>0</v>
      </c>
      <c r="AG119" s="45">
        <v>0</v>
      </c>
      <c r="AH119" s="45">
        <v>721.2</v>
      </c>
      <c r="AI119" s="45">
        <v>0</v>
      </c>
      <c r="AJ119" s="45">
        <v>0</v>
      </c>
      <c r="AK119" s="45">
        <v>0</v>
      </c>
      <c r="AL119" s="45">
        <v>0</v>
      </c>
      <c r="AM119" s="45">
        <v>0</v>
      </c>
      <c r="AN119" s="45">
        <v>0</v>
      </c>
      <c r="AO119">
        <v>0</v>
      </c>
      <c r="AP119" s="38">
        <v>0.2222509171</v>
      </c>
      <c r="AQ119" s="38">
        <v>0</v>
      </c>
      <c r="AR119">
        <v>243.32</v>
      </c>
      <c r="AS119">
        <v>0</v>
      </c>
      <c r="AT119">
        <v>0</v>
      </c>
      <c r="AU119">
        <v>0</v>
      </c>
      <c r="AV119">
        <v>0</v>
      </c>
      <c r="AW119">
        <v>0</v>
      </c>
      <c r="AX119">
        <v>0</v>
      </c>
    </row>
    <row r="120" spans="2:50">
      <c r="B120" s="37">
        <v>37347</v>
      </c>
      <c r="C120" s="45">
        <v>216.98</v>
      </c>
      <c r="D120" s="45">
        <v>0</v>
      </c>
      <c r="E120" s="45">
        <v>0</v>
      </c>
      <c r="F120" s="45">
        <v>0</v>
      </c>
      <c r="G120" s="45">
        <v>321.8</v>
      </c>
      <c r="H120" s="45">
        <v>0</v>
      </c>
      <c r="I120" s="45">
        <v>0</v>
      </c>
      <c r="J120" s="45">
        <v>0</v>
      </c>
      <c r="K120" s="45">
        <v>0</v>
      </c>
      <c r="L120" s="45">
        <v>0</v>
      </c>
      <c r="M120">
        <v>0</v>
      </c>
      <c r="N120">
        <v>0</v>
      </c>
      <c r="O120">
        <v>0</v>
      </c>
      <c r="P120">
        <v>0</v>
      </c>
      <c r="Q120" s="39">
        <v>0.2278285548</v>
      </c>
      <c r="R120" s="39">
        <v>0</v>
      </c>
      <c r="S120" s="39">
        <v>163.43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D120" s="37">
        <v>37712</v>
      </c>
      <c r="AE120" s="45">
        <v>243.27</v>
      </c>
      <c r="AF120" s="45">
        <v>0</v>
      </c>
      <c r="AG120" s="45">
        <v>0</v>
      </c>
      <c r="AH120" s="45">
        <v>0</v>
      </c>
      <c r="AI120" s="45">
        <v>489.2</v>
      </c>
      <c r="AJ120" s="45">
        <v>0</v>
      </c>
      <c r="AK120" s="45">
        <v>0</v>
      </c>
      <c r="AL120" s="45">
        <v>0</v>
      </c>
      <c r="AM120" s="45">
        <v>0</v>
      </c>
      <c r="AN120" s="45">
        <v>0</v>
      </c>
      <c r="AO120">
        <v>0</v>
      </c>
      <c r="AP120" s="38">
        <v>0.2217273827</v>
      </c>
      <c r="AQ120" s="38">
        <v>0</v>
      </c>
      <c r="AR120">
        <v>203.54</v>
      </c>
      <c r="AS120">
        <v>0</v>
      </c>
      <c r="AT120">
        <v>0</v>
      </c>
      <c r="AU120">
        <v>0</v>
      </c>
      <c r="AV120">
        <v>0</v>
      </c>
      <c r="AW120">
        <v>0</v>
      </c>
      <c r="AX120">
        <v>0</v>
      </c>
    </row>
    <row r="121" spans="2:50">
      <c r="B121" s="37">
        <v>37377</v>
      </c>
      <c r="C121" s="45">
        <v>168.63</v>
      </c>
      <c r="D121" s="45">
        <v>0</v>
      </c>
      <c r="E121" s="45">
        <v>0</v>
      </c>
      <c r="F121" s="45">
        <v>0</v>
      </c>
      <c r="G121" s="45">
        <v>0</v>
      </c>
      <c r="H121" s="45">
        <v>221</v>
      </c>
      <c r="I121" s="45">
        <v>0</v>
      </c>
      <c r="J121" s="45">
        <v>0</v>
      </c>
      <c r="K121" s="45">
        <v>0</v>
      </c>
      <c r="L121" s="45">
        <v>0</v>
      </c>
      <c r="M121">
        <v>0</v>
      </c>
      <c r="N121">
        <v>0</v>
      </c>
      <c r="O121">
        <v>0</v>
      </c>
      <c r="P121">
        <v>0</v>
      </c>
      <c r="Q121" s="39">
        <v>0.2273412685</v>
      </c>
      <c r="R121" s="39">
        <v>0</v>
      </c>
      <c r="S121" s="39">
        <v>152.18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D121" s="37">
        <v>37742</v>
      </c>
      <c r="AE121" s="45">
        <v>125.38</v>
      </c>
      <c r="AF121" s="45">
        <v>0</v>
      </c>
      <c r="AG121" s="45">
        <v>0</v>
      </c>
      <c r="AH121" s="45">
        <v>0</v>
      </c>
      <c r="AI121" s="45">
        <v>0</v>
      </c>
      <c r="AJ121" s="45">
        <v>209.7</v>
      </c>
      <c r="AK121" s="45">
        <v>0</v>
      </c>
      <c r="AL121" s="45">
        <v>0</v>
      </c>
      <c r="AM121" s="45">
        <v>0</v>
      </c>
      <c r="AN121" s="45">
        <v>0</v>
      </c>
      <c r="AO121">
        <v>0</v>
      </c>
      <c r="AP121" s="38">
        <v>0.22120384840000001</v>
      </c>
      <c r="AQ121" s="38">
        <v>0</v>
      </c>
      <c r="AR121">
        <v>177.12</v>
      </c>
      <c r="AS121">
        <v>0</v>
      </c>
      <c r="AT121">
        <v>0</v>
      </c>
      <c r="AU121">
        <v>0</v>
      </c>
      <c r="AV121">
        <v>0</v>
      </c>
      <c r="AW121">
        <v>0</v>
      </c>
      <c r="AX121">
        <v>0</v>
      </c>
    </row>
    <row r="122" spans="2:50">
      <c r="B122" s="37">
        <v>37408</v>
      </c>
      <c r="C122" s="45">
        <v>66.28</v>
      </c>
      <c r="D122" s="45">
        <v>0</v>
      </c>
      <c r="E122" s="45">
        <v>0</v>
      </c>
      <c r="F122" s="45">
        <v>0</v>
      </c>
      <c r="G122" s="45">
        <v>0</v>
      </c>
      <c r="H122" s="45">
        <v>0</v>
      </c>
      <c r="I122" s="45">
        <v>0</v>
      </c>
      <c r="J122" s="45">
        <v>0</v>
      </c>
      <c r="K122" s="45">
        <v>0</v>
      </c>
      <c r="L122" s="45">
        <v>0</v>
      </c>
      <c r="M122">
        <v>1</v>
      </c>
      <c r="N122">
        <v>0</v>
      </c>
      <c r="O122">
        <v>0</v>
      </c>
      <c r="P122">
        <v>0</v>
      </c>
      <c r="Q122" s="39">
        <v>0</v>
      </c>
      <c r="R122" s="39">
        <v>2.9225564999999998</v>
      </c>
      <c r="S122" s="39">
        <v>75.75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D122" s="37">
        <v>37773</v>
      </c>
      <c r="AE122" s="45">
        <v>57.44</v>
      </c>
      <c r="AF122" s="45">
        <v>0</v>
      </c>
      <c r="AG122" s="45">
        <v>0</v>
      </c>
      <c r="AH122" s="45">
        <v>0</v>
      </c>
      <c r="AI122" s="45">
        <v>0</v>
      </c>
      <c r="AJ122" s="45">
        <v>0</v>
      </c>
      <c r="AK122" s="45">
        <v>0</v>
      </c>
      <c r="AL122" s="45">
        <v>0</v>
      </c>
      <c r="AM122" s="45">
        <v>0</v>
      </c>
      <c r="AN122" s="45">
        <v>0</v>
      </c>
      <c r="AO122">
        <v>0</v>
      </c>
      <c r="AP122" s="38">
        <v>0</v>
      </c>
      <c r="AQ122" s="38">
        <v>2.8901865</v>
      </c>
      <c r="AR122">
        <v>121.46</v>
      </c>
      <c r="AS122">
        <v>0</v>
      </c>
      <c r="AT122">
        <v>0</v>
      </c>
      <c r="AU122">
        <v>0</v>
      </c>
      <c r="AV122">
        <v>0</v>
      </c>
      <c r="AW122">
        <v>0</v>
      </c>
      <c r="AX122">
        <v>0</v>
      </c>
    </row>
    <row r="123" spans="2:50">
      <c r="B123" s="37">
        <v>37438</v>
      </c>
      <c r="C123" s="45">
        <v>66.28</v>
      </c>
      <c r="D123" s="45">
        <v>0</v>
      </c>
      <c r="E123" s="45">
        <v>0</v>
      </c>
      <c r="F123" s="45">
        <v>0</v>
      </c>
      <c r="G123" s="45">
        <v>0</v>
      </c>
      <c r="H123" s="45">
        <v>0</v>
      </c>
      <c r="I123" s="45">
        <v>0</v>
      </c>
      <c r="J123" s="45">
        <v>0</v>
      </c>
      <c r="K123" s="45">
        <v>0</v>
      </c>
      <c r="L123" s="45">
        <v>0</v>
      </c>
      <c r="M123">
        <v>0</v>
      </c>
      <c r="N123">
        <v>1</v>
      </c>
      <c r="O123">
        <v>0</v>
      </c>
      <c r="P123">
        <v>0</v>
      </c>
      <c r="Q123" s="39">
        <v>0</v>
      </c>
      <c r="R123" s="39">
        <v>2.9198590000000002</v>
      </c>
      <c r="S123" s="39">
        <v>60.66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D123" s="37">
        <v>37803</v>
      </c>
      <c r="AE123" s="45">
        <v>57.44</v>
      </c>
      <c r="AF123" s="45">
        <v>0</v>
      </c>
      <c r="AG123" s="45">
        <v>0</v>
      </c>
      <c r="AH123" s="45">
        <v>0</v>
      </c>
      <c r="AI123" s="45">
        <v>0</v>
      </c>
      <c r="AJ123" s="45">
        <v>0</v>
      </c>
      <c r="AK123" s="45">
        <v>0</v>
      </c>
      <c r="AL123" s="45">
        <v>0</v>
      </c>
      <c r="AM123" s="45">
        <v>0</v>
      </c>
      <c r="AN123" s="45">
        <v>0</v>
      </c>
      <c r="AO123">
        <v>0</v>
      </c>
      <c r="AP123" s="38">
        <v>0</v>
      </c>
      <c r="AQ123" s="38">
        <v>2.887489</v>
      </c>
      <c r="AR123">
        <v>76.91</v>
      </c>
      <c r="AS123">
        <v>0</v>
      </c>
      <c r="AT123">
        <v>0</v>
      </c>
      <c r="AU123">
        <v>0</v>
      </c>
      <c r="AV123">
        <v>0</v>
      </c>
      <c r="AW123">
        <v>0</v>
      </c>
      <c r="AX123">
        <v>0</v>
      </c>
    </row>
    <row r="124" spans="2:50">
      <c r="B124" s="37">
        <v>37469</v>
      </c>
      <c r="C124" s="45">
        <v>66.28</v>
      </c>
      <c r="D124" s="45">
        <v>0</v>
      </c>
      <c r="E124" s="45">
        <v>0</v>
      </c>
      <c r="F124" s="45">
        <v>0</v>
      </c>
      <c r="G124" s="45">
        <v>0</v>
      </c>
      <c r="H124" s="45">
        <v>0</v>
      </c>
      <c r="I124" s="45">
        <v>0</v>
      </c>
      <c r="J124" s="45">
        <v>0</v>
      </c>
      <c r="K124" s="45">
        <v>0</v>
      </c>
      <c r="L124" s="45">
        <v>0</v>
      </c>
      <c r="M124">
        <v>0</v>
      </c>
      <c r="N124">
        <v>0</v>
      </c>
      <c r="O124">
        <v>1</v>
      </c>
      <c r="P124">
        <v>0</v>
      </c>
      <c r="Q124" s="39">
        <v>0</v>
      </c>
      <c r="R124" s="39">
        <v>2.9171615000000002</v>
      </c>
      <c r="S124" s="39">
        <v>29.9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D124" s="37">
        <v>37834</v>
      </c>
      <c r="AE124" s="45">
        <v>57.44</v>
      </c>
      <c r="AF124" s="45">
        <v>0</v>
      </c>
      <c r="AG124" s="45">
        <v>0</v>
      </c>
      <c r="AH124" s="45">
        <v>0</v>
      </c>
      <c r="AI124" s="45">
        <v>0</v>
      </c>
      <c r="AJ124" s="45">
        <v>0</v>
      </c>
      <c r="AK124" s="45">
        <v>0</v>
      </c>
      <c r="AL124" s="45">
        <v>0</v>
      </c>
      <c r="AM124" s="45">
        <v>0</v>
      </c>
      <c r="AN124" s="45">
        <v>0</v>
      </c>
      <c r="AO124">
        <v>0</v>
      </c>
      <c r="AP124" s="38">
        <v>0</v>
      </c>
      <c r="AQ124" s="38">
        <v>2.8847915</v>
      </c>
      <c r="AR124">
        <v>41.32</v>
      </c>
      <c r="AS124">
        <v>0</v>
      </c>
      <c r="AT124">
        <v>0</v>
      </c>
      <c r="AU124">
        <v>0</v>
      </c>
      <c r="AV124">
        <v>0</v>
      </c>
      <c r="AW124">
        <v>0</v>
      </c>
      <c r="AX124">
        <v>0</v>
      </c>
    </row>
    <row r="125" spans="2:50">
      <c r="B125" s="37">
        <v>37500</v>
      </c>
      <c r="C125" s="45">
        <v>59.46</v>
      </c>
      <c r="D125" s="45">
        <v>0</v>
      </c>
      <c r="E125" s="45">
        <v>0</v>
      </c>
      <c r="F125" s="45">
        <v>0</v>
      </c>
      <c r="G125" s="45">
        <v>0</v>
      </c>
      <c r="H125" s="45">
        <v>0</v>
      </c>
      <c r="I125" s="45">
        <v>0</v>
      </c>
      <c r="J125" s="45">
        <v>0</v>
      </c>
      <c r="K125" s="45">
        <v>0</v>
      </c>
      <c r="L125" s="45">
        <v>0</v>
      </c>
      <c r="M125">
        <v>0</v>
      </c>
      <c r="N125">
        <v>0</v>
      </c>
      <c r="O125">
        <v>0</v>
      </c>
      <c r="P125">
        <v>1</v>
      </c>
      <c r="Q125" s="39">
        <v>0</v>
      </c>
      <c r="R125" s="39">
        <v>2.9144640000000002</v>
      </c>
      <c r="S125" s="39">
        <v>32.56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D125" s="37">
        <v>37865</v>
      </c>
      <c r="AE125" s="45">
        <v>82.28</v>
      </c>
      <c r="AF125" s="45">
        <v>0</v>
      </c>
      <c r="AG125" s="45">
        <v>0</v>
      </c>
      <c r="AH125" s="45">
        <v>0</v>
      </c>
      <c r="AI125" s="45">
        <v>0</v>
      </c>
      <c r="AJ125" s="45">
        <v>0</v>
      </c>
      <c r="AK125" s="45">
        <v>0</v>
      </c>
      <c r="AL125" s="45">
        <v>0</v>
      </c>
      <c r="AM125" s="45">
        <v>0</v>
      </c>
      <c r="AN125" s="45">
        <v>0</v>
      </c>
      <c r="AO125">
        <v>1</v>
      </c>
      <c r="AP125" s="38">
        <v>0</v>
      </c>
      <c r="AQ125" s="38">
        <v>2.8820939999999999</v>
      </c>
      <c r="AR125">
        <v>43.16</v>
      </c>
      <c r="AS125">
        <v>0</v>
      </c>
      <c r="AT125">
        <v>0</v>
      </c>
      <c r="AU125">
        <v>0</v>
      </c>
      <c r="AV125">
        <v>0</v>
      </c>
      <c r="AW125">
        <v>0</v>
      </c>
      <c r="AX125">
        <v>0</v>
      </c>
    </row>
    <row r="126" spans="2:50">
      <c r="B126" s="37">
        <v>37530</v>
      </c>
      <c r="C126" s="45">
        <v>163.37</v>
      </c>
      <c r="D126" s="45">
        <v>0</v>
      </c>
      <c r="E126" s="45">
        <v>0</v>
      </c>
      <c r="F126" s="45">
        <v>0</v>
      </c>
      <c r="G126" s="45">
        <v>0</v>
      </c>
      <c r="H126" s="45">
        <v>0</v>
      </c>
      <c r="I126" s="45">
        <v>0</v>
      </c>
      <c r="J126" s="45">
        <v>298</v>
      </c>
      <c r="K126" s="45">
        <v>0</v>
      </c>
      <c r="L126" s="45">
        <v>0</v>
      </c>
      <c r="M126">
        <v>0</v>
      </c>
      <c r="N126">
        <v>0</v>
      </c>
      <c r="O126">
        <v>0</v>
      </c>
      <c r="P126">
        <v>0</v>
      </c>
      <c r="Q126" s="39">
        <v>0.22486858900000001</v>
      </c>
      <c r="R126" s="39">
        <v>0</v>
      </c>
      <c r="S126" s="39">
        <v>28.36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D126" s="37">
        <v>37895</v>
      </c>
      <c r="AE126" s="45">
        <v>166.67</v>
      </c>
      <c r="AF126" s="45">
        <v>0</v>
      </c>
      <c r="AG126" s="45">
        <v>0</v>
      </c>
      <c r="AH126" s="45">
        <v>0</v>
      </c>
      <c r="AI126" s="45">
        <v>0</v>
      </c>
      <c r="AJ126" s="45">
        <v>0</v>
      </c>
      <c r="AK126" s="45">
        <v>0</v>
      </c>
      <c r="AL126" s="45">
        <v>368</v>
      </c>
      <c r="AM126" s="45">
        <v>0</v>
      </c>
      <c r="AN126" s="45">
        <v>0</v>
      </c>
      <c r="AO126">
        <v>0</v>
      </c>
      <c r="AP126" s="38">
        <v>0.21854992840000001</v>
      </c>
      <c r="AQ126" s="38">
        <v>0</v>
      </c>
      <c r="AR126">
        <v>38.729999999999997</v>
      </c>
      <c r="AS126">
        <v>0</v>
      </c>
      <c r="AT126">
        <v>0</v>
      </c>
      <c r="AU126">
        <v>0</v>
      </c>
      <c r="AV126">
        <v>0</v>
      </c>
      <c r="AW126">
        <v>0</v>
      </c>
      <c r="AX126">
        <v>0</v>
      </c>
    </row>
    <row r="127" spans="2:50">
      <c r="B127" s="37">
        <v>37561</v>
      </c>
      <c r="C127" s="45">
        <v>271.54000000000002</v>
      </c>
      <c r="D127" s="45">
        <v>0</v>
      </c>
      <c r="E127" s="45">
        <v>0</v>
      </c>
      <c r="F127" s="45">
        <v>0</v>
      </c>
      <c r="G127" s="45">
        <v>0</v>
      </c>
      <c r="H127" s="45">
        <v>0</v>
      </c>
      <c r="I127" s="45">
        <v>0</v>
      </c>
      <c r="J127" s="45">
        <v>0</v>
      </c>
      <c r="K127" s="45">
        <v>447.4</v>
      </c>
      <c r="L127" s="45">
        <v>0</v>
      </c>
      <c r="M127">
        <v>0</v>
      </c>
      <c r="N127">
        <v>0</v>
      </c>
      <c r="O127">
        <v>0</v>
      </c>
      <c r="P127">
        <v>0</v>
      </c>
      <c r="Q127" s="39">
        <v>0.22434505460000001</v>
      </c>
      <c r="R127" s="39">
        <v>0</v>
      </c>
      <c r="S127" s="39">
        <v>28.75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D127" s="37">
        <v>37926</v>
      </c>
      <c r="AE127" s="45">
        <v>275.12</v>
      </c>
      <c r="AF127" s="45">
        <v>0</v>
      </c>
      <c r="AG127" s="45">
        <v>0</v>
      </c>
      <c r="AH127" s="45">
        <v>0</v>
      </c>
      <c r="AI127" s="45">
        <v>0</v>
      </c>
      <c r="AJ127" s="45">
        <v>0</v>
      </c>
      <c r="AK127" s="45">
        <v>0</v>
      </c>
      <c r="AL127" s="45">
        <v>0</v>
      </c>
      <c r="AM127" s="45">
        <v>524.20000000000005</v>
      </c>
      <c r="AN127" s="45">
        <v>0</v>
      </c>
      <c r="AO127">
        <v>0</v>
      </c>
      <c r="AP127" s="38">
        <v>0.217990146</v>
      </c>
      <c r="AQ127" s="38">
        <v>0</v>
      </c>
      <c r="AR127">
        <v>54.14</v>
      </c>
      <c r="AS127">
        <v>0</v>
      </c>
      <c r="AT127">
        <v>0</v>
      </c>
      <c r="AU127">
        <v>0</v>
      </c>
      <c r="AV127">
        <v>0</v>
      </c>
      <c r="AW127">
        <v>0</v>
      </c>
      <c r="AX127">
        <v>0</v>
      </c>
    </row>
    <row r="128" spans="2:50">
      <c r="B128" s="37">
        <v>37591</v>
      </c>
      <c r="C128" s="45">
        <v>407.23</v>
      </c>
      <c r="D128" s="45">
        <v>0</v>
      </c>
      <c r="E128" s="45">
        <v>0</v>
      </c>
      <c r="F128" s="45">
        <v>0</v>
      </c>
      <c r="G128" s="45">
        <v>0</v>
      </c>
      <c r="H128" s="45">
        <v>0</v>
      </c>
      <c r="I128" s="45">
        <v>0</v>
      </c>
      <c r="J128" s="45">
        <v>0</v>
      </c>
      <c r="K128" s="45">
        <v>0</v>
      </c>
      <c r="L128" s="45">
        <v>631.79999999999995</v>
      </c>
      <c r="M128">
        <v>0</v>
      </c>
      <c r="N128">
        <v>0</v>
      </c>
      <c r="O128">
        <v>0</v>
      </c>
      <c r="P128">
        <v>0</v>
      </c>
      <c r="Q128" s="39">
        <v>0.22382152020000001</v>
      </c>
      <c r="R128" s="39">
        <v>0</v>
      </c>
      <c r="S128" s="39">
        <v>64.959999999999994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D128" s="37">
        <v>37956</v>
      </c>
      <c r="AE128" s="45">
        <v>382.07</v>
      </c>
      <c r="AF128" s="45">
        <v>0</v>
      </c>
      <c r="AG128" s="45">
        <v>0</v>
      </c>
      <c r="AH128" s="45">
        <v>0</v>
      </c>
      <c r="AI128" s="45">
        <v>0</v>
      </c>
      <c r="AJ128" s="45">
        <v>0</v>
      </c>
      <c r="AK128" s="45">
        <v>0</v>
      </c>
      <c r="AL128" s="45">
        <v>0</v>
      </c>
      <c r="AM128" s="45">
        <v>0</v>
      </c>
      <c r="AN128" s="45">
        <v>727.6</v>
      </c>
      <c r="AO128">
        <v>0</v>
      </c>
      <c r="AP128" s="38">
        <v>0.21743036360000001</v>
      </c>
      <c r="AQ128" s="38">
        <v>0</v>
      </c>
      <c r="AR128">
        <v>92.18</v>
      </c>
      <c r="AS128">
        <v>0</v>
      </c>
      <c r="AT128">
        <v>0</v>
      </c>
      <c r="AU128">
        <v>0</v>
      </c>
      <c r="AV128">
        <v>0</v>
      </c>
      <c r="AW128">
        <v>0</v>
      </c>
      <c r="AX128">
        <v>0</v>
      </c>
    </row>
    <row r="129" spans="2:50">
      <c r="B129" s="37">
        <v>37622</v>
      </c>
      <c r="C129" s="45">
        <v>545.74</v>
      </c>
      <c r="D129" s="45">
        <v>795.7</v>
      </c>
      <c r="E129" s="45">
        <v>0</v>
      </c>
      <c r="F129" s="45">
        <v>0</v>
      </c>
      <c r="G129" s="45">
        <v>0</v>
      </c>
      <c r="H129" s="45">
        <v>0</v>
      </c>
      <c r="I129" s="45">
        <v>0</v>
      </c>
      <c r="J129" s="45">
        <v>0</v>
      </c>
      <c r="K129" s="45">
        <v>0</v>
      </c>
      <c r="L129" s="45">
        <v>0</v>
      </c>
      <c r="M129">
        <v>0</v>
      </c>
      <c r="N129">
        <v>0</v>
      </c>
      <c r="O129">
        <v>0</v>
      </c>
      <c r="P129">
        <v>0</v>
      </c>
      <c r="Q129" s="39">
        <v>0.2232979859</v>
      </c>
      <c r="R129" s="39">
        <v>0</v>
      </c>
      <c r="S129" s="39">
        <v>102.65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D129" s="37">
        <v>37987</v>
      </c>
      <c r="AE129" s="45">
        <v>569.24</v>
      </c>
      <c r="AF129" s="45">
        <v>1090.4000000000001</v>
      </c>
      <c r="AG129" s="45">
        <v>0</v>
      </c>
      <c r="AH129" s="45">
        <v>0</v>
      </c>
      <c r="AI129" s="45">
        <v>0</v>
      </c>
      <c r="AJ129" s="45">
        <v>0</v>
      </c>
      <c r="AK129" s="45">
        <v>0</v>
      </c>
      <c r="AL129" s="45">
        <v>0</v>
      </c>
      <c r="AM129" s="45">
        <v>0</v>
      </c>
      <c r="AN129" s="45">
        <v>0</v>
      </c>
      <c r="AO129">
        <v>0</v>
      </c>
      <c r="AP129" s="38">
        <v>0.21687058109999999</v>
      </c>
      <c r="AQ129" s="38">
        <v>0</v>
      </c>
      <c r="AR129">
        <v>144.57</v>
      </c>
      <c r="AS129">
        <v>0</v>
      </c>
      <c r="AT129">
        <v>0</v>
      </c>
      <c r="AU129">
        <v>0</v>
      </c>
      <c r="AV129">
        <v>0</v>
      </c>
      <c r="AW129">
        <v>0</v>
      </c>
      <c r="AX129">
        <v>0</v>
      </c>
    </row>
    <row r="130" spans="2:50">
      <c r="B130" s="37">
        <v>37653</v>
      </c>
      <c r="C130" s="45">
        <v>455.44</v>
      </c>
      <c r="D130" s="45">
        <v>0</v>
      </c>
      <c r="E130" s="45">
        <v>698.5</v>
      </c>
      <c r="F130" s="45">
        <v>0</v>
      </c>
      <c r="G130" s="45">
        <v>0</v>
      </c>
      <c r="H130" s="45">
        <v>0</v>
      </c>
      <c r="I130" s="45">
        <v>0</v>
      </c>
      <c r="J130" s="45">
        <v>0</v>
      </c>
      <c r="K130" s="45">
        <v>0</v>
      </c>
      <c r="L130" s="45">
        <v>0</v>
      </c>
      <c r="M130">
        <v>0</v>
      </c>
      <c r="N130">
        <v>0</v>
      </c>
      <c r="O130">
        <v>0</v>
      </c>
      <c r="P130">
        <v>0</v>
      </c>
      <c r="Q130" s="39">
        <v>0.2227744515</v>
      </c>
      <c r="R130" s="39">
        <v>0</v>
      </c>
      <c r="S130" s="39">
        <v>149.94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D130" s="37">
        <v>38018</v>
      </c>
      <c r="AE130" s="45">
        <v>392.07</v>
      </c>
      <c r="AF130" s="45">
        <v>0</v>
      </c>
      <c r="AG130" s="45">
        <v>743.1</v>
      </c>
      <c r="AH130" s="45">
        <v>0</v>
      </c>
      <c r="AI130" s="45">
        <v>0</v>
      </c>
      <c r="AJ130" s="45">
        <v>0</v>
      </c>
      <c r="AK130" s="45">
        <v>0</v>
      </c>
      <c r="AL130" s="45">
        <v>0</v>
      </c>
      <c r="AM130" s="45">
        <v>0</v>
      </c>
      <c r="AN130" s="45">
        <v>0</v>
      </c>
      <c r="AO130">
        <v>0</v>
      </c>
      <c r="AP130" s="38">
        <v>0.2163107987</v>
      </c>
      <c r="AQ130" s="38">
        <v>0</v>
      </c>
      <c r="AR130">
        <v>195.83</v>
      </c>
      <c r="AS130">
        <v>0</v>
      </c>
      <c r="AT130">
        <v>0</v>
      </c>
      <c r="AU130">
        <v>0</v>
      </c>
      <c r="AV130">
        <v>0</v>
      </c>
      <c r="AW130">
        <v>0</v>
      </c>
      <c r="AX130">
        <v>0</v>
      </c>
    </row>
    <row r="131" spans="2:50">
      <c r="B131" s="37">
        <v>37681</v>
      </c>
      <c r="C131" s="45">
        <v>363.04</v>
      </c>
      <c r="D131" s="45">
        <v>0</v>
      </c>
      <c r="E131" s="45">
        <v>0</v>
      </c>
      <c r="F131" s="45">
        <v>567.9</v>
      </c>
      <c r="G131" s="45">
        <v>0</v>
      </c>
      <c r="H131" s="45">
        <v>0</v>
      </c>
      <c r="I131" s="45">
        <v>0</v>
      </c>
      <c r="J131" s="45">
        <v>0</v>
      </c>
      <c r="K131" s="45">
        <v>0</v>
      </c>
      <c r="L131" s="45">
        <v>0</v>
      </c>
      <c r="M131">
        <v>0</v>
      </c>
      <c r="N131">
        <v>0</v>
      </c>
      <c r="O131">
        <v>0</v>
      </c>
      <c r="P131">
        <v>0</v>
      </c>
      <c r="Q131" s="39">
        <v>0.2222509171</v>
      </c>
      <c r="R131" s="39">
        <v>0</v>
      </c>
      <c r="S131" s="39">
        <v>227.6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D131" s="37">
        <v>38047</v>
      </c>
      <c r="AE131" s="45">
        <v>315.19</v>
      </c>
      <c r="AF131" s="45">
        <v>0</v>
      </c>
      <c r="AG131" s="45">
        <v>0</v>
      </c>
      <c r="AH131" s="45">
        <v>637.1</v>
      </c>
      <c r="AI131" s="45">
        <v>0</v>
      </c>
      <c r="AJ131" s="45">
        <v>0</v>
      </c>
      <c r="AK131" s="45">
        <v>0</v>
      </c>
      <c r="AL131" s="45">
        <v>0</v>
      </c>
      <c r="AM131" s="45">
        <v>0</v>
      </c>
      <c r="AN131" s="45">
        <v>0</v>
      </c>
      <c r="AO131">
        <v>0</v>
      </c>
      <c r="AP131" s="38">
        <v>0.21575101620000001</v>
      </c>
      <c r="AQ131" s="38">
        <v>0</v>
      </c>
      <c r="AR131">
        <v>235.28</v>
      </c>
      <c r="AS131">
        <v>0</v>
      </c>
      <c r="AT131">
        <v>0</v>
      </c>
      <c r="AU131">
        <v>0</v>
      </c>
      <c r="AV131">
        <v>0</v>
      </c>
      <c r="AW131">
        <v>0</v>
      </c>
      <c r="AX131">
        <v>0</v>
      </c>
    </row>
    <row r="132" spans="2:50">
      <c r="B132" s="37">
        <v>37712</v>
      </c>
      <c r="C132" s="45">
        <v>234.74</v>
      </c>
      <c r="D132" s="45">
        <v>0</v>
      </c>
      <c r="E132" s="45">
        <v>0</v>
      </c>
      <c r="F132" s="45">
        <v>0</v>
      </c>
      <c r="G132" s="45">
        <v>361.1</v>
      </c>
      <c r="H132" s="45">
        <v>0</v>
      </c>
      <c r="I132" s="45">
        <v>0</v>
      </c>
      <c r="J132" s="45">
        <v>0</v>
      </c>
      <c r="K132" s="45">
        <v>0</v>
      </c>
      <c r="L132" s="45">
        <v>0</v>
      </c>
      <c r="M132">
        <v>0</v>
      </c>
      <c r="N132">
        <v>0</v>
      </c>
      <c r="O132">
        <v>0</v>
      </c>
      <c r="P132">
        <v>0</v>
      </c>
      <c r="Q132" s="39">
        <v>0.2217273827</v>
      </c>
      <c r="R132" s="39">
        <v>0</v>
      </c>
      <c r="S132" s="39">
        <v>191.49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D132" s="37">
        <v>38078</v>
      </c>
      <c r="AE132" s="45">
        <v>222.52</v>
      </c>
      <c r="AF132" s="45">
        <v>0</v>
      </c>
      <c r="AG132" s="45">
        <v>0</v>
      </c>
      <c r="AH132" s="45">
        <v>0</v>
      </c>
      <c r="AI132" s="45">
        <v>456</v>
      </c>
      <c r="AJ132" s="45">
        <v>0</v>
      </c>
      <c r="AK132" s="45">
        <v>0</v>
      </c>
      <c r="AL132" s="45">
        <v>0</v>
      </c>
      <c r="AM132" s="45">
        <v>0</v>
      </c>
      <c r="AN132" s="45">
        <v>0</v>
      </c>
      <c r="AO132">
        <v>0</v>
      </c>
      <c r="AP132" s="38">
        <v>0.21519123379999999</v>
      </c>
      <c r="AQ132" s="38">
        <v>0</v>
      </c>
      <c r="AR132">
        <v>166.42</v>
      </c>
      <c r="AS132">
        <v>0</v>
      </c>
      <c r="AT132">
        <v>0</v>
      </c>
      <c r="AU132">
        <v>0</v>
      </c>
      <c r="AV132">
        <v>0</v>
      </c>
      <c r="AW132">
        <v>0</v>
      </c>
      <c r="AX132">
        <v>0</v>
      </c>
    </row>
    <row r="133" spans="2:50">
      <c r="B133" s="37">
        <v>37742</v>
      </c>
      <c r="C133" s="45">
        <v>129.11000000000001</v>
      </c>
      <c r="D133" s="45">
        <v>0</v>
      </c>
      <c r="E133" s="45">
        <v>0</v>
      </c>
      <c r="F133" s="45">
        <v>0</v>
      </c>
      <c r="G133" s="45">
        <v>0</v>
      </c>
      <c r="H133" s="45">
        <v>195.7</v>
      </c>
      <c r="I133" s="45">
        <v>0</v>
      </c>
      <c r="J133" s="45">
        <v>0</v>
      </c>
      <c r="K133" s="45">
        <v>0</v>
      </c>
      <c r="L133" s="45">
        <v>0</v>
      </c>
      <c r="M133">
        <v>0</v>
      </c>
      <c r="N133">
        <v>0</v>
      </c>
      <c r="O133">
        <v>0</v>
      </c>
      <c r="P133">
        <v>0</v>
      </c>
      <c r="Q133" s="39">
        <v>0.22120384840000001</v>
      </c>
      <c r="R133" s="39">
        <v>0</v>
      </c>
      <c r="S133" s="39">
        <v>166.84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D133" s="37">
        <v>38108</v>
      </c>
      <c r="AE133" s="45">
        <v>136.75</v>
      </c>
      <c r="AF133" s="45">
        <v>0</v>
      </c>
      <c r="AG133" s="45">
        <v>0</v>
      </c>
      <c r="AH133" s="45">
        <v>0</v>
      </c>
      <c r="AI133" s="45">
        <v>0</v>
      </c>
      <c r="AJ133" s="45">
        <v>268.39999999999998</v>
      </c>
      <c r="AK133" s="45">
        <v>0</v>
      </c>
      <c r="AL133" s="45">
        <v>0</v>
      </c>
      <c r="AM133" s="45">
        <v>0</v>
      </c>
      <c r="AN133" s="45">
        <v>0</v>
      </c>
      <c r="AO133">
        <v>0</v>
      </c>
      <c r="AP133" s="38">
        <v>0.2146314513</v>
      </c>
      <c r="AQ133" s="38">
        <v>0</v>
      </c>
      <c r="AR133">
        <v>136.36000000000001</v>
      </c>
      <c r="AS133">
        <v>0</v>
      </c>
      <c r="AT133">
        <v>0</v>
      </c>
      <c r="AU133">
        <v>0</v>
      </c>
      <c r="AV133">
        <v>0</v>
      </c>
      <c r="AW133">
        <v>0</v>
      </c>
      <c r="AX133">
        <v>0</v>
      </c>
    </row>
    <row r="134" spans="2:50">
      <c r="B134" s="37">
        <v>37773</v>
      </c>
      <c r="C134" s="45">
        <v>63.99</v>
      </c>
      <c r="D134" s="45">
        <v>0</v>
      </c>
      <c r="E134" s="45">
        <v>0</v>
      </c>
      <c r="F134" s="45">
        <v>0</v>
      </c>
      <c r="G134" s="45">
        <v>0</v>
      </c>
      <c r="H134" s="45">
        <v>0</v>
      </c>
      <c r="I134" s="45">
        <v>0</v>
      </c>
      <c r="J134" s="45">
        <v>0</v>
      </c>
      <c r="K134" s="45">
        <v>0</v>
      </c>
      <c r="L134" s="45">
        <v>0</v>
      </c>
      <c r="M134">
        <v>1</v>
      </c>
      <c r="N134">
        <v>0</v>
      </c>
      <c r="O134">
        <v>0</v>
      </c>
      <c r="P134">
        <v>0</v>
      </c>
      <c r="Q134" s="39">
        <v>0</v>
      </c>
      <c r="R134" s="39">
        <v>2.8901865</v>
      </c>
      <c r="S134" s="39">
        <v>109.18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D134" s="37">
        <v>38139</v>
      </c>
      <c r="AE134" s="45">
        <v>57.44</v>
      </c>
      <c r="AF134" s="45">
        <v>0</v>
      </c>
      <c r="AG134" s="45">
        <v>0</v>
      </c>
      <c r="AH134" s="45">
        <v>0</v>
      </c>
      <c r="AI134" s="45">
        <v>0</v>
      </c>
      <c r="AJ134" s="45">
        <v>0</v>
      </c>
      <c r="AK134" s="45">
        <v>0</v>
      </c>
      <c r="AL134" s="45">
        <v>0</v>
      </c>
      <c r="AM134" s="45">
        <v>0</v>
      </c>
      <c r="AN134" s="45">
        <v>0</v>
      </c>
      <c r="AO134">
        <v>0</v>
      </c>
      <c r="AP134" s="38">
        <v>0</v>
      </c>
      <c r="AQ134" s="38">
        <v>2.8578165000000002</v>
      </c>
      <c r="AR134">
        <v>108.01</v>
      </c>
      <c r="AS134">
        <v>0</v>
      </c>
      <c r="AT134">
        <v>0</v>
      </c>
      <c r="AU134">
        <v>0</v>
      </c>
      <c r="AV134">
        <v>0</v>
      </c>
      <c r="AW134">
        <v>0</v>
      </c>
      <c r="AX134">
        <v>0</v>
      </c>
    </row>
    <row r="135" spans="2:50">
      <c r="B135" s="37">
        <v>37803</v>
      </c>
      <c r="C135" s="45">
        <v>63.99</v>
      </c>
      <c r="D135" s="45">
        <v>0</v>
      </c>
      <c r="E135" s="45">
        <v>0</v>
      </c>
      <c r="F135" s="45">
        <v>0</v>
      </c>
      <c r="G135" s="45">
        <v>0</v>
      </c>
      <c r="H135" s="45">
        <v>0</v>
      </c>
      <c r="I135" s="45">
        <v>0</v>
      </c>
      <c r="J135" s="45">
        <v>0</v>
      </c>
      <c r="K135" s="45">
        <v>0</v>
      </c>
      <c r="L135" s="45">
        <v>0</v>
      </c>
      <c r="M135">
        <v>0</v>
      </c>
      <c r="N135">
        <v>1</v>
      </c>
      <c r="O135">
        <v>0</v>
      </c>
      <c r="P135">
        <v>0</v>
      </c>
      <c r="Q135" s="39">
        <v>0</v>
      </c>
      <c r="R135" s="39">
        <v>2.887489</v>
      </c>
      <c r="S135" s="39">
        <v>73.7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D135" s="37">
        <v>38169</v>
      </c>
      <c r="AE135" s="45">
        <v>57.44</v>
      </c>
      <c r="AF135" s="45">
        <v>0</v>
      </c>
      <c r="AG135" s="45">
        <v>0</v>
      </c>
      <c r="AH135" s="45">
        <v>0</v>
      </c>
      <c r="AI135" s="45">
        <v>0</v>
      </c>
      <c r="AJ135" s="45">
        <v>0</v>
      </c>
      <c r="AK135" s="45">
        <v>0</v>
      </c>
      <c r="AL135" s="45">
        <v>0</v>
      </c>
      <c r="AM135" s="45">
        <v>0</v>
      </c>
      <c r="AN135" s="45">
        <v>0</v>
      </c>
      <c r="AO135">
        <v>0</v>
      </c>
      <c r="AP135" s="38">
        <v>0</v>
      </c>
      <c r="AQ135" s="38">
        <v>2.8551190000000002</v>
      </c>
      <c r="AR135">
        <v>75.680000000000007</v>
      </c>
      <c r="AS135">
        <v>0</v>
      </c>
      <c r="AT135">
        <v>0</v>
      </c>
      <c r="AU135">
        <v>0</v>
      </c>
      <c r="AV135">
        <v>0</v>
      </c>
      <c r="AW135">
        <v>0</v>
      </c>
      <c r="AX135">
        <v>0</v>
      </c>
    </row>
    <row r="136" spans="2:50">
      <c r="B136" s="37">
        <v>37834</v>
      </c>
      <c r="C136" s="45">
        <v>63.99</v>
      </c>
      <c r="D136" s="45">
        <v>0</v>
      </c>
      <c r="E136" s="45">
        <v>0</v>
      </c>
      <c r="F136" s="45">
        <v>0</v>
      </c>
      <c r="G136" s="45">
        <v>0</v>
      </c>
      <c r="H136" s="45">
        <v>0</v>
      </c>
      <c r="I136" s="45">
        <v>0</v>
      </c>
      <c r="J136" s="45">
        <v>0</v>
      </c>
      <c r="K136" s="45">
        <v>0</v>
      </c>
      <c r="L136" s="45">
        <v>0</v>
      </c>
      <c r="M136">
        <v>0</v>
      </c>
      <c r="N136">
        <v>0</v>
      </c>
      <c r="O136">
        <v>1</v>
      </c>
      <c r="P136">
        <v>0</v>
      </c>
      <c r="Q136" s="39">
        <v>0</v>
      </c>
      <c r="R136" s="39">
        <v>2.8847915</v>
      </c>
      <c r="S136" s="39">
        <v>39.57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D136" s="37">
        <v>38200</v>
      </c>
      <c r="AE136" s="45">
        <v>57.44</v>
      </c>
      <c r="AF136" s="45">
        <v>0</v>
      </c>
      <c r="AG136" s="45">
        <v>0</v>
      </c>
      <c r="AH136" s="45">
        <v>0</v>
      </c>
      <c r="AI136" s="45">
        <v>0</v>
      </c>
      <c r="AJ136" s="45">
        <v>0</v>
      </c>
      <c r="AK136" s="45">
        <v>0</v>
      </c>
      <c r="AL136" s="45">
        <v>0</v>
      </c>
      <c r="AM136" s="45">
        <v>0</v>
      </c>
      <c r="AN136" s="45">
        <v>0</v>
      </c>
      <c r="AO136">
        <v>0</v>
      </c>
      <c r="AP136" s="38">
        <v>0</v>
      </c>
      <c r="AQ136" s="38">
        <v>2.8524215000000002</v>
      </c>
      <c r="AR136">
        <v>36.56</v>
      </c>
      <c r="AS136">
        <v>0</v>
      </c>
      <c r="AT136">
        <v>0</v>
      </c>
      <c r="AU136">
        <v>0</v>
      </c>
      <c r="AV136">
        <v>0</v>
      </c>
      <c r="AW136">
        <v>0</v>
      </c>
      <c r="AX136">
        <v>0</v>
      </c>
    </row>
    <row r="137" spans="2:50">
      <c r="B137" s="37">
        <v>37865</v>
      </c>
      <c r="C137" s="45">
        <v>70.12</v>
      </c>
      <c r="D137" s="45">
        <v>0</v>
      </c>
      <c r="E137" s="45">
        <v>0</v>
      </c>
      <c r="F137" s="45">
        <v>0</v>
      </c>
      <c r="G137" s="45">
        <v>0</v>
      </c>
      <c r="H137" s="45">
        <v>0</v>
      </c>
      <c r="I137" s="45">
        <v>0</v>
      </c>
      <c r="J137" s="45">
        <v>0</v>
      </c>
      <c r="K137" s="45">
        <v>0</v>
      </c>
      <c r="L137" s="45">
        <v>0</v>
      </c>
      <c r="M137">
        <v>0</v>
      </c>
      <c r="N137">
        <v>0</v>
      </c>
      <c r="O137">
        <v>0</v>
      </c>
      <c r="P137">
        <v>1</v>
      </c>
      <c r="Q137" s="39">
        <v>0</v>
      </c>
      <c r="R137" s="39">
        <v>2.8820939999999999</v>
      </c>
      <c r="S137" s="39">
        <v>41.69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D137" s="37">
        <v>38231</v>
      </c>
      <c r="AE137" s="45">
        <v>82.6</v>
      </c>
      <c r="AF137" s="45">
        <v>0</v>
      </c>
      <c r="AG137" s="45">
        <v>0</v>
      </c>
      <c r="AH137" s="45">
        <v>0</v>
      </c>
      <c r="AI137" s="45">
        <v>0</v>
      </c>
      <c r="AJ137" s="45">
        <v>0</v>
      </c>
      <c r="AK137" s="45">
        <v>0</v>
      </c>
      <c r="AL137" s="45">
        <v>0</v>
      </c>
      <c r="AM137" s="45">
        <v>0</v>
      </c>
      <c r="AN137" s="45">
        <v>0</v>
      </c>
      <c r="AO137">
        <v>1</v>
      </c>
      <c r="AP137" s="38">
        <v>0</v>
      </c>
      <c r="AQ137" s="38">
        <v>2.8497240000000001</v>
      </c>
      <c r="AR137">
        <v>45.22</v>
      </c>
      <c r="AS137">
        <v>0</v>
      </c>
      <c r="AT137">
        <v>0</v>
      </c>
      <c r="AU137">
        <v>0</v>
      </c>
      <c r="AV137">
        <v>0</v>
      </c>
      <c r="AW137">
        <v>0</v>
      </c>
      <c r="AX137">
        <v>0</v>
      </c>
    </row>
    <row r="138" spans="2:50">
      <c r="B138" s="37">
        <v>37895</v>
      </c>
      <c r="C138" s="45">
        <v>157.31</v>
      </c>
      <c r="D138" s="45">
        <v>0</v>
      </c>
      <c r="E138" s="45">
        <v>0</v>
      </c>
      <c r="F138" s="45">
        <v>0</v>
      </c>
      <c r="G138" s="45">
        <v>0</v>
      </c>
      <c r="H138" s="45">
        <v>0</v>
      </c>
      <c r="I138" s="45">
        <v>0</v>
      </c>
      <c r="J138" s="45">
        <v>276.7</v>
      </c>
      <c r="K138" s="45">
        <v>0</v>
      </c>
      <c r="L138" s="45">
        <v>0</v>
      </c>
      <c r="M138">
        <v>0</v>
      </c>
      <c r="N138">
        <v>0</v>
      </c>
      <c r="O138">
        <v>0</v>
      </c>
      <c r="P138">
        <v>0</v>
      </c>
      <c r="Q138" s="39">
        <v>0.21854992840000001</v>
      </c>
      <c r="R138" s="39">
        <v>0</v>
      </c>
      <c r="S138" s="39">
        <v>39.450000000000003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D138" s="37">
        <v>38261</v>
      </c>
      <c r="AE138" s="45">
        <v>132.32</v>
      </c>
      <c r="AF138" s="45">
        <v>0</v>
      </c>
      <c r="AG138" s="45">
        <v>0</v>
      </c>
      <c r="AH138" s="45">
        <v>0</v>
      </c>
      <c r="AI138" s="45">
        <v>0</v>
      </c>
      <c r="AJ138" s="45">
        <v>0</v>
      </c>
      <c r="AK138" s="45">
        <v>0</v>
      </c>
      <c r="AL138" s="45">
        <v>331.9</v>
      </c>
      <c r="AM138" s="45">
        <v>0</v>
      </c>
      <c r="AN138" s="45">
        <v>0</v>
      </c>
      <c r="AO138">
        <v>0</v>
      </c>
      <c r="AP138" s="38">
        <v>0.211796291</v>
      </c>
      <c r="AQ138" s="38">
        <v>0</v>
      </c>
      <c r="AR138">
        <v>40.130000000000003</v>
      </c>
      <c r="AS138">
        <v>0</v>
      </c>
      <c r="AT138">
        <v>0</v>
      </c>
      <c r="AU138">
        <v>0</v>
      </c>
      <c r="AV138">
        <v>0</v>
      </c>
      <c r="AW138">
        <v>0</v>
      </c>
      <c r="AX138">
        <v>0</v>
      </c>
    </row>
    <row r="139" spans="2:50">
      <c r="B139" s="37">
        <v>37926</v>
      </c>
      <c r="C139" s="45">
        <v>240.64</v>
      </c>
      <c r="D139" s="45">
        <v>0</v>
      </c>
      <c r="E139" s="45">
        <v>0</v>
      </c>
      <c r="F139" s="45">
        <v>0</v>
      </c>
      <c r="G139" s="45">
        <v>0</v>
      </c>
      <c r="H139" s="45">
        <v>0</v>
      </c>
      <c r="I139" s="45">
        <v>0</v>
      </c>
      <c r="J139" s="45">
        <v>0</v>
      </c>
      <c r="K139" s="45">
        <v>386.2</v>
      </c>
      <c r="L139" s="45">
        <v>0</v>
      </c>
      <c r="M139">
        <v>0</v>
      </c>
      <c r="N139">
        <v>0</v>
      </c>
      <c r="O139">
        <v>0</v>
      </c>
      <c r="P139">
        <v>0</v>
      </c>
      <c r="Q139" s="39">
        <v>0.217990146</v>
      </c>
      <c r="R139" s="39">
        <v>0</v>
      </c>
      <c r="S139" s="39">
        <v>42.58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D139" s="37">
        <v>38292</v>
      </c>
      <c r="AE139" s="45">
        <v>248.17</v>
      </c>
      <c r="AF139" s="45">
        <v>0</v>
      </c>
      <c r="AG139" s="45">
        <v>0</v>
      </c>
      <c r="AH139" s="45">
        <v>0</v>
      </c>
      <c r="AI139" s="45">
        <v>0</v>
      </c>
      <c r="AJ139" s="45">
        <v>0</v>
      </c>
      <c r="AK139" s="45">
        <v>0</v>
      </c>
      <c r="AL139" s="45">
        <v>0</v>
      </c>
      <c r="AM139" s="45">
        <v>508.9</v>
      </c>
      <c r="AN139" s="45">
        <v>0</v>
      </c>
      <c r="AO139">
        <v>0</v>
      </c>
      <c r="AP139" s="38">
        <v>0.21120026049999999</v>
      </c>
      <c r="AQ139" s="38">
        <v>0</v>
      </c>
      <c r="AR139">
        <v>53.59</v>
      </c>
      <c r="AS139">
        <v>0</v>
      </c>
      <c r="AT139">
        <v>0</v>
      </c>
      <c r="AU139">
        <v>0</v>
      </c>
      <c r="AV139">
        <v>0</v>
      </c>
      <c r="AW139">
        <v>0</v>
      </c>
      <c r="AX139">
        <v>0</v>
      </c>
    </row>
    <row r="140" spans="2:50">
      <c r="B140" s="37">
        <v>37956</v>
      </c>
      <c r="C140" s="45">
        <v>382.14</v>
      </c>
      <c r="D140" s="45">
        <v>0</v>
      </c>
      <c r="E140" s="45">
        <v>0</v>
      </c>
      <c r="F140" s="45">
        <v>0</v>
      </c>
      <c r="G140" s="45">
        <v>0</v>
      </c>
      <c r="H140" s="45">
        <v>0</v>
      </c>
      <c r="I140" s="45">
        <v>0</v>
      </c>
      <c r="J140" s="45">
        <v>0</v>
      </c>
      <c r="K140" s="45">
        <v>0</v>
      </c>
      <c r="L140" s="45">
        <v>574.70000000000005</v>
      </c>
      <c r="M140">
        <v>0</v>
      </c>
      <c r="N140">
        <v>0</v>
      </c>
      <c r="O140">
        <v>0</v>
      </c>
      <c r="P140">
        <v>0</v>
      </c>
      <c r="Q140" s="39">
        <v>0.21743036360000001</v>
      </c>
      <c r="R140" s="39">
        <v>0</v>
      </c>
      <c r="S140" s="39">
        <v>82.67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D140" s="37">
        <v>38322</v>
      </c>
      <c r="AE140" s="45">
        <v>414.94</v>
      </c>
      <c r="AF140" s="45">
        <v>0</v>
      </c>
      <c r="AG140" s="45">
        <v>0</v>
      </c>
      <c r="AH140" s="45">
        <v>0</v>
      </c>
      <c r="AI140" s="45">
        <v>0</v>
      </c>
      <c r="AJ140" s="45">
        <v>0</v>
      </c>
      <c r="AK140" s="45">
        <v>0</v>
      </c>
      <c r="AL140" s="45">
        <v>0</v>
      </c>
      <c r="AM140" s="45">
        <v>0</v>
      </c>
      <c r="AN140" s="45">
        <v>850.7</v>
      </c>
      <c r="AO140">
        <v>0</v>
      </c>
      <c r="AP140" s="38">
        <v>0.21060423</v>
      </c>
      <c r="AQ140" s="38">
        <v>0</v>
      </c>
      <c r="AR140">
        <v>76.42</v>
      </c>
      <c r="AS140">
        <v>0</v>
      </c>
      <c r="AT140">
        <v>0</v>
      </c>
      <c r="AU140">
        <v>0</v>
      </c>
      <c r="AV140">
        <v>0</v>
      </c>
      <c r="AW140">
        <v>0</v>
      </c>
      <c r="AX140">
        <v>0</v>
      </c>
    </row>
    <row r="141" spans="2:50">
      <c r="B141" s="37">
        <v>37987</v>
      </c>
      <c r="C141" s="45">
        <v>544.91999999999996</v>
      </c>
      <c r="D141" s="45">
        <v>830.8</v>
      </c>
      <c r="E141" s="45">
        <v>0</v>
      </c>
      <c r="F141" s="45">
        <v>0</v>
      </c>
      <c r="G141" s="45">
        <v>0</v>
      </c>
      <c r="H141" s="45">
        <v>0</v>
      </c>
      <c r="I141" s="45">
        <v>0</v>
      </c>
      <c r="J141" s="45">
        <v>0</v>
      </c>
      <c r="K141" s="45">
        <v>0</v>
      </c>
      <c r="L141" s="45">
        <v>0</v>
      </c>
      <c r="M141">
        <v>0</v>
      </c>
      <c r="N141">
        <v>0</v>
      </c>
      <c r="O141">
        <v>0</v>
      </c>
      <c r="P141">
        <v>0</v>
      </c>
      <c r="Q141" s="39">
        <v>0.21687058109999999</v>
      </c>
      <c r="R141" s="39">
        <v>0</v>
      </c>
      <c r="S141" s="39">
        <v>120.79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D141" s="37">
        <v>38353</v>
      </c>
      <c r="AE141" s="45">
        <v>517.16</v>
      </c>
      <c r="AF141" s="45">
        <v>973.3</v>
      </c>
      <c r="AG141" s="45">
        <v>0</v>
      </c>
      <c r="AH141" s="45">
        <v>0</v>
      </c>
      <c r="AI141" s="45">
        <v>0</v>
      </c>
      <c r="AJ141" s="45">
        <v>0</v>
      </c>
      <c r="AK141" s="45">
        <v>0</v>
      </c>
      <c r="AL141" s="45">
        <v>0</v>
      </c>
      <c r="AM141" s="45">
        <v>0</v>
      </c>
      <c r="AN141" s="45">
        <v>0</v>
      </c>
      <c r="AO141">
        <v>0</v>
      </c>
      <c r="AP141" s="38">
        <v>0.21000819949999999</v>
      </c>
      <c r="AQ141" s="38">
        <v>0</v>
      </c>
      <c r="AR141">
        <v>131.43</v>
      </c>
      <c r="AS141">
        <v>0</v>
      </c>
      <c r="AT141">
        <v>0</v>
      </c>
      <c r="AU141">
        <v>0</v>
      </c>
      <c r="AV141">
        <v>0</v>
      </c>
      <c r="AW141">
        <v>0</v>
      </c>
      <c r="AX141">
        <v>0</v>
      </c>
    </row>
    <row r="142" spans="2:50">
      <c r="B142" s="37">
        <v>38018</v>
      </c>
      <c r="C142" s="45">
        <v>395.43</v>
      </c>
      <c r="D142" s="45">
        <v>0</v>
      </c>
      <c r="E142" s="45">
        <v>625.6</v>
      </c>
      <c r="F142" s="45">
        <v>0</v>
      </c>
      <c r="G142" s="45">
        <v>0</v>
      </c>
      <c r="H142" s="45">
        <v>0</v>
      </c>
      <c r="I142" s="45">
        <v>0</v>
      </c>
      <c r="J142" s="45">
        <v>0</v>
      </c>
      <c r="K142" s="45">
        <v>0</v>
      </c>
      <c r="L142" s="45">
        <v>0</v>
      </c>
      <c r="M142">
        <v>0</v>
      </c>
      <c r="N142">
        <v>0</v>
      </c>
      <c r="O142">
        <v>0</v>
      </c>
      <c r="P142">
        <v>0</v>
      </c>
      <c r="Q142" s="39">
        <v>0.2163107987</v>
      </c>
      <c r="R142" s="39">
        <v>0</v>
      </c>
      <c r="S142" s="39">
        <v>185.52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D142" s="37">
        <v>38384</v>
      </c>
      <c r="AE142" s="45">
        <v>383.1</v>
      </c>
      <c r="AF142" s="45">
        <v>0</v>
      </c>
      <c r="AG142" s="45">
        <v>723.3</v>
      </c>
      <c r="AH142" s="45">
        <v>0</v>
      </c>
      <c r="AI142" s="45">
        <v>0</v>
      </c>
      <c r="AJ142" s="45">
        <v>0</v>
      </c>
      <c r="AK142" s="45">
        <v>0</v>
      </c>
      <c r="AL142" s="45">
        <v>0</v>
      </c>
      <c r="AM142" s="45">
        <v>0</v>
      </c>
      <c r="AN142" s="45">
        <v>0</v>
      </c>
      <c r="AO142">
        <v>0</v>
      </c>
      <c r="AP142" s="38">
        <v>0.2094121689</v>
      </c>
      <c r="AQ142" s="38">
        <v>0</v>
      </c>
      <c r="AR142">
        <v>210.05</v>
      </c>
      <c r="AS142">
        <v>0</v>
      </c>
      <c r="AT142">
        <v>0</v>
      </c>
      <c r="AU142">
        <v>0</v>
      </c>
      <c r="AV142">
        <v>0</v>
      </c>
      <c r="AW142">
        <v>0</v>
      </c>
      <c r="AX142">
        <v>0</v>
      </c>
    </row>
    <row r="143" spans="2:50">
      <c r="B143" s="37">
        <v>38047</v>
      </c>
      <c r="C143" s="45">
        <v>315.19</v>
      </c>
      <c r="D143" s="45">
        <v>0</v>
      </c>
      <c r="E143" s="45">
        <v>0</v>
      </c>
      <c r="F143" s="45">
        <v>493.2</v>
      </c>
      <c r="G143" s="45">
        <v>0</v>
      </c>
      <c r="H143" s="45">
        <v>0</v>
      </c>
      <c r="I143" s="45">
        <v>0</v>
      </c>
      <c r="J143" s="45">
        <v>0</v>
      </c>
      <c r="K143" s="45">
        <v>0</v>
      </c>
      <c r="L143" s="45">
        <v>0</v>
      </c>
      <c r="M143">
        <v>0</v>
      </c>
      <c r="N143">
        <v>0</v>
      </c>
      <c r="O143">
        <v>0</v>
      </c>
      <c r="P143">
        <v>0</v>
      </c>
      <c r="Q143" s="39">
        <v>0.21575101620000001</v>
      </c>
      <c r="R143" s="39">
        <v>0</v>
      </c>
      <c r="S143" s="39">
        <v>211.79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D143" s="37">
        <v>38412</v>
      </c>
      <c r="AE143" s="45">
        <v>342.07</v>
      </c>
      <c r="AF143" s="45">
        <v>0</v>
      </c>
      <c r="AG143" s="45">
        <v>0</v>
      </c>
      <c r="AH143" s="45">
        <v>722.6</v>
      </c>
      <c r="AI143" s="45">
        <v>0</v>
      </c>
      <c r="AJ143" s="45">
        <v>0</v>
      </c>
      <c r="AK143" s="45">
        <v>0</v>
      </c>
      <c r="AL143" s="45">
        <v>0</v>
      </c>
      <c r="AM143" s="45">
        <v>0</v>
      </c>
      <c r="AN143" s="45">
        <v>0</v>
      </c>
      <c r="AO143">
        <v>0</v>
      </c>
      <c r="AP143" s="38">
        <v>0.20881613839999999</v>
      </c>
      <c r="AQ143" s="38">
        <v>0</v>
      </c>
      <c r="AR143">
        <v>251.47</v>
      </c>
      <c r="AS143">
        <v>0</v>
      </c>
      <c r="AT143">
        <v>0</v>
      </c>
      <c r="AU143">
        <v>0</v>
      </c>
      <c r="AV143">
        <v>0</v>
      </c>
      <c r="AW143">
        <v>0</v>
      </c>
      <c r="AX143">
        <v>0</v>
      </c>
    </row>
    <row r="144" spans="2:50">
      <c r="B144" s="37">
        <v>38078</v>
      </c>
      <c r="C144" s="45">
        <v>212.74</v>
      </c>
      <c r="D144" s="45">
        <v>0</v>
      </c>
      <c r="E144" s="45">
        <v>0</v>
      </c>
      <c r="F144" s="45">
        <v>0</v>
      </c>
      <c r="G144" s="45">
        <v>313.60000000000002</v>
      </c>
      <c r="H144" s="45">
        <v>0</v>
      </c>
      <c r="I144" s="45">
        <v>0</v>
      </c>
      <c r="J144" s="45">
        <v>0</v>
      </c>
      <c r="K144" s="45">
        <v>0</v>
      </c>
      <c r="L144" s="45">
        <v>0</v>
      </c>
      <c r="M144">
        <v>0</v>
      </c>
      <c r="N144">
        <v>0</v>
      </c>
      <c r="O144">
        <v>0</v>
      </c>
      <c r="P144">
        <v>0</v>
      </c>
      <c r="Q144" s="39">
        <v>0.21519123379999999</v>
      </c>
      <c r="R144" s="39">
        <v>0</v>
      </c>
      <c r="S144" s="39">
        <v>156.62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D144" s="37">
        <v>38443</v>
      </c>
      <c r="AE144" s="45">
        <v>189.84</v>
      </c>
      <c r="AF144" s="45">
        <v>0</v>
      </c>
      <c r="AG144" s="45">
        <v>0</v>
      </c>
      <c r="AH144" s="45">
        <v>0</v>
      </c>
      <c r="AI144" s="45">
        <v>377.7</v>
      </c>
      <c r="AJ144" s="45">
        <v>0</v>
      </c>
      <c r="AK144" s="45">
        <v>0</v>
      </c>
      <c r="AL144" s="45">
        <v>0</v>
      </c>
      <c r="AM144" s="45">
        <v>0</v>
      </c>
      <c r="AN144" s="45">
        <v>0</v>
      </c>
      <c r="AO144">
        <v>0</v>
      </c>
      <c r="AP144" s="38">
        <v>0.20822010790000001</v>
      </c>
      <c r="AQ144" s="38">
        <v>0</v>
      </c>
      <c r="AR144">
        <v>190.75</v>
      </c>
      <c r="AS144">
        <v>0</v>
      </c>
      <c r="AT144">
        <v>0</v>
      </c>
      <c r="AU144">
        <v>0</v>
      </c>
      <c r="AV144">
        <v>0</v>
      </c>
      <c r="AW144">
        <v>0</v>
      </c>
      <c r="AX144">
        <v>0</v>
      </c>
    </row>
    <row r="145" spans="2:50">
      <c r="B145" s="37">
        <v>38108</v>
      </c>
      <c r="C145" s="45">
        <v>113.37</v>
      </c>
      <c r="D145" s="45">
        <v>0</v>
      </c>
      <c r="E145" s="45">
        <v>0</v>
      </c>
      <c r="F145" s="45">
        <v>0</v>
      </c>
      <c r="G145" s="45">
        <v>0</v>
      </c>
      <c r="H145" s="45">
        <v>149.1</v>
      </c>
      <c r="I145" s="45">
        <v>0</v>
      </c>
      <c r="J145" s="45">
        <v>0</v>
      </c>
      <c r="K145" s="45">
        <v>0</v>
      </c>
      <c r="L145" s="45">
        <v>0</v>
      </c>
      <c r="M145">
        <v>0</v>
      </c>
      <c r="N145">
        <v>0</v>
      </c>
      <c r="O145">
        <v>0</v>
      </c>
      <c r="P145">
        <v>0</v>
      </c>
      <c r="Q145" s="39">
        <v>0.2146314513</v>
      </c>
      <c r="R145" s="39">
        <v>0</v>
      </c>
      <c r="S145" s="39">
        <v>127.01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D145" s="37">
        <v>38473</v>
      </c>
      <c r="AE145" s="45">
        <v>127.96</v>
      </c>
      <c r="AF145" s="45">
        <v>0</v>
      </c>
      <c r="AG145" s="45">
        <v>0</v>
      </c>
      <c r="AH145" s="45">
        <v>0</v>
      </c>
      <c r="AI145" s="45">
        <v>0</v>
      </c>
      <c r="AJ145" s="45">
        <v>240.6</v>
      </c>
      <c r="AK145" s="45">
        <v>0</v>
      </c>
      <c r="AL145" s="45">
        <v>0</v>
      </c>
      <c r="AM145" s="45">
        <v>0</v>
      </c>
      <c r="AN145" s="45">
        <v>0</v>
      </c>
      <c r="AO145">
        <v>0</v>
      </c>
      <c r="AP145" s="38">
        <v>0.2076240774</v>
      </c>
      <c r="AQ145" s="38">
        <v>0</v>
      </c>
      <c r="AR145">
        <v>172.15</v>
      </c>
      <c r="AS145">
        <v>0</v>
      </c>
      <c r="AT145">
        <v>0</v>
      </c>
      <c r="AU145">
        <v>0</v>
      </c>
      <c r="AV145">
        <v>0</v>
      </c>
      <c r="AW145">
        <v>0</v>
      </c>
      <c r="AX145">
        <v>0</v>
      </c>
    </row>
    <row r="146" spans="2:50">
      <c r="B146" s="37">
        <v>38139</v>
      </c>
      <c r="C146" s="45">
        <v>59.34</v>
      </c>
      <c r="D146" s="45">
        <v>0</v>
      </c>
      <c r="E146" s="45">
        <v>0</v>
      </c>
      <c r="F146" s="45">
        <v>0</v>
      </c>
      <c r="G146" s="45">
        <v>0</v>
      </c>
      <c r="H146" s="45">
        <v>0</v>
      </c>
      <c r="I146" s="45">
        <v>0</v>
      </c>
      <c r="J146" s="45">
        <v>0</v>
      </c>
      <c r="K146" s="45">
        <v>0</v>
      </c>
      <c r="L146" s="45">
        <v>0</v>
      </c>
      <c r="M146">
        <v>1</v>
      </c>
      <c r="N146">
        <v>0</v>
      </c>
      <c r="O146">
        <v>0</v>
      </c>
      <c r="P146">
        <v>0</v>
      </c>
      <c r="Q146" s="39">
        <v>0</v>
      </c>
      <c r="R146" s="39">
        <v>2.8578165000000002</v>
      </c>
      <c r="S146" s="39">
        <v>97.99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D146" s="37">
        <v>38504</v>
      </c>
      <c r="AE146" s="45">
        <v>52.81</v>
      </c>
      <c r="AF146" s="45">
        <v>0</v>
      </c>
      <c r="AG146" s="45">
        <v>0</v>
      </c>
      <c r="AH146" s="45">
        <v>0</v>
      </c>
      <c r="AI146" s="45">
        <v>0</v>
      </c>
      <c r="AJ146" s="45">
        <v>0</v>
      </c>
      <c r="AK146" s="45">
        <v>0</v>
      </c>
      <c r="AL146" s="45">
        <v>0</v>
      </c>
      <c r="AM146" s="45">
        <v>0</v>
      </c>
      <c r="AN146" s="45">
        <v>0</v>
      </c>
      <c r="AO146">
        <v>0</v>
      </c>
      <c r="AP146" s="38">
        <v>0</v>
      </c>
      <c r="AQ146" s="38">
        <v>2.8254465</v>
      </c>
      <c r="AR146">
        <v>91.96</v>
      </c>
      <c r="AS146">
        <v>0</v>
      </c>
      <c r="AT146">
        <v>0</v>
      </c>
      <c r="AU146">
        <v>0</v>
      </c>
      <c r="AV146">
        <v>0</v>
      </c>
      <c r="AW146">
        <v>0</v>
      </c>
      <c r="AX146">
        <v>0</v>
      </c>
    </row>
    <row r="147" spans="2:50">
      <c r="B147" s="37">
        <v>38169</v>
      </c>
      <c r="C147" s="45">
        <v>59.34</v>
      </c>
      <c r="D147" s="45">
        <v>0</v>
      </c>
      <c r="E147" s="45">
        <v>0</v>
      </c>
      <c r="F147" s="45">
        <v>0</v>
      </c>
      <c r="G147" s="45">
        <v>0</v>
      </c>
      <c r="H147" s="45">
        <v>0</v>
      </c>
      <c r="I147" s="45">
        <v>0</v>
      </c>
      <c r="J147" s="45">
        <v>0</v>
      </c>
      <c r="K147" s="45">
        <v>0</v>
      </c>
      <c r="L147" s="45">
        <v>0</v>
      </c>
      <c r="M147">
        <v>0</v>
      </c>
      <c r="N147">
        <v>1</v>
      </c>
      <c r="O147">
        <v>0</v>
      </c>
      <c r="P147">
        <v>0</v>
      </c>
      <c r="Q147" s="39">
        <v>0</v>
      </c>
      <c r="R147" s="39">
        <v>2.8551190000000002</v>
      </c>
      <c r="S147" s="39">
        <v>58.71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D147" s="37">
        <v>38534</v>
      </c>
      <c r="AE147" s="45">
        <v>52.81</v>
      </c>
      <c r="AF147" s="45">
        <v>0</v>
      </c>
      <c r="AG147" s="45">
        <v>0</v>
      </c>
      <c r="AH147" s="45">
        <v>0</v>
      </c>
      <c r="AI147" s="45">
        <v>0</v>
      </c>
      <c r="AJ147" s="45">
        <v>0</v>
      </c>
      <c r="AK147" s="45">
        <v>0</v>
      </c>
      <c r="AL147" s="45">
        <v>0</v>
      </c>
      <c r="AM147" s="45">
        <v>0</v>
      </c>
      <c r="AN147" s="45">
        <v>0</v>
      </c>
      <c r="AO147">
        <v>0</v>
      </c>
      <c r="AP147" s="38">
        <v>0</v>
      </c>
      <c r="AQ147" s="38">
        <v>2.822749</v>
      </c>
      <c r="AR147">
        <v>67.09</v>
      </c>
      <c r="AS147">
        <v>0</v>
      </c>
      <c r="AT147">
        <v>0</v>
      </c>
      <c r="AU147">
        <v>0</v>
      </c>
      <c r="AV147">
        <v>0</v>
      </c>
      <c r="AW147">
        <v>0</v>
      </c>
      <c r="AX147">
        <v>0</v>
      </c>
    </row>
    <row r="148" spans="2:50">
      <c r="B148" s="37">
        <v>38200</v>
      </c>
      <c r="C148" s="45">
        <v>59.34</v>
      </c>
      <c r="D148" s="45">
        <v>0</v>
      </c>
      <c r="E148" s="45">
        <v>0</v>
      </c>
      <c r="F148" s="45">
        <v>0</v>
      </c>
      <c r="G148" s="45">
        <v>0</v>
      </c>
      <c r="H148" s="45">
        <v>0</v>
      </c>
      <c r="I148" s="45">
        <v>0</v>
      </c>
      <c r="J148" s="45">
        <v>0</v>
      </c>
      <c r="K148" s="45">
        <v>0</v>
      </c>
      <c r="L148" s="45">
        <v>0</v>
      </c>
      <c r="M148">
        <v>0</v>
      </c>
      <c r="N148">
        <v>0</v>
      </c>
      <c r="O148">
        <v>1</v>
      </c>
      <c r="P148">
        <v>0</v>
      </c>
      <c r="Q148" s="39">
        <v>0</v>
      </c>
      <c r="R148" s="39">
        <v>2.8524215000000002</v>
      </c>
      <c r="S148" s="39">
        <v>31.44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D148" s="37">
        <v>38565</v>
      </c>
      <c r="AE148" s="45">
        <v>52.81</v>
      </c>
      <c r="AF148" s="45">
        <v>0</v>
      </c>
      <c r="AG148" s="45">
        <v>0</v>
      </c>
      <c r="AH148" s="45">
        <v>0</v>
      </c>
      <c r="AI148" s="45">
        <v>0</v>
      </c>
      <c r="AJ148" s="45">
        <v>0</v>
      </c>
      <c r="AK148" s="45">
        <v>0</v>
      </c>
      <c r="AL148" s="45">
        <v>0</v>
      </c>
      <c r="AM148" s="45">
        <v>0</v>
      </c>
      <c r="AN148" s="45">
        <v>0</v>
      </c>
      <c r="AO148">
        <v>0</v>
      </c>
      <c r="AP148" s="38">
        <v>0</v>
      </c>
      <c r="AQ148" s="38">
        <v>2.8200514999999999</v>
      </c>
      <c r="AR148">
        <v>38.54</v>
      </c>
      <c r="AS148">
        <v>0</v>
      </c>
      <c r="AT148">
        <v>0</v>
      </c>
      <c r="AU148">
        <v>0</v>
      </c>
      <c r="AV148">
        <v>0</v>
      </c>
      <c r="AW148">
        <v>0</v>
      </c>
      <c r="AX148">
        <v>0</v>
      </c>
    </row>
    <row r="149" spans="2:50">
      <c r="B149" s="37">
        <v>38231</v>
      </c>
      <c r="C149" s="45">
        <v>72.16</v>
      </c>
      <c r="D149" s="45">
        <v>0</v>
      </c>
      <c r="E149" s="45">
        <v>0</v>
      </c>
      <c r="F149" s="45">
        <v>0</v>
      </c>
      <c r="G149" s="45">
        <v>0</v>
      </c>
      <c r="H149" s="45">
        <v>0</v>
      </c>
      <c r="I149" s="45">
        <v>0</v>
      </c>
      <c r="J149" s="45">
        <v>0</v>
      </c>
      <c r="K149" s="45">
        <v>0</v>
      </c>
      <c r="L149" s="45">
        <v>0</v>
      </c>
      <c r="M149">
        <v>0</v>
      </c>
      <c r="N149">
        <v>0</v>
      </c>
      <c r="O149">
        <v>0</v>
      </c>
      <c r="P149">
        <v>1</v>
      </c>
      <c r="Q149" s="39">
        <v>0</v>
      </c>
      <c r="R149" s="39">
        <v>2.8497240000000001</v>
      </c>
      <c r="S149" s="39">
        <v>43.11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D149" s="37">
        <v>38596</v>
      </c>
      <c r="AE149" s="45">
        <v>65.42</v>
      </c>
      <c r="AF149" s="45">
        <v>0</v>
      </c>
      <c r="AG149" s="45">
        <v>0</v>
      </c>
      <c r="AH149" s="45">
        <v>0</v>
      </c>
      <c r="AI149" s="45">
        <v>0</v>
      </c>
      <c r="AJ149" s="45">
        <v>0</v>
      </c>
      <c r="AK149" s="45">
        <v>0</v>
      </c>
      <c r="AL149" s="45">
        <v>0</v>
      </c>
      <c r="AM149" s="45">
        <v>0</v>
      </c>
      <c r="AN149" s="45">
        <v>0</v>
      </c>
      <c r="AO149">
        <v>1</v>
      </c>
      <c r="AP149" s="38">
        <v>0</v>
      </c>
      <c r="AQ149" s="38">
        <v>2.8173539999999999</v>
      </c>
      <c r="AR149">
        <v>36.47</v>
      </c>
      <c r="AS149">
        <v>0</v>
      </c>
      <c r="AT149">
        <v>0</v>
      </c>
      <c r="AU149">
        <v>0</v>
      </c>
      <c r="AV149">
        <v>0</v>
      </c>
      <c r="AW149">
        <v>0</v>
      </c>
      <c r="AX149">
        <v>0</v>
      </c>
    </row>
    <row r="150" spans="2:50">
      <c r="B150" s="37">
        <v>38261</v>
      </c>
      <c r="C150" s="45">
        <v>122.39</v>
      </c>
      <c r="D150" s="45">
        <v>0</v>
      </c>
      <c r="E150" s="45">
        <v>0</v>
      </c>
      <c r="F150" s="45">
        <v>0</v>
      </c>
      <c r="G150" s="45">
        <v>0</v>
      </c>
      <c r="H150" s="45">
        <v>0</v>
      </c>
      <c r="I150" s="45">
        <v>0</v>
      </c>
      <c r="J150" s="45">
        <v>233.4</v>
      </c>
      <c r="K150" s="45">
        <v>0</v>
      </c>
      <c r="L150" s="45">
        <v>0</v>
      </c>
      <c r="M150">
        <v>0</v>
      </c>
      <c r="N150">
        <v>0</v>
      </c>
      <c r="O150">
        <v>0</v>
      </c>
      <c r="P150">
        <v>0</v>
      </c>
      <c r="Q150" s="39">
        <v>0.211796291</v>
      </c>
      <c r="R150" s="39">
        <v>0</v>
      </c>
      <c r="S150" s="39">
        <v>40.64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D150" s="37">
        <v>38626</v>
      </c>
      <c r="AE150" s="45">
        <v>128.35</v>
      </c>
      <c r="AF150" s="45">
        <v>0</v>
      </c>
      <c r="AG150" s="45">
        <v>0</v>
      </c>
      <c r="AH150" s="45">
        <v>0</v>
      </c>
      <c r="AI150" s="45">
        <v>0</v>
      </c>
      <c r="AJ150" s="45">
        <v>0</v>
      </c>
      <c r="AK150" s="45">
        <v>0</v>
      </c>
      <c r="AL150" s="45">
        <v>309.8</v>
      </c>
      <c r="AM150" s="45">
        <v>0</v>
      </c>
      <c r="AN150" s="45">
        <v>0</v>
      </c>
      <c r="AO150">
        <v>0</v>
      </c>
      <c r="AP150" s="38">
        <v>0.20460767669999999</v>
      </c>
      <c r="AQ150" s="38">
        <v>0</v>
      </c>
      <c r="AR150">
        <v>36.49</v>
      </c>
      <c r="AS150">
        <v>0</v>
      </c>
      <c r="AT150">
        <v>0</v>
      </c>
      <c r="AU150">
        <v>0</v>
      </c>
      <c r="AV150">
        <v>0</v>
      </c>
      <c r="AW150">
        <v>0</v>
      </c>
      <c r="AX150">
        <v>0</v>
      </c>
    </row>
    <row r="151" spans="2:50">
      <c r="B151" s="37">
        <v>38292</v>
      </c>
      <c r="C151" s="45">
        <v>225.1</v>
      </c>
      <c r="D151" s="45">
        <v>0</v>
      </c>
      <c r="E151" s="45">
        <v>0</v>
      </c>
      <c r="F151" s="45">
        <v>0</v>
      </c>
      <c r="G151" s="45">
        <v>0</v>
      </c>
      <c r="H151" s="45">
        <v>0</v>
      </c>
      <c r="I151" s="45">
        <v>0</v>
      </c>
      <c r="J151" s="45">
        <v>0</v>
      </c>
      <c r="K151" s="45">
        <v>391.7</v>
      </c>
      <c r="L151" s="45">
        <v>0</v>
      </c>
      <c r="M151">
        <v>0</v>
      </c>
      <c r="N151">
        <v>0</v>
      </c>
      <c r="O151">
        <v>0</v>
      </c>
      <c r="P151">
        <v>0</v>
      </c>
      <c r="Q151" s="39">
        <v>0.21120026049999999</v>
      </c>
      <c r="R151" s="39">
        <v>0</v>
      </c>
      <c r="S151" s="39">
        <v>44.57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D151" s="37">
        <v>38657</v>
      </c>
      <c r="AE151" s="45">
        <v>252.68</v>
      </c>
      <c r="AF151" s="45">
        <v>0</v>
      </c>
      <c r="AG151" s="45">
        <v>0</v>
      </c>
      <c r="AH151" s="45">
        <v>0</v>
      </c>
      <c r="AI151" s="45">
        <v>0</v>
      </c>
      <c r="AJ151" s="45">
        <v>0</v>
      </c>
      <c r="AK151" s="45">
        <v>0</v>
      </c>
      <c r="AL151" s="45">
        <v>0</v>
      </c>
      <c r="AM151" s="45">
        <v>543</v>
      </c>
      <c r="AN151" s="45">
        <v>0</v>
      </c>
      <c r="AO151">
        <v>0</v>
      </c>
      <c r="AP151" s="38">
        <v>0.20397539810000001</v>
      </c>
      <c r="AQ151" s="38">
        <v>0</v>
      </c>
      <c r="AR151">
        <v>42.89</v>
      </c>
      <c r="AS151">
        <v>0</v>
      </c>
      <c r="AT151">
        <v>0</v>
      </c>
      <c r="AU151">
        <v>0</v>
      </c>
      <c r="AV151">
        <v>0</v>
      </c>
      <c r="AW151">
        <v>0</v>
      </c>
      <c r="AX151">
        <v>0</v>
      </c>
    </row>
    <row r="152" spans="2:50">
      <c r="B152" s="37">
        <v>38322</v>
      </c>
      <c r="C152" s="45">
        <v>399.64</v>
      </c>
      <c r="D152" s="45">
        <v>0</v>
      </c>
      <c r="E152" s="45">
        <v>0</v>
      </c>
      <c r="F152" s="45">
        <v>0</v>
      </c>
      <c r="G152" s="45">
        <v>0</v>
      </c>
      <c r="H152" s="45">
        <v>0</v>
      </c>
      <c r="I152" s="45">
        <v>0</v>
      </c>
      <c r="J152" s="45">
        <v>0</v>
      </c>
      <c r="K152" s="45">
        <v>0</v>
      </c>
      <c r="L152" s="45">
        <v>635.4</v>
      </c>
      <c r="M152">
        <v>0</v>
      </c>
      <c r="N152">
        <v>0</v>
      </c>
      <c r="O152">
        <v>0</v>
      </c>
      <c r="P152">
        <v>0</v>
      </c>
      <c r="Q152" s="39">
        <v>0.21060423</v>
      </c>
      <c r="R152" s="39">
        <v>0</v>
      </c>
      <c r="S152" s="39">
        <v>66.23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D152" s="37">
        <v>38687</v>
      </c>
      <c r="AE152" s="45">
        <v>397.93</v>
      </c>
      <c r="AF152" s="45">
        <v>0</v>
      </c>
      <c r="AG152" s="45">
        <v>0</v>
      </c>
      <c r="AH152" s="45">
        <v>0</v>
      </c>
      <c r="AI152" s="45">
        <v>0</v>
      </c>
      <c r="AJ152" s="45">
        <v>0</v>
      </c>
      <c r="AK152" s="45">
        <v>0</v>
      </c>
      <c r="AL152" s="45">
        <v>0</v>
      </c>
      <c r="AM152" s="45">
        <v>0</v>
      </c>
      <c r="AN152" s="45">
        <v>795.5</v>
      </c>
      <c r="AO152">
        <v>0</v>
      </c>
      <c r="AP152" s="38">
        <v>0.2033431195</v>
      </c>
      <c r="AQ152" s="38">
        <v>0</v>
      </c>
      <c r="AR152">
        <v>72.709999999999994</v>
      </c>
      <c r="AS152">
        <v>0</v>
      </c>
      <c r="AT152">
        <v>0</v>
      </c>
      <c r="AU152">
        <v>0</v>
      </c>
      <c r="AV152">
        <v>0</v>
      </c>
      <c r="AW152">
        <v>0</v>
      </c>
      <c r="AX152">
        <v>0</v>
      </c>
    </row>
    <row r="153" spans="2:50">
      <c r="B153" s="37">
        <v>38353</v>
      </c>
      <c r="C153" s="45">
        <v>485.12</v>
      </c>
      <c r="D153" s="45">
        <v>762</v>
      </c>
      <c r="E153" s="45">
        <v>0</v>
      </c>
      <c r="F153" s="45">
        <v>0</v>
      </c>
      <c r="G153" s="45">
        <v>0</v>
      </c>
      <c r="H153" s="45">
        <v>0</v>
      </c>
      <c r="I153" s="45">
        <v>0</v>
      </c>
      <c r="J153" s="45">
        <v>0</v>
      </c>
      <c r="K153" s="45">
        <v>0</v>
      </c>
      <c r="L153" s="45">
        <v>0</v>
      </c>
      <c r="M153">
        <v>0</v>
      </c>
      <c r="N153">
        <v>0</v>
      </c>
      <c r="O153">
        <v>0</v>
      </c>
      <c r="P153">
        <v>0</v>
      </c>
      <c r="Q153" s="39">
        <v>0.21000819949999999</v>
      </c>
      <c r="R153" s="39">
        <v>0</v>
      </c>
      <c r="S153" s="39">
        <v>111.04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D153" s="37">
        <v>38718</v>
      </c>
      <c r="AE153" s="45">
        <v>396.55</v>
      </c>
      <c r="AF153" s="45">
        <v>728.2</v>
      </c>
      <c r="AG153" s="45">
        <v>0</v>
      </c>
      <c r="AH153" s="45">
        <v>0</v>
      </c>
      <c r="AI153" s="45">
        <v>0</v>
      </c>
      <c r="AJ153" s="45">
        <v>0</v>
      </c>
      <c r="AK153" s="45">
        <v>0</v>
      </c>
      <c r="AL153" s="45">
        <v>0</v>
      </c>
      <c r="AM153" s="45">
        <v>0</v>
      </c>
      <c r="AN153" s="45">
        <v>0</v>
      </c>
      <c r="AO153">
        <v>0</v>
      </c>
      <c r="AP153" s="38">
        <v>0.20271084089999999</v>
      </c>
      <c r="AQ153" s="38">
        <v>0</v>
      </c>
      <c r="AR153">
        <v>127.98</v>
      </c>
      <c r="AS153">
        <v>0</v>
      </c>
      <c r="AT153">
        <v>0</v>
      </c>
      <c r="AU153">
        <v>0</v>
      </c>
      <c r="AV153">
        <v>0</v>
      </c>
      <c r="AW153">
        <v>0</v>
      </c>
      <c r="AX153">
        <v>0</v>
      </c>
    </row>
    <row r="154" spans="2:50">
      <c r="B154" s="37">
        <v>38384</v>
      </c>
      <c r="C154" s="45">
        <v>391.64</v>
      </c>
      <c r="D154" s="45">
        <v>0</v>
      </c>
      <c r="E154" s="45">
        <v>610.9</v>
      </c>
      <c r="F154" s="45">
        <v>0</v>
      </c>
      <c r="G154" s="45">
        <v>0</v>
      </c>
      <c r="H154" s="45">
        <v>0</v>
      </c>
      <c r="I154" s="45">
        <v>0</v>
      </c>
      <c r="J154" s="45">
        <v>0</v>
      </c>
      <c r="K154" s="45">
        <v>0</v>
      </c>
      <c r="L154" s="45">
        <v>0</v>
      </c>
      <c r="M154">
        <v>0</v>
      </c>
      <c r="N154">
        <v>0</v>
      </c>
      <c r="O154">
        <v>0</v>
      </c>
      <c r="P154">
        <v>0</v>
      </c>
      <c r="Q154" s="39">
        <v>0.2094121689</v>
      </c>
      <c r="R154" s="39">
        <v>0</v>
      </c>
      <c r="S154" s="39">
        <v>187.19</v>
      </c>
      <c r="T154">
        <v>0</v>
      </c>
      <c r="U154">
        <v>0</v>
      </c>
      <c r="V154">
        <v>1</v>
      </c>
      <c r="W154">
        <v>0</v>
      </c>
      <c r="X154">
        <v>0</v>
      </c>
      <c r="Y154">
        <v>0</v>
      </c>
      <c r="Z154">
        <v>0</v>
      </c>
      <c r="AA154">
        <v>0</v>
      </c>
      <c r="AD154" s="37">
        <v>38749</v>
      </c>
      <c r="AE154" s="45">
        <v>386.28</v>
      </c>
      <c r="AF154" s="45">
        <v>0</v>
      </c>
      <c r="AG154" s="45">
        <v>786.4</v>
      </c>
      <c r="AH154" s="45">
        <v>0</v>
      </c>
      <c r="AI154" s="45">
        <v>0</v>
      </c>
      <c r="AJ154" s="45">
        <v>0</v>
      </c>
      <c r="AK154" s="45">
        <v>0</v>
      </c>
      <c r="AL154" s="45">
        <v>0</v>
      </c>
      <c r="AM154" s="45">
        <v>0</v>
      </c>
      <c r="AN154" s="45">
        <v>0</v>
      </c>
      <c r="AO154">
        <v>0</v>
      </c>
      <c r="AP154" s="38">
        <v>0.20207856229999999</v>
      </c>
      <c r="AQ154" s="38">
        <v>0</v>
      </c>
      <c r="AR154">
        <v>192.1</v>
      </c>
      <c r="AS154">
        <v>0</v>
      </c>
      <c r="AT154">
        <v>0</v>
      </c>
      <c r="AU154">
        <v>0</v>
      </c>
      <c r="AV154">
        <v>0</v>
      </c>
      <c r="AW154">
        <v>0</v>
      </c>
      <c r="AX154">
        <v>0</v>
      </c>
    </row>
    <row r="155" spans="2:50">
      <c r="B155" s="37">
        <v>38412</v>
      </c>
      <c r="C155" s="45">
        <v>368.89</v>
      </c>
      <c r="D155" s="45">
        <v>0</v>
      </c>
      <c r="E155" s="45">
        <v>0</v>
      </c>
      <c r="F155" s="45">
        <v>611.6</v>
      </c>
      <c r="G155" s="45">
        <v>0</v>
      </c>
      <c r="H155" s="45">
        <v>0</v>
      </c>
      <c r="I155" s="45">
        <v>0</v>
      </c>
      <c r="J155" s="45">
        <v>0</v>
      </c>
      <c r="K155" s="45">
        <v>0</v>
      </c>
      <c r="L155" s="45">
        <v>0</v>
      </c>
      <c r="M155">
        <v>0</v>
      </c>
      <c r="N155">
        <v>0</v>
      </c>
      <c r="O155">
        <v>0</v>
      </c>
      <c r="P155">
        <v>0</v>
      </c>
      <c r="Q155" s="39">
        <v>0.20881613839999999</v>
      </c>
      <c r="R155" s="39">
        <v>0</v>
      </c>
      <c r="S155" s="39">
        <v>227.95</v>
      </c>
      <c r="T155">
        <v>0</v>
      </c>
      <c r="U155">
        <v>0</v>
      </c>
      <c r="V155">
        <v>-1</v>
      </c>
      <c r="W155">
        <v>0</v>
      </c>
      <c r="X155">
        <v>0</v>
      </c>
      <c r="Y155">
        <v>0</v>
      </c>
      <c r="Z155">
        <v>0</v>
      </c>
      <c r="AA155">
        <v>0</v>
      </c>
      <c r="AD155" s="37">
        <v>38777</v>
      </c>
      <c r="AE155" s="45">
        <v>306.25</v>
      </c>
      <c r="AF155" s="45">
        <v>0</v>
      </c>
      <c r="AG155" s="45">
        <v>0</v>
      </c>
      <c r="AH155" s="45">
        <v>627.70000000000005</v>
      </c>
      <c r="AI155" s="45">
        <v>0</v>
      </c>
      <c r="AJ155" s="45">
        <v>0</v>
      </c>
      <c r="AK155" s="45">
        <v>0</v>
      </c>
      <c r="AL155" s="45">
        <v>0</v>
      </c>
      <c r="AM155" s="45">
        <v>0</v>
      </c>
      <c r="AN155" s="45">
        <v>0</v>
      </c>
      <c r="AO155">
        <v>0</v>
      </c>
      <c r="AP155" s="38">
        <v>0.20144628370000001</v>
      </c>
      <c r="AQ155" s="38">
        <v>0</v>
      </c>
      <c r="AR155">
        <v>247.2</v>
      </c>
      <c r="AS155">
        <v>0</v>
      </c>
      <c r="AT155">
        <v>0</v>
      </c>
      <c r="AU155">
        <v>0</v>
      </c>
      <c r="AV155">
        <v>0</v>
      </c>
      <c r="AW155">
        <v>0</v>
      </c>
      <c r="AX155">
        <v>0</v>
      </c>
    </row>
    <row r="156" spans="2:50">
      <c r="B156" s="37">
        <v>38443</v>
      </c>
      <c r="C156" s="45">
        <v>202.68</v>
      </c>
      <c r="D156" s="45">
        <v>0</v>
      </c>
      <c r="E156" s="45">
        <v>0</v>
      </c>
      <c r="F156" s="45">
        <v>0</v>
      </c>
      <c r="G156" s="45">
        <v>311.7</v>
      </c>
      <c r="H156" s="45">
        <v>0</v>
      </c>
      <c r="I156" s="45">
        <v>0</v>
      </c>
      <c r="J156" s="45">
        <v>0</v>
      </c>
      <c r="K156" s="45">
        <v>0</v>
      </c>
      <c r="L156" s="45">
        <v>0</v>
      </c>
      <c r="M156">
        <v>0</v>
      </c>
      <c r="N156">
        <v>0</v>
      </c>
      <c r="O156">
        <v>0</v>
      </c>
      <c r="P156">
        <v>0</v>
      </c>
      <c r="Q156" s="39">
        <v>0.20822010790000001</v>
      </c>
      <c r="R156" s="39">
        <v>0</v>
      </c>
      <c r="S156" s="39">
        <v>186.91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D156" s="37">
        <v>38808</v>
      </c>
      <c r="AE156" s="45">
        <v>180.18</v>
      </c>
      <c r="AF156" s="45">
        <v>0</v>
      </c>
      <c r="AG156" s="45">
        <v>0</v>
      </c>
      <c r="AH156" s="45">
        <v>0</v>
      </c>
      <c r="AI156" s="45">
        <v>356.3</v>
      </c>
      <c r="AJ156" s="45">
        <v>0</v>
      </c>
      <c r="AK156" s="45">
        <v>0</v>
      </c>
      <c r="AL156" s="45">
        <v>0</v>
      </c>
      <c r="AM156" s="45">
        <v>0</v>
      </c>
      <c r="AN156" s="45">
        <v>0</v>
      </c>
      <c r="AO156">
        <v>0</v>
      </c>
      <c r="AP156" s="38">
        <v>0.2008140051</v>
      </c>
      <c r="AQ156" s="38">
        <v>0</v>
      </c>
      <c r="AR156">
        <v>241.24</v>
      </c>
      <c r="AS156">
        <v>0</v>
      </c>
      <c r="AT156">
        <v>0</v>
      </c>
      <c r="AU156">
        <v>0</v>
      </c>
      <c r="AV156">
        <v>0</v>
      </c>
      <c r="AW156">
        <v>0</v>
      </c>
      <c r="AX156">
        <v>0</v>
      </c>
    </row>
    <row r="157" spans="2:50">
      <c r="B157" s="37">
        <v>38473</v>
      </c>
      <c r="C157" s="45">
        <v>129.85</v>
      </c>
      <c r="D157" s="45">
        <v>0</v>
      </c>
      <c r="E157" s="45">
        <v>0</v>
      </c>
      <c r="F157" s="45">
        <v>0</v>
      </c>
      <c r="G157" s="45">
        <v>0</v>
      </c>
      <c r="H157" s="45">
        <v>189.2</v>
      </c>
      <c r="I157" s="45">
        <v>0</v>
      </c>
      <c r="J157" s="45">
        <v>0</v>
      </c>
      <c r="K157" s="45">
        <v>0</v>
      </c>
      <c r="L157" s="45">
        <v>0</v>
      </c>
      <c r="M157">
        <v>0</v>
      </c>
      <c r="N157">
        <v>0</v>
      </c>
      <c r="O157">
        <v>0</v>
      </c>
      <c r="P157">
        <v>0</v>
      </c>
      <c r="Q157" s="39">
        <v>0.2076240774</v>
      </c>
      <c r="R157" s="39">
        <v>0</v>
      </c>
      <c r="S157" s="39">
        <v>176.92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D157" s="37">
        <v>38838</v>
      </c>
      <c r="AE157" s="45">
        <v>101.38</v>
      </c>
      <c r="AF157" s="45">
        <v>0</v>
      </c>
      <c r="AG157" s="45">
        <v>0</v>
      </c>
      <c r="AH157" s="45">
        <v>0</v>
      </c>
      <c r="AI157" s="45">
        <v>0</v>
      </c>
      <c r="AJ157" s="45">
        <v>183.2</v>
      </c>
      <c r="AK157" s="45">
        <v>0</v>
      </c>
      <c r="AL157" s="45">
        <v>0</v>
      </c>
      <c r="AM157" s="45">
        <v>0</v>
      </c>
      <c r="AN157" s="45">
        <v>0</v>
      </c>
      <c r="AO157">
        <v>0</v>
      </c>
      <c r="AP157" s="38">
        <v>0.20018172649999999</v>
      </c>
      <c r="AQ157" s="38">
        <v>0</v>
      </c>
      <c r="AR157">
        <v>194.8</v>
      </c>
      <c r="AS157">
        <v>0</v>
      </c>
      <c r="AT157">
        <v>0</v>
      </c>
      <c r="AU157">
        <v>0</v>
      </c>
      <c r="AV157">
        <v>0</v>
      </c>
      <c r="AW157">
        <v>0</v>
      </c>
      <c r="AX157">
        <v>0</v>
      </c>
    </row>
    <row r="158" spans="2:50">
      <c r="B158" s="37">
        <v>38504</v>
      </c>
      <c r="C158" s="45">
        <v>57.42</v>
      </c>
      <c r="D158" s="45">
        <v>0</v>
      </c>
      <c r="E158" s="45">
        <v>0</v>
      </c>
      <c r="F158" s="45">
        <v>0</v>
      </c>
      <c r="G158" s="45">
        <v>0</v>
      </c>
      <c r="H158" s="45">
        <v>0</v>
      </c>
      <c r="I158" s="45">
        <v>0</v>
      </c>
      <c r="J158" s="45">
        <v>0</v>
      </c>
      <c r="K158" s="45">
        <v>0</v>
      </c>
      <c r="L158" s="45">
        <v>0</v>
      </c>
      <c r="M158">
        <v>1</v>
      </c>
      <c r="N158">
        <v>0</v>
      </c>
      <c r="O158">
        <v>0</v>
      </c>
      <c r="P158">
        <v>0</v>
      </c>
      <c r="Q158" s="39">
        <v>0</v>
      </c>
      <c r="R158" s="39">
        <v>2.8254465</v>
      </c>
      <c r="S158" s="39">
        <v>93.37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D158" s="37">
        <v>38869</v>
      </c>
      <c r="AE158" s="45">
        <v>51.83</v>
      </c>
      <c r="AF158" s="45">
        <v>0</v>
      </c>
      <c r="AG158" s="45">
        <v>0</v>
      </c>
      <c r="AH158" s="45">
        <v>0</v>
      </c>
      <c r="AI158" s="45">
        <v>0</v>
      </c>
      <c r="AJ158" s="45">
        <v>0</v>
      </c>
      <c r="AK158" s="45">
        <v>0</v>
      </c>
      <c r="AL158" s="45">
        <v>0</v>
      </c>
      <c r="AM158" s="45">
        <v>0</v>
      </c>
      <c r="AN158" s="45">
        <v>0</v>
      </c>
      <c r="AO158">
        <v>0</v>
      </c>
      <c r="AP158" s="38">
        <v>0</v>
      </c>
      <c r="AQ158" s="38">
        <v>2.7930765000000002</v>
      </c>
      <c r="AR158">
        <v>111.32</v>
      </c>
      <c r="AS158">
        <v>0</v>
      </c>
      <c r="AT158">
        <v>0</v>
      </c>
      <c r="AU158">
        <v>0</v>
      </c>
      <c r="AV158">
        <v>0</v>
      </c>
      <c r="AW158">
        <v>0</v>
      </c>
      <c r="AX158">
        <v>0</v>
      </c>
    </row>
    <row r="159" spans="2:50">
      <c r="B159" s="37">
        <v>38534</v>
      </c>
      <c r="C159" s="45">
        <v>57.42</v>
      </c>
      <c r="D159" s="45">
        <v>0</v>
      </c>
      <c r="E159" s="45">
        <v>0</v>
      </c>
      <c r="F159" s="45">
        <v>0</v>
      </c>
      <c r="G159" s="45">
        <v>0</v>
      </c>
      <c r="H159" s="45">
        <v>0</v>
      </c>
      <c r="I159" s="45">
        <v>0</v>
      </c>
      <c r="J159" s="45">
        <v>0</v>
      </c>
      <c r="K159" s="45">
        <v>0</v>
      </c>
      <c r="L159" s="45">
        <v>0</v>
      </c>
      <c r="M159">
        <v>0</v>
      </c>
      <c r="N159">
        <v>1</v>
      </c>
      <c r="O159">
        <v>0</v>
      </c>
      <c r="P159">
        <v>0</v>
      </c>
      <c r="Q159" s="39">
        <v>0</v>
      </c>
      <c r="R159" s="39">
        <v>2.822749</v>
      </c>
      <c r="S159" s="39">
        <v>65.2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D159" s="37">
        <v>38899</v>
      </c>
      <c r="AE159" s="45">
        <v>51.83</v>
      </c>
      <c r="AF159" s="45">
        <v>0</v>
      </c>
      <c r="AG159" s="45">
        <v>0</v>
      </c>
      <c r="AH159" s="45">
        <v>0</v>
      </c>
      <c r="AI159" s="45">
        <v>0</v>
      </c>
      <c r="AJ159" s="45">
        <v>0</v>
      </c>
      <c r="AK159" s="45">
        <v>0</v>
      </c>
      <c r="AL159" s="45">
        <v>0</v>
      </c>
      <c r="AM159" s="45">
        <v>0</v>
      </c>
      <c r="AN159" s="45">
        <v>0</v>
      </c>
      <c r="AO159">
        <v>0</v>
      </c>
      <c r="AP159" s="38">
        <v>0</v>
      </c>
      <c r="AQ159" s="38">
        <v>2.7903790000000002</v>
      </c>
      <c r="AR159">
        <v>69.489999999999995</v>
      </c>
      <c r="AS159">
        <v>0</v>
      </c>
      <c r="AT159">
        <v>0</v>
      </c>
      <c r="AU159">
        <v>0</v>
      </c>
      <c r="AV159">
        <v>0</v>
      </c>
      <c r="AW159">
        <v>0</v>
      </c>
      <c r="AX159">
        <v>0</v>
      </c>
    </row>
    <row r="160" spans="2:50">
      <c r="B160" s="37">
        <v>38565</v>
      </c>
      <c r="C160" s="45">
        <v>57.42</v>
      </c>
      <c r="D160" s="45">
        <v>0</v>
      </c>
      <c r="E160" s="45">
        <v>0</v>
      </c>
      <c r="F160" s="45">
        <v>0</v>
      </c>
      <c r="G160" s="45">
        <v>0</v>
      </c>
      <c r="H160" s="45">
        <v>0</v>
      </c>
      <c r="I160" s="45">
        <v>0</v>
      </c>
      <c r="J160" s="45">
        <v>0</v>
      </c>
      <c r="K160" s="45">
        <v>0</v>
      </c>
      <c r="L160" s="45">
        <v>0</v>
      </c>
      <c r="M160">
        <v>0</v>
      </c>
      <c r="N160">
        <v>0</v>
      </c>
      <c r="O160">
        <v>1</v>
      </c>
      <c r="P160">
        <v>0</v>
      </c>
      <c r="Q160" s="39">
        <v>0</v>
      </c>
      <c r="R160" s="39">
        <v>2.8200514999999999</v>
      </c>
      <c r="S160" s="39">
        <v>37.159999999999997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D160" s="37">
        <v>38930</v>
      </c>
      <c r="AE160" s="45">
        <v>51.83</v>
      </c>
      <c r="AF160" s="45">
        <v>0</v>
      </c>
      <c r="AG160" s="45">
        <v>0</v>
      </c>
      <c r="AH160" s="45">
        <v>0</v>
      </c>
      <c r="AI160" s="45">
        <v>0</v>
      </c>
      <c r="AJ160" s="45">
        <v>0</v>
      </c>
      <c r="AK160" s="45">
        <v>0</v>
      </c>
      <c r="AL160" s="45">
        <v>0</v>
      </c>
      <c r="AM160" s="45">
        <v>0</v>
      </c>
      <c r="AN160" s="45">
        <v>0</v>
      </c>
      <c r="AO160">
        <v>0</v>
      </c>
      <c r="AP160" s="38">
        <v>0</v>
      </c>
      <c r="AQ160" s="38">
        <v>2.7876815000000001</v>
      </c>
      <c r="AR160">
        <v>44.36</v>
      </c>
      <c r="AS160">
        <v>0</v>
      </c>
      <c r="AT160">
        <v>0</v>
      </c>
      <c r="AU160">
        <v>0</v>
      </c>
      <c r="AV160">
        <v>0</v>
      </c>
      <c r="AW160">
        <v>0</v>
      </c>
      <c r="AX160">
        <v>0</v>
      </c>
    </row>
    <row r="161" spans="2:50">
      <c r="B161" s="37">
        <v>38596</v>
      </c>
      <c r="C161" s="45">
        <v>57.87</v>
      </c>
      <c r="D161" s="45">
        <v>0</v>
      </c>
      <c r="E161" s="45">
        <v>0</v>
      </c>
      <c r="F161" s="45">
        <v>0</v>
      </c>
      <c r="G161" s="45">
        <v>0</v>
      </c>
      <c r="H161" s="45">
        <v>0</v>
      </c>
      <c r="I161" s="45">
        <v>0</v>
      </c>
      <c r="J161" s="45">
        <v>0</v>
      </c>
      <c r="K161" s="45">
        <v>0</v>
      </c>
      <c r="L161" s="45">
        <v>0</v>
      </c>
      <c r="M161">
        <v>0</v>
      </c>
      <c r="N161">
        <v>0</v>
      </c>
      <c r="O161">
        <v>0</v>
      </c>
      <c r="P161">
        <v>1</v>
      </c>
      <c r="Q161" s="39">
        <v>0</v>
      </c>
      <c r="R161" s="39">
        <v>2.8173539999999999</v>
      </c>
      <c r="S161" s="39">
        <v>39.130000000000003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D161" s="37">
        <v>38961</v>
      </c>
      <c r="AE161" s="45">
        <v>74.41</v>
      </c>
      <c r="AF161" s="45">
        <v>0</v>
      </c>
      <c r="AG161" s="45">
        <v>0</v>
      </c>
      <c r="AH161" s="45">
        <v>0</v>
      </c>
      <c r="AI161" s="45">
        <v>0</v>
      </c>
      <c r="AJ161" s="45">
        <v>0</v>
      </c>
      <c r="AK161" s="45">
        <v>166.3</v>
      </c>
      <c r="AL161" s="45">
        <v>0</v>
      </c>
      <c r="AM161" s="45">
        <v>0</v>
      </c>
      <c r="AN161" s="45">
        <v>0</v>
      </c>
      <c r="AO161">
        <v>0</v>
      </c>
      <c r="AP161" s="38">
        <v>0.19765261210000001</v>
      </c>
      <c r="AQ161" s="38">
        <v>0</v>
      </c>
      <c r="AR161">
        <v>43.27</v>
      </c>
      <c r="AS161">
        <v>0</v>
      </c>
      <c r="AT161">
        <v>0</v>
      </c>
      <c r="AU161">
        <v>0</v>
      </c>
      <c r="AV161">
        <v>0</v>
      </c>
      <c r="AW161">
        <v>0</v>
      </c>
      <c r="AX161">
        <v>0</v>
      </c>
    </row>
    <row r="162" spans="2:50">
      <c r="B162" s="37">
        <v>38626</v>
      </c>
      <c r="C162" s="45">
        <v>120.25</v>
      </c>
      <c r="D162" s="45">
        <v>0</v>
      </c>
      <c r="E162" s="45">
        <v>0</v>
      </c>
      <c r="F162" s="45">
        <v>0</v>
      </c>
      <c r="G162" s="45">
        <v>0</v>
      </c>
      <c r="H162" s="45">
        <v>0</v>
      </c>
      <c r="I162" s="45">
        <v>0</v>
      </c>
      <c r="J162" s="45">
        <v>228</v>
      </c>
      <c r="K162" s="45">
        <v>0</v>
      </c>
      <c r="L162" s="45">
        <v>0</v>
      </c>
      <c r="M162">
        <v>0</v>
      </c>
      <c r="N162">
        <v>0</v>
      </c>
      <c r="O162">
        <v>0</v>
      </c>
      <c r="P162">
        <v>0</v>
      </c>
      <c r="Q162" s="39">
        <v>0.20460767669999999</v>
      </c>
      <c r="R162" s="39">
        <v>0</v>
      </c>
      <c r="S162" s="39">
        <v>38.93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D162" s="37">
        <v>38991</v>
      </c>
      <c r="AE162" s="45">
        <v>149.54</v>
      </c>
      <c r="AF162" s="45">
        <v>0</v>
      </c>
      <c r="AG162" s="45">
        <v>0</v>
      </c>
      <c r="AH162" s="45">
        <v>0</v>
      </c>
      <c r="AI162" s="45">
        <v>0</v>
      </c>
      <c r="AJ162" s="45">
        <v>0</v>
      </c>
      <c r="AK162" s="45">
        <v>0</v>
      </c>
      <c r="AL162" s="45">
        <v>381</v>
      </c>
      <c r="AM162" s="45">
        <v>0</v>
      </c>
      <c r="AN162" s="45">
        <v>0</v>
      </c>
      <c r="AO162">
        <v>0</v>
      </c>
      <c r="AP162" s="38">
        <v>0.19698408540000001</v>
      </c>
      <c r="AQ162" s="38">
        <v>0</v>
      </c>
      <c r="AR162">
        <v>39.26</v>
      </c>
      <c r="AS162">
        <v>0</v>
      </c>
      <c r="AT162">
        <v>0</v>
      </c>
      <c r="AU162">
        <v>0</v>
      </c>
      <c r="AV162">
        <v>0</v>
      </c>
      <c r="AW162">
        <v>0</v>
      </c>
      <c r="AX162">
        <v>0</v>
      </c>
    </row>
    <row r="163" spans="2:50">
      <c r="B163" s="37">
        <v>38657</v>
      </c>
      <c r="C163" s="45">
        <v>221.61</v>
      </c>
      <c r="D163" s="45">
        <v>0</v>
      </c>
      <c r="E163" s="45">
        <v>0</v>
      </c>
      <c r="F163" s="45">
        <v>0</v>
      </c>
      <c r="G163" s="45">
        <v>0</v>
      </c>
      <c r="H163" s="45">
        <v>0</v>
      </c>
      <c r="I163" s="45">
        <v>0</v>
      </c>
      <c r="J163" s="45">
        <v>0</v>
      </c>
      <c r="K163" s="45">
        <v>395.7</v>
      </c>
      <c r="L163" s="45">
        <v>0</v>
      </c>
      <c r="M163">
        <v>0</v>
      </c>
      <c r="N163">
        <v>0</v>
      </c>
      <c r="O163">
        <v>0</v>
      </c>
      <c r="P163">
        <v>0</v>
      </c>
      <c r="Q163" s="39">
        <v>0.20397539810000001</v>
      </c>
      <c r="R163" s="39">
        <v>0</v>
      </c>
      <c r="S163" s="39">
        <v>39.200000000000003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D163" s="37">
        <v>39022</v>
      </c>
      <c r="AE163" s="45">
        <v>252.75</v>
      </c>
      <c r="AF163" s="45">
        <v>0</v>
      </c>
      <c r="AG163" s="45">
        <v>0</v>
      </c>
      <c r="AH163" s="45">
        <v>0</v>
      </c>
      <c r="AI163" s="45">
        <v>0</v>
      </c>
      <c r="AJ163" s="45">
        <v>0</v>
      </c>
      <c r="AK163" s="45">
        <v>0</v>
      </c>
      <c r="AL163" s="45">
        <v>0</v>
      </c>
      <c r="AM163" s="45">
        <v>484.8</v>
      </c>
      <c r="AN163" s="45">
        <v>0</v>
      </c>
      <c r="AO163">
        <v>0</v>
      </c>
      <c r="AP163" s="38">
        <v>0.19631555880000001</v>
      </c>
      <c r="AQ163" s="38">
        <v>0</v>
      </c>
      <c r="AR163">
        <v>53.84</v>
      </c>
      <c r="AS163">
        <v>0</v>
      </c>
      <c r="AT163">
        <v>0</v>
      </c>
      <c r="AU163">
        <v>0</v>
      </c>
      <c r="AV163">
        <v>0</v>
      </c>
      <c r="AW163">
        <v>0</v>
      </c>
      <c r="AX163">
        <v>0</v>
      </c>
    </row>
    <row r="164" spans="2:50">
      <c r="B164" s="37">
        <v>38687</v>
      </c>
      <c r="C164" s="45">
        <v>425.62</v>
      </c>
      <c r="D164" s="45">
        <v>0</v>
      </c>
      <c r="E164" s="45">
        <v>0</v>
      </c>
      <c r="F164" s="45">
        <v>0</v>
      </c>
      <c r="G164" s="45">
        <v>0</v>
      </c>
      <c r="H164" s="45">
        <v>0</v>
      </c>
      <c r="I164" s="45">
        <v>0</v>
      </c>
      <c r="J164" s="45">
        <v>0</v>
      </c>
      <c r="K164" s="45">
        <v>0</v>
      </c>
      <c r="L164" s="45">
        <v>677</v>
      </c>
      <c r="M164">
        <v>0</v>
      </c>
      <c r="N164">
        <v>0</v>
      </c>
      <c r="O164">
        <v>0</v>
      </c>
      <c r="P164">
        <v>0</v>
      </c>
      <c r="Q164" s="39">
        <v>0.2033431195</v>
      </c>
      <c r="R164" s="39">
        <v>0</v>
      </c>
      <c r="S164" s="39">
        <v>68.45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D164" s="37">
        <v>39052</v>
      </c>
      <c r="AE164" s="45">
        <v>319.88</v>
      </c>
      <c r="AF164" s="45">
        <v>0</v>
      </c>
      <c r="AG164" s="45">
        <v>0</v>
      </c>
      <c r="AH164" s="45">
        <v>0</v>
      </c>
      <c r="AI164" s="45">
        <v>0</v>
      </c>
      <c r="AJ164" s="45">
        <v>0</v>
      </c>
      <c r="AK164" s="45">
        <v>0</v>
      </c>
      <c r="AL164" s="45">
        <v>0</v>
      </c>
      <c r="AM164" s="45">
        <v>0</v>
      </c>
      <c r="AN164" s="45">
        <v>640.6</v>
      </c>
      <c r="AO164">
        <v>0</v>
      </c>
      <c r="AP164" s="38">
        <v>0.19564703210000001</v>
      </c>
      <c r="AQ164" s="38">
        <v>0</v>
      </c>
      <c r="AR164">
        <v>92.17</v>
      </c>
      <c r="AS164">
        <v>0</v>
      </c>
      <c r="AT164">
        <v>0</v>
      </c>
      <c r="AU164">
        <v>0</v>
      </c>
      <c r="AV164">
        <v>0</v>
      </c>
      <c r="AW164">
        <v>0</v>
      </c>
      <c r="AX164">
        <v>0</v>
      </c>
    </row>
    <row r="165" spans="2:50">
      <c r="B165" s="37">
        <v>38718</v>
      </c>
      <c r="C165" s="45">
        <v>357.77</v>
      </c>
      <c r="D165" s="45">
        <v>542.79999999999995</v>
      </c>
      <c r="E165" s="45">
        <v>0</v>
      </c>
      <c r="F165" s="45">
        <v>0</v>
      </c>
      <c r="G165" s="45">
        <v>0</v>
      </c>
      <c r="H165" s="45">
        <v>0</v>
      </c>
      <c r="I165" s="45">
        <v>0</v>
      </c>
      <c r="J165" s="45">
        <v>0</v>
      </c>
      <c r="K165" s="45">
        <v>0</v>
      </c>
      <c r="L165" s="45">
        <v>0</v>
      </c>
      <c r="M165">
        <v>0</v>
      </c>
      <c r="N165">
        <v>0</v>
      </c>
      <c r="O165">
        <v>0</v>
      </c>
      <c r="P165">
        <v>0</v>
      </c>
      <c r="Q165" s="39">
        <v>0.20271084089999999</v>
      </c>
      <c r="R165" s="39">
        <v>0</v>
      </c>
      <c r="S165" s="39">
        <v>113.52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D165" s="37">
        <v>39083</v>
      </c>
      <c r="AE165" s="45">
        <v>438.12</v>
      </c>
      <c r="AF165" s="45">
        <v>835.6</v>
      </c>
      <c r="AG165" s="45">
        <v>0</v>
      </c>
      <c r="AH165" s="45">
        <v>0</v>
      </c>
      <c r="AI165" s="45">
        <v>0</v>
      </c>
      <c r="AJ165" s="45">
        <v>0</v>
      </c>
      <c r="AK165" s="45">
        <v>0</v>
      </c>
      <c r="AL165" s="45">
        <v>0</v>
      </c>
      <c r="AM165" s="45">
        <v>0</v>
      </c>
      <c r="AN165" s="45">
        <v>0</v>
      </c>
      <c r="AO165">
        <v>0</v>
      </c>
      <c r="AP165" s="38">
        <v>0.1949785054</v>
      </c>
      <c r="AQ165" s="38">
        <v>0</v>
      </c>
      <c r="AR165">
        <v>145.08000000000001</v>
      </c>
      <c r="AS165">
        <v>0</v>
      </c>
      <c r="AT165">
        <v>0</v>
      </c>
      <c r="AU165">
        <v>0</v>
      </c>
      <c r="AV165">
        <v>0</v>
      </c>
      <c r="AW165">
        <v>0</v>
      </c>
      <c r="AX165">
        <v>0</v>
      </c>
    </row>
    <row r="166" spans="2:50">
      <c r="B166" s="37">
        <v>38749</v>
      </c>
      <c r="C166" s="45">
        <v>377.29</v>
      </c>
      <c r="D166" s="45">
        <v>0</v>
      </c>
      <c r="E166" s="45">
        <v>598.29999999999995</v>
      </c>
      <c r="F166" s="45">
        <v>0</v>
      </c>
      <c r="G166" s="45">
        <v>0</v>
      </c>
      <c r="H166" s="45">
        <v>0</v>
      </c>
      <c r="I166" s="45">
        <v>0</v>
      </c>
      <c r="J166" s="45">
        <v>0</v>
      </c>
      <c r="K166" s="45">
        <v>0</v>
      </c>
      <c r="L166" s="45">
        <v>0</v>
      </c>
      <c r="M166">
        <v>0</v>
      </c>
      <c r="N166">
        <v>0</v>
      </c>
      <c r="O166">
        <v>0</v>
      </c>
      <c r="P166">
        <v>0</v>
      </c>
      <c r="Q166" s="39">
        <v>0.20207856229999999</v>
      </c>
      <c r="R166" s="39">
        <v>0</v>
      </c>
      <c r="S166" s="39">
        <v>204.23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D166" s="37">
        <v>39114</v>
      </c>
      <c r="AE166" s="45">
        <v>422.03</v>
      </c>
      <c r="AF166" s="45">
        <v>0</v>
      </c>
      <c r="AG166" s="45">
        <v>870.6</v>
      </c>
      <c r="AH166" s="45">
        <v>0</v>
      </c>
      <c r="AI166" s="45">
        <v>0</v>
      </c>
      <c r="AJ166" s="45">
        <v>0</v>
      </c>
      <c r="AK166" s="45">
        <v>0</v>
      </c>
      <c r="AL166" s="45">
        <v>0</v>
      </c>
      <c r="AM166" s="45">
        <v>0</v>
      </c>
      <c r="AN166" s="45">
        <v>0</v>
      </c>
      <c r="AO166">
        <v>0</v>
      </c>
      <c r="AP166" s="38">
        <v>0.1943099787</v>
      </c>
      <c r="AQ166" s="38">
        <v>0</v>
      </c>
      <c r="AR166">
        <v>179.41</v>
      </c>
      <c r="AS166">
        <v>0</v>
      </c>
      <c r="AT166">
        <v>0</v>
      </c>
      <c r="AU166">
        <v>0</v>
      </c>
      <c r="AV166">
        <v>0</v>
      </c>
      <c r="AW166">
        <v>0</v>
      </c>
      <c r="AX166">
        <v>0</v>
      </c>
    </row>
    <row r="167" spans="2:50">
      <c r="B167" s="37">
        <v>38777</v>
      </c>
      <c r="C167" s="45">
        <v>324.14</v>
      </c>
      <c r="D167" s="45">
        <v>0</v>
      </c>
      <c r="E167" s="45">
        <v>0</v>
      </c>
      <c r="F167" s="45">
        <v>516.70000000000005</v>
      </c>
      <c r="G167" s="45">
        <v>0</v>
      </c>
      <c r="H167" s="45">
        <v>0</v>
      </c>
      <c r="I167" s="45">
        <v>0</v>
      </c>
      <c r="J167" s="45">
        <v>0</v>
      </c>
      <c r="K167" s="45">
        <v>0</v>
      </c>
      <c r="L167" s="45">
        <v>0</v>
      </c>
      <c r="M167">
        <v>0</v>
      </c>
      <c r="N167">
        <v>0</v>
      </c>
      <c r="O167">
        <v>0</v>
      </c>
      <c r="P167">
        <v>0</v>
      </c>
      <c r="Q167" s="39">
        <v>0.20144628370000001</v>
      </c>
      <c r="R167" s="39">
        <v>0</v>
      </c>
      <c r="S167" s="39">
        <v>213.33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D167" s="37">
        <v>39142</v>
      </c>
      <c r="AE167" s="45">
        <v>330.57</v>
      </c>
      <c r="AF167" s="45">
        <v>0</v>
      </c>
      <c r="AG167" s="45">
        <v>0</v>
      </c>
      <c r="AH167" s="45">
        <v>652</v>
      </c>
      <c r="AI167" s="45">
        <v>0</v>
      </c>
      <c r="AJ167" s="45">
        <v>0</v>
      </c>
      <c r="AK167" s="45">
        <v>0</v>
      </c>
      <c r="AL167" s="45">
        <v>0</v>
      </c>
      <c r="AM167" s="45">
        <v>0</v>
      </c>
      <c r="AN167" s="45">
        <v>0</v>
      </c>
      <c r="AO167">
        <v>0</v>
      </c>
      <c r="AP167" s="38">
        <v>0.1936414521</v>
      </c>
      <c r="AQ167" s="38">
        <v>0</v>
      </c>
      <c r="AR167">
        <v>182.75</v>
      </c>
      <c r="AS167">
        <v>0</v>
      </c>
      <c r="AT167">
        <v>0</v>
      </c>
      <c r="AU167">
        <v>0</v>
      </c>
      <c r="AV167">
        <v>0</v>
      </c>
      <c r="AW167">
        <v>0</v>
      </c>
      <c r="AX167">
        <v>0</v>
      </c>
    </row>
    <row r="168" spans="2:50">
      <c r="B168" s="37">
        <v>38808</v>
      </c>
      <c r="C168" s="45">
        <v>188.8</v>
      </c>
      <c r="D168" s="45">
        <v>0</v>
      </c>
      <c r="E168" s="45">
        <v>0</v>
      </c>
      <c r="F168" s="45">
        <v>0</v>
      </c>
      <c r="G168" s="45">
        <v>285.8</v>
      </c>
      <c r="H168" s="45">
        <v>0</v>
      </c>
      <c r="I168" s="45">
        <v>0</v>
      </c>
      <c r="J168" s="45">
        <v>0</v>
      </c>
      <c r="K168" s="45">
        <v>0</v>
      </c>
      <c r="L168" s="45">
        <v>0</v>
      </c>
      <c r="M168">
        <v>0</v>
      </c>
      <c r="N168">
        <v>0</v>
      </c>
      <c r="O168">
        <v>0</v>
      </c>
      <c r="P168">
        <v>0</v>
      </c>
      <c r="Q168" s="39">
        <v>0.2008140051</v>
      </c>
      <c r="R168" s="39">
        <v>0</v>
      </c>
      <c r="S168" s="39">
        <v>224.15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D168" s="37">
        <v>39173</v>
      </c>
      <c r="AE168" s="45">
        <v>225.36</v>
      </c>
      <c r="AF168" s="45">
        <v>0</v>
      </c>
      <c r="AG168" s="45">
        <v>0</v>
      </c>
      <c r="AH168" s="45">
        <v>0</v>
      </c>
      <c r="AI168" s="45">
        <v>438.7</v>
      </c>
      <c r="AJ168" s="45">
        <v>0</v>
      </c>
      <c r="AK168" s="45">
        <v>0</v>
      </c>
      <c r="AL168" s="45">
        <v>0</v>
      </c>
      <c r="AM168" s="45">
        <v>0</v>
      </c>
      <c r="AN168" s="45">
        <v>0</v>
      </c>
      <c r="AO168">
        <v>0</v>
      </c>
      <c r="AP168" s="38">
        <v>0.19297292539999999</v>
      </c>
      <c r="AQ168" s="38">
        <v>0</v>
      </c>
      <c r="AR168">
        <v>176.73</v>
      </c>
      <c r="AS168">
        <v>0</v>
      </c>
      <c r="AT168">
        <v>0</v>
      </c>
      <c r="AU168">
        <v>0</v>
      </c>
      <c r="AV168">
        <v>0</v>
      </c>
      <c r="AW168">
        <v>0</v>
      </c>
      <c r="AX168">
        <v>0</v>
      </c>
    </row>
    <row r="169" spans="2:50">
      <c r="B169" s="37">
        <v>38838</v>
      </c>
      <c r="C169" s="45">
        <v>94.5</v>
      </c>
      <c r="D169" s="45">
        <v>0</v>
      </c>
      <c r="E169" s="45">
        <v>0</v>
      </c>
      <c r="F169" s="45">
        <v>0</v>
      </c>
      <c r="G169" s="45">
        <v>0</v>
      </c>
      <c r="H169" s="45">
        <v>143.30000000000001</v>
      </c>
      <c r="I169" s="45">
        <v>0</v>
      </c>
      <c r="J169" s="45">
        <v>0</v>
      </c>
      <c r="K169" s="45">
        <v>0</v>
      </c>
      <c r="L169" s="45">
        <v>0</v>
      </c>
      <c r="M169">
        <v>0</v>
      </c>
      <c r="N169">
        <v>0</v>
      </c>
      <c r="O169">
        <v>0</v>
      </c>
      <c r="P169">
        <v>0</v>
      </c>
      <c r="Q169" s="39">
        <v>0.20018172649999999</v>
      </c>
      <c r="R169" s="39">
        <v>0</v>
      </c>
      <c r="S169" s="39">
        <v>194.68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D169" s="37">
        <v>39203</v>
      </c>
      <c r="AE169" s="45">
        <v>111.97</v>
      </c>
      <c r="AF169" s="45">
        <v>0</v>
      </c>
      <c r="AG169" s="45">
        <v>0</v>
      </c>
      <c r="AH169" s="45">
        <v>0</v>
      </c>
      <c r="AI169" s="45">
        <v>0</v>
      </c>
      <c r="AJ169" s="45">
        <v>202.6</v>
      </c>
      <c r="AK169" s="45">
        <v>0</v>
      </c>
      <c r="AL169" s="45">
        <v>0</v>
      </c>
      <c r="AM169" s="45">
        <v>0</v>
      </c>
      <c r="AN169" s="45">
        <v>0</v>
      </c>
      <c r="AO169">
        <v>0</v>
      </c>
      <c r="AP169" s="38">
        <v>0.19230439869999999</v>
      </c>
      <c r="AQ169" s="38">
        <v>0</v>
      </c>
      <c r="AR169">
        <v>142.54</v>
      </c>
      <c r="AS169">
        <v>0</v>
      </c>
      <c r="AT169">
        <v>0</v>
      </c>
      <c r="AU169">
        <v>0</v>
      </c>
      <c r="AV169">
        <v>0</v>
      </c>
      <c r="AW169">
        <v>0</v>
      </c>
      <c r="AX169">
        <v>0</v>
      </c>
    </row>
    <row r="170" spans="2:50">
      <c r="B170" s="37">
        <v>38869</v>
      </c>
      <c r="C170" s="45">
        <v>57.41</v>
      </c>
      <c r="D170" s="45">
        <v>0</v>
      </c>
      <c r="E170" s="45">
        <v>0</v>
      </c>
      <c r="F170" s="45">
        <v>0</v>
      </c>
      <c r="G170" s="45">
        <v>0</v>
      </c>
      <c r="H170" s="45">
        <v>0</v>
      </c>
      <c r="I170" s="45">
        <v>0</v>
      </c>
      <c r="J170" s="45">
        <v>0</v>
      </c>
      <c r="K170" s="45">
        <v>0</v>
      </c>
      <c r="L170" s="45">
        <v>0</v>
      </c>
      <c r="M170">
        <v>1</v>
      </c>
      <c r="N170">
        <v>0</v>
      </c>
      <c r="O170">
        <v>0</v>
      </c>
      <c r="P170">
        <v>0</v>
      </c>
      <c r="Q170" s="39">
        <v>0</v>
      </c>
      <c r="R170" s="39">
        <v>2.7930765000000002</v>
      </c>
      <c r="S170" s="39">
        <v>106.24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D170" s="37">
        <v>39234</v>
      </c>
      <c r="AE170" s="45">
        <v>52.55</v>
      </c>
      <c r="AF170" s="45">
        <v>0</v>
      </c>
      <c r="AG170" s="45">
        <v>0</v>
      </c>
      <c r="AH170" s="45">
        <v>0</v>
      </c>
      <c r="AI170" s="45">
        <v>0</v>
      </c>
      <c r="AJ170" s="45">
        <v>0</v>
      </c>
      <c r="AK170" s="45">
        <v>0</v>
      </c>
      <c r="AL170" s="45">
        <v>0</v>
      </c>
      <c r="AM170" s="45">
        <v>0</v>
      </c>
      <c r="AN170" s="45">
        <v>0</v>
      </c>
      <c r="AO170">
        <v>0</v>
      </c>
      <c r="AP170" s="38">
        <v>0</v>
      </c>
      <c r="AQ170" s="38">
        <v>2.7607065</v>
      </c>
      <c r="AR170">
        <v>105.92</v>
      </c>
      <c r="AS170">
        <v>0</v>
      </c>
      <c r="AT170">
        <v>0</v>
      </c>
      <c r="AU170">
        <v>0</v>
      </c>
      <c r="AV170">
        <v>0</v>
      </c>
      <c r="AW170">
        <v>0</v>
      </c>
      <c r="AX170">
        <v>0</v>
      </c>
    </row>
    <row r="171" spans="2:50">
      <c r="B171" s="37">
        <v>38899</v>
      </c>
      <c r="C171" s="45">
        <v>57.41</v>
      </c>
      <c r="D171" s="45">
        <v>0</v>
      </c>
      <c r="E171" s="45">
        <v>0</v>
      </c>
      <c r="F171" s="45">
        <v>0</v>
      </c>
      <c r="G171" s="45">
        <v>0</v>
      </c>
      <c r="H171" s="45">
        <v>0</v>
      </c>
      <c r="I171" s="45">
        <v>0</v>
      </c>
      <c r="J171" s="45">
        <v>0</v>
      </c>
      <c r="K171" s="45">
        <v>0</v>
      </c>
      <c r="L171" s="45">
        <v>0</v>
      </c>
      <c r="M171">
        <v>0</v>
      </c>
      <c r="N171">
        <v>1</v>
      </c>
      <c r="O171">
        <v>0</v>
      </c>
      <c r="P171">
        <v>0</v>
      </c>
      <c r="Q171" s="39">
        <v>0</v>
      </c>
      <c r="R171" s="39">
        <v>2.7903790000000002</v>
      </c>
      <c r="S171" s="39">
        <v>60.66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D171" s="37">
        <v>39264</v>
      </c>
      <c r="AE171" s="45">
        <v>52.55</v>
      </c>
      <c r="AF171" s="45">
        <v>0</v>
      </c>
      <c r="AG171" s="45">
        <v>0</v>
      </c>
      <c r="AH171" s="45">
        <v>0</v>
      </c>
      <c r="AI171" s="45">
        <v>0</v>
      </c>
      <c r="AJ171" s="45">
        <v>0</v>
      </c>
      <c r="AK171" s="45">
        <v>0</v>
      </c>
      <c r="AL171" s="45">
        <v>0</v>
      </c>
      <c r="AM171" s="45">
        <v>0</v>
      </c>
      <c r="AN171" s="45">
        <v>0</v>
      </c>
      <c r="AO171">
        <v>0</v>
      </c>
      <c r="AP171" s="38">
        <v>0</v>
      </c>
      <c r="AQ171" s="38">
        <v>2.7580089999999999</v>
      </c>
      <c r="AR171">
        <v>61.48</v>
      </c>
      <c r="AS171">
        <v>0</v>
      </c>
      <c r="AT171">
        <v>0</v>
      </c>
      <c r="AU171">
        <v>0</v>
      </c>
      <c r="AV171">
        <v>0</v>
      </c>
      <c r="AW171">
        <v>0</v>
      </c>
      <c r="AX171">
        <v>0</v>
      </c>
    </row>
    <row r="172" spans="2:50">
      <c r="B172" s="37">
        <v>38930</v>
      </c>
      <c r="C172" s="45">
        <v>57.41</v>
      </c>
      <c r="D172" s="45">
        <v>0</v>
      </c>
      <c r="E172" s="45">
        <v>0</v>
      </c>
      <c r="F172" s="45">
        <v>0</v>
      </c>
      <c r="G172" s="45">
        <v>0</v>
      </c>
      <c r="H172" s="45">
        <v>0</v>
      </c>
      <c r="I172" s="45">
        <v>0</v>
      </c>
      <c r="J172" s="45">
        <v>0</v>
      </c>
      <c r="K172" s="45">
        <v>0</v>
      </c>
      <c r="L172" s="45">
        <v>0</v>
      </c>
      <c r="M172">
        <v>0</v>
      </c>
      <c r="N172">
        <v>0</v>
      </c>
      <c r="O172">
        <v>1</v>
      </c>
      <c r="P172">
        <v>0</v>
      </c>
      <c r="Q172" s="39">
        <v>0</v>
      </c>
      <c r="R172" s="39">
        <v>2.7876815000000001</v>
      </c>
      <c r="S172" s="39">
        <v>42.27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D172" s="37">
        <v>39295</v>
      </c>
      <c r="AE172" s="45">
        <v>52.55</v>
      </c>
      <c r="AF172" s="45">
        <v>0</v>
      </c>
      <c r="AG172" s="45">
        <v>0</v>
      </c>
      <c r="AH172" s="45">
        <v>0</v>
      </c>
      <c r="AI172" s="45">
        <v>0</v>
      </c>
      <c r="AJ172" s="45">
        <v>0</v>
      </c>
      <c r="AK172" s="45">
        <v>0</v>
      </c>
      <c r="AL172" s="45">
        <v>0</v>
      </c>
      <c r="AM172" s="45">
        <v>0</v>
      </c>
      <c r="AN172" s="45">
        <v>0</v>
      </c>
      <c r="AO172">
        <v>0</v>
      </c>
      <c r="AP172" s="38">
        <v>0</v>
      </c>
      <c r="AQ172" s="38">
        <v>2.7553114999999999</v>
      </c>
      <c r="AR172">
        <v>38.83</v>
      </c>
      <c r="AS172">
        <v>0</v>
      </c>
      <c r="AT172">
        <v>0</v>
      </c>
      <c r="AU172">
        <v>0</v>
      </c>
      <c r="AV172">
        <v>0</v>
      </c>
      <c r="AW172">
        <v>0</v>
      </c>
      <c r="AX172">
        <v>0</v>
      </c>
    </row>
    <row r="173" spans="2:50">
      <c r="B173" s="37">
        <v>38961</v>
      </c>
      <c r="C173" s="45">
        <v>60.96</v>
      </c>
      <c r="D173" s="45">
        <v>0</v>
      </c>
      <c r="E173" s="45">
        <v>0</v>
      </c>
      <c r="F173" s="45">
        <v>0</v>
      </c>
      <c r="G173" s="45">
        <v>0</v>
      </c>
      <c r="H173" s="45">
        <v>0</v>
      </c>
      <c r="I173" s="45">
        <v>94.4</v>
      </c>
      <c r="J173" s="45">
        <v>0</v>
      </c>
      <c r="K173" s="45">
        <v>0</v>
      </c>
      <c r="L173" s="45">
        <v>0</v>
      </c>
      <c r="M173">
        <v>0</v>
      </c>
      <c r="N173">
        <v>0</v>
      </c>
      <c r="O173">
        <v>0</v>
      </c>
      <c r="P173">
        <v>0</v>
      </c>
      <c r="Q173" s="39">
        <v>0.19765261210000001</v>
      </c>
      <c r="R173" s="39">
        <v>0</v>
      </c>
      <c r="S173" s="39">
        <v>42.69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D173" s="37">
        <v>39326</v>
      </c>
      <c r="AE173" s="45">
        <v>67.92</v>
      </c>
      <c r="AF173" s="45">
        <v>0</v>
      </c>
      <c r="AG173" s="45">
        <v>0</v>
      </c>
      <c r="AH173" s="45">
        <v>0</v>
      </c>
      <c r="AI173" s="45">
        <v>0</v>
      </c>
      <c r="AJ173" s="45">
        <v>0</v>
      </c>
      <c r="AK173" s="45">
        <v>0</v>
      </c>
      <c r="AL173" s="45">
        <v>0</v>
      </c>
      <c r="AM173" s="45">
        <v>0</v>
      </c>
      <c r="AN173" s="45">
        <v>0</v>
      </c>
      <c r="AO173">
        <v>1</v>
      </c>
      <c r="AP173" s="38">
        <v>0</v>
      </c>
      <c r="AQ173" s="38">
        <v>2.7526139999999999</v>
      </c>
      <c r="AR173">
        <v>40.64</v>
      </c>
      <c r="AS173">
        <v>0</v>
      </c>
      <c r="AT173">
        <v>0</v>
      </c>
      <c r="AU173">
        <v>0</v>
      </c>
      <c r="AV173">
        <v>0</v>
      </c>
      <c r="AW173">
        <v>0</v>
      </c>
      <c r="AX173">
        <v>0</v>
      </c>
    </row>
    <row r="174" spans="2:50">
      <c r="B174" s="37">
        <v>38991</v>
      </c>
      <c r="C174" s="45">
        <v>145.34</v>
      </c>
      <c r="D174" s="45">
        <v>0</v>
      </c>
      <c r="E174" s="45">
        <v>0</v>
      </c>
      <c r="F174" s="45">
        <v>0</v>
      </c>
      <c r="G174" s="45">
        <v>0</v>
      </c>
      <c r="H174" s="45">
        <v>0</v>
      </c>
      <c r="I174" s="45">
        <v>0</v>
      </c>
      <c r="J174" s="45">
        <v>296.2</v>
      </c>
      <c r="K174" s="45">
        <v>0</v>
      </c>
      <c r="L174" s="45">
        <v>0</v>
      </c>
      <c r="M174">
        <v>0</v>
      </c>
      <c r="N174">
        <v>0</v>
      </c>
      <c r="O174">
        <v>0</v>
      </c>
      <c r="P174">
        <v>0</v>
      </c>
      <c r="Q174" s="39">
        <v>0.19698408540000001</v>
      </c>
      <c r="R174" s="39">
        <v>0</v>
      </c>
      <c r="S174" s="39">
        <v>38.61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D174" s="37">
        <v>39356</v>
      </c>
      <c r="AE174" s="45">
        <v>109.38</v>
      </c>
      <c r="AF174" s="45">
        <v>0</v>
      </c>
      <c r="AG174" s="45">
        <v>0</v>
      </c>
      <c r="AH174" s="45">
        <v>0</v>
      </c>
      <c r="AI174" s="45">
        <v>0</v>
      </c>
      <c r="AJ174" s="45">
        <v>0</v>
      </c>
      <c r="AK174" s="45">
        <v>0</v>
      </c>
      <c r="AL174" s="45">
        <v>260.7</v>
      </c>
      <c r="AM174" s="45">
        <v>0</v>
      </c>
      <c r="AN174" s="45">
        <v>0</v>
      </c>
      <c r="AO174">
        <v>0</v>
      </c>
      <c r="AP174" s="38">
        <v>0.18892551730000001</v>
      </c>
      <c r="AQ174" s="38">
        <v>0</v>
      </c>
      <c r="AR174">
        <v>37.35</v>
      </c>
      <c r="AS174">
        <v>0</v>
      </c>
      <c r="AT174">
        <v>0</v>
      </c>
      <c r="AU174">
        <v>0</v>
      </c>
      <c r="AV174">
        <v>0</v>
      </c>
      <c r="AW174">
        <v>0</v>
      </c>
      <c r="AX174">
        <v>0</v>
      </c>
    </row>
    <row r="175" spans="2:50">
      <c r="B175" s="37">
        <v>39022</v>
      </c>
      <c r="C175" s="45">
        <v>229.69</v>
      </c>
      <c r="D175" s="45">
        <v>0</v>
      </c>
      <c r="E175" s="45">
        <v>0</v>
      </c>
      <c r="F175" s="45">
        <v>0</v>
      </c>
      <c r="G175" s="45">
        <v>0</v>
      </c>
      <c r="H175" s="45">
        <v>0</v>
      </c>
      <c r="I175" s="45">
        <v>0</v>
      </c>
      <c r="J175" s="45">
        <v>0</v>
      </c>
      <c r="K175" s="45">
        <v>387.8</v>
      </c>
      <c r="L175" s="45">
        <v>0</v>
      </c>
      <c r="M175">
        <v>0</v>
      </c>
      <c r="N175">
        <v>0</v>
      </c>
      <c r="O175">
        <v>0</v>
      </c>
      <c r="P175">
        <v>0</v>
      </c>
      <c r="Q175" s="39">
        <v>0.19631555880000001</v>
      </c>
      <c r="R175" s="39">
        <v>0</v>
      </c>
      <c r="S175" s="39">
        <v>42.01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D175" s="37">
        <v>39387</v>
      </c>
      <c r="AE175" s="45">
        <v>258.76</v>
      </c>
      <c r="AF175" s="45">
        <v>0</v>
      </c>
      <c r="AG175" s="45">
        <v>0</v>
      </c>
      <c r="AH175" s="45">
        <v>0</v>
      </c>
      <c r="AI175" s="45">
        <v>0</v>
      </c>
      <c r="AJ175" s="45">
        <v>0</v>
      </c>
      <c r="AK175" s="45">
        <v>0</v>
      </c>
      <c r="AL175" s="45">
        <v>0</v>
      </c>
      <c r="AM175" s="45">
        <v>571.6</v>
      </c>
      <c r="AN175" s="45">
        <v>0</v>
      </c>
      <c r="AO175">
        <v>0</v>
      </c>
      <c r="AP175" s="38">
        <v>0.18822074250000001</v>
      </c>
      <c r="AQ175" s="38">
        <v>0</v>
      </c>
      <c r="AR175">
        <v>46.1</v>
      </c>
      <c r="AS175">
        <v>0</v>
      </c>
      <c r="AT175">
        <v>0</v>
      </c>
      <c r="AU175">
        <v>0</v>
      </c>
      <c r="AV175">
        <v>0</v>
      </c>
      <c r="AW175">
        <v>0</v>
      </c>
      <c r="AX175">
        <v>0</v>
      </c>
    </row>
    <row r="176" spans="2:50">
      <c r="B176" s="37">
        <v>39052</v>
      </c>
      <c r="C176" s="45">
        <v>326.73</v>
      </c>
      <c r="D176" s="45">
        <v>0</v>
      </c>
      <c r="E176" s="45">
        <v>0</v>
      </c>
      <c r="F176" s="45">
        <v>0</v>
      </c>
      <c r="G176" s="45">
        <v>0</v>
      </c>
      <c r="H176" s="45">
        <v>0</v>
      </c>
      <c r="I176" s="45">
        <v>0</v>
      </c>
      <c r="J176" s="45">
        <v>0</v>
      </c>
      <c r="K176" s="45">
        <v>0</v>
      </c>
      <c r="L176" s="45">
        <v>505.3</v>
      </c>
      <c r="M176">
        <v>0</v>
      </c>
      <c r="N176">
        <v>0</v>
      </c>
      <c r="O176">
        <v>0</v>
      </c>
      <c r="P176">
        <v>0</v>
      </c>
      <c r="Q176" s="39">
        <v>0.19564703210000001</v>
      </c>
      <c r="R176" s="39">
        <v>0</v>
      </c>
      <c r="S176" s="39">
        <v>78.58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D176" s="37">
        <v>39417</v>
      </c>
      <c r="AE176" s="45">
        <v>392.6</v>
      </c>
      <c r="AF176" s="45">
        <v>0</v>
      </c>
      <c r="AG176" s="45">
        <v>0</v>
      </c>
      <c r="AH176" s="45">
        <v>0</v>
      </c>
      <c r="AI176" s="45">
        <v>0</v>
      </c>
      <c r="AJ176" s="45">
        <v>0</v>
      </c>
      <c r="AK176" s="45">
        <v>0</v>
      </c>
      <c r="AL176" s="45">
        <v>0</v>
      </c>
      <c r="AM176" s="45">
        <v>0</v>
      </c>
      <c r="AN176" s="45">
        <v>801.6</v>
      </c>
      <c r="AO176">
        <v>0</v>
      </c>
      <c r="AP176" s="38">
        <v>0.18751596779999999</v>
      </c>
      <c r="AQ176" s="38">
        <v>0</v>
      </c>
      <c r="AR176">
        <v>61.07</v>
      </c>
      <c r="AS176">
        <v>0</v>
      </c>
      <c r="AT176">
        <v>0</v>
      </c>
      <c r="AU176">
        <v>0</v>
      </c>
      <c r="AV176">
        <v>0</v>
      </c>
      <c r="AW176">
        <v>0</v>
      </c>
      <c r="AX176">
        <v>0</v>
      </c>
    </row>
    <row r="177" spans="2:50">
      <c r="B177" s="37">
        <v>39083</v>
      </c>
      <c r="C177" s="45">
        <v>402.15</v>
      </c>
      <c r="D177" s="45">
        <v>644.29999999999995</v>
      </c>
      <c r="E177" s="45">
        <v>0</v>
      </c>
      <c r="F177" s="45">
        <v>0</v>
      </c>
      <c r="G177" s="45">
        <v>0</v>
      </c>
      <c r="H177" s="45">
        <v>0</v>
      </c>
      <c r="I177" s="45">
        <v>0</v>
      </c>
      <c r="J177" s="45">
        <v>0</v>
      </c>
      <c r="K177" s="45">
        <v>0</v>
      </c>
      <c r="L177" s="45">
        <v>0</v>
      </c>
      <c r="M177">
        <v>0</v>
      </c>
      <c r="N177">
        <v>0</v>
      </c>
      <c r="O177">
        <v>0</v>
      </c>
      <c r="P177">
        <v>0</v>
      </c>
      <c r="Q177" s="39">
        <v>0.1949785054</v>
      </c>
      <c r="R177" s="39">
        <v>0</v>
      </c>
      <c r="S177" s="39">
        <v>115.57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D177" s="37">
        <v>39448</v>
      </c>
      <c r="AE177" s="45">
        <v>443.27</v>
      </c>
      <c r="AF177" s="45">
        <v>807.11781089999999</v>
      </c>
      <c r="AG177" s="45">
        <v>0</v>
      </c>
      <c r="AH177" s="45">
        <v>0</v>
      </c>
      <c r="AI177" s="45">
        <v>0</v>
      </c>
      <c r="AJ177" s="45">
        <v>0</v>
      </c>
      <c r="AK177" s="45">
        <v>0</v>
      </c>
      <c r="AL177" s="45">
        <v>0</v>
      </c>
      <c r="AM177" s="45">
        <v>0</v>
      </c>
      <c r="AN177" s="45">
        <v>0</v>
      </c>
      <c r="AO177">
        <v>0</v>
      </c>
      <c r="AP177" s="38">
        <v>0.18681119299999999</v>
      </c>
      <c r="AQ177" s="38">
        <v>0</v>
      </c>
      <c r="AR177">
        <v>120.45</v>
      </c>
      <c r="AS177">
        <v>0</v>
      </c>
      <c r="AT177">
        <v>0</v>
      </c>
      <c r="AU177">
        <v>0</v>
      </c>
      <c r="AV177">
        <v>0</v>
      </c>
      <c r="AW177">
        <v>0</v>
      </c>
      <c r="AX177">
        <v>0</v>
      </c>
    </row>
    <row r="178" spans="2:50">
      <c r="B178" s="37">
        <v>39114</v>
      </c>
      <c r="C178" s="45">
        <v>446.49</v>
      </c>
      <c r="D178" s="45">
        <v>0</v>
      </c>
      <c r="E178" s="45">
        <v>735.1</v>
      </c>
      <c r="F178" s="45">
        <v>0</v>
      </c>
      <c r="G178" s="45">
        <v>0</v>
      </c>
      <c r="H178" s="45">
        <v>0</v>
      </c>
      <c r="I178" s="45">
        <v>0</v>
      </c>
      <c r="J178" s="45">
        <v>0</v>
      </c>
      <c r="K178" s="45">
        <v>0</v>
      </c>
      <c r="L178" s="45">
        <v>0</v>
      </c>
      <c r="M178">
        <v>0</v>
      </c>
      <c r="N178">
        <v>0</v>
      </c>
      <c r="O178">
        <v>0</v>
      </c>
      <c r="P178">
        <v>0</v>
      </c>
      <c r="Q178" s="39">
        <v>0.1943099787</v>
      </c>
      <c r="R178" s="39">
        <v>0</v>
      </c>
      <c r="S178" s="39">
        <v>158.13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D178" s="37">
        <v>39479</v>
      </c>
      <c r="AE178" s="45">
        <v>400.23</v>
      </c>
      <c r="AF178" s="45">
        <v>0</v>
      </c>
      <c r="AG178" s="45">
        <v>822.18</v>
      </c>
      <c r="AH178" s="45">
        <v>0</v>
      </c>
      <c r="AI178" s="45">
        <v>0</v>
      </c>
      <c r="AJ178" s="45">
        <v>0</v>
      </c>
      <c r="AK178" s="45">
        <v>0</v>
      </c>
      <c r="AL178" s="45">
        <v>0</v>
      </c>
      <c r="AM178" s="45">
        <v>0</v>
      </c>
      <c r="AN178" s="45">
        <v>0</v>
      </c>
      <c r="AO178">
        <v>0</v>
      </c>
      <c r="AP178" s="38">
        <v>0.18610641829999999</v>
      </c>
      <c r="AQ178" s="38">
        <v>0</v>
      </c>
      <c r="AR178">
        <v>173.22</v>
      </c>
      <c r="AS178">
        <v>0</v>
      </c>
      <c r="AT178">
        <v>0</v>
      </c>
      <c r="AU178">
        <v>0</v>
      </c>
      <c r="AV178">
        <v>0</v>
      </c>
      <c r="AW178">
        <v>0</v>
      </c>
      <c r="AX178">
        <v>0</v>
      </c>
    </row>
    <row r="179" spans="2:50">
      <c r="B179" s="37">
        <v>39142</v>
      </c>
      <c r="C179" s="45">
        <v>334.49</v>
      </c>
      <c r="D179" s="45">
        <v>0</v>
      </c>
      <c r="E179" s="45">
        <v>0</v>
      </c>
      <c r="F179" s="45">
        <v>518</v>
      </c>
      <c r="G179" s="45">
        <v>0</v>
      </c>
      <c r="H179" s="45">
        <v>0</v>
      </c>
      <c r="I179" s="45">
        <v>0</v>
      </c>
      <c r="J179" s="45">
        <v>0</v>
      </c>
      <c r="K179" s="45">
        <v>0</v>
      </c>
      <c r="L179" s="45">
        <v>0</v>
      </c>
      <c r="M179">
        <v>0</v>
      </c>
      <c r="N179">
        <v>0</v>
      </c>
      <c r="O179">
        <v>0</v>
      </c>
      <c r="P179">
        <v>0</v>
      </c>
      <c r="Q179" s="39">
        <v>0.1936414521</v>
      </c>
      <c r="R179" s="39">
        <v>0</v>
      </c>
      <c r="S179" s="39">
        <v>162.72999999999999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D179" s="37">
        <v>39508</v>
      </c>
      <c r="AE179" s="45">
        <v>338.86</v>
      </c>
      <c r="AF179" s="45">
        <v>0</v>
      </c>
      <c r="AG179" s="45">
        <v>0</v>
      </c>
      <c r="AH179" s="45">
        <v>735.91</v>
      </c>
      <c r="AI179" s="45">
        <v>0</v>
      </c>
      <c r="AJ179" s="45">
        <v>0</v>
      </c>
      <c r="AK179" s="45">
        <v>0</v>
      </c>
      <c r="AL179" s="45">
        <v>0</v>
      </c>
      <c r="AM179" s="45">
        <v>0</v>
      </c>
      <c r="AN179" s="45">
        <v>0</v>
      </c>
      <c r="AO179">
        <v>0</v>
      </c>
      <c r="AP179" s="38">
        <v>0.18540164349999999</v>
      </c>
      <c r="AQ179" s="38">
        <v>0</v>
      </c>
      <c r="AR179">
        <v>230.78</v>
      </c>
      <c r="AS179">
        <v>0</v>
      </c>
      <c r="AT179">
        <v>0</v>
      </c>
      <c r="AU179">
        <v>0</v>
      </c>
      <c r="AV179">
        <v>0</v>
      </c>
      <c r="AW179">
        <v>0</v>
      </c>
      <c r="AX179">
        <v>0</v>
      </c>
    </row>
    <row r="180" spans="2:50">
      <c r="B180" s="37">
        <v>39173</v>
      </c>
      <c r="C180" s="45">
        <v>232.6</v>
      </c>
      <c r="D180" s="45">
        <v>0</v>
      </c>
      <c r="E180" s="45">
        <v>0</v>
      </c>
      <c r="F180" s="45">
        <v>0</v>
      </c>
      <c r="G180" s="45">
        <v>353.1</v>
      </c>
      <c r="H180" s="45">
        <v>0</v>
      </c>
      <c r="I180" s="45">
        <v>0</v>
      </c>
      <c r="J180" s="45">
        <v>0</v>
      </c>
      <c r="K180" s="45">
        <v>0</v>
      </c>
      <c r="L180" s="45">
        <v>0</v>
      </c>
      <c r="M180">
        <v>0</v>
      </c>
      <c r="N180">
        <v>0</v>
      </c>
      <c r="O180">
        <v>0</v>
      </c>
      <c r="P180">
        <v>0</v>
      </c>
      <c r="Q180" s="39">
        <v>0.19297292539999999</v>
      </c>
      <c r="R180" s="39">
        <v>0</v>
      </c>
      <c r="S180" s="39">
        <v>178.8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D180" s="37">
        <v>39539</v>
      </c>
      <c r="AE180" s="45">
        <v>191.35</v>
      </c>
      <c r="AF180" s="45">
        <v>0</v>
      </c>
      <c r="AG180" s="45">
        <v>0</v>
      </c>
      <c r="AH180" s="45">
        <v>0</v>
      </c>
      <c r="AI180" s="45">
        <v>379.2</v>
      </c>
      <c r="AJ180" s="45">
        <v>0</v>
      </c>
      <c r="AK180" s="45">
        <v>0</v>
      </c>
      <c r="AL180" s="45">
        <v>0</v>
      </c>
      <c r="AM180" s="45">
        <v>0</v>
      </c>
      <c r="AN180" s="45">
        <v>0</v>
      </c>
      <c r="AO180">
        <v>0</v>
      </c>
      <c r="AP180" s="38">
        <v>0.1846968688</v>
      </c>
      <c r="AQ180" s="38">
        <v>0</v>
      </c>
      <c r="AR180">
        <v>210.2</v>
      </c>
      <c r="AS180">
        <v>0</v>
      </c>
      <c r="AT180">
        <v>0</v>
      </c>
      <c r="AU180">
        <v>0</v>
      </c>
      <c r="AV180">
        <v>0</v>
      </c>
      <c r="AW180">
        <v>0</v>
      </c>
      <c r="AX180">
        <v>0</v>
      </c>
    </row>
    <row r="181" spans="2:50">
      <c r="B181" s="37">
        <v>39203</v>
      </c>
      <c r="C181" s="45">
        <v>106.62</v>
      </c>
      <c r="D181" s="45">
        <v>0</v>
      </c>
      <c r="E181" s="45">
        <v>0</v>
      </c>
      <c r="F181" s="45">
        <v>0</v>
      </c>
      <c r="G181" s="45">
        <v>0</v>
      </c>
      <c r="H181" s="45">
        <v>119.5</v>
      </c>
      <c r="I181" s="45">
        <v>0</v>
      </c>
      <c r="J181" s="45">
        <v>0</v>
      </c>
      <c r="K181" s="45">
        <v>0</v>
      </c>
      <c r="L181" s="45">
        <v>0</v>
      </c>
      <c r="M181">
        <v>0</v>
      </c>
      <c r="N181">
        <v>0</v>
      </c>
      <c r="O181">
        <v>0</v>
      </c>
      <c r="P181">
        <v>0</v>
      </c>
      <c r="Q181" s="39">
        <v>0.19230439869999999</v>
      </c>
      <c r="R181" s="39">
        <v>0</v>
      </c>
      <c r="S181" s="39">
        <v>138.19999999999999</v>
      </c>
      <c r="T181">
        <v>0</v>
      </c>
      <c r="U181">
        <v>0</v>
      </c>
      <c r="V181">
        <v>0</v>
      </c>
      <c r="W181">
        <v>1</v>
      </c>
      <c r="X181">
        <v>0</v>
      </c>
      <c r="Y181">
        <v>0</v>
      </c>
      <c r="Z181">
        <v>0</v>
      </c>
      <c r="AA181">
        <v>0</v>
      </c>
      <c r="AD181" s="37">
        <v>39569</v>
      </c>
      <c r="AE181" s="45">
        <v>127.88</v>
      </c>
      <c r="AF181" s="45">
        <v>0</v>
      </c>
      <c r="AG181" s="45">
        <v>0</v>
      </c>
      <c r="AH181" s="45">
        <v>0</v>
      </c>
      <c r="AI181" s="45">
        <v>0</v>
      </c>
      <c r="AJ181" s="45">
        <v>270.98859040000002</v>
      </c>
      <c r="AK181" s="45">
        <v>0</v>
      </c>
      <c r="AL181" s="45">
        <v>0</v>
      </c>
      <c r="AM181" s="45">
        <v>0</v>
      </c>
      <c r="AN181" s="45">
        <v>0</v>
      </c>
      <c r="AO181">
        <v>0</v>
      </c>
      <c r="AP181" s="38">
        <v>0.18399209399999999</v>
      </c>
      <c r="AQ181" s="38">
        <v>0</v>
      </c>
      <c r="AR181">
        <v>180.85</v>
      </c>
      <c r="AS181">
        <v>0</v>
      </c>
      <c r="AT181">
        <v>0</v>
      </c>
      <c r="AU181">
        <v>0</v>
      </c>
      <c r="AV181">
        <v>0</v>
      </c>
      <c r="AW181">
        <v>0</v>
      </c>
      <c r="AX181">
        <v>0</v>
      </c>
    </row>
    <row r="182" spans="2:50">
      <c r="B182" s="37">
        <v>39234</v>
      </c>
      <c r="C182" s="45">
        <v>58.47</v>
      </c>
      <c r="D182" s="45">
        <v>0</v>
      </c>
      <c r="E182" s="45">
        <v>0</v>
      </c>
      <c r="F182" s="45">
        <v>0</v>
      </c>
      <c r="G182" s="45">
        <v>0</v>
      </c>
      <c r="H182" s="45">
        <v>0</v>
      </c>
      <c r="I182" s="45">
        <v>0</v>
      </c>
      <c r="J182" s="45">
        <v>0</v>
      </c>
      <c r="K182" s="45">
        <v>0</v>
      </c>
      <c r="L182" s="45">
        <v>0</v>
      </c>
      <c r="M182">
        <v>1</v>
      </c>
      <c r="N182">
        <v>0</v>
      </c>
      <c r="O182">
        <v>0</v>
      </c>
      <c r="P182">
        <v>0</v>
      </c>
      <c r="Q182" s="39">
        <v>0</v>
      </c>
      <c r="R182" s="39">
        <v>2.7607065</v>
      </c>
      <c r="S182" s="39">
        <v>104.53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D182" s="37">
        <v>39600</v>
      </c>
      <c r="AE182" s="45">
        <v>56.72</v>
      </c>
      <c r="AF182" s="45">
        <v>0</v>
      </c>
      <c r="AG182" s="45">
        <v>0</v>
      </c>
      <c r="AH182" s="45">
        <v>0</v>
      </c>
      <c r="AI182" s="45">
        <v>0</v>
      </c>
      <c r="AJ182" s="45">
        <v>0</v>
      </c>
      <c r="AK182" s="45">
        <v>0</v>
      </c>
      <c r="AL182" s="45">
        <v>0</v>
      </c>
      <c r="AM182" s="45">
        <v>0</v>
      </c>
      <c r="AN182" s="45">
        <v>0</v>
      </c>
      <c r="AO182">
        <v>0</v>
      </c>
      <c r="AP182" s="38">
        <v>0</v>
      </c>
      <c r="AQ182" s="38">
        <v>2.7283365000000002</v>
      </c>
      <c r="AR182">
        <v>104.32</v>
      </c>
      <c r="AS182">
        <v>0</v>
      </c>
      <c r="AT182">
        <v>0</v>
      </c>
      <c r="AU182">
        <v>0</v>
      </c>
      <c r="AV182">
        <v>0</v>
      </c>
      <c r="AW182">
        <v>0</v>
      </c>
      <c r="AX182">
        <v>0</v>
      </c>
    </row>
    <row r="183" spans="2:50">
      <c r="B183" s="37">
        <v>39264</v>
      </c>
      <c r="C183" s="45">
        <v>58.47</v>
      </c>
      <c r="D183" s="45">
        <v>0</v>
      </c>
      <c r="E183" s="45">
        <v>0</v>
      </c>
      <c r="F183" s="45">
        <v>0</v>
      </c>
      <c r="G183" s="45">
        <v>0</v>
      </c>
      <c r="H183" s="45">
        <v>0</v>
      </c>
      <c r="I183" s="45">
        <v>0</v>
      </c>
      <c r="J183" s="45">
        <v>0</v>
      </c>
      <c r="K183" s="45">
        <v>0</v>
      </c>
      <c r="L183" s="45">
        <v>0</v>
      </c>
      <c r="M183">
        <v>0</v>
      </c>
      <c r="N183">
        <v>1</v>
      </c>
      <c r="O183">
        <v>0</v>
      </c>
      <c r="P183">
        <v>0</v>
      </c>
      <c r="Q183" s="39">
        <v>0</v>
      </c>
      <c r="R183" s="39">
        <v>2.7580089999999999</v>
      </c>
      <c r="S183" s="39">
        <v>57.1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D183" s="37">
        <v>39630</v>
      </c>
      <c r="AE183" s="45">
        <v>56.72</v>
      </c>
      <c r="AF183" s="45">
        <v>0</v>
      </c>
      <c r="AG183" s="45">
        <v>0</v>
      </c>
      <c r="AH183" s="45">
        <v>0</v>
      </c>
      <c r="AI183" s="45">
        <v>0</v>
      </c>
      <c r="AJ183" s="45">
        <v>0</v>
      </c>
      <c r="AK183" s="45">
        <v>0</v>
      </c>
      <c r="AL183" s="45">
        <v>0</v>
      </c>
      <c r="AM183" s="45">
        <v>0</v>
      </c>
      <c r="AN183" s="45">
        <v>0</v>
      </c>
      <c r="AO183">
        <v>0</v>
      </c>
      <c r="AP183" s="38">
        <v>0</v>
      </c>
      <c r="AQ183" s="38">
        <v>2.7256390000000001</v>
      </c>
      <c r="AR183">
        <v>75.84</v>
      </c>
      <c r="AS183">
        <v>0</v>
      </c>
      <c r="AT183">
        <v>0</v>
      </c>
      <c r="AU183">
        <v>0</v>
      </c>
      <c r="AV183">
        <v>0</v>
      </c>
      <c r="AW183">
        <v>0</v>
      </c>
      <c r="AX183">
        <v>0</v>
      </c>
    </row>
    <row r="184" spans="2:50">
      <c r="B184" s="37">
        <v>39295</v>
      </c>
      <c r="C184" s="45">
        <v>58.47</v>
      </c>
      <c r="D184" s="45">
        <v>0</v>
      </c>
      <c r="E184" s="45">
        <v>0</v>
      </c>
      <c r="F184" s="45">
        <v>0</v>
      </c>
      <c r="G184" s="45">
        <v>0</v>
      </c>
      <c r="H184" s="45">
        <v>0</v>
      </c>
      <c r="I184" s="45">
        <v>0</v>
      </c>
      <c r="J184" s="45">
        <v>0</v>
      </c>
      <c r="K184" s="45">
        <v>0</v>
      </c>
      <c r="L184" s="45">
        <v>0</v>
      </c>
      <c r="M184">
        <v>0</v>
      </c>
      <c r="N184">
        <v>0</v>
      </c>
      <c r="O184">
        <v>1</v>
      </c>
      <c r="P184">
        <v>0</v>
      </c>
      <c r="Q184" s="39">
        <v>0</v>
      </c>
      <c r="R184" s="39">
        <v>2.7553114999999999</v>
      </c>
      <c r="S184" s="39">
        <v>39.33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D184" s="37">
        <v>39661</v>
      </c>
      <c r="AE184" s="45">
        <v>56.72</v>
      </c>
      <c r="AF184" s="45">
        <v>0</v>
      </c>
      <c r="AG184" s="45">
        <v>0</v>
      </c>
      <c r="AH184" s="45">
        <v>0</v>
      </c>
      <c r="AI184" s="45">
        <v>0</v>
      </c>
      <c r="AJ184" s="45">
        <v>0</v>
      </c>
      <c r="AK184" s="45">
        <v>0</v>
      </c>
      <c r="AL184" s="45">
        <v>0</v>
      </c>
      <c r="AM184" s="45">
        <v>0</v>
      </c>
      <c r="AN184" s="45">
        <v>0</v>
      </c>
      <c r="AO184">
        <v>0</v>
      </c>
      <c r="AP184" s="38">
        <v>0</v>
      </c>
      <c r="AQ184" s="38">
        <v>2.7229415000000001</v>
      </c>
      <c r="AR184">
        <v>47.27</v>
      </c>
      <c r="AS184">
        <v>0</v>
      </c>
      <c r="AT184">
        <v>0</v>
      </c>
      <c r="AU184">
        <v>0</v>
      </c>
      <c r="AV184">
        <v>0</v>
      </c>
      <c r="AW184">
        <v>0</v>
      </c>
      <c r="AX184">
        <v>0</v>
      </c>
    </row>
    <row r="185" spans="2:50">
      <c r="B185" s="37">
        <v>39326</v>
      </c>
      <c r="C185" s="45">
        <v>58.68</v>
      </c>
      <c r="D185" s="45">
        <v>0</v>
      </c>
      <c r="E185" s="45">
        <v>0</v>
      </c>
      <c r="F185" s="45">
        <v>0</v>
      </c>
      <c r="G185" s="45">
        <v>0</v>
      </c>
      <c r="H185" s="45">
        <v>0</v>
      </c>
      <c r="I185" s="45">
        <v>0</v>
      </c>
      <c r="J185" s="45">
        <v>0</v>
      </c>
      <c r="K185" s="45">
        <v>0</v>
      </c>
      <c r="L185" s="45">
        <v>0</v>
      </c>
      <c r="M185">
        <v>0</v>
      </c>
      <c r="N185">
        <v>0</v>
      </c>
      <c r="O185">
        <v>0</v>
      </c>
      <c r="P185">
        <v>1</v>
      </c>
      <c r="Q185" s="39">
        <v>0</v>
      </c>
      <c r="R185" s="39">
        <v>2.7526139999999999</v>
      </c>
      <c r="S185" s="39">
        <v>40.909999999999997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D185" s="37">
        <v>39692</v>
      </c>
      <c r="AE185" s="45">
        <v>65.47</v>
      </c>
      <c r="AF185" s="45">
        <v>0</v>
      </c>
      <c r="AG185" s="45">
        <v>0</v>
      </c>
      <c r="AH185" s="45">
        <v>0</v>
      </c>
      <c r="AI185" s="45">
        <v>0</v>
      </c>
      <c r="AJ185" s="45">
        <v>0</v>
      </c>
      <c r="AK185" s="45">
        <v>0</v>
      </c>
      <c r="AL185" s="45">
        <v>0</v>
      </c>
      <c r="AM185" s="45">
        <v>0</v>
      </c>
      <c r="AN185" s="45">
        <v>0</v>
      </c>
      <c r="AO185">
        <v>1</v>
      </c>
      <c r="AP185" s="38">
        <v>0</v>
      </c>
      <c r="AQ185" s="38">
        <v>2.7202440000000001</v>
      </c>
      <c r="AR185">
        <v>50.19</v>
      </c>
      <c r="AS185">
        <v>0</v>
      </c>
      <c r="AT185">
        <v>0</v>
      </c>
      <c r="AU185">
        <v>0</v>
      </c>
      <c r="AV185">
        <v>0</v>
      </c>
      <c r="AW185">
        <v>0</v>
      </c>
      <c r="AX185">
        <v>0</v>
      </c>
    </row>
    <row r="186" spans="2:50">
      <c r="B186" s="37">
        <v>39356</v>
      </c>
      <c r="C186" s="45">
        <v>94.52</v>
      </c>
      <c r="D186" s="45">
        <v>0</v>
      </c>
      <c r="E186" s="45">
        <v>0</v>
      </c>
      <c r="F186" s="45">
        <v>0</v>
      </c>
      <c r="G186" s="45">
        <v>0</v>
      </c>
      <c r="H186" s="45">
        <v>0</v>
      </c>
      <c r="I186" s="45">
        <v>0</v>
      </c>
      <c r="J186" s="45">
        <v>151.4</v>
      </c>
      <c r="K186" s="45">
        <v>0</v>
      </c>
      <c r="L186" s="45">
        <v>0</v>
      </c>
      <c r="M186">
        <v>0</v>
      </c>
      <c r="N186">
        <v>0</v>
      </c>
      <c r="O186">
        <v>0</v>
      </c>
      <c r="P186">
        <v>0</v>
      </c>
      <c r="Q186" s="39">
        <v>0.18892551730000001</v>
      </c>
      <c r="R186" s="39">
        <v>0</v>
      </c>
      <c r="S186" s="39">
        <v>38.67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D186" s="37">
        <v>39722</v>
      </c>
      <c r="AE186" s="45">
        <v>134.80000000000001</v>
      </c>
      <c r="AF186" s="45">
        <v>0</v>
      </c>
      <c r="AG186" s="45">
        <v>0</v>
      </c>
      <c r="AH186" s="45">
        <v>0</v>
      </c>
      <c r="AI186" s="45">
        <v>0</v>
      </c>
      <c r="AJ186" s="45">
        <v>0</v>
      </c>
      <c r="AK186" s="45">
        <v>0</v>
      </c>
      <c r="AL186" s="45">
        <v>348.75</v>
      </c>
      <c r="AM186" s="45">
        <v>0</v>
      </c>
      <c r="AN186" s="45">
        <v>0</v>
      </c>
      <c r="AO186">
        <v>0</v>
      </c>
      <c r="AP186" s="38">
        <v>0.18043197220000001</v>
      </c>
      <c r="AQ186" s="38">
        <v>0</v>
      </c>
      <c r="AR186">
        <v>46.15</v>
      </c>
      <c r="AS186">
        <v>0</v>
      </c>
      <c r="AT186">
        <v>0</v>
      </c>
      <c r="AU186">
        <v>0</v>
      </c>
      <c r="AV186">
        <v>0</v>
      </c>
      <c r="AW186">
        <v>0</v>
      </c>
      <c r="AX186">
        <v>0</v>
      </c>
    </row>
    <row r="187" spans="2:50">
      <c r="B187" s="37">
        <v>39387</v>
      </c>
      <c r="C187" s="45">
        <v>225.84</v>
      </c>
      <c r="D187" s="45">
        <v>0</v>
      </c>
      <c r="E187" s="45">
        <v>0</v>
      </c>
      <c r="F187" s="45">
        <v>0</v>
      </c>
      <c r="G187" s="45">
        <v>0</v>
      </c>
      <c r="H187" s="45">
        <v>0</v>
      </c>
      <c r="I187" s="45">
        <v>0</v>
      </c>
      <c r="J187" s="45">
        <v>0</v>
      </c>
      <c r="K187" s="45">
        <v>459.9</v>
      </c>
      <c r="L187" s="45">
        <v>0</v>
      </c>
      <c r="M187">
        <v>0</v>
      </c>
      <c r="N187">
        <v>0</v>
      </c>
      <c r="O187">
        <v>0</v>
      </c>
      <c r="P187">
        <v>0</v>
      </c>
      <c r="Q187" s="39">
        <v>0.18822074250000001</v>
      </c>
      <c r="R187" s="39">
        <v>0</v>
      </c>
      <c r="S187" s="39">
        <v>40.06</v>
      </c>
      <c r="T187">
        <v>0</v>
      </c>
      <c r="U187">
        <v>0</v>
      </c>
      <c r="V187">
        <v>0</v>
      </c>
      <c r="W187">
        <v>0</v>
      </c>
      <c r="X187">
        <v>1</v>
      </c>
      <c r="Y187">
        <v>0</v>
      </c>
      <c r="Z187">
        <v>0</v>
      </c>
      <c r="AA187">
        <v>0</v>
      </c>
      <c r="AD187" s="37">
        <v>39753</v>
      </c>
      <c r="AE187" s="45">
        <v>254.14</v>
      </c>
      <c r="AF187" s="45">
        <v>0</v>
      </c>
      <c r="AG187" s="45">
        <v>0</v>
      </c>
      <c r="AH187" s="45">
        <v>0</v>
      </c>
      <c r="AI187" s="45">
        <v>0</v>
      </c>
      <c r="AJ187" s="45">
        <v>0</v>
      </c>
      <c r="AK187" s="45">
        <v>0</v>
      </c>
      <c r="AL187" s="45">
        <v>0</v>
      </c>
      <c r="AM187" s="45">
        <v>537.11</v>
      </c>
      <c r="AN187" s="45">
        <v>0</v>
      </c>
      <c r="AO187">
        <v>0</v>
      </c>
      <c r="AP187" s="38">
        <v>0.17969094939999999</v>
      </c>
      <c r="AQ187" s="38">
        <v>0</v>
      </c>
      <c r="AR187">
        <v>55.49</v>
      </c>
      <c r="AS187">
        <v>0</v>
      </c>
      <c r="AT187">
        <v>0</v>
      </c>
      <c r="AU187">
        <v>0</v>
      </c>
      <c r="AV187">
        <v>0</v>
      </c>
      <c r="AW187">
        <v>0</v>
      </c>
      <c r="AX187">
        <v>0</v>
      </c>
    </row>
    <row r="188" spans="2:50">
      <c r="B188" s="37">
        <v>39417</v>
      </c>
      <c r="C188" s="45">
        <v>396.3</v>
      </c>
      <c r="D188" s="45">
        <v>0</v>
      </c>
      <c r="E188" s="45">
        <v>0</v>
      </c>
      <c r="F188" s="45">
        <v>0</v>
      </c>
      <c r="G188" s="45">
        <v>0</v>
      </c>
      <c r="H188" s="45">
        <v>0</v>
      </c>
      <c r="I188" s="45">
        <v>0</v>
      </c>
      <c r="J188" s="45">
        <v>0</v>
      </c>
      <c r="K188" s="45">
        <v>0</v>
      </c>
      <c r="L188" s="45">
        <v>626.79999999999995</v>
      </c>
      <c r="M188">
        <v>0</v>
      </c>
      <c r="N188">
        <v>0</v>
      </c>
      <c r="O188">
        <v>0</v>
      </c>
      <c r="P188">
        <v>0</v>
      </c>
      <c r="Q188" s="39">
        <v>0.18751596779999999</v>
      </c>
      <c r="R188" s="39">
        <v>0</v>
      </c>
      <c r="S188" s="39">
        <v>51.34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D188" s="37">
        <v>39783</v>
      </c>
      <c r="AE188" s="45">
        <v>422.86</v>
      </c>
      <c r="AF188" s="45">
        <v>0</v>
      </c>
      <c r="AG188" s="45">
        <v>0</v>
      </c>
      <c r="AH188" s="45">
        <v>0</v>
      </c>
      <c r="AI188" s="45">
        <v>0</v>
      </c>
      <c r="AJ188" s="45">
        <v>0</v>
      </c>
      <c r="AK188" s="45">
        <v>0</v>
      </c>
      <c r="AL188" s="45">
        <v>0</v>
      </c>
      <c r="AM188" s="45">
        <v>0</v>
      </c>
      <c r="AN188" s="45">
        <v>870.56</v>
      </c>
      <c r="AO188">
        <v>0</v>
      </c>
      <c r="AP188" s="38">
        <v>0.1789499266</v>
      </c>
      <c r="AQ188" s="38">
        <v>0</v>
      </c>
      <c r="AR188">
        <v>91.59</v>
      </c>
      <c r="AS188">
        <v>0</v>
      </c>
      <c r="AT188">
        <v>0</v>
      </c>
      <c r="AU188">
        <v>0</v>
      </c>
      <c r="AV188">
        <v>0</v>
      </c>
      <c r="AW188">
        <v>0</v>
      </c>
      <c r="AX188">
        <v>0</v>
      </c>
    </row>
    <row r="189" spans="2:50">
      <c r="B189" s="37">
        <v>39448</v>
      </c>
      <c r="C189" s="45">
        <v>423.01</v>
      </c>
      <c r="D189" s="45">
        <v>639.25</v>
      </c>
      <c r="E189" s="45">
        <v>0</v>
      </c>
      <c r="F189" s="45">
        <v>0</v>
      </c>
      <c r="G189" s="45">
        <v>0</v>
      </c>
      <c r="H189" s="45">
        <v>0</v>
      </c>
      <c r="I189" s="45">
        <v>0</v>
      </c>
      <c r="J189" s="45">
        <v>0</v>
      </c>
      <c r="K189" s="45">
        <v>0</v>
      </c>
      <c r="L189" s="45">
        <v>0</v>
      </c>
      <c r="M189">
        <v>0</v>
      </c>
      <c r="N189">
        <v>0</v>
      </c>
      <c r="O189">
        <v>0</v>
      </c>
      <c r="P189">
        <v>0</v>
      </c>
      <c r="Q189" s="39">
        <v>0.18681119299999999</v>
      </c>
      <c r="R189" s="39">
        <v>0</v>
      </c>
      <c r="S189" s="39">
        <v>99.11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D189" s="37">
        <v>39814</v>
      </c>
      <c r="AE189" s="45">
        <v>519.67999999999995</v>
      </c>
      <c r="AF189" s="45">
        <v>992.67880609999997</v>
      </c>
      <c r="AG189" s="45">
        <v>0</v>
      </c>
      <c r="AH189" s="45">
        <v>0</v>
      </c>
      <c r="AI189" s="45">
        <v>0</v>
      </c>
      <c r="AJ189" s="45">
        <v>0</v>
      </c>
      <c r="AK189" s="45">
        <v>0</v>
      </c>
      <c r="AL189" s="45">
        <v>0</v>
      </c>
      <c r="AM189" s="45">
        <v>0</v>
      </c>
      <c r="AN189" s="45">
        <v>0</v>
      </c>
      <c r="AO189">
        <v>0</v>
      </c>
      <c r="AP189" s="38">
        <v>0.1782089037</v>
      </c>
      <c r="AQ189" s="38">
        <v>0</v>
      </c>
      <c r="AR189">
        <v>156.33000000000001</v>
      </c>
      <c r="AS189">
        <v>0</v>
      </c>
      <c r="AT189">
        <v>0</v>
      </c>
      <c r="AU189">
        <v>0</v>
      </c>
      <c r="AV189">
        <v>0</v>
      </c>
      <c r="AW189">
        <v>0</v>
      </c>
      <c r="AX189">
        <v>0</v>
      </c>
    </row>
    <row r="190" spans="2:50">
      <c r="B190" s="37">
        <v>39479</v>
      </c>
      <c r="C190" s="45">
        <v>407.36</v>
      </c>
      <c r="D190" s="45">
        <v>0</v>
      </c>
      <c r="E190" s="45">
        <v>670.19</v>
      </c>
      <c r="F190" s="45">
        <v>0</v>
      </c>
      <c r="G190" s="45">
        <v>0</v>
      </c>
      <c r="H190" s="45">
        <v>0</v>
      </c>
      <c r="I190" s="45">
        <v>0</v>
      </c>
      <c r="J190" s="45">
        <v>0</v>
      </c>
      <c r="K190" s="45">
        <v>0</v>
      </c>
      <c r="L190" s="45">
        <v>0</v>
      </c>
      <c r="M190">
        <v>0</v>
      </c>
      <c r="N190">
        <v>0</v>
      </c>
      <c r="O190">
        <v>0</v>
      </c>
      <c r="P190">
        <v>0</v>
      </c>
      <c r="Q190" s="39">
        <v>0.18610641829999999</v>
      </c>
      <c r="R190" s="39">
        <v>0</v>
      </c>
      <c r="S190" s="39">
        <v>161.11000000000001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D190" s="37">
        <v>39845</v>
      </c>
      <c r="AE190" s="45">
        <v>349.35</v>
      </c>
      <c r="AF190" s="45">
        <v>0</v>
      </c>
      <c r="AG190" s="45">
        <v>761.66</v>
      </c>
      <c r="AH190" s="45">
        <v>0</v>
      </c>
      <c r="AI190" s="45">
        <v>0</v>
      </c>
      <c r="AJ190" s="45">
        <v>0</v>
      </c>
      <c r="AK190" s="45">
        <v>0</v>
      </c>
      <c r="AL190" s="45">
        <v>0</v>
      </c>
      <c r="AM190" s="45">
        <v>0</v>
      </c>
      <c r="AN190" s="45">
        <v>0</v>
      </c>
      <c r="AO190">
        <v>0</v>
      </c>
      <c r="AP190" s="38">
        <v>0.17746788090000001</v>
      </c>
      <c r="AQ190" s="38">
        <v>0</v>
      </c>
      <c r="AR190">
        <v>247.33</v>
      </c>
      <c r="AS190">
        <v>0</v>
      </c>
      <c r="AT190">
        <v>0</v>
      </c>
      <c r="AU190">
        <v>0</v>
      </c>
      <c r="AV190">
        <v>0</v>
      </c>
      <c r="AW190">
        <v>0</v>
      </c>
      <c r="AX190">
        <v>0</v>
      </c>
    </row>
    <row r="191" spans="2:50">
      <c r="B191" s="37">
        <v>39508</v>
      </c>
      <c r="C191" s="45">
        <v>384.14</v>
      </c>
      <c r="D191" s="45">
        <v>0</v>
      </c>
      <c r="E191" s="45">
        <v>0</v>
      </c>
      <c r="F191" s="45">
        <v>597.04</v>
      </c>
      <c r="G191" s="45">
        <v>0</v>
      </c>
      <c r="H191" s="45">
        <v>0</v>
      </c>
      <c r="I191" s="45">
        <v>0</v>
      </c>
      <c r="J191" s="45">
        <v>0</v>
      </c>
      <c r="K191" s="45">
        <v>0</v>
      </c>
      <c r="L191" s="45">
        <v>0</v>
      </c>
      <c r="M191">
        <v>0</v>
      </c>
      <c r="N191">
        <v>0</v>
      </c>
      <c r="O191">
        <v>0</v>
      </c>
      <c r="P191">
        <v>0</v>
      </c>
      <c r="Q191" s="39">
        <v>0.18540164349999999</v>
      </c>
      <c r="R191" s="39">
        <v>0</v>
      </c>
      <c r="S191" s="39">
        <v>157.43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D191" s="37">
        <v>39873</v>
      </c>
      <c r="AE191" s="45">
        <v>323.55</v>
      </c>
      <c r="AF191" s="45">
        <v>0</v>
      </c>
      <c r="AG191" s="45">
        <v>0</v>
      </c>
      <c r="AH191" s="45">
        <v>666.08</v>
      </c>
      <c r="AI191" s="45">
        <v>0</v>
      </c>
      <c r="AJ191" s="45">
        <v>0</v>
      </c>
      <c r="AK191" s="45">
        <v>0</v>
      </c>
      <c r="AL191" s="45">
        <v>0</v>
      </c>
      <c r="AM191" s="45">
        <v>0</v>
      </c>
      <c r="AN191" s="45">
        <v>0</v>
      </c>
      <c r="AO191">
        <v>0</v>
      </c>
      <c r="AP191" s="38">
        <v>0.17672685809999999</v>
      </c>
      <c r="AQ191" s="38">
        <v>0</v>
      </c>
      <c r="AR191">
        <v>276.77</v>
      </c>
      <c r="AS191">
        <v>0</v>
      </c>
      <c r="AT191">
        <v>0</v>
      </c>
      <c r="AU191">
        <v>0</v>
      </c>
      <c r="AV191">
        <v>0</v>
      </c>
      <c r="AW191">
        <v>0</v>
      </c>
      <c r="AX191">
        <v>0</v>
      </c>
    </row>
    <row r="192" spans="2:50">
      <c r="B192" s="37">
        <v>39539</v>
      </c>
      <c r="C192" s="45">
        <v>157.47</v>
      </c>
      <c r="D192" s="45">
        <v>0</v>
      </c>
      <c r="E192" s="45">
        <v>0</v>
      </c>
      <c r="F192" s="45">
        <v>0</v>
      </c>
      <c r="G192" s="45">
        <v>268.47000000000003</v>
      </c>
      <c r="H192" s="45">
        <v>0</v>
      </c>
      <c r="I192" s="45">
        <v>0</v>
      </c>
      <c r="J192" s="45">
        <v>0</v>
      </c>
      <c r="K192" s="45">
        <v>0</v>
      </c>
      <c r="L192" s="45">
        <v>0</v>
      </c>
      <c r="M192">
        <v>0</v>
      </c>
      <c r="N192">
        <v>0</v>
      </c>
      <c r="O192">
        <v>0</v>
      </c>
      <c r="P192">
        <v>0</v>
      </c>
      <c r="Q192" s="39">
        <v>0.1846968688</v>
      </c>
      <c r="R192" s="39">
        <v>0</v>
      </c>
      <c r="S192" s="39">
        <v>152.30000000000001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D192" s="37">
        <v>39904</v>
      </c>
      <c r="AE192" s="45">
        <v>206.28</v>
      </c>
      <c r="AF192" s="45">
        <v>0</v>
      </c>
      <c r="AG192" s="45">
        <v>0</v>
      </c>
      <c r="AH192" s="45">
        <v>0</v>
      </c>
      <c r="AI192" s="45">
        <v>419.24</v>
      </c>
      <c r="AJ192" s="45">
        <v>0</v>
      </c>
      <c r="AK192" s="45">
        <v>0</v>
      </c>
      <c r="AL192" s="45">
        <v>0</v>
      </c>
      <c r="AM192" s="45">
        <v>0</v>
      </c>
      <c r="AN192" s="45">
        <v>0</v>
      </c>
      <c r="AO192">
        <v>0</v>
      </c>
      <c r="AP192" s="38">
        <v>0.1759858352</v>
      </c>
      <c r="AQ192" s="38">
        <v>0</v>
      </c>
      <c r="AR192">
        <v>192.58</v>
      </c>
      <c r="AS192">
        <v>0</v>
      </c>
      <c r="AT192">
        <v>0</v>
      </c>
      <c r="AU192">
        <v>0</v>
      </c>
      <c r="AV192">
        <v>0</v>
      </c>
      <c r="AW192">
        <v>0</v>
      </c>
      <c r="AX192">
        <v>0</v>
      </c>
    </row>
    <row r="193" spans="2:50">
      <c r="B193" s="37">
        <v>39569</v>
      </c>
      <c r="C193" s="45">
        <v>119.69</v>
      </c>
      <c r="D193" s="45">
        <v>0</v>
      </c>
      <c r="E193" s="45">
        <v>0</v>
      </c>
      <c r="F193" s="45">
        <v>0</v>
      </c>
      <c r="G193" s="45">
        <v>0</v>
      </c>
      <c r="H193" s="45">
        <v>190.43</v>
      </c>
      <c r="I193" s="45">
        <v>0</v>
      </c>
      <c r="J193" s="45">
        <v>0</v>
      </c>
      <c r="K193" s="45">
        <v>0</v>
      </c>
      <c r="L193" s="45">
        <v>0</v>
      </c>
      <c r="M193">
        <v>0</v>
      </c>
      <c r="N193">
        <v>0</v>
      </c>
      <c r="O193">
        <v>0</v>
      </c>
      <c r="P193">
        <v>0</v>
      </c>
      <c r="Q193" s="39">
        <v>0.18399209399999999</v>
      </c>
      <c r="R193" s="39">
        <v>0</v>
      </c>
      <c r="S193" s="39">
        <v>144.68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D193" s="37">
        <v>39934</v>
      </c>
      <c r="AE193" s="45">
        <v>122.71</v>
      </c>
      <c r="AF193" s="45">
        <v>0</v>
      </c>
      <c r="AG193" s="45">
        <v>0</v>
      </c>
      <c r="AH193" s="45">
        <v>0</v>
      </c>
      <c r="AI193" s="45">
        <v>0</v>
      </c>
      <c r="AJ193" s="45">
        <v>264.26294890000003</v>
      </c>
      <c r="AK193" s="45">
        <v>0</v>
      </c>
      <c r="AL193" s="45">
        <v>0</v>
      </c>
      <c r="AM193" s="45">
        <v>0</v>
      </c>
      <c r="AN193" s="45">
        <v>0</v>
      </c>
      <c r="AO193">
        <v>0</v>
      </c>
      <c r="AP193" s="38">
        <v>0.17524481240000001</v>
      </c>
      <c r="AQ193" s="38">
        <v>0</v>
      </c>
      <c r="AR193">
        <v>179.82</v>
      </c>
      <c r="AS193">
        <v>0</v>
      </c>
      <c r="AT193">
        <v>0</v>
      </c>
      <c r="AU193">
        <v>0</v>
      </c>
      <c r="AV193">
        <v>0</v>
      </c>
      <c r="AW193">
        <v>0</v>
      </c>
      <c r="AX193">
        <v>0</v>
      </c>
    </row>
    <row r="194" spans="2:50">
      <c r="B194" s="37">
        <v>39600</v>
      </c>
      <c r="C194" s="45">
        <v>54.36</v>
      </c>
      <c r="D194" s="45">
        <v>0</v>
      </c>
      <c r="E194" s="45">
        <v>0</v>
      </c>
      <c r="F194" s="45">
        <v>0</v>
      </c>
      <c r="G194" s="45">
        <v>0</v>
      </c>
      <c r="H194" s="45">
        <v>0</v>
      </c>
      <c r="I194" s="45">
        <v>0</v>
      </c>
      <c r="J194" s="45">
        <v>0</v>
      </c>
      <c r="K194" s="45">
        <v>0</v>
      </c>
      <c r="L194" s="45">
        <v>0</v>
      </c>
      <c r="M194">
        <v>1</v>
      </c>
      <c r="N194">
        <v>0</v>
      </c>
      <c r="O194">
        <v>0</v>
      </c>
      <c r="P194">
        <v>0</v>
      </c>
      <c r="Q194" s="39">
        <v>0</v>
      </c>
      <c r="R194" s="39">
        <v>2.7283365000000002</v>
      </c>
      <c r="S194" s="39">
        <v>77.36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D194" s="37">
        <v>39965</v>
      </c>
      <c r="AE194" s="45">
        <v>52.25</v>
      </c>
      <c r="AF194" s="45">
        <v>0</v>
      </c>
      <c r="AG194" s="45">
        <v>0</v>
      </c>
      <c r="AH194" s="45">
        <v>0</v>
      </c>
      <c r="AI194" s="45">
        <v>0</v>
      </c>
      <c r="AJ194" s="45">
        <v>0</v>
      </c>
      <c r="AK194" s="45">
        <v>0</v>
      </c>
      <c r="AL194" s="45">
        <v>0</v>
      </c>
      <c r="AM194" s="45">
        <v>0</v>
      </c>
      <c r="AN194" s="45">
        <v>0</v>
      </c>
      <c r="AO194">
        <v>0</v>
      </c>
      <c r="AP194" s="38">
        <v>0</v>
      </c>
      <c r="AQ194" s="38">
        <v>2.6959664999999999</v>
      </c>
      <c r="AR194">
        <v>96.29</v>
      </c>
      <c r="AS194">
        <v>0</v>
      </c>
      <c r="AT194">
        <v>0</v>
      </c>
      <c r="AU194">
        <v>0</v>
      </c>
      <c r="AV194">
        <v>0</v>
      </c>
      <c r="AW194">
        <v>0</v>
      </c>
      <c r="AX194">
        <v>0</v>
      </c>
    </row>
    <row r="195" spans="2:50">
      <c r="B195" s="37">
        <v>39630</v>
      </c>
      <c r="C195" s="45">
        <v>54.36</v>
      </c>
      <c r="D195" s="45">
        <v>0</v>
      </c>
      <c r="E195" s="45">
        <v>0</v>
      </c>
      <c r="F195" s="45">
        <v>0</v>
      </c>
      <c r="G195" s="45">
        <v>0</v>
      </c>
      <c r="H195" s="45">
        <v>0</v>
      </c>
      <c r="I195" s="45">
        <v>0</v>
      </c>
      <c r="J195" s="45">
        <v>0</v>
      </c>
      <c r="K195" s="45">
        <v>0</v>
      </c>
      <c r="L195" s="45">
        <v>0</v>
      </c>
      <c r="M195">
        <v>0</v>
      </c>
      <c r="N195">
        <v>1</v>
      </c>
      <c r="O195">
        <v>0</v>
      </c>
      <c r="P195">
        <v>0</v>
      </c>
      <c r="Q195" s="39">
        <v>0</v>
      </c>
      <c r="R195" s="39">
        <v>2.7256390000000001</v>
      </c>
      <c r="S195" s="39">
        <v>63.14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D195" s="37">
        <v>39995</v>
      </c>
      <c r="AE195" s="45">
        <v>52.25</v>
      </c>
      <c r="AF195" s="45">
        <v>0</v>
      </c>
      <c r="AG195" s="45">
        <v>0</v>
      </c>
      <c r="AH195" s="45">
        <v>0</v>
      </c>
      <c r="AI195" s="45">
        <v>0</v>
      </c>
      <c r="AJ195" s="45">
        <v>0</v>
      </c>
      <c r="AK195" s="45">
        <v>0</v>
      </c>
      <c r="AL195" s="45">
        <v>0</v>
      </c>
      <c r="AM195" s="45">
        <v>0</v>
      </c>
      <c r="AN195" s="45">
        <v>0</v>
      </c>
      <c r="AO195">
        <v>0</v>
      </c>
      <c r="AP195" s="38">
        <v>0</v>
      </c>
      <c r="AQ195" s="38">
        <v>2.6932689999999999</v>
      </c>
      <c r="AR195">
        <v>65.180000000000007</v>
      </c>
      <c r="AS195">
        <v>0</v>
      </c>
      <c r="AT195">
        <v>0</v>
      </c>
      <c r="AU195">
        <v>0</v>
      </c>
      <c r="AV195">
        <v>0</v>
      </c>
      <c r="AW195">
        <v>0</v>
      </c>
      <c r="AX195">
        <v>0</v>
      </c>
    </row>
    <row r="196" spans="2:50">
      <c r="B196" s="37">
        <v>39661</v>
      </c>
      <c r="C196" s="45">
        <v>54.36</v>
      </c>
      <c r="D196" s="45">
        <v>0</v>
      </c>
      <c r="E196" s="45">
        <v>0</v>
      </c>
      <c r="F196" s="45">
        <v>0</v>
      </c>
      <c r="G196" s="45">
        <v>0</v>
      </c>
      <c r="H196" s="45">
        <v>0</v>
      </c>
      <c r="I196" s="45">
        <v>0</v>
      </c>
      <c r="J196" s="45">
        <v>0</v>
      </c>
      <c r="K196" s="45">
        <v>0</v>
      </c>
      <c r="L196" s="45">
        <v>0</v>
      </c>
      <c r="M196">
        <v>0</v>
      </c>
      <c r="N196">
        <v>0</v>
      </c>
      <c r="O196">
        <v>1</v>
      </c>
      <c r="P196">
        <v>0</v>
      </c>
      <c r="Q196" s="39">
        <v>0</v>
      </c>
      <c r="R196" s="39">
        <v>2.7229415000000001</v>
      </c>
      <c r="S196" s="39">
        <v>34.79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D196" s="37">
        <v>40026</v>
      </c>
      <c r="AE196" s="45">
        <v>52.25</v>
      </c>
      <c r="AF196" s="45">
        <v>0</v>
      </c>
      <c r="AG196" s="45">
        <v>0</v>
      </c>
      <c r="AH196" s="45">
        <v>0</v>
      </c>
      <c r="AI196" s="45">
        <v>0</v>
      </c>
      <c r="AJ196" s="45">
        <v>0</v>
      </c>
      <c r="AK196" s="45">
        <v>0</v>
      </c>
      <c r="AL196" s="45">
        <v>0</v>
      </c>
      <c r="AM196" s="45">
        <v>0</v>
      </c>
      <c r="AN196" s="45">
        <v>0</v>
      </c>
      <c r="AO196">
        <v>0</v>
      </c>
      <c r="AP196" s="38">
        <v>0</v>
      </c>
      <c r="AQ196" s="38">
        <v>2.6905714999999999</v>
      </c>
      <c r="AR196">
        <v>38</v>
      </c>
      <c r="AS196">
        <v>0</v>
      </c>
      <c r="AT196">
        <v>0</v>
      </c>
      <c r="AU196">
        <v>0</v>
      </c>
      <c r="AV196">
        <v>0</v>
      </c>
      <c r="AW196">
        <v>0</v>
      </c>
      <c r="AX196">
        <v>0</v>
      </c>
    </row>
    <row r="197" spans="2:50">
      <c r="B197" s="37">
        <v>39692</v>
      </c>
      <c r="C197" s="45">
        <v>56.1</v>
      </c>
      <c r="D197" s="45">
        <v>0</v>
      </c>
      <c r="E197" s="45">
        <v>0</v>
      </c>
      <c r="F197" s="45">
        <v>0</v>
      </c>
      <c r="G197" s="45">
        <v>0</v>
      </c>
      <c r="H197" s="45">
        <v>0</v>
      </c>
      <c r="I197" s="45">
        <v>0</v>
      </c>
      <c r="J197" s="45">
        <v>0</v>
      </c>
      <c r="K197" s="45">
        <v>0</v>
      </c>
      <c r="L197" s="45">
        <v>0</v>
      </c>
      <c r="M197">
        <v>0</v>
      </c>
      <c r="N197">
        <v>0</v>
      </c>
      <c r="O197">
        <v>0</v>
      </c>
      <c r="P197">
        <v>1</v>
      </c>
      <c r="Q197" s="39">
        <v>0</v>
      </c>
      <c r="R197" s="39">
        <v>2.7202440000000001</v>
      </c>
      <c r="S197" s="39">
        <v>47.3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D197" s="37">
        <v>40057</v>
      </c>
      <c r="AE197" s="45">
        <v>57</v>
      </c>
      <c r="AF197" s="45">
        <v>0</v>
      </c>
      <c r="AG197" s="45">
        <v>0</v>
      </c>
      <c r="AH197" s="45">
        <v>0</v>
      </c>
      <c r="AI197" s="45">
        <v>0</v>
      </c>
      <c r="AJ197" s="45">
        <v>0</v>
      </c>
      <c r="AK197" s="45">
        <v>0</v>
      </c>
      <c r="AL197" s="45">
        <v>0</v>
      </c>
      <c r="AM197" s="45">
        <v>0</v>
      </c>
      <c r="AN197" s="45">
        <v>0</v>
      </c>
      <c r="AO197">
        <v>1</v>
      </c>
      <c r="AP197" s="38">
        <v>0</v>
      </c>
      <c r="AQ197" s="38">
        <v>2.6878739999999999</v>
      </c>
      <c r="AR197">
        <v>33.89</v>
      </c>
      <c r="AS197">
        <v>0</v>
      </c>
      <c r="AT197">
        <v>0</v>
      </c>
      <c r="AU197">
        <v>0</v>
      </c>
      <c r="AV197">
        <v>0</v>
      </c>
      <c r="AW197">
        <v>0</v>
      </c>
      <c r="AX197">
        <v>0</v>
      </c>
    </row>
    <row r="198" spans="2:50">
      <c r="B198" s="37">
        <v>39722</v>
      </c>
      <c r="C198" s="45">
        <v>127.26</v>
      </c>
      <c r="D198" s="45">
        <v>0</v>
      </c>
      <c r="E198" s="45">
        <v>0</v>
      </c>
      <c r="F198" s="45">
        <v>0</v>
      </c>
      <c r="G198" s="45">
        <v>0</v>
      </c>
      <c r="H198" s="45">
        <v>0</v>
      </c>
      <c r="I198" s="45">
        <v>0</v>
      </c>
      <c r="J198" s="45">
        <v>281.32</v>
      </c>
      <c r="K198" s="45">
        <v>0</v>
      </c>
      <c r="L198" s="45">
        <v>0</v>
      </c>
      <c r="M198">
        <v>0</v>
      </c>
      <c r="N198">
        <v>0</v>
      </c>
      <c r="O198">
        <v>0</v>
      </c>
      <c r="P198">
        <v>0</v>
      </c>
      <c r="Q198" s="39">
        <v>0.18043197220000001</v>
      </c>
      <c r="R198" s="39">
        <v>0</v>
      </c>
      <c r="S198" s="39">
        <v>45.45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D198" s="37">
        <v>40087</v>
      </c>
      <c r="AE198" s="45">
        <v>167.62</v>
      </c>
      <c r="AF198" s="45">
        <v>0</v>
      </c>
      <c r="AG198" s="45">
        <v>0</v>
      </c>
      <c r="AH198" s="45">
        <v>0</v>
      </c>
      <c r="AI198" s="45">
        <v>0</v>
      </c>
      <c r="AJ198" s="45">
        <v>0</v>
      </c>
      <c r="AK198" s="45">
        <v>0</v>
      </c>
      <c r="AL198" s="45">
        <v>396.24</v>
      </c>
      <c r="AM198" s="45">
        <v>0</v>
      </c>
      <c r="AN198" s="45">
        <v>0</v>
      </c>
      <c r="AO198">
        <v>0</v>
      </c>
      <c r="AP198" s="38">
        <v>0.171665661</v>
      </c>
      <c r="AQ198" s="38">
        <v>0</v>
      </c>
      <c r="AR198">
        <v>32.1</v>
      </c>
      <c r="AS198">
        <v>0</v>
      </c>
      <c r="AT198">
        <v>0</v>
      </c>
      <c r="AU198">
        <v>0</v>
      </c>
      <c r="AV198">
        <v>0</v>
      </c>
      <c r="AW198">
        <v>0</v>
      </c>
      <c r="AX198">
        <v>0</v>
      </c>
    </row>
    <row r="199" spans="2:50">
      <c r="B199" s="37">
        <v>39753</v>
      </c>
      <c r="C199" s="45">
        <v>258.43</v>
      </c>
      <c r="D199" s="45">
        <v>0</v>
      </c>
      <c r="E199" s="45">
        <v>0</v>
      </c>
      <c r="F199" s="45">
        <v>0</v>
      </c>
      <c r="G199" s="45">
        <v>0</v>
      </c>
      <c r="H199" s="45">
        <v>0</v>
      </c>
      <c r="I199" s="45">
        <v>0</v>
      </c>
      <c r="J199" s="45">
        <v>0</v>
      </c>
      <c r="K199" s="45">
        <v>453.49</v>
      </c>
      <c r="L199" s="45">
        <v>0</v>
      </c>
      <c r="M199">
        <v>0</v>
      </c>
      <c r="N199">
        <v>0</v>
      </c>
      <c r="O199">
        <v>0</v>
      </c>
      <c r="P199">
        <v>0</v>
      </c>
      <c r="Q199" s="39">
        <v>0.17969094939999999</v>
      </c>
      <c r="R199" s="39">
        <v>0</v>
      </c>
      <c r="S199" s="39">
        <v>44.88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D199" s="37">
        <v>40118</v>
      </c>
      <c r="AE199" s="45">
        <v>213.98</v>
      </c>
      <c r="AF199" s="45">
        <v>0</v>
      </c>
      <c r="AG199" s="45">
        <v>0</v>
      </c>
      <c r="AH199" s="45">
        <v>0</v>
      </c>
      <c r="AI199" s="45">
        <v>0</v>
      </c>
      <c r="AJ199" s="45">
        <v>0</v>
      </c>
      <c r="AK199" s="45">
        <v>0</v>
      </c>
      <c r="AL199" s="45">
        <v>0</v>
      </c>
      <c r="AM199" s="45">
        <v>434.48</v>
      </c>
      <c r="AN199" s="45">
        <v>0</v>
      </c>
      <c r="AO199">
        <v>0</v>
      </c>
      <c r="AP199" s="38">
        <v>0.17105060089999999</v>
      </c>
      <c r="AQ199" s="38">
        <v>0</v>
      </c>
      <c r="AR199">
        <v>34.03</v>
      </c>
      <c r="AS199">
        <v>0</v>
      </c>
      <c r="AT199">
        <v>0</v>
      </c>
      <c r="AU199">
        <v>0</v>
      </c>
      <c r="AV199">
        <v>0</v>
      </c>
      <c r="AW199">
        <v>0</v>
      </c>
      <c r="AX199">
        <v>0</v>
      </c>
    </row>
    <row r="200" spans="2:50">
      <c r="B200" s="37">
        <v>39783</v>
      </c>
      <c r="C200" s="45">
        <v>410.77</v>
      </c>
      <c r="D200" s="45">
        <v>0</v>
      </c>
      <c r="E200" s="45">
        <v>0</v>
      </c>
      <c r="F200" s="45">
        <v>0</v>
      </c>
      <c r="G200" s="45">
        <v>0</v>
      </c>
      <c r="H200" s="45">
        <v>0</v>
      </c>
      <c r="I200" s="45">
        <v>0</v>
      </c>
      <c r="J200" s="45">
        <v>0</v>
      </c>
      <c r="K200" s="45">
        <v>0</v>
      </c>
      <c r="L200" s="45">
        <v>662.47</v>
      </c>
      <c r="M200">
        <v>0</v>
      </c>
      <c r="N200">
        <v>0</v>
      </c>
      <c r="O200">
        <v>0</v>
      </c>
      <c r="P200">
        <v>0</v>
      </c>
      <c r="Q200" s="39">
        <v>0.1789499266</v>
      </c>
      <c r="R200" s="39">
        <v>0</v>
      </c>
      <c r="S200" s="39">
        <v>77.83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D200" s="37">
        <v>40148</v>
      </c>
      <c r="AE200" s="45">
        <v>366.45</v>
      </c>
      <c r="AF200" s="45">
        <v>0</v>
      </c>
      <c r="AG200" s="45">
        <v>0</v>
      </c>
      <c r="AH200" s="45">
        <v>0</v>
      </c>
      <c r="AI200" s="45">
        <v>0</v>
      </c>
      <c r="AJ200" s="45">
        <v>0</v>
      </c>
      <c r="AK200" s="45">
        <v>0</v>
      </c>
      <c r="AL200" s="45">
        <v>0</v>
      </c>
      <c r="AM200" s="45">
        <v>0</v>
      </c>
      <c r="AN200" s="45">
        <v>800.28</v>
      </c>
      <c r="AO200">
        <v>0</v>
      </c>
      <c r="AP200" s="38">
        <v>0.17043554080000001</v>
      </c>
      <c r="AQ200" s="38">
        <v>0</v>
      </c>
      <c r="AR200">
        <v>53.35</v>
      </c>
      <c r="AS200">
        <v>0</v>
      </c>
      <c r="AT200">
        <v>0</v>
      </c>
      <c r="AU200">
        <v>0</v>
      </c>
      <c r="AV200">
        <v>0</v>
      </c>
      <c r="AW200">
        <v>0</v>
      </c>
      <c r="AX200">
        <v>0</v>
      </c>
    </row>
    <row r="201" spans="2:50">
      <c r="B201" s="37">
        <v>39814</v>
      </c>
      <c r="C201" s="45">
        <v>504.11</v>
      </c>
      <c r="D201" s="45">
        <v>818.6</v>
      </c>
      <c r="E201" s="45">
        <v>0</v>
      </c>
      <c r="F201" s="45">
        <v>0</v>
      </c>
      <c r="G201" s="45">
        <v>0</v>
      </c>
      <c r="H201" s="45">
        <v>0</v>
      </c>
      <c r="I201" s="45">
        <v>0</v>
      </c>
      <c r="J201" s="45">
        <v>0</v>
      </c>
      <c r="K201" s="45">
        <v>0</v>
      </c>
      <c r="L201" s="45">
        <v>0</v>
      </c>
      <c r="M201">
        <v>0</v>
      </c>
      <c r="N201">
        <v>0</v>
      </c>
      <c r="O201">
        <v>0</v>
      </c>
      <c r="P201">
        <v>0</v>
      </c>
      <c r="Q201" s="39">
        <v>0.1782089037</v>
      </c>
      <c r="R201" s="39">
        <v>0</v>
      </c>
      <c r="S201" s="39">
        <v>139.33000000000001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D201" s="37">
        <v>40179</v>
      </c>
      <c r="AE201" s="45">
        <v>439.23</v>
      </c>
      <c r="AF201" s="45">
        <v>851.39782649999995</v>
      </c>
      <c r="AG201" s="45">
        <v>0</v>
      </c>
      <c r="AH201" s="45">
        <v>0</v>
      </c>
      <c r="AI201" s="45">
        <v>0</v>
      </c>
      <c r="AJ201" s="45">
        <v>0</v>
      </c>
      <c r="AK201" s="45">
        <v>0</v>
      </c>
      <c r="AL201" s="45">
        <v>0</v>
      </c>
      <c r="AM201" s="45">
        <v>0</v>
      </c>
      <c r="AN201" s="45">
        <v>0</v>
      </c>
      <c r="AO201">
        <v>0</v>
      </c>
      <c r="AP201" s="38">
        <v>0.1698204807</v>
      </c>
      <c r="AQ201" s="38">
        <v>0</v>
      </c>
      <c r="AR201">
        <v>62.72</v>
      </c>
      <c r="AS201">
        <v>0</v>
      </c>
      <c r="AT201">
        <v>0</v>
      </c>
      <c r="AU201">
        <v>0</v>
      </c>
      <c r="AV201">
        <v>0</v>
      </c>
      <c r="AW201">
        <v>0</v>
      </c>
      <c r="AX201">
        <v>0</v>
      </c>
    </row>
    <row r="202" spans="2:50">
      <c r="B202" s="37">
        <v>39845</v>
      </c>
      <c r="C202" s="45">
        <v>348.21</v>
      </c>
      <c r="D202" s="45">
        <v>0</v>
      </c>
      <c r="E202" s="45">
        <v>596.02</v>
      </c>
      <c r="F202" s="45">
        <v>0</v>
      </c>
      <c r="G202" s="45">
        <v>0</v>
      </c>
      <c r="H202" s="45">
        <v>0</v>
      </c>
      <c r="I202" s="45">
        <v>0</v>
      </c>
      <c r="J202" s="45">
        <v>0</v>
      </c>
      <c r="K202" s="45">
        <v>0</v>
      </c>
      <c r="L202" s="45">
        <v>0</v>
      </c>
      <c r="M202">
        <v>0</v>
      </c>
      <c r="N202">
        <v>0</v>
      </c>
      <c r="O202">
        <v>0</v>
      </c>
      <c r="P202">
        <v>0</v>
      </c>
      <c r="Q202" s="39">
        <v>0.17746788090000001</v>
      </c>
      <c r="R202" s="39">
        <v>0</v>
      </c>
      <c r="S202" s="39">
        <v>209.85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D202" s="37">
        <v>40210</v>
      </c>
      <c r="AE202" s="45">
        <v>342.51</v>
      </c>
      <c r="AF202" s="45">
        <v>0</v>
      </c>
      <c r="AG202" s="45">
        <v>717.52</v>
      </c>
      <c r="AH202" s="45">
        <v>0</v>
      </c>
      <c r="AI202" s="45">
        <v>0</v>
      </c>
      <c r="AJ202" s="45">
        <v>0</v>
      </c>
      <c r="AK202" s="45">
        <v>0</v>
      </c>
      <c r="AL202" s="45">
        <v>0</v>
      </c>
      <c r="AM202" s="45">
        <v>0</v>
      </c>
      <c r="AN202" s="45">
        <v>0</v>
      </c>
      <c r="AO202">
        <v>0</v>
      </c>
      <c r="AP202" s="38">
        <v>0.1692054207</v>
      </c>
      <c r="AQ202" s="38">
        <v>0</v>
      </c>
      <c r="AR202">
        <v>93.23</v>
      </c>
      <c r="AS202">
        <v>0</v>
      </c>
      <c r="AT202">
        <v>0</v>
      </c>
      <c r="AU202">
        <v>0</v>
      </c>
      <c r="AV202">
        <v>0</v>
      </c>
      <c r="AW202">
        <v>0</v>
      </c>
      <c r="AX202">
        <v>0</v>
      </c>
    </row>
    <row r="203" spans="2:50">
      <c r="B203" s="37">
        <v>39873</v>
      </c>
      <c r="C203" s="45">
        <v>323.62</v>
      </c>
      <c r="D203" s="45">
        <v>0</v>
      </c>
      <c r="E203" s="45">
        <v>0</v>
      </c>
      <c r="F203" s="45">
        <v>518.19000000000005</v>
      </c>
      <c r="G203" s="45">
        <v>0</v>
      </c>
      <c r="H203" s="45">
        <v>0</v>
      </c>
      <c r="I203" s="45">
        <v>0</v>
      </c>
      <c r="J203" s="45">
        <v>0</v>
      </c>
      <c r="K203" s="45">
        <v>0</v>
      </c>
      <c r="L203" s="45">
        <v>0</v>
      </c>
      <c r="M203">
        <v>0</v>
      </c>
      <c r="N203">
        <v>0</v>
      </c>
      <c r="O203">
        <v>0</v>
      </c>
      <c r="P203">
        <v>0</v>
      </c>
      <c r="Q203" s="39">
        <v>0.17672685809999999</v>
      </c>
      <c r="R203" s="39">
        <v>0</v>
      </c>
      <c r="S203" s="39">
        <v>231.68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D203" s="37">
        <v>40238</v>
      </c>
      <c r="AE203" s="45">
        <v>238.92</v>
      </c>
      <c r="AF203" s="45">
        <v>0</v>
      </c>
      <c r="AG203" s="45">
        <v>0</v>
      </c>
      <c r="AH203" s="45">
        <v>505.41</v>
      </c>
      <c r="AI203" s="45">
        <v>0</v>
      </c>
      <c r="AJ203" s="45">
        <v>0</v>
      </c>
      <c r="AK203" s="45">
        <v>0</v>
      </c>
      <c r="AL203" s="45">
        <v>0</v>
      </c>
      <c r="AM203" s="45">
        <v>0</v>
      </c>
      <c r="AN203" s="45">
        <v>0</v>
      </c>
      <c r="AO203">
        <v>0</v>
      </c>
      <c r="AP203" s="38">
        <v>0.16859036059999999</v>
      </c>
      <c r="AQ203" s="38">
        <v>0</v>
      </c>
      <c r="AR203">
        <v>122.63</v>
      </c>
      <c r="AS203">
        <v>0</v>
      </c>
      <c r="AT203">
        <v>0</v>
      </c>
      <c r="AU203">
        <v>0</v>
      </c>
      <c r="AV203">
        <v>0</v>
      </c>
      <c r="AW203">
        <v>0</v>
      </c>
      <c r="AX203">
        <v>0</v>
      </c>
    </row>
    <row r="204" spans="2:50">
      <c r="B204" s="37">
        <v>39904</v>
      </c>
      <c r="C204" s="45">
        <v>192.57</v>
      </c>
      <c r="D204" s="45">
        <v>0</v>
      </c>
      <c r="E204" s="45">
        <v>0</v>
      </c>
      <c r="F204" s="45">
        <v>0</v>
      </c>
      <c r="G204" s="45">
        <v>307.8</v>
      </c>
      <c r="H204" s="45">
        <v>0</v>
      </c>
      <c r="I204" s="45">
        <v>0</v>
      </c>
      <c r="J204" s="45">
        <v>0</v>
      </c>
      <c r="K204" s="45">
        <v>0</v>
      </c>
      <c r="L204" s="45">
        <v>0</v>
      </c>
      <c r="M204">
        <v>0</v>
      </c>
      <c r="N204">
        <v>0</v>
      </c>
      <c r="O204">
        <v>0</v>
      </c>
      <c r="P204">
        <v>0</v>
      </c>
      <c r="Q204" s="39">
        <v>0.1759858352</v>
      </c>
      <c r="R204" s="39">
        <v>0</v>
      </c>
      <c r="S204" s="39">
        <v>166.12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D204" s="37">
        <v>40269</v>
      </c>
      <c r="AE204" s="45">
        <v>153.71</v>
      </c>
      <c r="AF204" s="45">
        <v>0</v>
      </c>
      <c r="AG204" s="45">
        <v>0</v>
      </c>
      <c r="AH204" s="45">
        <v>0</v>
      </c>
      <c r="AI204" s="45">
        <v>317.85000000000002</v>
      </c>
      <c r="AJ204" s="45">
        <v>0</v>
      </c>
      <c r="AK204" s="45">
        <v>0</v>
      </c>
      <c r="AL204" s="45">
        <v>0</v>
      </c>
      <c r="AM204" s="45">
        <v>0</v>
      </c>
      <c r="AN204" s="45">
        <v>0</v>
      </c>
      <c r="AO204">
        <v>0</v>
      </c>
      <c r="AP204" s="38">
        <v>0.16797530050000001</v>
      </c>
      <c r="AQ204" s="38">
        <v>0</v>
      </c>
      <c r="AR204">
        <v>100.42</v>
      </c>
      <c r="AS204">
        <v>0</v>
      </c>
      <c r="AT204">
        <v>0</v>
      </c>
      <c r="AU204">
        <v>0</v>
      </c>
      <c r="AV204">
        <v>0</v>
      </c>
      <c r="AW204">
        <v>0</v>
      </c>
      <c r="AX204">
        <v>0</v>
      </c>
    </row>
    <row r="205" spans="2:50">
      <c r="B205" s="37">
        <v>39934</v>
      </c>
      <c r="C205" s="45">
        <v>104.28</v>
      </c>
      <c r="D205" s="45">
        <v>0</v>
      </c>
      <c r="E205" s="45">
        <v>0</v>
      </c>
      <c r="F205" s="45">
        <v>0</v>
      </c>
      <c r="G205" s="45">
        <v>0</v>
      </c>
      <c r="H205" s="45">
        <v>144.11000000000001</v>
      </c>
      <c r="I205" s="45">
        <v>0</v>
      </c>
      <c r="J205" s="45">
        <v>0</v>
      </c>
      <c r="K205" s="45">
        <v>0</v>
      </c>
      <c r="L205" s="45">
        <v>0</v>
      </c>
      <c r="M205">
        <v>0</v>
      </c>
      <c r="N205">
        <v>0</v>
      </c>
      <c r="O205">
        <v>0</v>
      </c>
      <c r="P205">
        <v>0</v>
      </c>
      <c r="Q205" s="39">
        <v>0.17524481240000001</v>
      </c>
      <c r="R205" s="39">
        <v>0</v>
      </c>
      <c r="S205" s="39">
        <v>155.78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1</v>
      </c>
      <c r="Z205">
        <v>0</v>
      </c>
      <c r="AA205">
        <v>0</v>
      </c>
      <c r="AD205" s="37">
        <v>40299</v>
      </c>
      <c r="AE205" s="45">
        <v>82.66</v>
      </c>
      <c r="AF205" s="45">
        <v>0</v>
      </c>
      <c r="AG205" s="45">
        <v>0</v>
      </c>
      <c r="AH205" s="45">
        <v>0</v>
      </c>
      <c r="AI205" s="45">
        <v>0</v>
      </c>
      <c r="AJ205" s="45">
        <v>161.5277758</v>
      </c>
      <c r="AK205" s="45">
        <v>0</v>
      </c>
      <c r="AL205" s="45">
        <v>0</v>
      </c>
      <c r="AM205" s="45">
        <v>0</v>
      </c>
      <c r="AN205" s="45">
        <v>0</v>
      </c>
      <c r="AO205">
        <v>0</v>
      </c>
      <c r="AP205" s="38">
        <v>0.1673602404</v>
      </c>
      <c r="AQ205" s="38">
        <v>0</v>
      </c>
      <c r="AR205">
        <v>76.38</v>
      </c>
      <c r="AS205">
        <v>0</v>
      </c>
      <c r="AT205">
        <v>0</v>
      </c>
      <c r="AU205">
        <v>0</v>
      </c>
      <c r="AV205">
        <v>0</v>
      </c>
      <c r="AW205">
        <v>0</v>
      </c>
      <c r="AX205">
        <v>0</v>
      </c>
    </row>
    <row r="206" spans="2:50">
      <c r="B206" s="37">
        <v>39965</v>
      </c>
      <c r="C206" s="45">
        <v>57.2</v>
      </c>
      <c r="D206" s="45">
        <v>0</v>
      </c>
      <c r="E206" s="45">
        <v>0</v>
      </c>
      <c r="F206" s="45">
        <v>0</v>
      </c>
      <c r="G206" s="45">
        <v>0</v>
      </c>
      <c r="H206" s="45">
        <v>0</v>
      </c>
      <c r="I206" s="45">
        <v>0</v>
      </c>
      <c r="J206" s="45">
        <v>0</v>
      </c>
      <c r="K206" s="45">
        <v>0</v>
      </c>
      <c r="L206" s="45">
        <v>0</v>
      </c>
      <c r="M206">
        <v>1</v>
      </c>
      <c r="N206">
        <v>0</v>
      </c>
      <c r="O206">
        <v>0</v>
      </c>
      <c r="P206">
        <v>0</v>
      </c>
      <c r="Q206" s="39">
        <v>0</v>
      </c>
      <c r="R206" s="39">
        <v>2.6959664999999999</v>
      </c>
      <c r="S206" s="39">
        <v>80.47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D206" s="37">
        <v>40330</v>
      </c>
      <c r="AE206" s="45">
        <v>50.21</v>
      </c>
      <c r="AF206" s="45">
        <v>0</v>
      </c>
      <c r="AG206" s="45">
        <v>0</v>
      </c>
      <c r="AH206" s="45">
        <v>0</v>
      </c>
      <c r="AI206" s="45">
        <v>0</v>
      </c>
      <c r="AJ206" s="45">
        <v>0</v>
      </c>
      <c r="AK206" s="45">
        <v>0</v>
      </c>
      <c r="AL206" s="45">
        <v>0</v>
      </c>
      <c r="AM206" s="45">
        <v>0</v>
      </c>
      <c r="AN206" s="45">
        <v>0</v>
      </c>
      <c r="AO206">
        <v>0</v>
      </c>
      <c r="AP206" s="38">
        <v>0</v>
      </c>
      <c r="AQ206" s="38">
        <v>2.6635965000000001</v>
      </c>
      <c r="AR206">
        <v>66.56</v>
      </c>
      <c r="AS206">
        <v>0</v>
      </c>
      <c r="AT206">
        <v>0</v>
      </c>
      <c r="AU206">
        <v>0</v>
      </c>
      <c r="AV206">
        <v>0</v>
      </c>
      <c r="AW206">
        <v>0</v>
      </c>
      <c r="AX206">
        <v>0</v>
      </c>
    </row>
    <row r="207" spans="2:50">
      <c r="B207" s="37">
        <v>39995</v>
      </c>
      <c r="C207" s="45">
        <v>57.2</v>
      </c>
      <c r="D207" s="45">
        <v>0</v>
      </c>
      <c r="E207" s="45">
        <v>0</v>
      </c>
      <c r="F207" s="45">
        <v>0</v>
      </c>
      <c r="G207" s="45">
        <v>0</v>
      </c>
      <c r="H207" s="45">
        <v>0</v>
      </c>
      <c r="I207" s="45">
        <v>0</v>
      </c>
      <c r="J207" s="45">
        <v>0</v>
      </c>
      <c r="K207" s="45">
        <v>0</v>
      </c>
      <c r="L207" s="45">
        <v>0</v>
      </c>
      <c r="M207">
        <v>0</v>
      </c>
      <c r="N207">
        <v>1</v>
      </c>
      <c r="O207">
        <v>0</v>
      </c>
      <c r="P207">
        <v>0</v>
      </c>
      <c r="Q207" s="39">
        <v>0</v>
      </c>
      <c r="R207" s="39">
        <v>2.6932689999999999</v>
      </c>
      <c r="S207" s="39">
        <v>52.36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D207" s="37">
        <v>40360</v>
      </c>
      <c r="AE207" s="45">
        <v>50.21</v>
      </c>
      <c r="AF207" s="45">
        <v>0</v>
      </c>
      <c r="AG207" s="45">
        <v>0</v>
      </c>
      <c r="AH207" s="45">
        <v>0</v>
      </c>
      <c r="AI207" s="45">
        <v>0</v>
      </c>
      <c r="AJ207" s="45">
        <v>0</v>
      </c>
      <c r="AK207" s="45">
        <v>0</v>
      </c>
      <c r="AL207" s="45">
        <v>0</v>
      </c>
      <c r="AM207" s="45">
        <v>0</v>
      </c>
      <c r="AN207" s="45">
        <v>0</v>
      </c>
      <c r="AO207">
        <v>0</v>
      </c>
      <c r="AP207" s="38">
        <v>0</v>
      </c>
      <c r="AQ207" s="38">
        <v>2.6608990000000001</v>
      </c>
      <c r="AR207">
        <v>45.18</v>
      </c>
      <c r="AS207">
        <v>0</v>
      </c>
      <c r="AT207">
        <v>0</v>
      </c>
      <c r="AU207">
        <v>0</v>
      </c>
      <c r="AV207">
        <v>0</v>
      </c>
      <c r="AW207">
        <v>0</v>
      </c>
      <c r="AX207">
        <v>0</v>
      </c>
    </row>
    <row r="208" spans="2:50">
      <c r="B208" s="37">
        <v>40026</v>
      </c>
      <c r="C208" s="45">
        <v>57.2</v>
      </c>
      <c r="D208" s="45">
        <v>0</v>
      </c>
      <c r="E208" s="45">
        <v>0</v>
      </c>
      <c r="F208" s="45">
        <v>0</v>
      </c>
      <c r="G208" s="45">
        <v>0</v>
      </c>
      <c r="H208" s="45">
        <v>0</v>
      </c>
      <c r="I208" s="45">
        <v>0</v>
      </c>
      <c r="J208" s="45">
        <v>0</v>
      </c>
      <c r="K208" s="45">
        <v>0</v>
      </c>
      <c r="L208" s="45">
        <v>0</v>
      </c>
      <c r="M208">
        <v>0</v>
      </c>
      <c r="N208">
        <v>0</v>
      </c>
      <c r="O208">
        <v>1</v>
      </c>
      <c r="P208">
        <v>0</v>
      </c>
      <c r="Q208" s="39">
        <v>0</v>
      </c>
      <c r="R208" s="39">
        <v>2.6905714999999999</v>
      </c>
      <c r="S208" s="39">
        <v>34.1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D208" s="37">
        <v>40391</v>
      </c>
      <c r="AE208" s="45">
        <v>50.21</v>
      </c>
      <c r="AF208" s="45">
        <v>0</v>
      </c>
      <c r="AG208" s="45">
        <v>0</v>
      </c>
      <c r="AH208" s="45">
        <v>0</v>
      </c>
      <c r="AI208" s="45">
        <v>0</v>
      </c>
      <c r="AJ208" s="45">
        <v>0</v>
      </c>
      <c r="AK208" s="45">
        <v>0</v>
      </c>
      <c r="AL208" s="45">
        <v>0</v>
      </c>
      <c r="AM208" s="45">
        <v>0</v>
      </c>
      <c r="AN208" s="45">
        <v>0</v>
      </c>
      <c r="AO208">
        <v>0</v>
      </c>
      <c r="AP208" s="38">
        <v>0</v>
      </c>
      <c r="AQ208" s="38">
        <v>2.6582015000000001</v>
      </c>
      <c r="AR208">
        <v>38.28</v>
      </c>
      <c r="AS208">
        <v>0</v>
      </c>
      <c r="AT208">
        <v>0</v>
      </c>
      <c r="AU208">
        <v>0</v>
      </c>
      <c r="AV208">
        <v>0</v>
      </c>
      <c r="AW208">
        <v>0</v>
      </c>
      <c r="AX208">
        <v>0</v>
      </c>
    </row>
    <row r="209" spans="2:50">
      <c r="B209" s="37">
        <v>40057</v>
      </c>
      <c r="C209" s="45">
        <v>58.94</v>
      </c>
      <c r="D209" s="45">
        <v>0</v>
      </c>
      <c r="E209" s="45">
        <v>0</v>
      </c>
      <c r="F209" s="45">
        <v>0</v>
      </c>
      <c r="G209" s="45">
        <v>0</v>
      </c>
      <c r="H209" s="45">
        <v>0</v>
      </c>
      <c r="I209" s="45">
        <v>0</v>
      </c>
      <c r="J209" s="45">
        <v>0</v>
      </c>
      <c r="K209" s="45">
        <v>0</v>
      </c>
      <c r="L209" s="45">
        <v>0</v>
      </c>
      <c r="M209">
        <v>0</v>
      </c>
      <c r="N209">
        <v>0</v>
      </c>
      <c r="O209">
        <v>0</v>
      </c>
      <c r="P209">
        <v>1</v>
      </c>
      <c r="Q209" s="39">
        <v>0</v>
      </c>
      <c r="R209" s="39">
        <v>2.6878739999999999</v>
      </c>
      <c r="S209" s="39">
        <v>34.79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D209" s="37">
        <v>40422</v>
      </c>
      <c r="AE209" s="45">
        <v>62.75</v>
      </c>
      <c r="AF209" s="45">
        <v>0</v>
      </c>
      <c r="AG209" s="45">
        <v>0</v>
      </c>
      <c r="AH209" s="45">
        <v>0</v>
      </c>
      <c r="AI209" s="45">
        <v>0</v>
      </c>
      <c r="AJ209" s="45">
        <v>0</v>
      </c>
      <c r="AK209" s="45">
        <v>169.83</v>
      </c>
      <c r="AL209" s="45">
        <v>0</v>
      </c>
      <c r="AM209" s="45">
        <v>0</v>
      </c>
      <c r="AN209" s="45">
        <v>0</v>
      </c>
      <c r="AO209">
        <v>0</v>
      </c>
      <c r="AP209" s="38">
        <v>0.16489999999999999</v>
      </c>
      <c r="AQ209" s="38">
        <v>0</v>
      </c>
      <c r="AR209">
        <v>36.450000000000003</v>
      </c>
      <c r="AS209">
        <v>0</v>
      </c>
      <c r="AT209">
        <v>0</v>
      </c>
      <c r="AU209">
        <v>0</v>
      </c>
      <c r="AV209">
        <v>0</v>
      </c>
      <c r="AW209">
        <v>0</v>
      </c>
      <c r="AX209">
        <v>0</v>
      </c>
    </row>
    <row r="210" spans="2:50">
      <c r="B210" s="37">
        <v>40087</v>
      </c>
      <c r="C210" s="45">
        <v>147.84</v>
      </c>
      <c r="D210" s="45">
        <v>0</v>
      </c>
      <c r="E210" s="45">
        <v>0</v>
      </c>
      <c r="F210" s="45">
        <v>0</v>
      </c>
      <c r="G210" s="45">
        <v>0</v>
      </c>
      <c r="H210" s="45">
        <v>0</v>
      </c>
      <c r="I210" s="45">
        <v>0</v>
      </c>
      <c r="J210" s="45">
        <v>296.2</v>
      </c>
      <c r="K210" s="45">
        <v>0</v>
      </c>
      <c r="L210" s="45">
        <v>0</v>
      </c>
      <c r="M210">
        <v>0</v>
      </c>
      <c r="N210">
        <v>0</v>
      </c>
      <c r="O210">
        <v>0</v>
      </c>
      <c r="P210">
        <v>0</v>
      </c>
      <c r="Q210" s="39">
        <v>0.171665661</v>
      </c>
      <c r="R210" s="39">
        <v>0</v>
      </c>
      <c r="S210" s="39">
        <v>33.549999999999997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D210" s="37">
        <v>40452</v>
      </c>
      <c r="AE210" s="45">
        <v>135.01</v>
      </c>
      <c r="AF210" s="45">
        <v>0</v>
      </c>
      <c r="AG210" s="45">
        <v>0</v>
      </c>
      <c r="AH210" s="45">
        <v>0</v>
      </c>
      <c r="AI210" s="45">
        <v>0</v>
      </c>
      <c r="AJ210" s="45">
        <v>0</v>
      </c>
      <c r="AK210" s="45">
        <v>0</v>
      </c>
      <c r="AL210" s="45">
        <v>338.3</v>
      </c>
      <c r="AM210" s="45">
        <v>0</v>
      </c>
      <c r="AN210" s="45">
        <v>0</v>
      </c>
      <c r="AO210">
        <v>0</v>
      </c>
      <c r="AP210" s="38">
        <v>0.16438333329999999</v>
      </c>
      <c r="AQ210" s="38">
        <v>0</v>
      </c>
      <c r="AR210">
        <v>35.369999999999997</v>
      </c>
      <c r="AS210">
        <v>0</v>
      </c>
      <c r="AT210">
        <v>0</v>
      </c>
      <c r="AU210">
        <v>0</v>
      </c>
      <c r="AV210">
        <v>0</v>
      </c>
      <c r="AW210">
        <v>0</v>
      </c>
      <c r="AX210">
        <v>0</v>
      </c>
    </row>
    <row r="211" spans="2:50">
      <c r="B211" s="37">
        <v>40118</v>
      </c>
      <c r="C211" s="45">
        <v>199.94</v>
      </c>
      <c r="D211" s="45">
        <v>0</v>
      </c>
      <c r="E211" s="45">
        <v>0</v>
      </c>
      <c r="F211" s="45">
        <v>0</v>
      </c>
      <c r="G211" s="45">
        <v>0</v>
      </c>
      <c r="H211" s="45">
        <v>0</v>
      </c>
      <c r="I211" s="45">
        <v>0</v>
      </c>
      <c r="J211" s="45">
        <v>0</v>
      </c>
      <c r="K211" s="45">
        <v>360.54</v>
      </c>
      <c r="L211" s="45">
        <v>0</v>
      </c>
      <c r="M211">
        <v>0</v>
      </c>
      <c r="N211">
        <v>0</v>
      </c>
      <c r="O211">
        <v>0</v>
      </c>
      <c r="P211">
        <v>0</v>
      </c>
      <c r="Q211" s="39">
        <v>0.17105060089999999</v>
      </c>
      <c r="R211" s="39">
        <v>0</v>
      </c>
      <c r="S211" s="39">
        <v>33.39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D211" s="37">
        <v>40483</v>
      </c>
      <c r="AE211" s="45">
        <v>235.51</v>
      </c>
      <c r="AF211" s="45">
        <v>0</v>
      </c>
      <c r="AG211" s="45">
        <v>0</v>
      </c>
      <c r="AH211" s="45">
        <v>0</v>
      </c>
      <c r="AI211" s="45">
        <v>0</v>
      </c>
      <c r="AJ211" s="45">
        <v>0</v>
      </c>
      <c r="AK211" s="45">
        <v>0</v>
      </c>
      <c r="AL211" s="45">
        <v>0</v>
      </c>
      <c r="AM211" s="45">
        <v>505.82</v>
      </c>
      <c r="AN211" s="45">
        <v>0</v>
      </c>
      <c r="AO211">
        <v>0</v>
      </c>
      <c r="AP211" s="38">
        <v>0.1638666667</v>
      </c>
      <c r="AQ211" s="38">
        <v>0</v>
      </c>
      <c r="AR211">
        <v>41.47</v>
      </c>
      <c r="AS211">
        <v>0</v>
      </c>
      <c r="AT211">
        <v>0</v>
      </c>
      <c r="AU211">
        <v>0</v>
      </c>
      <c r="AV211">
        <v>0</v>
      </c>
      <c r="AW211">
        <v>0</v>
      </c>
      <c r="AX211">
        <v>0</v>
      </c>
    </row>
    <row r="212" spans="2:50">
      <c r="B212" s="37">
        <v>40148</v>
      </c>
      <c r="C212" s="45">
        <v>349.19</v>
      </c>
      <c r="D212" s="45">
        <v>0</v>
      </c>
      <c r="E212" s="45">
        <v>0</v>
      </c>
      <c r="F212" s="45">
        <v>0</v>
      </c>
      <c r="G212" s="45">
        <v>0</v>
      </c>
      <c r="H212" s="45">
        <v>0</v>
      </c>
      <c r="I212" s="45">
        <v>0</v>
      </c>
      <c r="J212" s="45">
        <v>0</v>
      </c>
      <c r="K212" s="45">
        <v>0</v>
      </c>
      <c r="L212" s="45">
        <v>629.34</v>
      </c>
      <c r="M212">
        <v>0</v>
      </c>
      <c r="N212">
        <v>0</v>
      </c>
      <c r="O212">
        <v>0</v>
      </c>
      <c r="P212">
        <v>0</v>
      </c>
      <c r="Q212" s="39">
        <v>0.17043554080000001</v>
      </c>
      <c r="R212" s="39">
        <v>0</v>
      </c>
      <c r="S212" s="39">
        <v>49.36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1</v>
      </c>
      <c r="AA212">
        <v>0</v>
      </c>
      <c r="AD212" s="37">
        <v>40513</v>
      </c>
      <c r="AE212" s="45">
        <v>375.15</v>
      </c>
      <c r="AF212" s="45">
        <v>0</v>
      </c>
      <c r="AG212" s="45">
        <v>0</v>
      </c>
      <c r="AH212" s="45">
        <v>0</v>
      </c>
      <c r="AI212" s="45">
        <v>0</v>
      </c>
      <c r="AJ212" s="45">
        <v>0</v>
      </c>
      <c r="AK212" s="45">
        <v>0</v>
      </c>
      <c r="AL212" s="45">
        <v>0</v>
      </c>
      <c r="AM212" s="45">
        <v>0</v>
      </c>
      <c r="AN212" s="45">
        <v>784.07</v>
      </c>
      <c r="AO212">
        <v>0</v>
      </c>
      <c r="AP212" s="38">
        <v>0.16335</v>
      </c>
      <c r="AQ212" s="38">
        <v>0</v>
      </c>
      <c r="AR212">
        <v>63.13</v>
      </c>
      <c r="AS212">
        <v>0</v>
      </c>
      <c r="AT212">
        <v>0</v>
      </c>
      <c r="AU212">
        <v>0</v>
      </c>
      <c r="AV212">
        <v>0</v>
      </c>
      <c r="AW212">
        <v>0</v>
      </c>
      <c r="AX212">
        <v>0</v>
      </c>
    </row>
    <row r="213" spans="2:50">
      <c r="B213" s="37">
        <v>40179</v>
      </c>
      <c r="C213" s="45">
        <v>459.98</v>
      </c>
      <c r="D213" s="45">
        <v>715.89</v>
      </c>
      <c r="E213" s="45">
        <v>0</v>
      </c>
      <c r="F213" s="45">
        <v>0</v>
      </c>
      <c r="G213" s="45">
        <v>0</v>
      </c>
      <c r="H213" s="45">
        <v>0</v>
      </c>
      <c r="I213" s="45">
        <v>0</v>
      </c>
      <c r="J213" s="45">
        <v>0</v>
      </c>
      <c r="K213" s="45">
        <v>0</v>
      </c>
      <c r="L213" s="45">
        <v>0</v>
      </c>
      <c r="M213">
        <v>0</v>
      </c>
      <c r="N213">
        <v>0</v>
      </c>
      <c r="O213">
        <v>0</v>
      </c>
      <c r="P213">
        <v>0</v>
      </c>
      <c r="Q213" s="39">
        <v>0.1698204807</v>
      </c>
      <c r="R213" s="39">
        <v>0</v>
      </c>
      <c r="S213" s="39">
        <v>60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D213" s="37">
        <v>40544</v>
      </c>
      <c r="AE213" s="45">
        <v>484.84</v>
      </c>
      <c r="AF213" s="45">
        <v>962.53699159999996</v>
      </c>
      <c r="AG213" s="45">
        <v>0</v>
      </c>
      <c r="AH213" s="45">
        <v>0</v>
      </c>
      <c r="AI213" s="45">
        <v>0</v>
      </c>
      <c r="AJ213" s="45">
        <v>0</v>
      </c>
      <c r="AK213" s="45">
        <v>0</v>
      </c>
      <c r="AL213" s="45">
        <v>0</v>
      </c>
      <c r="AM213" s="45">
        <v>0</v>
      </c>
      <c r="AN213" s="45">
        <v>0</v>
      </c>
      <c r="AO213">
        <v>0</v>
      </c>
      <c r="AP213" s="38">
        <v>0.16283333329999999</v>
      </c>
      <c r="AQ213" s="38">
        <v>0</v>
      </c>
      <c r="AR213">
        <v>93.68</v>
      </c>
      <c r="AS213">
        <v>0</v>
      </c>
      <c r="AT213">
        <v>0</v>
      </c>
      <c r="AU213">
        <v>0</v>
      </c>
      <c r="AV213">
        <v>0</v>
      </c>
      <c r="AW213">
        <v>0</v>
      </c>
      <c r="AX213">
        <v>0</v>
      </c>
    </row>
    <row r="214" spans="2:50">
      <c r="B214" s="37">
        <v>40210</v>
      </c>
      <c r="C214" s="45">
        <v>358.41</v>
      </c>
      <c r="D214" s="45">
        <v>0</v>
      </c>
      <c r="E214" s="45">
        <v>605.21</v>
      </c>
      <c r="F214" s="45">
        <v>0</v>
      </c>
      <c r="G214" s="45">
        <v>0</v>
      </c>
      <c r="H214" s="45">
        <v>0</v>
      </c>
      <c r="I214" s="45">
        <v>0</v>
      </c>
      <c r="J214" s="45">
        <v>0</v>
      </c>
      <c r="K214" s="45">
        <v>0</v>
      </c>
      <c r="L214" s="45">
        <v>0</v>
      </c>
      <c r="M214">
        <v>0</v>
      </c>
      <c r="N214">
        <v>0</v>
      </c>
      <c r="O214">
        <v>0</v>
      </c>
      <c r="P214">
        <v>0</v>
      </c>
      <c r="Q214" s="39">
        <v>0.1692054207</v>
      </c>
      <c r="R214" s="39">
        <v>0</v>
      </c>
      <c r="S214" s="39">
        <v>89.91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D214" s="37">
        <v>40575</v>
      </c>
      <c r="AE214" s="45">
        <v>345.09</v>
      </c>
      <c r="AF214" s="45">
        <v>0</v>
      </c>
      <c r="AG214" s="45">
        <v>758.76</v>
      </c>
      <c r="AH214" s="45">
        <v>0</v>
      </c>
      <c r="AI214" s="45">
        <v>0</v>
      </c>
      <c r="AJ214" s="45">
        <v>0</v>
      </c>
      <c r="AK214" s="45">
        <v>0</v>
      </c>
      <c r="AL214" s="45">
        <v>0</v>
      </c>
      <c r="AM214" s="45">
        <v>0</v>
      </c>
      <c r="AN214" s="45">
        <v>0</v>
      </c>
      <c r="AO214">
        <v>0</v>
      </c>
      <c r="AP214" s="38">
        <v>0.1623166667</v>
      </c>
      <c r="AQ214" s="38">
        <v>0</v>
      </c>
      <c r="AR214">
        <v>135.78</v>
      </c>
      <c r="AS214">
        <v>0</v>
      </c>
      <c r="AT214">
        <v>0</v>
      </c>
      <c r="AU214">
        <v>0</v>
      </c>
      <c r="AV214">
        <v>0</v>
      </c>
      <c r="AW214">
        <v>0</v>
      </c>
      <c r="AX214">
        <v>0</v>
      </c>
    </row>
    <row r="215" spans="2:50">
      <c r="B215" s="37">
        <v>40238</v>
      </c>
      <c r="C215" s="45">
        <v>264.14</v>
      </c>
      <c r="D215" s="45">
        <v>0</v>
      </c>
      <c r="E215" s="45">
        <v>0</v>
      </c>
      <c r="F215" s="45">
        <v>447.56</v>
      </c>
      <c r="G215" s="45">
        <v>0</v>
      </c>
      <c r="H215" s="45">
        <v>0</v>
      </c>
      <c r="I215" s="45">
        <v>0</v>
      </c>
      <c r="J215" s="45">
        <v>0</v>
      </c>
      <c r="K215" s="45">
        <v>0</v>
      </c>
      <c r="L215" s="45">
        <v>0</v>
      </c>
      <c r="M215">
        <v>0</v>
      </c>
      <c r="N215">
        <v>0</v>
      </c>
      <c r="O215">
        <v>0</v>
      </c>
      <c r="P215">
        <v>0</v>
      </c>
      <c r="Q215" s="39">
        <v>0.16859036059999999</v>
      </c>
      <c r="R215" s="39">
        <v>0</v>
      </c>
      <c r="S215" s="39">
        <v>117.81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D215" s="37">
        <v>40603</v>
      </c>
      <c r="AE215" s="45">
        <v>337.84</v>
      </c>
      <c r="AF215" s="45">
        <v>0</v>
      </c>
      <c r="AG215" s="45">
        <v>0</v>
      </c>
      <c r="AH215" s="45">
        <v>696.17</v>
      </c>
      <c r="AI215" s="45">
        <v>0</v>
      </c>
      <c r="AJ215" s="45">
        <v>0</v>
      </c>
      <c r="AK215" s="45">
        <v>0</v>
      </c>
      <c r="AL215" s="45">
        <v>0</v>
      </c>
      <c r="AM215" s="45">
        <v>0</v>
      </c>
      <c r="AN215" s="45">
        <v>0</v>
      </c>
      <c r="AO215">
        <v>0</v>
      </c>
      <c r="AP215" s="38">
        <v>0.1618</v>
      </c>
      <c r="AQ215" s="38">
        <v>0</v>
      </c>
      <c r="AR215">
        <v>167.21</v>
      </c>
      <c r="AS215">
        <v>0</v>
      </c>
      <c r="AT215">
        <v>0</v>
      </c>
      <c r="AU215">
        <v>0</v>
      </c>
      <c r="AV215">
        <v>0</v>
      </c>
      <c r="AW215">
        <v>0</v>
      </c>
      <c r="AX215">
        <v>0</v>
      </c>
    </row>
    <row r="216" spans="2:50">
      <c r="B216" s="37">
        <v>40269</v>
      </c>
      <c r="C216" s="45">
        <v>143.38</v>
      </c>
      <c r="D216" s="45">
        <v>0</v>
      </c>
      <c r="E216" s="45">
        <v>0</v>
      </c>
      <c r="F216" s="45">
        <v>0</v>
      </c>
      <c r="G216" s="45">
        <v>225.1</v>
      </c>
      <c r="H216" s="45">
        <v>0</v>
      </c>
      <c r="I216" s="45">
        <v>0</v>
      </c>
      <c r="J216" s="45">
        <v>0</v>
      </c>
      <c r="K216" s="45">
        <v>0</v>
      </c>
      <c r="L216" s="45">
        <v>0</v>
      </c>
      <c r="M216">
        <v>0</v>
      </c>
      <c r="N216">
        <v>0</v>
      </c>
      <c r="O216">
        <v>0</v>
      </c>
      <c r="P216">
        <v>0</v>
      </c>
      <c r="Q216" s="39">
        <v>0.16797530050000001</v>
      </c>
      <c r="R216" s="39">
        <v>0</v>
      </c>
      <c r="S216" s="39">
        <v>96.57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D216" s="37">
        <v>40634</v>
      </c>
      <c r="AE216" s="45">
        <v>197.53</v>
      </c>
      <c r="AF216" s="45">
        <v>0</v>
      </c>
      <c r="AG216" s="45">
        <v>0</v>
      </c>
      <c r="AH216" s="45">
        <v>0</v>
      </c>
      <c r="AI216" s="45">
        <v>429.7</v>
      </c>
      <c r="AJ216" s="45">
        <v>0</v>
      </c>
      <c r="AK216" s="45">
        <v>0</v>
      </c>
      <c r="AL216" s="45">
        <v>0</v>
      </c>
      <c r="AM216" s="45">
        <v>0</v>
      </c>
      <c r="AN216" s="45">
        <v>0</v>
      </c>
      <c r="AO216">
        <v>0</v>
      </c>
      <c r="AP216" s="38">
        <v>0.1612833333</v>
      </c>
      <c r="AQ216" s="38">
        <v>0</v>
      </c>
      <c r="AR216">
        <v>126.06</v>
      </c>
      <c r="AS216">
        <v>0</v>
      </c>
      <c r="AT216">
        <v>0</v>
      </c>
      <c r="AU216">
        <v>0</v>
      </c>
      <c r="AV216">
        <v>0</v>
      </c>
      <c r="AW216">
        <v>0</v>
      </c>
      <c r="AX216">
        <v>0</v>
      </c>
    </row>
    <row r="217" spans="2:50">
      <c r="B217" s="37">
        <v>40299</v>
      </c>
      <c r="C217" s="45">
        <v>78.67</v>
      </c>
      <c r="D217" s="45">
        <v>0</v>
      </c>
      <c r="E217" s="45">
        <v>0</v>
      </c>
      <c r="F217" s="45">
        <v>0</v>
      </c>
      <c r="G217" s="45">
        <v>0</v>
      </c>
      <c r="H217" s="45">
        <v>119.95</v>
      </c>
      <c r="I217" s="45">
        <v>0</v>
      </c>
      <c r="J217" s="45">
        <v>0</v>
      </c>
      <c r="K217" s="45">
        <v>0</v>
      </c>
      <c r="L217" s="45">
        <v>0</v>
      </c>
      <c r="M217">
        <v>0</v>
      </c>
      <c r="N217">
        <v>0</v>
      </c>
      <c r="O217">
        <v>0</v>
      </c>
      <c r="P217">
        <v>0</v>
      </c>
      <c r="Q217" s="39">
        <v>0.1673602404</v>
      </c>
      <c r="R217" s="39">
        <v>0</v>
      </c>
      <c r="S217" s="39">
        <v>76.849999999999994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D217" s="37">
        <v>40664</v>
      </c>
      <c r="AE217" s="45">
        <v>114.72</v>
      </c>
      <c r="AF217" s="45">
        <v>0</v>
      </c>
      <c r="AG217" s="45">
        <v>0</v>
      </c>
      <c r="AH217" s="45">
        <v>0</v>
      </c>
      <c r="AI217" s="45">
        <v>0</v>
      </c>
      <c r="AJ217" s="45">
        <v>198.31706019999999</v>
      </c>
      <c r="AK217" s="45">
        <v>0</v>
      </c>
      <c r="AL217" s="45">
        <v>0</v>
      </c>
      <c r="AM217" s="45">
        <v>0</v>
      </c>
      <c r="AN217" s="45">
        <v>0</v>
      </c>
      <c r="AO217">
        <v>0</v>
      </c>
      <c r="AP217" s="38">
        <v>0.1607666667</v>
      </c>
      <c r="AQ217" s="38">
        <v>0</v>
      </c>
      <c r="AR217">
        <v>123.93</v>
      </c>
      <c r="AS217">
        <v>0</v>
      </c>
      <c r="AT217">
        <v>0</v>
      </c>
      <c r="AU217">
        <v>0</v>
      </c>
      <c r="AV217">
        <v>0</v>
      </c>
      <c r="AW217">
        <v>0</v>
      </c>
      <c r="AX217">
        <v>0</v>
      </c>
    </row>
    <row r="218" spans="2:50">
      <c r="B218" s="37">
        <v>40330</v>
      </c>
      <c r="C218" s="45">
        <v>57.11</v>
      </c>
      <c r="D218" s="45">
        <v>0</v>
      </c>
      <c r="E218" s="45">
        <v>0</v>
      </c>
      <c r="F218" s="45">
        <v>0</v>
      </c>
      <c r="G218" s="45">
        <v>0</v>
      </c>
      <c r="H218" s="45">
        <v>0</v>
      </c>
      <c r="I218" s="45">
        <v>0</v>
      </c>
      <c r="J218" s="45">
        <v>0</v>
      </c>
      <c r="K218" s="45">
        <v>0</v>
      </c>
      <c r="L218" s="45">
        <v>0</v>
      </c>
      <c r="M218">
        <v>1</v>
      </c>
      <c r="N218">
        <v>0</v>
      </c>
      <c r="O218">
        <v>0</v>
      </c>
      <c r="P218">
        <v>0</v>
      </c>
      <c r="Q218" s="39">
        <v>0</v>
      </c>
      <c r="R218" s="39">
        <v>2.6635965000000001</v>
      </c>
      <c r="S218" s="39">
        <v>56.48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D218" s="37">
        <v>40695</v>
      </c>
      <c r="AE218" s="45">
        <v>46.82</v>
      </c>
      <c r="AF218" s="45">
        <v>0</v>
      </c>
      <c r="AG218" s="45">
        <v>0</v>
      </c>
      <c r="AH218" s="45">
        <v>0</v>
      </c>
      <c r="AI218" s="45">
        <v>0</v>
      </c>
      <c r="AJ218" s="45">
        <v>0</v>
      </c>
      <c r="AK218" s="45">
        <v>0</v>
      </c>
      <c r="AL218" s="45">
        <v>0</v>
      </c>
      <c r="AM218" s="45">
        <v>0</v>
      </c>
      <c r="AN218" s="45">
        <v>0</v>
      </c>
      <c r="AO218">
        <v>0</v>
      </c>
      <c r="AP218" s="38">
        <v>0</v>
      </c>
      <c r="AQ218" s="38">
        <v>2.6312264999999999</v>
      </c>
      <c r="AR218">
        <v>88.97</v>
      </c>
      <c r="AS218">
        <v>0</v>
      </c>
      <c r="AT218">
        <v>0</v>
      </c>
      <c r="AU218">
        <v>0</v>
      </c>
      <c r="AV218">
        <v>0</v>
      </c>
      <c r="AW218">
        <v>0</v>
      </c>
      <c r="AX218">
        <v>0</v>
      </c>
    </row>
    <row r="219" spans="2:50">
      <c r="B219" s="37">
        <v>40360</v>
      </c>
      <c r="C219" s="45">
        <v>57.11</v>
      </c>
      <c r="D219" s="45">
        <v>0</v>
      </c>
      <c r="E219" s="45">
        <v>0</v>
      </c>
      <c r="F219" s="45">
        <v>0</v>
      </c>
      <c r="G219" s="45">
        <v>0</v>
      </c>
      <c r="H219" s="45">
        <v>0</v>
      </c>
      <c r="I219" s="45">
        <v>0</v>
      </c>
      <c r="J219" s="45">
        <v>0</v>
      </c>
      <c r="K219" s="45">
        <v>0</v>
      </c>
      <c r="L219" s="45">
        <v>0</v>
      </c>
      <c r="M219">
        <v>0</v>
      </c>
      <c r="N219">
        <v>1</v>
      </c>
      <c r="O219">
        <v>0</v>
      </c>
      <c r="P219">
        <v>0</v>
      </c>
      <c r="Q219" s="39">
        <v>0</v>
      </c>
      <c r="R219" s="39">
        <v>2.6608990000000001</v>
      </c>
      <c r="S219" s="39">
        <v>40.049999999999997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D219" s="37">
        <v>40725</v>
      </c>
      <c r="AE219" s="45">
        <v>46.82</v>
      </c>
      <c r="AF219" s="45">
        <v>0</v>
      </c>
      <c r="AG219" s="45">
        <v>0</v>
      </c>
      <c r="AH219" s="45">
        <v>0</v>
      </c>
      <c r="AI219" s="45">
        <v>0</v>
      </c>
      <c r="AJ219" s="45">
        <v>0</v>
      </c>
      <c r="AK219" s="45">
        <v>0</v>
      </c>
      <c r="AL219" s="45">
        <v>0</v>
      </c>
      <c r="AM219" s="45">
        <v>0</v>
      </c>
      <c r="AN219" s="45">
        <v>0</v>
      </c>
      <c r="AO219">
        <v>0</v>
      </c>
      <c r="AP219" s="38">
        <v>0</v>
      </c>
      <c r="AQ219" s="38">
        <v>2.6285289999999999</v>
      </c>
      <c r="AR219">
        <v>61.4</v>
      </c>
      <c r="AS219">
        <v>0</v>
      </c>
      <c r="AT219">
        <v>0</v>
      </c>
      <c r="AU219">
        <v>0</v>
      </c>
      <c r="AV219">
        <v>0</v>
      </c>
      <c r="AW219">
        <v>0</v>
      </c>
      <c r="AX219">
        <v>0</v>
      </c>
    </row>
    <row r="220" spans="2:50">
      <c r="B220" s="37">
        <v>40391</v>
      </c>
      <c r="C220" s="45">
        <v>57.11</v>
      </c>
      <c r="D220" s="45">
        <v>0</v>
      </c>
      <c r="E220" s="45">
        <v>0</v>
      </c>
      <c r="F220" s="45">
        <v>0</v>
      </c>
      <c r="G220" s="45">
        <v>0</v>
      </c>
      <c r="H220" s="45">
        <v>0</v>
      </c>
      <c r="I220" s="45">
        <v>0</v>
      </c>
      <c r="J220" s="45">
        <v>0</v>
      </c>
      <c r="K220" s="45">
        <v>0</v>
      </c>
      <c r="L220" s="45">
        <v>0</v>
      </c>
      <c r="M220">
        <v>0</v>
      </c>
      <c r="N220">
        <v>0</v>
      </c>
      <c r="O220">
        <v>1</v>
      </c>
      <c r="P220">
        <v>0</v>
      </c>
      <c r="Q220" s="39">
        <v>0</v>
      </c>
      <c r="R220" s="39">
        <v>2.6582015000000001</v>
      </c>
      <c r="S220" s="39">
        <v>36.43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D220" s="37">
        <v>40756</v>
      </c>
      <c r="AE220" s="45">
        <v>46.82</v>
      </c>
      <c r="AF220" s="45">
        <v>0</v>
      </c>
      <c r="AG220" s="45">
        <v>0</v>
      </c>
      <c r="AH220" s="45">
        <v>0</v>
      </c>
      <c r="AI220" s="45">
        <v>0</v>
      </c>
      <c r="AJ220" s="45">
        <v>0</v>
      </c>
      <c r="AK220" s="45">
        <v>0</v>
      </c>
      <c r="AL220" s="45">
        <v>0</v>
      </c>
      <c r="AM220" s="45">
        <v>0</v>
      </c>
      <c r="AN220" s="45">
        <v>0</v>
      </c>
      <c r="AO220">
        <v>0</v>
      </c>
      <c r="AP220" s="38">
        <v>0</v>
      </c>
      <c r="AQ220" s="38">
        <v>2.6258314999999999</v>
      </c>
      <c r="AR220">
        <v>41.69</v>
      </c>
      <c r="AS220">
        <v>0</v>
      </c>
      <c r="AT220">
        <v>0</v>
      </c>
      <c r="AU220">
        <v>0</v>
      </c>
      <c r="AV220">
        <v>0</v>
      </c>
      <c r="AW220">
        <v>0</v>
      </c>
      <c r="AX220">
        <v>0</v>
      </c>
    </row>
    <row r="221" spans="2:50">
      <c r="B221" s="37">
        <v>40422</v>
      </c>
      <c r="C221" s="45">
        <v>55.54</v>
      </c>
      <c r="D221" s="45">
        <v>0</v>
      </c>
      <c r="E221" s="45">
        <v>0</v>
      </c>
      <c r="F221" s="45">
        <v>0</v>
      </c>
      <c r="G221" s="45">
        <v>0</v>
      </c>
      <c r="H221" s="45">
        <v>0</v>
      </c>
      <c r="I221" s="45">
        <v>0</v>
      </c>
      <c r="J221" s="45">
        <v>0</v>
      </c>
      <c r="K221" s="45">
        <v>0</v>
      </c>
      <c r="L221" s="45">
        <v>0</v>
      </c>
      <c r="M221">
        <v>0</v>
      </c>
      <c r="N221">
        <v>0</v>
      </c>
      <c r="O221">
        <v>0</v>
      </c>
      <c r="P221">
        <v>1</v>
      </c>
      <c r="Q221" s="39">
        <v>0</v>
      </c>
      <c r="R221" s="39">
        <v>2.6555040000000001</v>
      </c>
      <c r="S221" s="39">
        <v>35.99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D221" s="37">
        <v>40787</v>
      </c>
      <c r="AE221" s="45">
        <v>51.44</v>
      </c>
      <c r="AF221" s="45">
        <v>0</v>
      </c>
      <c r="AG221" s="45">
        <v>0</v>
      </c>
      <c r="AH221" s="45">
        <v>0</v>
      </c>
      <c r="AI221" s="45">
        <v>0</v>
      </c>
      <c r="AJ221" s="45">
        <v>0</v>
      </c>
      <c r="AK221" s="45">
        <v>0</v>
      </c>
      <c r="AL221" s="45">
        <v>0</v>
      </c>
      <c r="AM221" s="45">
        <v>0</v>
      </c>
      <c r="AN221" s="45">
        <v>0</v>
      </c>
      <c r="AO221">
        <v>1</v>
      </c>
      <c r="AP221" s="38">
        <v>0</v>
      </c>
      <c r="AQ221" s="38">
        <v>2.6231339999999999</v>
      </c>
      <c r="AR221">
        <v>38.93</v>
      </c>
      <c r="AS221">
        <v>0</v>
      </c>
      <c r="AT221">
        <v>0</v>
      </c>
      <c r="AU221">
        <v>0</v>
      </c>
      <c r="AV221">
        <v>0</v>
      </c>
      <c r="AW221">
        <v>0</v>
      </c>
      <c r="AX221">
        <v>0</v>
      </c>
    </row>
    <row r="222" spans="2:50">
      <c r="B222" s="37">
        <v>40452</v>
      </c>
      <c r="C222" s="45">
        <v>117</v>
      </c>
      <c r="D222" s="45">
        <v>0</v>
      </c>
      <c r="E222" s="45">
        <v>0</v>
      </c>
      <c r="F222" s="45">
        <v>0</v>
      </c>
      <c r="G222" s="45">
        <v>0</v>
      </c>
      <c r="H222" s="45">
        <v>0</v>
      </c>
      <c r="I222" s="45">
        <v>0</v>
      </c>
      <c r="J222" s="45">
        <v>241.97</v>
      </c>
      <c r="K222" s="45">
        <v>0</v>
      </c>
      <c r="L222" s="45">
        <v>0</v>
      </c>
      <c r="M222">
        <v>0</v>
      </c>
      <c r="N222">
        <v>0</v>
      </c>
      <c r="O222">
        <v>0</v>
      </c>
      <c r="P222">
        <v>0</v>
      </c>
      <c r="Q222" s="39">
        <v>0.16438333329999999</v>
      </c>
      <c r="R222" s="39">
        <v>0</v>
      </c>
      <c r="S222" s="39">
        <v>34.82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D222" s="37">
        <v>40817</v>
      </c>
      <c r="AE222" s="45">
        <v>128.41999999999999</v>
      </c>
      <c r="AF222" s="45">
        <v>0</v>
      </c>
      <c r="AG222" s="45">
        <v>0</v>
      </c>
      <c r="AH222" s="45">
        <v>0</v>
      </c>
      <c r="AI222" s="45">
        <v>0</v>
      </c>
      <c r="AJ222" s="45">
        <v>0</v>
      </c>
      <c r="AK222" s="45">
        <v>0</v>
      </c>
      <c r="AL222" s="45">
        <v>296.42</v>
      </c>
      <c r="AM222" s="45">
        <v>0</v>
      </c>
      <c r="AN222" s="45">
        <v>0</v>
      </c>
      <c r="AO222">
        <v>0</v>
      </c>
      <c r="AP222" s="38">
        <v>0.15818333330000001</v>
      </c>
      <c r="AQ222" s="38">
        <v>0</v>
      </c>
      <c r="AR222">
        <v>36.51</v>
      </c>
      <c r="AS222">
        <v>0</v>
      </c>
      <c r="AT222">
        <v>0</v>
      </c>
      <c r="AU222">
        <v>0</v>
      </c>
      <c r="AV222">
        <v>0</v>
      </c>
      <c r="AW222">
        <v>0</v>
      </c>
      <c r="AX222">
        <v>0</v>
      </c>
    </row>
    <row r="223" spans="2:50">
      <c r="B223" s="37">
        <v>40483</v>
      </c>
      <c r="C223" s="45">
        <v>221.39</v>
      </c>
      <c r="D223" s="45">
        <v>0</v>
      </c>
      <c r="E223" s="45">
        <v>0</v>
      </c>
      <c r="F223" s="45">
        <v>0</v>
      </c>
      <c r="G223" s="45">
        <v>0</v>
      </c>
      <c r="H223" s="45">
        <v>0</v>
      </c>
      <c r="I223" s="45">
        <v>0</v>
      </c>
      <c r="J223" s="45">
        <v>0</v>
      </c>
      <c r="K223" s="45">
        <v>416.72</v>
      </c>
      <c r="L223" s="45">
        <v>0</v>
      </c>
      <c r="M223">
        <v>0</v>
      </c>
      <c r="N223">
        <v>0</v>
      </c>
      <c r="O223">
        <v>0</v>
      </c>
      <c r="P223">
        <v>0</v>
      </c>
      <c r="Q223" s="39">
        <v>0.1638666667</v>
      </c>
      <c r="R223" s="39">
        <v>0</v>
      </c>
      <c r="S223" s="39">
        <v>35.96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D223" s="37">
        <v>40848</v>
      </c>
      <c r="AE223" s="45">
        <v>213.67</v>
      </c>
      <c r="AF223" s="45">
        <v>0</v>
      </c>
      <c r="AG223" s="45">
        <v>0</v>
      </c>
      <c r="AH223" s="45">
        <v>0</v>
      </c>
      <c r="AI223" s="45">
        <v>0</v>
      </c>
      <c r="AJ223" s="45">
        <v>0</v>
      </c>
      <c r="AK223" s="45">
        <v>0</v>
      </c>
      <c r="AL223" s="45">
        <v>0</v>
      </c>
      <c r="AM223" s="45">
        <v>466.84</v>
      </c>
      <c r="AN223" s="45">
        <v>0</v>
      </c>
      <c r="AO223">
        <v>0</v>
      </c>
      <c r="AP223" s="38">
        <v>0.15766666670000001</v>
      </c>
      <c r="AQ223" s="38">
        <v>0</v>
      </c>
      <c r="AR223">
        <v>41.08</v>
      </c>
      <c r="AS223">
        <v>0</v>
      </c>
      <c r="AT223">
        <v>0</v>
      </c>
      <c r="AU223">
        <v>0</v>
      </c>
      <c r="AV223">
        <v>0</v>
      </c>
      <c r="AW223">
        <v>0</v>
      </c>
      <c r="AX223">
        <v>0</v>
      </c>
    </row>
    <row r="224" spans="2:50">
      <c r="B224" s="37">
        <v>40513</v>
      </c>
      <c r="C224" s="45">
        <v>408.59</v>
      </c>
      <c r="D224" s="45">
        <v>0</v>
      </c>
      <c r="E224" s="45">
        <v>0</v>
      </c>
      <c r="F224" s="45">
        <v>0</v>
      </c>
      <c r="G224" s="45">
        <v>0</v>
      </c>
      <c r="H224" s="45">
        <v>0</v>
      </c>
      <c r="I224" s="45">
        <v>0</v>
      </c>
      <c r="J224" s="45">
        <v>0</v>
      </c>
      <c r="K224" s="45">
        <v>0</v>
      </c>
      <c r="L224" s="45">
        <v>682.85</v>
      </c>
      <c r="M224">
        <v>0</v>
      </c>
      <c r="N224">
        <v>0</v>
      </c>
      <c r="O224">
        <v>0</v>
      </c>
      <c r="P224">
        <v>0</v>
      </c>
      <c r="Q224" s="39">
        <v>0.16335</v>
      </c>
      <c r="R224" s="39">
        <v>0</v>
      </c>
      <c r="S224" s="39">
        <v>52.4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D224" s="37">
        <v>40878</v>
      </c>
      <c r="AE224" s="45">
        <v>333.59</v>
      </c>
      <c r="AF224" s="45">
        <v>0</v>
      </c>
      <c r="AG224" s="45">
        <v>0</v>
      </c>
      <c r="AH224" s="45">
        <v>0</v>
      </c>
      <c r="AI224" s="45">
        <v>0</v>
      </c>
      <c r="AJ224" s="45">
        <v>0</v>
      </c>
      <c r="AK224" s="45">
        <v>0</v>
      </c>
      <c r="AL224" s="45">
        <v>0</v>
      </c>
      <c r="AM224" s="45">
        <v>0</v>
      </c>
      <c r="AN224" s="45">
        <v>704.59</v>
      </c>
      <c r="AO224">
        <v>0</v>
      </c>
      <c r="AP224" s="38">
        <v>0.15715000000000001</v>
      </c>
      <c r="AQ224" s="38">
        <v>0</v>
      </c>
      <c r="AR224">
        <v>68.08</v>
      </c>
      <c r="AS224">
        <v>0</v>
      </c>
      <c r="AT224">
        <v>0</v>
      </c>
      <c r="AU224">
        <v>0</v>
      </c>
      <c r="AV224">
        <v>0</v>
      </c>
      <c r="AW224">
        <v>0</v>
      </c>
      <c r="AX224">
        <v>0</v>
      </c>
    </row>
    <row r="225" spans="2:50">
      <c r="B225" s="37">
        <v>40544</v>
      </c>
      <c r="C225" s="45">
        <v>462.36</v>
      </c>
      <c r="D225" s="45">
        <v>778.53</v>
      </c>
      <c r="E225" s="45">
        <v>0</v>
      </c>
      <c r="F225" s="45">
        <v>0</v>
      </c>
      <c r="G225" s="45">
        <v>0</v>
      </c>
      <c r="H225" s="45">
        <v>0</v>
      </c>
      <c r="I225" s="45">
        <v>0</v>
      </c>
      <c r="J225" s="45">
        <v>0</v>
      </c>
      <c r="K225" s="45">
        <v>0</v>
      </c>
      <c r="L225" s="45">
        <v>0</v>
      </c>
      <c r="M225">
        <v>0</v>
      </c>
      <c r="N225">
        <v>0</v>
      </c>
      <c r="O225">
        <v>0</v>
      </c>
      <c r="P225">
        <v>0</v>
      </c>
      <c r="Q225" s="39">
        <v>0.16283333329999999</v>
      </c>
      <c r="R225" s="39">
        <v>0</v>
      </c>
      <c r="S225" s="39">
        <v>79.77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</row>
    <row r="226" spans="2:50">
      <c r="B226" s="37">
        <v>40575</v>
      </c>
      <c r="C226" s="45">
        <v>368.24</v>
      </c>
      <c r="D226" s="45">
        <v>0</v>
      </c>
      <c r="E226" s="45">
        <v>636.33000000000004</v>
      </c>
      <c r="F226" s="45">
        <v>0</v>
      </c>
      <c r="G226" s="45">
        <v>0</v>
      </c>
      <c r="H226" s="45">
        <v>0</v>
      </c>
      <c r="I226" s="45">
        <v>0</v>
      </c>
      <c r="J226" s="45">
        <v>0</v>
      </c>
      <c r="K226" s="45">
        <v>0</v>
      </c>
      <c r="L226" s="45">
        <v>0</v>
      </c>
      <c r="M226">
        <v>0</v>
      </c>
      <c r="N226">
        <v>0</v>
      </c>
      <c r="O226">
        <v>0</v>
      </c>
      <c r="P226">
        <v>0</v>
      </c>
      <c r="Q226" s="39">
        <v>0.1623166667</v>
      </c>
      <c r="R226" s="39">
        <v>0</v>
      </c>
      <c r="S226" s="39">
        <v>127.88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</row>
    <row r="227" spans="2:50">
      <c r="B227" s="37">
        <v>40603</v>
      </c>
      <c r="C227" s="45">
        <v>340.9</v>
      </c>
      <c r="D227" s="45">
        <v>0</v>
      </c>
      <c r="E227" s="45">
        <v>0</v>
      </c>
      <c r="F227" s="45">
        <v>573.02</v>
      </c>
      <c r="G227" s="45">
        <v>0</v>
      </c>
      <c r="H227" s="45">
        <v>0</v>
      </c>
      <c r="I227" s="45">
        <v>0</v>
      </c>
      <c r="J227" s="45">
        <v>0</v>
      </c>
      <c r="K227" s="45">
        <v>0</v>
      </c>
      <c r="L227" s="45">
        <v>0</v>
      </c>
      <c r="M227">
        <v>0</v>
      </c>
      <c r="N227">
        <v>0</v>
      </c>
      <c r="O227">
        <v>0</v>
      </c>
      <c r="P227">
        <v>0</v>
      </c>
      <c r="Q227" s="39">
        <v>0.1618</v>
      </c>
      <c r="R227" s="39">
        <v>0</v>
      </c>
      <c r="S227" s="39">
        <v>138.79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</row>
    <row r="228" spans="2:50">
      <c r="B228" s="37">
        <v>40634</v>
      </c>
      <c r="C228" s="45">
        <v>186.4</v>
      </c>
      <c r="D228" s="45">
        <v>0</v>
      </c>
      <c r="E228" s="45">
        <v>0</v>
      </c>
      <c r="F228" s="45">
        <v>0</v>
      </c>
      <c r="G228" s="45">
        <v>337.2</v>
      </c>
      <c r="H228" s="45">
        <v>0</v>
      </c>
      <c r="I228" s="45">
        <v>0</v>
      </c>
      <c r="J228" s="45">
        <v>0</v>
      </c>
      <c r="K228" s="45">
        <v>0</v>
      </c>
      <c r="L228" s="45">
        <v>0</v>
      </c>
      <c r="M228">
        <v>0</v>
      </c>
      <c r="N228">
        <v>0</v>
      </c>
      <c r="O228">
        <v>0</v>
      </c>
      <c r="P228">
        <v>0</v>
      </c>
      <c r="Q228" s="39">
        <v>0.1612833333</v>
      </c>
      <c r="R228" s="39">
        <v>0</v>
      </c>
      <c r="S228" s="39">
        <v>115.47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</row>
    <row r="229" spans="2:50">
      <c r="B229" s="37">
        <v>40664</v>
      </c>
      <c r="C229" s="45">
        <v>108.31</v>
      </c>
      <c r="D229" s="45">
        <v>0</v>
      </c>
      <c r="E229" s="45">
        <v>0</v>
      </c>
      <c r="F229" s="45">
        <v>0</v>
      </c>
      <c r="G229" s="45">
        <v>0</v>
      </c>
      <c r="H229" s="45">
        <v>142.47999999999999</v>
      </c>
      <c r="I229" s="45">
        <v>0</v>
      </c>
      <c r="J229" s="45">
        <v>0</v>
      </c>
      <c r="K229" s="45">
        <v>0</v>
      </c>
      <c r="L229" s="45">
        <v>0</v>
      </c>
      <c r="M229">
        <v>0</v>
      </c>
      <c r="N229">
        <v>0</v>
      </c>
      <c r="O229">
        <v>0</v>
      </c>
      <c r="P229">
        <v>0</v>
      </c>
      <c r="Q229" s="39">
        <v>0.1607666667</v>
      </c>
      <c r="R229" s="39">
        <v>0</v>
      </c>
      <c r="S229" s="39">
        <v>108.69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</row>
    <row r="230" spans="2:50">
      <c r="B230" s="37">
        <v>40695</v>
      </c>
      <c r="C230" s="45">
        <v>56.85</v>
      </c>
      <c r="D230" s="45">
        <v>0</v>
      </c>
      <c r="E230" s="45">
        <v>0</v>
      </c>
      <c r="F230" s="45">
        <v>0</v>
      </c>
      <c r="G230" s="45">
        <v>0</v>
      </c>
      <c r="H230" s="45">
        <v>0</v>
      </c>
      <c r="I230" s="45">
        <v>0</v>
      </c>
      <c r="J230" s="45">
        <v>0</v>
      </c>
      <c r="K230" s="45">
        <v>0</v>
      </c>
      <c r="L230" s="45">
        <v>0</v>
      </c>
      <c r="M230">
        <v>1</v>
      </c>
      <c r="N230">
        <v>0</v>
      </c>
      <c r="O230">
        <v>0</v>
      </c>
      <c r="P230">
        <v>0</v>
      </c>
      <c r="Q230" s="39">
        <v>0</v>
      </c>
      <c r="R230" s="39">
        <v>2.6312264999999999</v>
      </c>
      <c r="S230" s="39">
        <v>72.22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</row>
    <row r="231" spans="2:50">
      <c r="B231" s="37">
        <v>40725</v>
      </c>
      <c r="C231" s="45">
        <v>56.85</v>
      </c>
      <c r="D231" s="45">
        <v>0</v>
      </c>
      <c r="E231" s="45">
        <v>0</v>
      </c>
      <c r="F231" s="45">
        <v>0</v>
      </c>
      <c r="G231" s="45">
        <v>0</v>
      </c>
      <c r="H231" s="45">
        <v>0</v>
      </c>
      <c r="I231" s="45">
        <v>0</v>
      </c>
      <c r="J231" s="45">
        <v>0</v>
      </c>
      <c r="K231" s="45">
        <v>0</v>
      </c>
      <c r="L231" s="45">
        <v>0</v>
      </c>
      <c r="M231">
        <v>0</v>
      </c>
      <c r="N231">
        <v>1</v>
      </c>
      <c r="O231">
        <v>0</v>
      </c>
      <c r="P231">
        <v>0</v>
      </c>
      <c r="Q231" s="39">
        <v>0</v>
      </c>
      <c r="R231" s="39">
        <v>2.6285289999999999</v>
      </c>
      <c r="S231" s="39">
        <v>51.53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</row>
    <row r="232" spans="2:50">
      <c r="B232" s="37">
        <v>40756</v>
      </c>
      <c r="C232" s="45">
        <v>56.85</v>
      </c>
      <c r="D232" s="45">
        <v>0</v>
      </c>
      <c r="E232" s="45">
        <v>0</v>
      </c>
      <c r="F232" s="45">
        <v>0</v>
      </c>
      <c r="G232" s="45">
        <v>0</v>
      </c>
      <c r="H232" s="45">
        <v>0</v>
      </c>
      <c r="I232" s="45">
        <v>0</v>
      </c>
      <c r="J232" s="45">
        <v>0</v>
      </c>
      <c r="K232" s="45">
        <v>0</v>
      </c>
      <c r="L232" s="45">
        <v>0</v>
      </c>
      <c r="M232">
        <v>0</v>
      </c>
      <c r="N232">
        <v>0</v>
      </c>
      <c r="O232">
        <v>1</v>
      </c>
      <c r="P232">
        <v>0</v>
      </c>
      <c r="Q232" s="39">
        <v>0</v>
      </c>
      <c r="R232" s="39">
        <v>2.6258314999999999</v>
      </c>
      <c r="S232" s="39">
        <v>39.17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</row>
    <row r="233" spans="2:50">
      <c r="B233" s="37">
        <v>40787</v>
      </c>
      <c r="C233" s="45">
        <v>53.99</v>
      </c>
      <c r="D233" s="45">
        <v>0</v>
      </c>
      <c r="E233" s="45">
        <v>0</v>
      </c>
      <c r="F233" s="45">
        <v>0</v>
      </c>
      <c r="G233" s="45">
        <v>0</v>
      </c>
      <c r="H233" s="45">
        <v>0</v>
      </c>
      <c r="I233" s="45">
        <v>0</v>
      </c>
      <c r="J233" s="45">
        <v>0</v>
      </c>
      <c r="K233" s="45">
        <v>0</v>
      </c>
      <c r="L233" s="45">
        <v>0</v>
      </c>
      <c r="M233">
        <v>0</v>
      </c>
      <c r="N233">
        <v>0</v>
      </c>
      <c r="O233">
        <v>0</v>
      </c>
      <c r="P233">
        <v>1</v>
      </c>
      <c r="Q233" s="39">
        <v>0</v>
      </c>
      <c r="R233" s="39">
        <v>2.6231339999999999</v>
      </c>
      <c r="S233" s="39">
        <v>39.270000000000003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</row>
    <row r="234" spans="2:50">
      <c r="B234" s="37">
        <v>40817</v>
      </c>
      <c r="C234" s="45">
        <v>119.76</v>
      </c>
      <c r="D234" s="45">
        <v>0</v>
      </c>
      <c r="E234" s="45">
        <v>0</v>
      </c>
      <c r="F234" s="45">
        <v>0</v>
      </c>
      <c r="G234" s="45">
        <v>0</v>
      </c>
      <c r="H234" s="45">
        <v>0</v>
      </c>
      <c r="I234" s="45">
        <v>0</v>
      </c>
      <c r="J234" s="45">
        <v>243.47</v>
      </c>
      <c r="K234" s="45">
        <v>0</v>
      </c>
      <c r="L234" s="45">
        <v>0</v>
      </c>
      <c r="M234">
        <v>0</v>
      </c>
      <c r="N234">
        <v>0</v>
      </c>
      <c r="O234">
        <v>0</v>
      </c>
      <c r="P234">
        <v>0</v>
      </c>
      <c r="Q234" s="39">
        <v>0.15818333330000001</v>
      </c>
      <c r="R234" s="39">
        <v>0</v>
      </c>
      <c r="S234" s="39">
        <v>35.53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</row>
    <row r="235" spans="2:50">
      <c r="B235" s="37">
        <v>40848</v>
      </c>
      <c r="C235" s="45">
        <v>196.69</v>
      </c>
      <c r="D235" s="45">
        <v>0</v>
      </c>
      <c r="E235" s="45">
        <v>0</v>
      </c>
      <c r="F235" s="45">
        <v>0</v>
      </c>
      <c r="G235" s="45">
        <v>0</v>
      </c>
      <c r="H235" s="45">
        <v>0</v>
      </c>
      <c r="I235" s="45">
        <v>0</v>
      </c>
      <c r="J235" s="45">
        <v>0</v>
      </c>
      <c r="K235" s="45">
        <v>343.97</v>
      </c>
      <c r="L235" s="45">
        <v>0</v>
      </c>
      <c r="M235">
        <v>0</v>
      </c>
      <c r="N235">
        <v>0</v>
      </c>
      <c r="O235">
        <v>0</v>
      </c>
      <c r="P235">
        <v>0</v>
      </c>
      <c r="Q235" s="39">
        <v>0.15766666670000001</v>
      </c>
      <c r="R235" s="39">
        <v>0</v>
      </c>
      <c r="S235" s="39">
        <v>37.32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</row>
    <row r="236" spans="2:50">
      <c r="B236" s="37">
        <v>40878</v>
      </c>
      <c r="C236" s="45">
        <v>323.56</v>
      </c>
      <c r="D236" s="45">
        <v>0</v>
      </c>
      <c r="E236" s="45">
        <v>0</v>
      </c>
      <c r="F236" s="45">
        <v>0</v>
      </c>
      <c r="G236" s="45">
        <v>0</v>
      </c>
      <c r="H236" s="45">
        <v>0</v>
      </c>
      <c r="I236" s="45">
        <v>0</v>
      </c>
      <c r="J236" s="45">
        <v>0</v>
      </c>
      <c r="K236" s="45">
        <v>0</v>
      </c>
      <c r="L236" s="45">
        <v>533.77</v>
      </c>
      <c r="M236">
        <v>0</v>
      </c>
      <c r="N236">
        <v>0</v>
      </c>
      <c r="O236">
        <v>0</v>
      </c>
      <c r="P236">
        <v>0</v>
      </c>
      <c r="Q236" s="39">
        <v>0.15715000000000001</v>
      </c>
      <c r="R236" s="39">
        <v>0</v>
      </c>
      <c r="S236" s="39">
        <v>52.84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</row>
    <row r="238" spans="2:50">
      <c r="C238" s="77" t="s">
        <v>242</v>
      </c>
      <c r="AE238" s="77" t="s">
        <v>243</v>
      </c>
    </row>
    <row r="239" spans="2:50">
      <c r="B239" s="37">
        <v>40909</v>
      </c>
      <c r="C239" s="45"/>
      <c r="D239" s="45">
        <v>697.77178485548484</v>
      </c>
      <c r="E239" s="45">
        <v>0</v>
      </c>
      <c r="F239" s="45">
        <v>0</v>
      </c>
      <c r="G239" s="45">
        <v>0</v>
      </c>
      <c r="H239" s="45">
        <v>0</v>
      </c>
      <c r="I239" s="45">
        <v>0</v>
      </c>
      <c r="J239" s="45">
        <v>0</v>
      </c>
      <c r="K239" s="45">
        <v>0</v>
      </c>
      <c r="L239" s="45">
        <v>0</v>
      </c>
      <c r="M239">
        <v>0</v>
      </c>
      <c r="N239">
        <v>0</v>
      </c>
      <c r="O239">
        <v>0</v>
      </c>
      <c r="P239">
        <v>0</v>
      </c>
      <c r="Q239" s="39">
        <v>0.15663333333333318</v>
      </c>
      <c r="R239" s="39">
        <v>0</v>
      </c>
      <c r="S239" s="39">
        <v>138.78922503160069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D239" s="37">
        <v>40909</v>
      </c>
      <c r="AE239" s="45"/>
      <c r="AF239" s="45">
        <v>891.14159678479382</v>
      </c>
      <c r="AG239" s="45">
        <v>0</v>
      </c>
      <c r="AH239" s="45">
        <v>0</v>
      </c>
      <c r="AI239" s="45">
        <v>0</v>
      </c>
      <c r="AJ239" s="45">
        <v>0</v>
      </c>
      <c r="AK239" s="45">
        <v>0</v>
      </c>
      <c r="AL239" s="45">
        <v>0</v>
      </c>
      <c r="AM239" s="45">
        <v>0</v>
      </c>
      <c r="AN239" s="45">
        <v>0</v>
      </c>
      <c r="AO239">
        <v>0</v>
      </c>
      <c r="AP239" s="38">
        <v>0.15663333333333318</v>
      </c>
      <c r="AQ239" s="38">
        <v>0</v>
      </c>
      <c r="AR239">
        <v>167.20541885399521</v>
      </c>
      <c r="AS239">
        <v>0</v>
      </c>
      <c r="AT239">
        <v>0</v>
      </c>
      <c r="AU239">
        <v>0</v>
      </c>
      <c r="AV239">
        <v>0</v>
      </c>
      <c r="AW239">
        <v>0</v>
      </c>
      <c r="AX239">
        <v>0</v>
      </c>
    </row>
    <row r="240" spans="2:50">
      <c r="B240" s="37">
        <v>40940</v>
      </c>
      <c r="C240" s="45"/>
      <c r="D240" s="45">
        <v>0</v>
      </c>
      <c r="E240" s="45">
        <v>635.34409036771524</v>
      </c>
      <c r="F240" s="45">
        <v>0</v>
      </c>
      <c r="G240" s="45">
        <v>0</v>
      </c>
      <c r="H240" s="45">
        <v>0</v>
      </c>
      <c r="I240" s="45">
        <v>0</v>
      </c>
      <c r="J240" s="45">
        <v>0</v>
      </c>
      <c r="K240" s="45">
        <v>0</v>
      </c>
      <c r="L240" s="45">
        <v>0</v>
      </c>
      <c r="M240">
        <v>0</v>
      </c>
      <c r="N240">
        <v>0</v>
      </c>
      <c r="O240">
        <v>0</v>
      </c>
      <c r="P240">
        <v>0</v>
      </c>
      <c r="Q240" s="39">
        <v>0.15611666666666646</v>
      </c>
      <c r="R240" s="39">
        <v>0</v>
      </c>
      <c r="S240" s="39">
        <v>115.4670344143689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D240" s="37">
        <v>40940</v>
      </c>
      <c r="AE240" s="45"/>
      <c r="AF240" s="45">
        <v>0</v>
      </c>
      <c r="AG240" s="45">
        <v>787.43194930298432</v>
      </c>
      <c r="AH240" s="45">
        <v>0</v>
      </c>
      <c r="AI240" s="45">
        <v>0</v>
      </c>
      <c r="AJ240" s="45">
        <v>0</v>
      </c>
      <c r="AK240" s="45">
        <v>0</v>
      </c>
      <c r="AL240" s="45">
        <v>0</v>
      </c>
      <c r="AM240" s="45">
        <v>0</v>
      </c>
      <c r="AN240" s="45">
        <v>0</v>
      </c>
      <c r="AO240">
        <v>0</v>
      </c>
      <c r="AP240" s="38">
        <v>0.15611666666666646</v>
      </c>
      <c r="AQ240" s="38">
        <v>0</v>
      </c>
      <c r="AR240">
        <v>126.06029484956416</v>
      </c>
      <c r="AS240">
        <v>0</v>
      </c>
      <c r="AT240">
        <v>0</v>
      </c>
      <c r="AU240">
        <v>0</v>
      </c>
      <c r="AV240">
        <v>0</v>
      </c>
      <c r="AW240">
        <v>0</v>
      </c>
      <c r="AX240">
        <v>0</v>
      </c>
    </row>
    <row r="241" spans="2:50">
      <c r="B241" s="37">
        <v>40969</v>
      </c>
      <c r="C241" s="45"/>
      <c r="D241" s="45">
        <v>0</v>
      </c>
      <c r="E241" s="45">
        <v>0</v>
      </c>
      <c r="F241" s="45">
        <v>533.38202614529121</v>
      </c>
      <c r="G241" s="45">
        <v>0</v>
      </c>
      <c r="H241" s="45">
        <v>0</v>
      </c>
      <c r="I241" s="45">
        <v>0</v>
      </c>
      <c r="J241" s="45">
        <v>0</v>
      </c>
      <c r="K241" s="45">
        <v>0</v>
      </c>
      <c r="L241" s="45">
        <v>0</v>
      </c>
      <c r="M241">
        <v>0</v>
      </c>
      <c r="N241">
        <v>0</v>
      </c>
      <c r="O241">
        <v>0</v>
      </c>
      <c r="P241">
        <v>0</v>
      </c>
      <c r="Q241" s="39">
        <v>0.15559999999999974</v>
      </c>
      <c r="R241" s="39">
        <v>0</v>
      </c>
      <c r="S241" s="39">
        <v>108.69070662518406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D241" s="37">
        <v>40969</v>
      </c>
      <c r="AE241" s="45"/>
      <c r="AF241" s="45">
        <v>0</v>
      </c>
      <c r="AG241" s="45">
        <v>0</v>
      </c>
      <c r="AH241" s="45">
        <v>661.5440888546334</v>
      </c>
      <c r="AI241" s="45">
        <v>0</v>
      </c>
      <c r="AJ241" s="45">
        <v>0</v>
      </c>
      <c r="AK241" s="45">
        <v>0</v>
      </c>
      <c r="AL241" s="45">
        <v>0</v>
      </c>
      <c r="AM241" s="45">
        <v>0</v>
      </c>
      <c r="AN241" s="45">
        <v>0</v>
      </c>
      <c r="AO241">
        <v>0</v>
      </c>
      <c r="AP241" s="38">
        <v>0.15559999999999974</v>
      </c>
      <c r="AQ241" s="38">
        <v>0</v>
      </c>
      <c r="AR241">
        <v>123.92591653865763</v>
      </c>
      <c r="AS241">
        <v>0</v>
      </c>
      <c r="AT241">
        <v>0</v>
      </c>
      <c r="AU241">
        <v>0</v>
      </c>
      <c r="AV241">
        <v>0</v>
      </c>
      <c r="AW241">
        <v>0</v>
      </c>
      <c r="AX241">
        <v>0</v>
      </c>
    </row>
    <row r="242" spans="2:50">
      <c r="B242" s="37">
        <v>41000</v>
      </c>
      <c r="C242" s="45"/>
      <c r="D242" s="45">
        <v>0</v>
      </c>
      <c r="E242" s="45">
        <v>0</v>
      </c>
      <c r="F242" s="45">
        <v>0</v>
      </c>
      <c r="G242" s="45">
        <v>317.59953621304783</v>
      </c>
      <c r="H242" s="45">
        <v>0</v>
      </c>
      <c r="I242" s="45">
        <v>0</v>
      </c>
      <c r="J242" s="45">
        <v>0</v>
      </c>
      <c r="K242" s="45">
        <v>0</v>
      </c>
      <c r="L242" s="45">
        <v>0</v>
      </c>
      <c r="M242">
        <v>0</v>
      </c>
      <c r="N242">
        <v>0</v>
      </c>
      <c r="O242">
        <v>0</v>
      </c>
      <c r="P242">
        <v>0</v>
      </c>
      <c r="Q242" s="39">
        <v>0.15508333333333302</v>
      </c>
      <c r="R242" s="39">
        <v>0</v>
      </c>
      <c r="S242" s="39">
        <v>72.222146924287628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D242" s="37">
        <v>41000</v>
      </c>
      <c r="AE242" s="45"/>
      <c r="AF242" s="45">
        <v>0</v>
      </c>
      <c r="AG242" s="45">
        <v>0</v>
      </c>
      <c r="AH242" s="45">
        <v>0</v>
      </c>
      <c r="AI242" s="45">
        <v>411.42309329052819</v>
      </c>
      <c r="AJ242" s="45">
        <v>0</v>
      </c>
      <c r="AK242" s="45">
        <v>0</v>
      </c>
      <c r="AL242" s="45">
        <v>0</v>
      </c>
      <c r="AM242" s="45">
        <v>0</v>
      </c>
      <c r="AN242" s="45">
        <v>0</v>
      </c>
      <c r="AO242">
        <v>0</v>
      </c>
      <c r="AP242" s="38">
        <v>0.15508333333333302</v>
      </c>
      <c r="AQ242" s="38">
        <v>0</v>
      </c>
      <c r="AR242">
        <v>88.969895639357048</v>
      </c>
      <c r="AS242">
        <v>0</v>
      </c>
      <c r="AT242">
        <v>0</v>
      </c>
      <c r="AU242">
        <v>0</v>
      </c>
      <c r="AV242">
        <v>0</v>
      </c>
      <c r="AW242">
        <v>0</v>
      </c>
      <c r="AX242">
        <v>0</v>
      </c>
    </row>
    <row r="243" spans="2:50">
      <c r="B243" s="37">
        <v>41030</v>
      </c>
      <c r="C243" s="45"/>
      <c r="D243" s="45">
        <v>0</v>
      </c>
      <c r="E243" s="45">
        <v>0</v>
      </c>
      <c r="F243" s="45">
        <v>0</v>
      </c>
      <c r="G243" s="45">
        <v>0</v>
      </c>
      <c r="H243" s="45">
        <v>153.7814449528295</v>
      </c>
      <c r="I243" s="45">
        <v>0</v>
      </c>
      <c r="J243" s="45">
        <v>0</v>
      </c>
      <c r="K243" s="45">
        <v>0</v>
      </c>
      <c r="L243" s="45">
        <v>0</v>
      </c>
      <c r="M243">
        <v>0</v>
      </c>
      <c r="N243">
        <v>0</v>
      </c>
      <c r="O243">
        <v>0</v>
      </c>
      <c r="P243">
        <v>0</v>
      </c>
      <c r="Q243" s="39">
        <v>0.1545666666666663</v>
      </c>
      <c r="R243" s="39">
        <v>0</v>
      </c>
      <c r="S243" s="39">
        <v>51.533184639928031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D243" s="37">
        <v>41030</v>
      </c>
      <c r="AE243" s="45"/>
      <c r="AF243" s="45">
        <v>0</v>
      </c>
      <c r="AG243" s="45">
        <v>0</v>
      </c>
      <c r="AH243" s="45">
        <v>0</v>
      </c>
      <c r="AI243" s="45">
        <v>0</v>
      </c>
      <c r="AJ243" s="45">
        <v>220.82967013285838</v>
      </c>
      <c r="AK243" s="45">
        <v>0</v>
      </c>
      <c r="AL243" s="45">
        <v>0</v>
      </c>
      <c r="AM243" s="45">
        <v>0</v>
      </c>
      <c r="AN243" s="45">
        <v>0</v>
      </c>
      <c r="AO243">
        <v>0</v>
      </c>
      <c r="AP243" s="38">
        <v>0.1545666666666663</v>
      </c>
      <c r="AQ243" s="38">
        <v>0</v>
      </c>
      <c r="AR243">
        <v>61.395041391101962</v>
      </c>
      <c r="AS243">
        <v>0</v>
      </c>
      <c r="AT243">
        <v>0</v>
      </c>
      <c r="AU243">
        <v>0</v>
      </c>
      <c r="AV243">
        <v>0</v>
      </c>
      <c r="AW243">
        <v>0</v>
      </c>
      <c r="AX243">
        <v>0</v>
      </c>
    </row>
    <row r="244" spans="2:50">
      <c r="B244" s="37">
        <v>41061</v>
      </c>
      <c r="C244" s="45"/>
      <c r="D244" s="45">
        <v>0</v>
      </c>
      <c r="E244" s="45">
        <v>0</v>
      </c>
      <c r="F244" s="45">
        <v>0</v>
      </c>
      <c r="G244" s="45">
        <v>0</v>
      </c>
      <c r="H244" s="45">
        <v>0</v>
      </c>
      <c r="I244" s="45">
        <v>0</v>
      </c>
      <c r="J244" s="45">
        <v>0</v>
      </c>
      <c r="K244" s="45">
        <v>0</v>
      </c>
      <c r="L244" s="45">
        <v>0</v>
      </c>
      <c r="M244">
        <v>1</v>
      </c>
      <c r="N244">
        <v>0</v>
      </c>
      <c r="O244">
        <v>0</v>
      </c>
      <c r="P244">
        <v>0</v>
      </c>
      <c r="Q244" s="39">
        <v>0</v>
      </c>
      <c r="R244" s="39">
        <v>2.5988564999999997</v>
      </c>
      <c r="S244" s="39">
        <v>39.171200855649772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D244" s="37">
        <v>41061</v>
      </c>
      <c r="AE244" s="45"/>
      <c r="AF244" s="45">
        <v>0</v>
      </c>
      <c r="AG244" s="45">
        <v>0</v>
      </c>
      <c r="AH244" s="45">
        <v>0</v>
      </c>
      <c r="AI244" s="45">
        <v>0</v>
      </c>
      <c r="AJ244" s="45">
        <v>0</v>
      </c>
      <c r="AK244" s="45">
        <v>0</v>
      </c>
      <c r="AL244" s="45">
        <v>0</v>
      </c>
      <c r="AM244" s="45">
        <v>0</v>
      </c>
      <c r="AN244" s="45">
        <v>0</v>
      </c>
      <c r="AO244">
        <v>0</v>
      </c>
      <c r="AP244" s="38">
        <v>0</v>
      </c>
      <c r="AQ244" s="38">
        <v>2.5988564999999997</v>
      </c>
      <c r="AR244">
        <v>41.68813837739372</v>
      </c>
      <c r="AS244">
        <v>0</v>
      </c>
      <c r="AT244">
        <v>0</v>
      </c>
      <c r="AU244">
        <v>0</v>
      </c>
      <c r="AV244">
        <v>0</v>
      </c>
      <c r="AW244">
        <v>0</v>
      </c>
      <c r="AX244">
        <v>0</v>
      </c>
    </row>
    <row r="245" spans="2:50">
      <c r="B245" s="37">
        <v>41091</v>
      </c>
      <c r="C245" s="45"/>
      <c r="D245" s="45">
        <v>0</v>
      </c>
      <c r="E245" s="45">
        <v>0</v>
      </c>
      <c r="F245" s="45">
        <v>0</v>
      </c>
      <c r="G245" s="45">
        <v>0</v>
      </c>
      <c r="H245" s="45">
        <v>0</v>
      </c>
      <c r="I245" s="45">
        <v>0</v>
      </c>
      <c r="J245" s="45">
        <v>0</v>
      </c>
      <c r="K245" s="45">
        <v>0</v>
      </c>
      <c r="L245" s="45">
        <v>0</v>
      </c>
      <c r="M245">
        <v>0</v>
      </c>
      <c r="N245">
        <v>1</v>
      </c>
      <c r="O245">
        <v>0</v>
      </c>
      <c r="P245">
        <v>0</v>
      </c>
      <c r="Q245" s="39">
        <v>0</v>
      </c>
      <c r="R245" s="39">
        <v>2.5961589999999997</v>
      </c>
      <c r="S245" s="39">
        <v>39.270418741990646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D245" s="37">
        <v>41091</v>
      </c>
      <c r="AE245" s="45"/>
      <c r="AF245" s="45">
        <v>0</v>
      </c>
      <c r="AG245" s="45">
        <v>0</v>
      </c>
      <c r="AH245" s="45">
        <v>0</v>
      </c>
      <c r="AI245" s="45">
        <v>0</v>
      </c>
      <c r="AJ245" s="45">
        <v>0</v>
      </c>
      <c r="AK245" s="45">
        <v>0</v>
      </c>
      <c r="AL245" s="45">
        <v>0</v>
      </c>
      <c r="AM245" s="45">
        <v>0</v>
      </c>
      <c r="AN245" s="45">
        <v>0</v>
      </c>
      <c r="AO245">
        <v>0</v>
      </c>
      <c r="AP245" s="38">
        <v>0</v>
      </c>
      <c r="AQ245" s="38">
        <v>2.5961589999999997</v>
      </c>
      <c r="AR245">
        <v>38.929789350122434</v>
      </c>
      <c r="AS245">
        <v>0</v>
      </c>
      <c r="AT245">
        <v>0</v>
      </c>
      <c r="AU245">
        <v>0</v>
      </c>
      <c r="AV245">
        <v>0</v>
      </c>
      <c r="AW245">
        <v>0</v>
      </c>
      <c r="AX245">
        <v>0</v>
      </c>
    </row>
    <row r="246" spans="2:50">
      <c r="B246" s="37">
        <v>41122</v>
      </c>
      <c r="C246" s="45"/>
      <c r="D246" s="45">
        <v>0</v>
      </c>
      <c r="E246" s="45">
        <v>0</v>
      </c>
      <c r="F246" s="45">
        <v>0</v>
      </c>
      <c r="G246" s="45">
        <v>0</v>
      </c>
      <c r="H246" s="45">
        <v>0</v>
      </c>
      <c r="I246" s="45">
        <v>0</v>
      </c>
      <c r="J246" s="45">
        <v>0</v>
      </c>
      <c r="K246" s="45">
        <v>0</v>
      </c>
      <c r="L246" s="45">
        <v>0</v>
      </c>
      <c r="M246">
        <v>0</v>
      </c>
      <c r="N246">
        <v>0</v>
      </c>
      <c r="O246">
        <v>1</v>
      </c>
      <c r="P246">
        <v>0</v>
      </c>
      <c r="Q246" s="39">
        <v>0</v>
      </c>
      <c r="R246" s="39">
        <v>2.5934614999999996</v>
      </c>
      <c r="S246" s="39">
        <v>35.531518261878048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D246" s="37">
        <v>41122</v>
      </c>
      <c r="AE246" s="45"/>
      <c r="AF246" s="45">
        <v>0</v>
      </c>
      <c r="AG246" s="45">
        <v>0</v>
      </c>
      <c r="AH246" s="45">
        <v>0</v>
      </c>
      <c r="AI246" s="45">
        <v>0</v>
      </c>
      <c r="AJ246" s="45">
        <v>0</v>
      </c>
      <c r="AK246" s="45">
        <v>0</v>
      </c>
      <c r="AL246" s="45">
        <v>0</v>
      </c>
      <c r="AM246" s="45">
        <v>0</v>
      </c>
      <c r="AN246" s="45">
        <v>0</v>
      </c>
      <c r="AO246">
        <v>0</v>
      </c>
      <c r="AP246" s="38">
        <v>0</v>
      </c>
      <c r="AQ246" s="38">
        <v>2.5934614999999996</v>
      </c>
      <c r="AR246">
        <v>36.505151083544014</v>
      </c>
      <c r="AS246">
        <v>0</v>
      </c>
      <c r="AT246">
        <v>0</v>
      </c>
      <c r="AU246">
        <v>0</v>
      </c>
      <c r="AV246">
        <v>0</v>
      </c>
      <c r="AW246">
        <v>0</v>
      </c>
      <c r="AX246">
        <v>0</v>
      </c>
    </row>
    <row r="247" spans="2:50">
      <c r="B247" s="37">
        <v>41153</v>
      </c>
      <c r="C247" s="45"/>
      <c r="D247" s="45">
        <v>0</v>
      </c>
      <c r="E247" s="45">
        <v>0</v>
      </c>
      <c r="F247" s="45">
        <v>0</v>
      </c>
      <c r="G247" s="45">
        <v>0</v>
      </c>
      <c r="H247" s="45">
        <v>0</v>
      </c>
      <c r="I247" s="45">
        <v>78.641018463623439</v>
      </c>
      <c r="J247" s="45">
        <v>0</v>
      </c>
      <c r="K247" s="45">
        <v>0</v>
      </c>
      <c r="L247" s="45">
        <v>0</v>
      </c>
      <c r="M247">
        <v>0</v>
      </c>
      <c r="N247">
        <v>0</v>
      </c>
      <c r="O247">
        <v>0</v>
      </c>
      <c r="P247">
        <v>1</v>
      </c>
      <c r="Q247" s="39">
        <v>0</v>
      </c>
      <c r="R247" s="39">
        <v>2.5907639999999996</v>
      </c>
      <c r="S247" s="39">
        <v>37.320097240696121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D247" s="37">
        <v>41153</v>
      </c>
      <c r="AE247" s="45"/>
      <c r="AF247" s="45">
        <v>0</v>
      </c>
      <c r="AG247" s="45">
        <v>0</v>
      </c>
      <c r="AH247" s="45">
        <v>0</v>
      </c>
      <c r="AI247" s="45">
        <v>0</v>
      </c>
      <c r="AJ247" s="45">
        <v>0</v>
      </c>
      <c r="AK247" s="45">
        <v>0</v>
      </c>
      <c r="AL247" s="45">
        <v>0</v>
      </c>
      <c r="AM247" s="45">
        <v>0</v>
      </c>
      <c r="AN247" s="45">
        <v>0</v>
      </c>
      <c r="AO247">
        <v>1</v>
      </c>
      <c r="AP247" s="38">
        <v>0</v>
      </c>
      <c r="AQ247" s="38">
        <v>2.5907639999999996</v>
      </c>
      <c r="AR247">
        <v>41.081487046748414</v>
      </c>
      <c r="AS247">
        <v>0</v>
      </c>
      <c r="AT247">
        <v>0</v>
      </c>
      <c r="AU247">
        <v>0</v>
      </c>
      <c r="AV247">
        <v>0</v>
      </c>
      <c r="AW247">
        <v>0</v>
      </c>
      <c r="AX247">
        <v>0</v>
      </c>
    </row>
    <row r="248" spans="2:50">
      <c r="B248" s="37">
        <v>41183</v>
      </c>
      <c r="C248" s="45"/>
      <c r="D248" s="45">
        <v>0</v>
      </c>
      <c r="E248" s="45">
        <v>0</v>
      </c>
      <c r="F248" s="45">
        <v>0</v>
      </c>
      <c r="G248" s="45">
        <v>0</v>
      </c>
      <c r="H248" s="45">
        <v>0</v>
      </c>
      <c r="I248" s="45">
        <v>0</v>
      </c>
      <c r="J248" s="45">
        <v>250.53123602720211</v>
      </c>
      <c r="K248" s="45">
        <v>0</v>
      </c>
      <c r="L248" s="45">
        <v>0</v>
      </c>
      <c r="M248">
        <v>0</v>
      </c>
      <c r="N248">
        <v>0</v>
      </c>
      <c r="O248">
        <v>0</v>
      </c>
      <c r="P248">
        <v>0</v>
      </c>
      <c r="Q248" s="39">
        <v>0.15198333333333336</v>
      </c>
      <c r="R248" s="39">
        <v>0</v>
      </c>
      <c r="S248" s="39">
        <v>52.836713844785237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D248" s="37">
        <v>41183</v>
      </c>
      <c r="AE248" s="45"/>
      <c r="AF248" s="45">
        <v>0</v>
      </c>
      <c r="AG248" s="45">
        <v>0</v>
      </c>
      <c r="AH248" s="45">
        <v>0</v>
      </c>
      <c r="AI248" s="45">
        <v>0</v>
      </c>
      <c r="AJ248" s="45">
        <v>0</v>
      </c>
      <c r="AK248" s="45">
        <v>0</v>
      </c>
      <c r="AL248" s="45">
        <v>343.77309822764761</v>
      </c>
      <c r="AM248" s="45">
        <v>0</v>
      </c>
      <c r="AN248" s="45">
        <v>0</v>
      </c>
      <c r="AO248">
        <v>0</v>
      </c>
      <c r="AP248" s="38">
        <v>0.15198333333333336</v>
      </c>
      <c r="AQ248" s="38">
        <v>0</v>
      </c>
      <c r="AR248">
        <v>68.083885398404746</v>
      </c>
      <c r="AS248">
        <v>0</v>
      </c>
      <c r="AT248">
        <v>0</v>
      </c>
      <c r="AU248">
        <v>0</v>
      </c>
      <c r="AV248">
        <v>0</v>
      </c>
      <c r="AW248">
        <v>0</v>
      </c>
      <c r="AX248">
        <v>0</v>
      </c>
    </row>
    <row r="249" spans="2:50">
      <c r="B249" s="37">
        <v>41214</v>
      </c>
      <c r="C249" s="45"/>
      <c r="D249" s="45">
        <v>0</v>
      </c>
      <c r="E249" s="45">
        <v>0</v>
      </c>
      <c r="F249" s="45">
        <v>0</v>
      </c>
      <c r="G249" s="45">
        <v>0</v>
      </c>
      <c r="H249" s="45">
        <v>0</v>
      </c>
      <c r="I249" s="45">
        <v>0</v>
      </c>
      <c r="J249" s="45">
        <v>0</v>
      </c>
      <c r="K249" s="45">
        <v>410.00243444779608</v>
      </c>
      <c r="L249" s="45">
        <v>0</v>
      </c>
      <c r="M249">
        <v>0</v>
      </c>
      <c r="N249">
        <v>0</v>
      </c>
      <c r="O249">
        <v>0</v>
      </c>
      <c r="P249">
        <v>0</v>
      </c>
      <c r="Q249" s="39">
        <v>0.15146666666666664</v>
      </c>
      <c r="R249" s="39">
        <v>0</v>
      </c>
      <c r="S249" s="39">
        <v>72.109082458216449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D249" s="37">
        <v>41214</v>
      </c>
      <c r="AE249" s="45"/>
      <c r="AF249" s="45">
        <v>0</v>
      </c>
      <c r="AG249" s="45">
        <v>0</v>
      </c>
      <c r="AH249" s="45">
        <v>0</v>
      </c>
      <c r="AI249" s="45">
        <v>0</v>
      </c>
      <c r="AJ249" s="45">
        <v>0</v>
      </c>
      <c r="AK249" s="45">
        <v>0</v>
      </c>
      <c r="AL249" s="45">
        <v>0</v>
      </c>
      <c r="AM249" s="45">
        <v>528.25960847857004</v>
      </c>
      <c r="AN249" s="45">
        <v>0</v>
      </c>
      <c r="AO249">
        <v>0</v>
      </c>
      <c r="AP249" s="38">
        <v>0.15146666666666664</v>
      </c>
      <c r="AQ249" s="38">
        <v>0</v>
      </c>
      <c r="AR249">
        <v>97.886171921945788</v>
      </c>
      <c r="AS249">
        <v>0</v>
      </c>
      <c r="AT249">
        <v>0</v>
      </c>
      <c r="AU249">
        <v>0</v>
      </c>
      <c r="AV249">
        <v>0</v>
      </c>
      <c r="AW249">
        <v>0</v>
      </c>
      <c r="AX249">
        <v>0</v>
      </c>
    </row>
    <row r="250" spans="2:50">
      <c r="B250" s="37">
        <v>41244</v>
      </c>
      <c r="C250" s="45"/>
      <c r="D250" s="45">
        <v>0</v>
      </c>
      <c r="E250" s="45">
        <v>0</v>
      </c>
      <c r="F250" s="45">
        <v>0</v>
      </c>
      <c r="G250" s="45">
        <v>0</v>
      </c>
      <c r="H250" s="45">
        <v>0</v>
      </c>
      <c r="I250" s="45">
        <v>0</v>
      </c>
      <c r="J250" s="45">
        <v>0</v>
      </c>
      <c r="K250" s="45">
        <v>0</v>
      </c>
      <c r="L250" s="45">
        <v>604.47572513454929</v>
      </c>
      <c r="M250">
        <v>0</v>
      </c>
      <c r="N250">
        <v>0</v>
      </c>
      <c r="O250">
        <v>0</v>
      </c>
      <c r="P250">
        <v>0</v>
      </c>
      <c r="Q250" s="39">
        <v>0.15094999999999992</v>
      </c>
      <c r="R250" s="39">
        <v>0</v>
      </c>
      <c r="S250" s="39">
        <v>103.4889883547666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D250" s="37">
        <v>41244</v>
      </c>
      <c r="AE250" s="45"/>
      <c r="AF250" s="45">
        <v>0</v>
      </c>
      <c r="AG250" s="45">
        <v>0</v>
      </c>
      <c r="AH250" s="45">
        <v>0</v>
      </c>
      <c r="AI250" s="45">
        <v>0</v>
      </c>
      <c r="AJ250" s="45">
        <v>0</v>
      </c>
      <c r="AK250" s="45">
        <v>0</v>
      </c>
      <c r="AL250" s="45">
        <v>0</v>
      </c>
      <c r="AM250" s="45">
        <v>0</v>
      </c>
      <c r="AN250" s="45">
        <v>760.19752188665484</v>
      </c>
      <c r="AO250">
        <v>0</v>
      </c>
      <c r="AP250" s="38">
        <v>0.15094999999999992</v>
      </c>
      <c r="AQ250" s="38">
        <v>0</v>
      </c>
      <c r="AR250">
        <v>139.66562375298065</v>
      </c>
      <c r="AS250">
        <v>0</v>
      </c>
      <c r="AT250">
        <v>0</v>
      </c>
      <c r="AU250">
        <v>0</v>
      </c>
      <c r="AV250">
        <v>0</v>
      </c>
      <c r="AW250">
        <v>0</v>
      </c>
      <c r="AX250">
        <v>0</v>
      </c>
    </row>
    <row r="251" spans="2:50">
      <c r="B251" s="37">
        <v>41275</v>
      </c>
      <c r="C251" s="45"/>
      <c r="D251" s="45">
        <v>672.92571242473161</v>
      </c>
      <c r="E251" s="45">
        <v>0</v>
      </c>
      <c r="F251" s="45">
        <v>0</v>
      </c>
      <c r="G251" s="45">
        <v>0</v>
      </c>
      <c r="H251" s="45">
        <v>0</v>
      </c>
      <c r="I251" s="45">
        <v>0</v>
      </c>
      <c r="J251" s="45">
        <v>0</v>
      </c>
      <c r="K251" s="45">
        <v>0</v>
      </c>
      <c r="L251" s="45">
        <v>0</v>
      </c>
      <c r="M251">
        <v>0</v>
      </c>
      <c r="N251">
        <v>0</v>
      </c>
      <c r="O251">
        <v>0</v>
      </c>
      <c r="P251">
        <v>0</v>
      </c>
      <c r="Q251" s="39">
        <v>0.1504333333333332</v>
      </c>
      <c r="R251" s="39">
        <v>0</v>
      </c>
      <c r="S251" s="39">
        <v>138.78922503160069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D251" s="37">
        <v>41275</v>
      </c>
      <c r="AE251" s="45"/>
      <c r="AF251" s="45">
        <v>843.2452685101465</v>
      </c>
      <c r="AG251" s="45">
        <v>0</v>
      </c>
      <c r="AH251" s="45">
        <v>0</v>
      </c>
      <c r="AI251" s="45">
        <v>0</v>
      </c>
      <c r="AJ251" s="45">
        <v>0</v>
      </c>
      <c r="AK251" s="45">
        <v>0</v>
      </c>
      <c r="AL251" s="45">
        <v>0</v>
      </c>
      <c r="AM251" s="45">
        <v>0</v>
      </c>
      <c r="AN251" s="45">
        <v>0</v>
      </c>
      <c r="AO251">
        <v>0</v>
      </c>
      <c r="AP251" s="38">
        <v>0.1504333333333332</v>
      </c>
      <c r="AQ251" s="38">
        <v>0</v>
      </c>
      <c r="AR251">
        <v>167.20541885399521</v>
      </c>
      <c r="AS251">
        <v>0</v>
      </c>
      <c r="AT251">
        <v>0</v>
      </c>
      <c r="AU251">
        <v>0</v>
      </c>
      <c r="AV251">
        <v>0</v>
      </c>
      <c r="AW251">
        <v>0</v>
      </c>
      <c r="AX251">
        <v>0</v>
      </c>
    </row>
    <row r="252" spans="2:50">
      <c r="B252" s="37">
        <v>41306</v>
      </c>
      <c r="C252" s="45"/>
      <c r="D252" s="45">
        <v>0</v>
      </c>
      <c r="E252" s="45">
        <v>591.90208780612124</v>
      </c>
      <c r="F252" s="45">
        <v>0</v>
      </c>
      <c r="G252" s="45">
        <v>0</v>
      </c>
      <c r="H252" s="45">
        <v>0</v>
      </c>
      <c r="I252" s="45">
        <v>0</v>
      </c>
      <c r="J252" s="45">
        <v>0</v>
      </c>
      <c r="K252" s="45">
        <v>0</v>
      </c>
      <c r="L252" s="45">
        <v>0</v>
      </c>
      <c r="M252">
        <v>0</v>
      </c>
      <c r="N252">
        <v>0</v>
      </c>
      <c r="O252">
        <v>0</v>
      </c>
      <c r="P252">
        <v>0</v>
      </c>
      <c r="Q252" s="39">
        <v>0.14991666666666648</v>
      </c>
      <c r="R252" s="39">
        <v>0</v>
      </c>
      <c r="S252" s="39">
        <v>115.4670344143689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D252" s="37">
        <v>41306</v>
      </c>
      <c r="AE252" s="45"/>
      <c r="AF252" s="45">
        <v>0</v>
      </c>
      <c r="AG252" s="45">
        <v>720.88341924206941</v>
      </c>
      <c r="AH252" s="45">
        <v>0</v>
      </c>
      <c r="AI252" s="45">
        <v>0</v>
      </c>
      <c r="AJ252" s="45">
        <v>0</v>
      </c>
      <c r="AK252" s="45">
        <v>0</v>
      </c>
      <c r="AL252" s="45">
        <v>0</v>
      </c>
      <c r="AM252" s="45">
        <v>0</v>
      </c>
      <c r="AN252" s="45">
        <v>0</v>
      </c>
      <c r="AO252">
        <v>0</v>
      </c>
      <c r="AP252" s="38">
        <v>0.14991666666666648</v>
      </c>
      <c r="AQ252" s="38">
        <v>0</v>
      </c>
      <c r="AR252">
        <v>126.06029484956416</v>
      </c>
      <c r="AS252">
        <v>0</v>
      </c>
      <c r="AT252">
        <v>0</v>
      </c>
      <c r="AU252">
        <v>0</v>
      </c>
      <c r="AV252">
        <v>0</v>
      </c>
      <c r="AW252">
        <v>0</v>
      </c>
      <c r="AX252">
        <v>0</v>
      </c>
    </row>
    <row r="253" spans="2:50">
      <c r="B253" s="37">
        <v>41334</v>
      </c>
      <c r="C253" s="45"/>
      <c r="D253" s="45">
        <v>0</v>
      </c>
      <c r="E253" s="45">
        <v>0</v>
      </c>
      <c r="F253" s="45">
        <v>515.44338350560361</v>
      </c>
      <c r="G253" s="45">
        <v>0</v>
      </c>
      <c r="H253" s="45">
        <v>0</v>
      </c>
      <c r="I253" s="45">
        <v>0</v>
      </c>
      <c r="J253" s="45">
        <v>0</v>
      </c>
      <c r="K253" s="45">
        <v>0</v>
      </c>
      <c r="L253" s="45">
        <v>0</v>
      </c>
      <c r="M253">
        <v>0</v>
      </c>
      <c r="N253">
        <v>0</v>
      </c>
      <c r="O253">
        <v>0</v>
      </c>
      <c r="P253">
        <v>0</v>
      </c>
      <c r="Q253" s="39">
        <v>0.14939999999999976</v>
      </c>
      <c r="R253" s="39">
        <v>0</v>
      </c>
      <c r="S253" s="39">
        <v>108.69070662518406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D253" s="37">
        <v>41334</v>
      </c>
      <c r="AE253" s="45"/>
      <c r="AF253" s="45">
        <v>0</v>
      </c>
      <c r="AG253" s="45">
        <v>0</v>
      </c>
      <c r="AH253" s="45">
        <v>624.47657896914291</v>
      </c>
      <c r="AI253" s="45">
        <v>0</v>
      </c>
      <c r="AJ253" s="45">
        <v>0</v>
      </c>
      <c r="AK253" s="45">
        <v>0</v>
      </c>
      <c r="AL253" s="45">
        <v>0</v>
      </c>
      <c r="AM253" s="45">
        <v>0</v>
      </c>
      <c r="AN253" s="45">
        <v>0</v>
      </c>
      <c r="AO253">
        <v>0</v>
      </c>
      <c r="AP253" s="38">
        <v>0.14939999999999976</v>
      </c>
      <c r="AQ253" s="38">
        <v>0</v>
      </c>
      <c r="AR253">
        <v>123.92591653865763</v>
      </c>
      <c r="AS253">
        <v>0</v>
      </c>
      <c r="AT253">
        <v>0</v>
      </c>
      <c r="AU253">
        <v>0</v>
      </c>
      <c r="AV253">
        <v>0</v>
      </c>
      <c r="AW253">
        <v>0</v>
      </c>
      <c r="AX253">
        <v>0</v>
      </c>
    </row>
    <row r="254" spans="2:50">
      <c r="B254" s="37">
        <v>41365</v>
      </c>
      <c r="C254" s="45"/>
      <c r="D254" s="45">
        <v>0</v>
      </c>
      <c r="E254" s="45">
        <v>0</v>
      </c>
      <c r="F254" s="45">
        <v>0</v>
      </c>
      <c r="G254" s="45">
        <v>306.93227188352739</v>
      </c>
      <c r="H254" s="45">
        <v>0</v>
      </c>
      <c r="I254" s="45">
        <v>0</v>
      </c>
      <c r="J254" s="45">
        <v>0</v>
      </c>
      <c r="K254" s="45">
        <v>0</v>
      </c>
      <c r="L254" s="45">
        <v>0</v>
      </c>
      <c r="M254">
        <v>0</v>
      </c>
      <c r="N254">
        <v>0</v>
      </c>
      <c r="O254">
        <v>0</v>
      </c>
      <c r="P254">
        <v>0</v>
      </c>
      <c r="Q254" s="39">
        <v>0.14888333333333303</v>
      </c>
      <c r="R254" s="39">
        <v>0</v>
      </c>
      <c r="S254" s="39">
        <v>72.222146924287628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D254" s="37">
        <v>41365</v>
      </c>
      <c r="AE254" s="45"/>
      <c r="AF254" s="45">
        <v>0</v>
      </c>
      <c r="AG254" s="45">
        <v>0</v>
      </c>
      <c r="AH254" s="45">
        <v>0</v>
      </c>
      <c r="AI254" s="45">
        <v>392.43313868112688</v>
      </c>
      <c r="AJ254" s="45">
        <v>0</v>
      </c>
      <c r="AK254" s="45">
        <v>0</v>
      </c>
      <c r="AL254" s="45">
        <v>0</v>
      </c>
      <c r="AM254" s="45">
        <v>0</v>
      </c>
      <c r="AN254" s="45">
        <v>0</v>
      </c>
      <c r="AO254">
        <v>0</v>
      </c>
      <c r="AP254" s="38">
        <v>0.14888333333333303</v>
      </c>
      <c r="AQ254" s="38">
        <v>0</v>
      </c>
      <c r="AR254">
        <v>88.969895639357048</v>
      </c>
      <c r="AS254">
        <v>0</v>
      </c>
      <c r="AT254">
        <v>0</v>
      </c>
      <c r="AU254">
        <v>0</v>
      </c>
      <c r="AV254">
        <v>0</v>
      </c>
      <c r="AW254">
        <v>0</v>
      </c>
      <c r="AX254">
        <v>0</v>
      </c>
    </row>
    <row r="255" spans="2:50">
      <c r="B255" s="37">
        <v>41395</v>
      </c>
      <c r="C255" s="45"/>
      <c r="D255" s="45">
        <v>0</v>
      </c>
      <c r="E255" s="45">
        <v>0</v>
      </c>
      <c r="F255" s="45">
        <v>0</v>
      </c>
      <c r="G255" s="45">
        <v>0</v>
      </c>
      <c r="H255" s="45">
        <v>149.26013178436062</v>
      </c>
      <c r="I255" s="45">
        <v>0</v>
      </c>
      <c r="J255" s="45">
        <v>0</v>
      </c>
      <c r="K255" s="45">
        <v>0</v>
      </c>
      <c r="L255" s="45">
        <v>0</v>
      </c>
      <c r="M255">
        <v>0</v>
      </c>
      <c r="N255">
        <v>0</v>
      </c>
      <c r="O255">
        <v>0</v>
      </c>
      <c r="P255">
        <v>0</v>
      </c>
      <c r="Q255" s="39">
        <v>0.14836666666666631</v>
      </c>
      <c r="R255" s="39">
        <v>0</v>
      </c>
      <c r="S255" s="39">
        <v>51.533184639928031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D255" s="37">
        <v>41395</v>
      </c>
      <c r="AE255" s="45"/>
      <c r="AF255" s="45">
        <v>0</v>
      </c>
      <c r="AG255" s="45">
        <v>0</v>
      </c>
      <c r="AH255" s="45">
        <v>0</v>
      </c>
      <c r="AI255" s="45">
        <v>0</v>
      </c>
      <c r="AJ255" s="45">
        <v>209.33543435044643</v>
      </c>
      <c r="AK255" s="45">
        <v>0</v>
      </c>
      <c r="AL255" s="45">
        <v>0</v>
      </c>
      <c r="AM255" s="45">
        <v>0</v>
      </c>
      <c r="AN255" s="45">
        <v>0</v>
      </c>
      <c r="AO255">
        <v>0</v>
      </c>
      <c r="AP255" s="38">
        <v>0.14836666666666631</v>
      </c>
      <c r="AQ255" s="38">
        <v>0</v>
      </c>
      <c r="AR255">
        <v>61.395041391101962</v>
      </c>
      <c r="AS255">
        <v>0</v>
      </c>
      <c r="AT255">
        <v>0</v>
      </c>
      <c r="AU255">
        <v>0</v>
      </c>
      <c r="AV255">
        <v>0</v>
      </c>
      <c r="AW255">
        <v>0</v>
      </c>
      <c r="AX255">
        <v>0</v>
      </c>
    </row>
    <row r="256" spans="2:50">
      <c r="B256" s="37">
        <v>41426</v>
      </c>
      <c r="C256" s="45"/>
      <c r="D256" s="45">
        <v>0</v>
      </c>
      <c r="E256" s="45">
        <v>0</v>
      </c>
      <c r="F256" s="45">
        <v>0</v>
      </c>
      <c r="G256" s="45">
        <v>0</v>
      </c>
      <c r="H256" s="45">
        <v>0</v>
      </c>
      <c r="I256" s="45">
        <v>0</v>
      </c>
      <c r="J256" s="45">
        <v>0</v>
      </c>
      <c r="K256" s="45">
        <v>0</v>
      </c>
      <c r="L256" s="45">
        <v>0</v>
      </c>
      <c r="M256">
        <v>1</v>
      </c>
      <c r="N256">
        <v>0</v>
      </c>
      <c r="O256">
        <v>0</v>
      </c>
      <c r="P256">
        <v>0</v>
      </c>
      <c r="Q256" s="39">
        <v>0</v>
      </c>
      <c r="R256" s="39">
        <v>2.5664864999999999</v>
      </c>
      <c r="S256" s="39">
        <v>39.171200855649772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D256" s="37">
        <v>41426</v>
      </c>
      <c r="AE256" s="45"/>
      <c r="AF256" s="45">
        <v>0</v>
      </c>
      <c r="AG256" s="45">
        <v>0</v>
      </c>
      <c r="AH256" s="45">
        <v>0</v>
      </c>
      <c r="AI256" s="45">
        <v>0</v>
      </c>
      <c r="AJ256" s="45">
        <v>0</v>
      </c>
      <c r="AK256" s="45">
        <v>0</v>
      </c>
      <c r="AL256" s="45">
        <v>0</v>
      </c>
      <c r="AM256" s="45">
        <v>0</v>
      </c>
      <c r="AN256" s="45">
        <v>0</v>
      </c>
      <c r="AO256">
        <v>0</v>
      </c>
      <c r="AP256" s="38">
        <v>0</v>
      </c>
      <c r="AQ256" s="38">
        <v>2.5664864999999999</v>
      </c>
      <c r="AR256">
        <v>41.68813837739372</v>
      </c>
      <c r="AS256">
        <v>0</v>
      </c>
      <c r="AT256">
        <v>0</v>
      </c>
      <c r="AU256">
        <v>0</v>
      </c>
      <c r="AV256">
        <v>0</v>
      </c>
      <c r="AW256">
        <v>0</v>
      </c>
      <c r="AX256">
        <v>0</v>
      </c>
    </row>
    <row r="257" spans="2:50">
      <c r="B257" s="37">
        <v>41456</v>
      </c>
      <c r="C257" s="45"/>
      <c r="D257" s="45">
        <v>0</v>
      </c>
      <c r="E257" s="45">
        <v>0</v>
      </c>
      <c r="F257" s="45">
        <v>0</v>
      </c>
      <c r="G257" s="45">
        <v>0</v>
      </c>
      <c r="H257" s="45">
        <v>0</v>
      </c>
      <c r="I257" s="45">
        <v>0</v>
      </c>
      <c r="J257" s="45">
        <v>0</v>
      </c>
      <c r="K257" s="45">
        <v>0</v>
      </c>
      <c r="L257" s="45">
        <v>0</v>
      </c>
      <c r="M257">
        <v>0</v>
      </c>
      <c r="N257">
        <v>1</v>
      </c>
      <c r="O257">
        <v>0</v>
      </c>
      <c r="P257">
        <v>0</v>
      </c>
      <c r="Q257" s="39">
        <v>0</v>
      </c>
      <c r="R257" s="39">
        <v>2.5637889999999999</v>
      </c>
      <c r="S257" s="39">
        <v>39.270418741990646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D257" s="37">
        <v>41456</v>
      </c>
      <c r="AE257" s="45"/>
      <c r="AF257" s="45">
        <v>0</v>
      </c>
      <c r="AG257" s="45">
        <v>0</v>
      </c>
      <c r="AH257" s="45">
        <v>0</v>
      </c>
      <c r="AI257" s="45">
        <v>0</v>
      </c>
      <c r="AJ257" s="45">
        <v>0</v>
      </c>
      <c r="AK257" s="45">
        <v>0</v>
      </c>
      <c r="AL257" s="45">
        <v>0</v>
      </c>
      <c r="AM257" s="45">
        <v>0</v>
      </c>
      <c r="AN257" s="45">
        <v>0</v>
      </c>
      <c r="AO257">
        <v>0</v>
      </c>
      <c r="AP257" s="38">
        <v>0</v>
      </c>
      <c r="AQ257" s="38">
        <v>2.5637889999999999</v>
      </c>
      <c r="AR257">
        <v>38.929789350122434</v>
      </c>
      <c r="AS257">
        <v>0</v>
      </c>
      <c r="AT257">
        <v>0</v>
      </c>
      <c r="AU257">
        <v>0</v>
      </c>
      <c r="AV257">
        <v>0</v>
      </c>
      <c r="AW257">
        <v>0</v>
      </c>
      <c r="AX257">
        <v>0</v>
      </c>
    </row>
    <row r="258" spans="2:50">
      <c r="B258" s="37">
        <v>41487</v>
      </c>
      <c r="C258" s="45"/>
      <c r="D258" s="45">
        <v>0</v>
      </c>
      <c r="E258" s="45">
        <v>0</v>
      </c>
      <c r="F258" s="45">
        <v>0</v>
      </c>
      <c r="G258" s="45">
        <v>0</v>
      </c>
      <c r="H258" s="45">
        <v>0</v>
      </c>
      <c r="I258" s="45">
        <v>0</v>
      </c>
      <c r="J258" s="45">
        <v>0</v>
      </c>
      <c r="K258" s="45">
        <v>0</v>
      </c>
      <c r="L258" s="45">
        <v>0</v>
      </c>
      <c r="M258">
        <v>0</v>
      </c>
      <c r="N258">
        <v>0</v>
      </c>
      <c r="O258">
        <v>1</v>
      </c>
      <c r="P258">
        <v>0</v>
      </c>
      <c r="Q258" s="39">
        <v>0</v>
      </c>
      <c r="R258" s="39">
        <v>2.5610914999999999</v>
      </c>
      <c r="S258" s="39">
        <v>35.531518261878048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D258" s="37">
        <v>41487</v>
      </c>
      <c r="AE258" s="45"/>
      <c r="AF258" s="45">
        <v>0</v>
      </c>
      <c r="AG258" s="45">
        <v>0</v>
      </c>
      <c r="AH258" s="45">
        <v>0</v>
      </c>
      <c r="AI258" s="45">
        <v>0</v>
      </c>
      <c r="AJ258" s="45">
        <v>0</v>
      </c>
      <c r="AK258" s="45">
        <v>0</v>
      </c>
      <c r="AL258" s="45">
        <v>0</v>
      </c>
      <c r="AM258" s="45">
        <v>0</v>
      </c>
      <c r="AN258" s="45">
        <v>0</v>
      </c>
      <c r="AO258">
        <v>0</v>
      </c>
      <c r="AP258" s="38">
        <v>0</v>
      </c>
      <c r="AQ258" s="38">
        <v>2.5610914999999999</v>
      </c>
      <c r="AR258">
        <v>36.505151083544014</v>
      </c>
      <c r="AS258">
        <v>0</v>
      </c>
      <c r="AT258">
        <v>0</v>
      </c>
      <c r="AU258">
        <v>0</v>
      </c>
      <c r="AV258">
        <v>0</v>
      </c>
      <c r="AW258">
        <v>0</v>
      </c>
      <c r="AX258">
        <v>0</v>
      </c>
    </row>
    <row r="259" spans="2:50">
      <c r="B259" s="37">
        <v>41518</v>
      </c>
      <c r="C259" s="45"/>
      <c r="D259" s="45">
        <v>0</v>
      </c>
      <c r="E259" s="45">
        <v>0</v>
      </c>
      <c r="F259" s="45">
        <v>0</v>
      </c>
      <c r="G259" s="45">
        <v>0</v>
      </c>
      <c r="H259" s="45">
        <v>0</v>
      </c>
      <c r="I259" s="45">
        <v>72.910789209412613</v>
      </c>
      <c r="J259" s="45">
        <v>0</v>
      </c>
      <c r="K259" s="45">
        <v>0</v>
      </c>
      <c r="L259" s="45">
        <v>0</v>
      </c>
      <c r="M259">
        <v>0</v>
      </c>
      <c r="N259">
        <v>0</v>
      </c>
      <c r="O259">
        <v>0</v>
      </c>
      <c r="P259">
        <v>1</v>
      </c>
      <c r="Q259" s="39">
        <v>0</v>
      </c>
      <c r="R259" s="39">
        <v>2.5583939999999998</v>
      </c>
      <c r="S259" s="39">
        <v>37.320097240696121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D259" s="37">
        <v>41518</v>
      </c>
      <c r="AE259" s="45"/>
      <c r="AF259" s="45">
        <v>0</v>
      </c>
      <c r="AG259" s="45">
        <v>0</v>
      </c>
      <c r="AH259" s="45">
        <v>0</v>
      </c>
      <c r="AI259" s="45">
        <v>0</v>
      </c>
      <c r="AJ259" s="45">
        <v>0</v>
      </c>
      <c r="AK259" s="45">
        <v>0</v>
      </c>
      <c r="AL259" s="45">
        <v>0</v>
      </c>
      <c r="AM259" s="45">
        <v>0</v>
      </c>
      <c r="AN259" s="45">
        <v>0</v>
      </c>
      <c r="AO259">
        <v>1</v>
      </c>
      <c r="AP259" s="38">
        <v>0</v>
      </c>
      <c r="AQ259" s="38">
        <v>2.5583939999999998</v>
      </c>
      <c r="AR259">
        <v>41.081487046748414</v>
      </c>
      <c r="AS259">
        <v>0</v>
      </c>
      <c r="AT259">
        <v>0</v>
      </c>
      <c r="AU259">
        <v>0</v>
      </c>
      <c r="AV259">
        <v>0</v>
      </c>
      <c r="AW259">
        <v>0</v>
      </c>
      <c r="AX259">
        <v>0</v>
      </c>
    </row>
    <row r="260" spans="2:50">
      <c r="B260" s="37">
        <v>41548</v>
      </c>
      <c r="C260" s="45"/>
      <c r="D260" s="45">
        <v>0</v>
      </c>
      <c r="E260" s="45">
        <v>0</v>
      </c>
      <c r="F260" s="45">
        <v>0</v>
      </c>
      <c r="G260" s="45">
        <v>0</v>
      </c>
      <c r="H260" s="45">
        <v>0</v>
      </c>
      <c r="I260" s="45">
        <v>0</v>
      </c>
      <c r="J260" s="45">
        <v>240.88130990015762</v>
      </c>
      <c r="K260" s="45">
        <v>0</v>
      </c>
      <c r="L260" s="45">
        <v>0</v>
      </c>
      <c r="M260">
        <v>0</v>
      </c>
      <c r="N260">
        <v>0</v>
      </c>
      <c r="O260">
        <v>0</v>
      </c>
      <c r="P260">
        <v>0</v>
      </c>
      <c r="Q260" s="39">
        <v>0.14578333333333338</v>
      </c>
      <c r="R260" s="39">
        <v>0</v>
      </c>
      <c r="S260" s="39">
        <v>52.836713844785237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D260" s="37">
        <v>41548</v>
      </c>
      <c r="AE260" s="45"/>
      <c r="AF260" s="45">
        <v>0</v>
      </c>
      <c r="AG260" s="45">
        <v>0</v>
      </c>
      <c r="AH260" s="45">
        <v>0</v>
      </c>
      <c r="AI260" s="45">
        <v>0</v>
      </c>
      <c r="AJ260" s="45">
        <v>0</v>
      </c>
      <c r="AK260" s="45">
        <v>0</v>
      </c>
      <c r="AL260" s="45">
        <v>324.41551030742102</v>
      </c>
      <c r="AM260" s="45">
        <v>0</v>
      </c>
      <c r="AN260" s="45">
        <v>0</v>
      </c>
      <c r="AO260">
        <v>0</v>
      </c>
      <c r="AP260" s="38">
        <v>0.14578333333333338</v>
      </c>
      <c r="AQ260" s="38">
        <v>0</v>
      </c>
      <c r="AR260">
        <v>68.083885398404746</v>
      </c>
      <c r="AS260">
        <v>0</v>
      </c>
      <c r="AT260">
        <v>0</v>
      </c>
      <c r="AU260">
        <v>0</v>
      </c>
      <c r="AV260">
        <v>0</v>
      </c>
      <c r="AW260">
        <v>0</v>
      </c>
      <c r="AX260">
        <v>0</v>
      </c>
    </row>
    <row r="261" spans="2:50">
      <c r="B261" s="37">
        <v>41579</v>
      </c>
      <c r="C261" s="45"/>
      <c r="D261" s="45">
        <v>0</v>
      </c>
      <c r="E261" s="45">
        <v>0</v>
      </c>
      <c r="F261" s="45">
        <v>0</v>
      </c>
      <c r="G261" s="45">
        <v>0</v>
      </c>
      <c r="H261" s="45">
        <v>0</v>
      </c>
      <c r="I261" s="45">
        <v>0</v>
      </c>
      <c r="J261" s="45">
        <v>0</v>
      </c>
      <c r="K261" s="45">
        <v>393.91367497716146</v>
      </c>
      <c r="L261" s="45">
        <v>0</v>
      </c>
      <c r="M261">
        <v>0</v>
      </c>
      <c r="N261">
        <v>0</v>
      </c>
      <c r="O261">
        <v>0</v>
      </c>
      <c r="P261">
        <v>0</v>
      </c>
      <c r="Q261" s="39">
        <v>0.14526666666666666</v>
      </c>
      <c r="R261" s="39">
        <v>0</v>
      </c>
      <c r="S261" s="39">
        <v>72.109082458216449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D261" s="37">
        <v>41579</v>
      </c>
      <c r="AE261" s="45"/>
      <c r="AF261" s="45">
        <v>0</v>
      </c>
      <c r="AG261" s="45">
        <v>0</v>
      </c>
      <c r="AH261" s="45">
        <v>0</v>
      </c>
      <c r="AI261" s="45">
        <v>0</v>
      </c>
      <c r="AJ261" s="45">
        <v>0</v>
      </c>
      <c r="AK261" s="45">
        <v>0</v>
      </c>
      <c r="AL261" s="45">
        <v>0</v>
      </c>
      <c r="AM261" s="45">
        <v>495.23578871644895</v>
      </c>
      <c r="AN261" s="45">
        <v>0</v>
      </c>
      <c r="AO261">
        <v>0</v>
      </c>
      <c r="AP261" s="38">
        <v>0.14526666666666666</v>
      </c>
      <c r="AQ261" s="38">
        <v>0</v>
      </c>
      <c r="AR261">
        <v>97.886171921945788</v>
      </c>
      <c r="AS261">
        <v>0</v>
      </c>
      <c r="AT261">
        <v>0</v>
      </c>
      <c r="AU261">
        <v>0</v>
      </c>
      <c r="AV261">
        <v>0</v>
      </c>
      <c r="AW261">
        <v>0</v>
      </c>
      <c r="AX261">
        <v>0</v>
      </c>
    </row>
    <row r="262" spans="2:50">
      <c r="B262" s="37">
        <v>41609</v>
      </c>
      <c r="C262" s="45"/>
      <c r="D262" s="45">
        <v>0</v>
      </c>
      <c r="E262" s="45">
        <v>0</v>
      </c>
      <c r="F262" s="45">
        <v>0</v>
      </c>
      <c r="G262" s="45">
        <v>0</v>
      </c>
      <c r="H262" s="45">
        <v>0</v>
      </c>
      <c r="I262" s="45">
        <v>0</v>
      </c>
      <c r="J262" s="45">
        <v>0</v>
      </c>
      <c r="K262" s="45">
        <v>0</v>
      </c>
      <c r="L262" s="45">
        <v>580.10625239629837</v>
      </c>
      <c r="M262">
        <v>0</v>
      </c>
      <c r="N262">
        <v>0</v>
      </c>
      <c r="O262">
        <v>0</v>
      </c>
      <c r="P262">
        <v>0</v>
      </c>
      <c r="Q262" s="39">
        <v>0.14474999999999993</v>
      </c>
      <c r="R262" s="39">
        <v>0</v>
      </c>
      <c r="S262" s="39">
        <v>103.4889883547666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D262" s="37">
        <v>41609</v>
      </c>
      <c r="AE262" s="45"/>
      <c r="AF262" s="45">
        <v>0</v>
      </c>
      <c r="AG262" s="45">
        <v>0</v>
      </c>
      <c r="AH262" s="45">
        <v>0</v>
      </c>
      <c r="AI262" s="45">
        <v>0</v>
      </c>
      <c r="AJ262" s="45">
        <v>0</v>
      </c>
      <c r="AK262" s="45">
        <v>0</v>
      </c>
      <c r="AL262" s="45">
        <v>0</v>
      </c>
      <c r="AM262" s="45">
        <v>0</v>
      </c>
      <c r="AN262" s="45">
        <v>710.03880753376893</v>
      </c>
      <c r="AO262">
        <v>0</v>
      </c>
      <c r="AP262" s="38">
        <v>0.14474999999999993</v>
      </c>
      <c r="AQ262" s="38">
        <v>0</v>
      </c>
      <c r="AR262">
        <v>139.66562375298065</v>
      </c>
      <c r="AS262">
        <v>0</v>
      </c>
      <c r="AT262">
        <v>0</v>
      </c>
      <c r="AU262">
        <v>0</v>
      </c>
      <c r="AV262">
        <v>0</v>
      </c>
      <c r="AW262">
        <v>0</v>
      </c>
      <c r="AX262">
        <v>0</v>
      </c>
    </row>
    <row r="263" spans="2:50">
      <c r="B263" s="37"/>
    </row>
    <row r="264" spans="2:50">
      <c r="B264" s="37"/>
    </row>
    <row r="265" spans="2:50">
      <c r="B265" s="37"/>
    </row>
    <row r="266" spans="2:50">
      <c r="B266" s="37"/>
      <c r="C266" s="44" t="s">
        <v>85</v>
      </c>
      <c r="AE266" s="44" t="s">
        <v>63</v>
      </c>
    </row>
    <row r="267" spans="2:50" ht="55.2">
      <c r="B267" s="30" t="s">
        <v>45</v>
      </c>
      <c r="C267" s="30" t="s">
        <v>83</v>
      </c>
      <c r="D267" s="30" t="s">
        <v>0</v>
      </c>
      <c r="E267" s="30" t="s">
        <v>1</v>
      </c>
      <c r="F267" s="30" t="s">
        <v>2</v>
      </c>
      <c r="G267" s="30" t="s">
        <v>3</v>
      </c>
      <c r="H267" s="30" t="s">
        <v>4</v>
      </c>
      <c r="I267" s="30" t="s">
        <v>8</v>
      </c>
      <c r="J267" s="30" t="s">
        <v>9</v>
      </c>
      <c r="K267" s="30" t="s">
        <v>10</v>
      </c>
      <c r="L267" s="30" t="s">
        <v>11</v>
      </c>
      <c r="M267" s="30" t="s">
        <v>66</v>
      </c>
      <c r="N267" s="30" t="s">
        <v>67</v>
      </c>
      <c r="O267" s="30" t="s">
        <v>68</v>
      </c>
      <c r="P267" s="30" t="s">
        <v>46</v>
      </c>
      <c r="Q267" s="30" t="s">
        <v>60</v>
      </c>
      <c r="R267" s="30" t="s">
        <v>76</v>
      </c>
      <c r="S267" s="30" t="s">
        <v>77</v>
      </c>
      <c r="T267" s="30" t="s">
        <v>78</v>
      </c>
      <c r="U267" s="30" t="s">
        <v>79</v>
      </c>
      <c r="V267" s="30" t="s">
        <v>80</v>
      </c>
      <c r="W267" s="30" t="s">
        <v>81</v>
      </c>
      <c r="X267" s="30" t="s">
        <v>82</v>
      </c>
      <c r="Y267" s="40" t="s">
        <v>54</v>
      </c>
      <c r="AE267" t="s">
        <v>83</v>
      </c>
      <c r="AF267" s="30" t="s">
        <v>0</v>
      </c>
      <c r="AG267" s="30" t="s">
        <v>1</v>
      </c>
      <c r="AH267" s="30" t="s">
        <v>2</v>
      </c>
      <c r="AI267" s="30" t="s">
        <v>3</v>
      </c>
      <c r="AJ267" s="30" t="s">
        <v>4</v>
      </c>
      <c r="AK267" s="30" t="s">
        <v>8</v>
      </c>
      <c r="AL267" s="30" t="s">
        <v>9</v>
      </c>
      <c r="AM267" s="30" t="s">
        <v>10</v>
      </c>
      <c r="AN267" s="30" t="s">
        <v>11</v>
      </c>
      <c r="AO267" s="30" t="s">
        <v>46</v>
      </c>
      <c r="AP267" s="30" t="s">
        <v>60</v>
      </c>
      <c r="AQ267" s="30" t="s">
        <v>52</v>
      </c>
      <c r="AR267" s="30" t="s">
        <v>53</v>
      </c>
      <c r="AS267" s="30" t="s">
        <v>61</v>
      </c>
      <c r="AT267" s="30" t="s">
        <v>62</v>
      </c>
      <c r="AU267" s="40" t="s">
        <v>54</v>
      </c>
    </row>
    <row r="268" spans="2:50">
      <c r="B268" s="37">
        <v>34851</v>
      </c>
      <c r="C268" s="45">
        <v>40968.33</v>
      </c>
      <c r="D268" s="45">
        <v>0</v>
      </c>
      <c r="E268" s="45">
        <v>0</v>
      </c>
      <c r="F268" s="45">
        <v>0</v>
      </c>
      <c r="G268" s="45">
        <v>0</v>
      </c>
      <c r="H268" s="45">
        <v>0</v>
      </c>
      <c r="I268" s="45">
        <v>0</v>
      </c>
      <c r="J268" s="45">
        <v>0</v>
      </c>
      <c r="K268" s="45">
        <v>0</v>
      </c>
      <c r="L268" s="45">
        <v>0</v>
      </c>
      <c r="M268">
        <v>1</v>
      </c>
      <c r="N268">
        <v>0</v>
      </c>
      <c r="O268">
        <v>0</v>
      </c>
      <c r="P268">
        <v>0</v>
      </c>
      <c r="Q268" s="43">
        <v>638999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AD268" s="37">
        <v>35186</v>
      </c>
      <c r="AE268" s="45">
        <v>35842</v>
      </c>
      <c r="AF268" s="45">
        <v>0</v>
      </c>
      <c r="AG268" s="45">
        <v>0</v>
      </c>
      <c r="AH268" s="45">
        <v>0</v>
      </c>
      <c r="AI268" s="45">
        <v>0</v>
      </c>
      <c r="AJ268" s="45">
        <v>293.5</v>
      </c>
      <c r="AK268" s="45">
        <v>0</v>
      </c>
      <c r="AL268" s="45">
        <v>0</v>
      </c>
      <c r="AM268" s="45">
        <v>0</v>
      </c>
      <c r="AN268" s="45">
        <v>0</v>
      </c>
      <c r="AO268">
        <v>0</v>
      </c>
      <c r="AP268" s="43">
        <v>212952</v>
      </c>
      <c r="AQ268">
        <v>0</v>
      </c>
      <c r="AR268">
        <v>0</v>
      </c>
      <c r="AS268">
        <v>0</v>
      </c>
      <c r="AT268">
        <v>0</v>
      </c>
      <c r="AU268">
        <v>0</v>
      </c>
    </row>
    <row r="269" spans="2:50">
      <c r="B269" s="37">
        <v>34881</v>
      </c>
      <c r="C269" s="45">
        <v>40968.33</v>
      </c>
      <c r="D269" s="45">
        <v>0</v>
      </c>
      <c r="E269" s="45">
        <v>0</v>
      </c>
      <c r="F269" s="45">
        <v>0</v>
      </c>
      <c r="G269" s="45">
        <v>0</v>
      </c>
      <c r="H269" s="45">
        <v>0</v>
      </c>
      <c r="I269" s="45">
        <v>0</v>
      </c>
      <c r="J269" s="45">
        <v>0</v>
      </c>
      <c r="K269" s="45">
        <v>0</v>
      </c>
      <c r="L269" s="45">
        <v>0</v>
      </c>
      <c r="M269">
        <v>0</v>
      </c>
      <c r="N269">
        <v>1</v>
      </c>
      <c r="O269">
        <v>0</v>
      </c>
      <c r="P269">
        <v>0</v>
      </c>
      <c r="Q269" s="43">
        <v>639050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AD269" s="37">
        <v>35217</v>
      </c>
      <c r="AE269" s="45">
        <v>15000.33</v>
      </c>
      <c r="AF269" s="45">
        <v>0</v>
      </c>
      <c r="AG269" s="45">
        <v>0</v>
      </c>
      <c r="AH269" s="45">
        <v>0</v>
      </c>
      <c r="AI269" s="45">
        <v>0</v>
      </c>
      <c r="AJ269" s="45">
        <v>0</v>
      </c>
      <c r="AK269" s="45">
        <v>0</v>
      </c>
      <c r="AL269" s="45">
        <v>0</v>
      </c>
      <c r="AM269" s="45">
        <v>0</v>
      </c>
      <c r="AN269" s="45">
        <v>0</v>
      </c>
      <c r="AO269">
        <v>0</v>
      </c>
      <c r="AP269" s="43">
        <v>212478</v>
      </c>
      <c r="AQ269">
        <v>0</v>
      </c>
      <c r="AR269">
        <v>0</v>
      </c>
      <c r="AS269">
        <v>0</v>
      </c>
      <c r="AT269">
        <v>1</v>
      </c>
      <c r="AU269">
        <v>0</v>
      </c>
    </row>
    <row r="270" spans="2:50">
      <c r="B270" s="37">
        <v>34912</v>
      </c>
      <c r="C270" s="45">
        <v>40968.33</v>
      </c>
      <c r="D270" s="45">
        <v>0</v>
      </c>
      <c r="E270" s="45">
        <v>0</v>
      </c>
      <c r="F270" s="45">
        <v>0</v>
      </c>
      <c r="G270" s="45">
        <v>0</v>
      </c>
      <c r="H270" s="45">
        <v>0</v>
      </c>
      <c r="I270" s="45">
        <v>0</v>
      </c>
      <c r="J270" s="45">
        <v>0</v>
      </c>
      <c r="K270" s="45">
        <v>0</v>
      </c>
      <c r="L270" s="45">
        <v>0</v>
      </c>
      <c r="M270">
        <v>0</v>
      </c>
      <c r="N270">
        <v>0</v>
      </c>
      <c r="O270">
        <v>1</v>
      </c>
      <c r="P270">
        <v>0</v>
      </c>
      <c r="Q270" s="43">
        <v>638716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AD270" s="37">
        <v>35247</v>
      </c>
      <c r="AE270" s="45">
        <v>15000.33</v>
      </c>
      <c r="AF270" s="45">
        <v>0</v>
      </c>
      <c r="AG270" s="45">
        <v>0</v>
      </c>
      <c r="AH270" s="45">
        <v>0</v>
      </c>
      <c r="AI270" s="45">
        <v>0</v>
      </c>
      <c r="AJ270" s="45">
        <v>0</v>
      </c>
      <c r="AK270" s="45">
        <v>0</v>
      </c>
      <c r="AL270" s="45">
        <v>0</v>
      </c>
      <c r="AM270" s="45">
        <v>0</v>
      </c>
      <c r="AN270" s="45">
        <v>0</v>
      </c>
      <c r="AO270">
        <v>0</v>
      </c>
      <c r="AP270" s="43">
        <v>212348</v>
      </c>
      <c r="AQ270">
        <v>0</v>
      </c>
      <c r="AR270">
        <v>0</v>
      </c>
      <c r="AS270">
        <v>0</v>
      </c>
      <c r="AT270">
        <v>1</v>
      </c>
      <c r="AU270">
        <v>0</v>
      </c>
    </row>
    <row r="271" spans="2:50">
      <c r="B271" s="37">
        <v>34943</v>
      </c>
      <c r="C271" s="45">
        <v>56976.3</v>
      </c>
      <c r="D271" s="45">
        <v>0</v>
      </c>
      <c r="E271" s="45">
        <v>0</v>
      </c>
      <c r="F271" s="45">
        <v>0</v>
      </c>
      <c r="G271" s="45">
        <v>0</v>
      </c>
      <c r="H271" s="45">
        <v>0</v>
      </c>
      <c r="I271" s="45">
        <v>116.2</v>
      </c>
      <c r="J271" s="45">
        <v>0</v>
      </c>
      <c r="K271" s="45">
        <v>0</v>
      </c>
      <c r="L271" s="45">
        <v>0</v>
      </c>
      <c r="M271">
        <v>0</v>
      </c>
      <c r="N271">
        <v>0</v>
      </c>
      <c r="O271">
        <v>0</v>
      </c>
      <c r="P271">
        <v>0</v>
      </c>
      <c r="Q271" s="43">
        <v>642553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AD271" s="37">
        <v>35278</v>
      </c>
      <c r="AE271" s="45">
        <v>15000.33</v>
      </c>
      <c r="AF271" s="45">
        <v>0</v>
      </c>
      <c r="AG271" s="45">
        <v>0</v>
      </c>
      <c r="AH271" s="45">
        <v>0</v>
      </c>
      <c r="AI271" s="45">
        <v>0</v>
      </c>
      <c r="AJ271" s="45">
        <v>0</v>
      </c>
      <c r="AK271" s="45">
        <v>0</v>
      </c>
      <c r="AL271" s="45">
        <v>0</v>
      </c>
      <c r="AM271" s="45">
        <v>0</v>
      </c>
      <c r="AN271" s="45">
        <v>0</v>
      </c>
      <c r="AO271">
        <v>0</v>
      </c>
      <c r="AP271" s="43">
        <v>212642</v>
      </c>
      <c r="AQ271">
        <v>0</v>
      </c>
      <c r="AR271">
        <v>0</v>
      </c>
      <c r="AS271">
        <v>0</v>
      </c>
      <c r="AT271">
        <v>1</v>
      </c>
      <c r="AU271">
        <v>0</v>
      </c>
    </row>
    <row r="272" spans="2:50">
      <c r="B272" s="37">
        <v>34973</v>
      </c>
      <c r="C272" s="45">
        <v>91836.2</v>
      </c>
      <c r="D272" s="45">
        <v>0</v>
      </c>
      <c r="E272" s="45">
        <v>0</v>
      </c>
      <c r="F272" s="45">
        <v>0</v>
      </c>
      <c r="G272" s="45">
        <v>0</v>
      </c>
      <c r="H272" s="45">
        <v>0</v>
      </c>
      <c r="I272" s="45">
        <v>0</v>
      </c>
      <c r="J272" s="45">
        <v>217.2</v>
      </c>
      <c r="K272" s="45">
        <v>0</v>
      </c>
      <c r="L272" s="45">
        <v>0</v>
      </c>
      <c r="M272">
        <v>0</v>
      </c>
      <c r="N272">
        <v>0</v>
      </c>
      <c r="O272">
        <v>0</v>
      </c>
      <c r="P272">
        <v>0</v>
      </c>
      <c r="Q272" s="43">
        <v>647404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AD272" s="37">
        <v>35309</v>
      </c>
      <c r="AE272" s="45">
        <v>21096</v>
      </c>
      <c r="AF272" s="45">
        <v>0</v>
      </c>
      <c r="AG272" s="45">
        <v>0</v>
      </c>
      <c r="AH272" s="45">
        <v>0</v>
      </c>
      <c r="AI272" s="45">
        <v>0</v>
      </c>
      <c r="AJ272" s="45">
        <v>0</v>
      </c>
      <c r="AK272" s="45">
        <v>0</v>
      </c>
      <c r="AL272" s="45">
        <v>0</v>
      </c>
      <c r="AM272" s="45">
        <v>0</v>
      </c>
      <c r="AN272" s="45">
        <v>0</v>
      </c>
      <c r="AO272">
        <v>1</v>
      </c>
      <c r="AP272" s="43">
        <v>213807</v>
      </c>
      <c r="AQ272">
        <v>0</v>
      </c>
      <c r="AR272">
        <v>0</v>
      </c>
      <c r="AS272">
        <v>0</v>
      </c>
      <c r="AT272">
        <v>1</v>
      </c>
      <c r="AU272">
        <v>0</v>
      </c>
    </row>
    <row r="273" spans="2:47">
      <c r="B273" s="37">
        <v>35004</v>
      </c>
      <c r="C273" s="45">
        <v>223466</v>
      </c>
      <c r="D273" s="45">
        <v>0</v>
      </c>
      <c r="E273" s="45">
        <v>0</v>
      </c>
      <c r="F273" s="45">
        <v>0</v>
      </c>
      <c r="G273" s="45">
        <v>0</v>
      </c>
      <c r="H273" s="45">
        <v>0</v>
      </c>
      <c r="I273" s="45">
        <v>0</v>
      </c>
      <c r="J273" s="45">
        <v>0</v>
      </c>
      <c r="K273" s="45">
        <v>514.1</v>
      </c>
      <c r="L273" s="45">
        <v>0</v>
      </c>
      <c r="M273">
        <v>0</v>
      </c>
      <c r="N273">
        <v>0</v>
      </c>
      <c r="O273">
        <v>0</v>
      </c>
      <c r="P273">
        <v>0</v>
      </c>
      <c r="Q273" s="43">
        <v>652210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AD273" s="37">
        <v>35339</v>
      </c>
      <c r="AE273" s="45">
        <v>46155</v>
      </c>
      <c r="AF273" s="45">
        <v>0</v>
      </c>
      <c r="AG273" s="45">
        <v>0</v>
      </c>
      <c r="AH273" s="45">
        <v>0</v>
      </c>
      <c r="AI273" s="45">
        <v>0</v>
      </c>
      <c r="AJ273" s="45">
        <v>0</v>
      </c>
      <c r="AK273" s="45">
        <v>0</v>
      </c>
      <c r="AL273" s="45">
        <v>366.3</v>
      </c>
      <c r="AM273" s="45">
        <v>0</v>
      </c>
      <c r="AN273" s="45">
        <v>0</v>
      </c>
      <c r="AO273">
        <v>0</v>
      </c>
      <c r="AP273" s="43">
        <v>216149</v>
      </c>
      <c r="AQ273">
        <v>0</v>
      </c>
      <c r="AR273">
        <v>0</v>
      </c>
      <c r="AS273">
        <v>0</v>
      </c>
      <c r="AT273">
        <v>0</v>
      </c>
      <c r="AU273">
        <v>1</v>
      </c>
    </row>
    <row r="274" spans="2:47">
      <c r="B274" s="37">
        <v>35034</v>
      </c>
      <c r="C274" s="45">
        <v>332402.40000000002</v>
      </c>
      <c r="D274" s="45">
        <v>0</v>
      </c>
      <c r="E274" s="45">
        <v>0</v>
      </c>
      <c r="F274" s="45">
        <v>0</v>
      </c>
      <c r="G274" s="45">
        <v>0</v>
      </c>
      <c r="H274" s="45">
        <v>0</v>
      </c>
      <c r="I274" s="45">
        <v>0</v>
      </c>
      <c r="J274" s="45">
        <v>0</v>
      </c>
      <c r="K274" s="45">
        <v>0</v>
      </c>
      <c r="L274" s="45">
        <v>708.3</v>
      </c>
      <c r="M274">
        <v>0</v>
      </c>
      <c r="N274">
        <v>0</v>
      </c>
      <c r="O274">
        <v>0</v>
      </c>
      <c r="P274">
        <v>0</v>
      </c>
      <c r="Q274" s="43">
        <v>655015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AD274" s="37">
        <v>35370</v>
      </c>
      <c r="AE274" s="45">
        <v>74472</v>
      </c>
      <c r="AF274" s="45">
        <v>0</v>
      </c>
      <c r="AG274" s="45">
        <v>0</v>
      </c>
      <c r="AH274" s="45">
        <v>0</v>
      </c>
      <c r="AI274" s="45">
        <v>0</v>
      </c>
      <c r="AJ274" s="45">
        <v>0</v>
      </c>
      <c r="AK274" s="45">
        <v>0</v>
      </c>
      <c r="AL274" s="45">
        <v>0</v>
      </c>
      <c r="AM274" s="45">
        <v>633.5</v>
      </c>
      <c r="AN274" s="45">
        <v>0</v>
      </c>
      <c r="AO274">
        <v>0</v>
      </c>
      <c r="AP274" s="43">
        <v>218712</v>
      </c>
      <c r="AQ274">
        <v>0</v>
      </c>
      <c r="AR274">
        <v>0</v>
      </c>
      <c r="AS274">
        <v>0</v>
      </c>
      <c r="AT274">
        <v>0</v>
      </c>
      <c r="AU274">
        <v>0</v>
      </c>
    </row>
    <row r="275" spans="2:47">
      <c r="B275" s="37">
        <v>35065</v>
      </c>
      <c r="C275" s="45">
        <v>347747.6</v>
      </c>
      <c r="D275" s="45">
        <v>757.8</v>
      </c>
      <c r="E275" s="45">
        <v>0</v>
      </c>
      <c r="F275" s="45">
        <v>0</v>
      </c>
      <c r="G275" s="45">
        <v>0</v>
      </c>
      <c r="H275" s="45">
        <v>0</v>
      </c>
      <c r="I275" s="45">
        <v>0</v>
      </c>
      <c r="J275" s="45">
        <v>0</v>
      </c>
      <c r="K275" s="45">
        <v>0</v>
      </c>
      <c r="L275" s="45">
        <v>0</v>
      </c>
      <c r="M275">
        <v>0</v>
      </c>
      <c r="N275">
        <v>0</v>
      </c>
      <c r="O275">
        <v>0</v>
      </c>
      <c r="P275">
        <v>0</v>
      </c>
      <c r="Q275" s="43">
        <v>658248</v>
      </c>
      <c r="R275">
        <v>1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AD275" s="37">
        <v>35400</v>
      </c>
      <c r="AE275" s="45">
        <v>86149</v>
      </c>
      <c r="AF275" s="45">
        <v>0</v>
      </c>
      <c r="AG275" s="45">
        <v>0</v>
      </c>
      <c r="AH275" s="45">
        <v>0</v>
      </c>
      <c r="AI275" s="45">
        <v>0</v>
      </c>
      <c r="AJ275" s="45">
        <v>0</v>
      </c>
      <c r="AK275" s="45">
        <v>0</v>
      </c>
      <c r="AL275" s="45">
        <v>0</v>
      </c>
      <c r="AM275" s="45">
        <v>0</v>
      </c>
      <c r="AN275" s="45">
        <v>761</v>
      </c>
      <c r="AO275">
        <v>0</v>
      </c>
      <c r="AP275" s="43">
        <v>221264</v>
      </c>
      <c r="AQ275">
        <v>0</v>
      </c>
      <c r="AR275">
        <v>0</v>
      </c>
      <c r="AS275">
        <v>0</v>
      </c>
      <c r="AT275">
        <v>0</v>
      </c>
      <c r="AU275">
        <v>1</v>
      </c>
    </row>
    <row r="276" spans="2:47">
      <c r="B276" s="37">
        <v>35096</v>
      </c>
      <c r="C276" s="45">
        <v>330261.09999999998</v>
      </c>
      <c r="D276" s="45">
        <v>0</v>
      </c>
      <c r="E276" s="45">
        <v>683.1</v>
      </c>
      <c r="F276" s="45">
        <v>0</v>
      </c>
      <c r="G276" s="45">
        <v>0</v>
      </c>
      <c r="H276" s="45">
        <v>0</v>
      </c>
      <c r="I276" s="45">
        <v>0</v>
      </c>
      <c r="J276" s="45">
        <v>0</v>
      </c>
      <c r="K276" s="45">
        <v>0</v>
      </c>
      <c r="L276" s="45">
        <v>0</v>
      </c>
      <c r="M276">
        <v>0</v>
      </c>
      <c r="N276">
        <v>0</v>
      </c>
      <c r="O276">
        <v>0</v>
      </c>
      <c r="P276">
        <v>0</v>
      </c>
      <c r="Q276" s="43">
        <v>659671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1</v>
      </c>
      <c r="AD276" s="37">
        <v>35431</v>
      </c>
      <c r="AE276" s="45">
        <v>131775.9</v>
      </c>
      <c r="AF276" s="45">
        <v>987.3</v>
      </c>
      <c r="AG276" s="45">
        <v>0</v>
      </c>
      <c r="AH276" s="45">
        <v>0</v>
      </c>
      <c r="AI276" s="45">
        <v>0</v>
      </c>
      <c r="AJ276" s="45">
        <v>0</v>
      </c>
      <c r="AK276" s="45">
        <v>0</v>
      </c>
      <c r="AL276" s="45">
        <v>0</v>
      </c>
      <c r="AM276" s="45">
        <v>0</v>
      </c>
      <c r="AN276" s="45">
        <v>0</v>
      </c>
      <c r="AO276">
        <v>0</v>
      </c>
      <c r="AP276" s="43">
        <v>222573</v>
      </c>
      <c r="AQ276">
        <v>0</v>
      </c>
      <c r="AR276">
        <v>0</v>
      </c>
      <c r="AS276">
        <v>0</v>
      </c>
      <c r="AT276">
        <v>0</v>
      </c>
      <c r="AU276">
        <v>0</v>
      </c>
    </row>
    <row r="277" spans="2:47">
      <c r="B277" s="37">
        <v>35125</v>
      </c>
      <c r="C277" s="45">
        <v>302290.3</v>
      </c>
      <c r="D277" s="45">
        <v>0</v>
      </c>
      <c r="E277" s="45">
        <v>0</v>
      </c>
      <c r="F277" s="45">
        <v>650.5</v>
      </c>
      <c r="G277" s="45">
        <v>0</v>
      </c>
      <c r="H277" s="45">
        <v>0</v>
      </c>
      <c r="I277" s="45">
        <v>0</v>
      </c>
      <c r="J277" s="45">
        <v>0</v>
      </c>
      <c r="K277" s="45">
        <v>0</v>
      </c>
      <c r="L277" s="45">
        <v>0</v>
      </c>
      <c r="M277">
        <v>0</v>
      </c>
      <c r="N277">
        <v>0</v>
      </c>
      <c r="O277">
        <v>0</v>
      </c>
      <c r="P277">
        <v>0</v>
      </c>
      <c r="Q277" s="43">
        <v>660354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1</v>
      </c>
      <c r="AD277" s="37">
        <v>35462</v>
      </c>
      <c r="AE277" s="45">
        <v>102056.3</v>
      </c>
      <c r="AF277" s="45">
        <v>0</v>
      </c>
      <c r="AG277" s="45">
        <v>798.9</v>
      </c>
      <c r="AH277" s="45">
        <v>0</v>
      </c>
      <c r="AI277" s="45">
        <v>0</v>
      </c>
      <c r="AJ277" s="45">
        <v>0</v>
      </c>
      <c r="AK277" s="45">
        <v>0</v>
      </c>
      <c r="AL277" s="45">
        <v>0</v>
      </c>
      <c r="AM277" s="45">
        <v>0</v>
      </c>
      <c r="AN277" s="45">
        <v>0</v>
      </c>
      <c r="AO277">
        <v>0</v>
      </c>
      <c r="AP277" s="43">
        <v>223218</v>
      </c>
      <c r="AQ277">
        <v>0</v>
      </c>
      <c r="AR277">
        <v>0</v>
      </c>
      <c r="AS277">
        <v>0</v>
      </c>
      <c r="AT277">
        <v>0</v>
      </c>
      <c r="AU277">
        <v>0</v>
      </c>
    </row>
    <row r="278" spans="2:47">
      <c r="B278" s="37">
        <v>35156</v>
      </c>
      <c r="C278" s="45">
        <v>195543.2</v>
      </c>
      <c r="D278" s="45">
        <v>0</v>
      </c>
      <c r="E278" s="45">
        <v>0</v>
      </c>
      <c r="F278" s="45">
        <v>0</v>
      </c>
      <c r="G278" s="45">
        <v>393.4</v>
      </c>
      <c r="H278" s="45">
        <v>0</v>
      </c>
      <c r="I278" s="45">
        <v>0</v>
      </c>
      <c r="J278" s="45">
        <v>0</v>
      </c>
      <c r="K278" s="45">
        <v>0</v>
      </c>
      <c r="L278" s="45">
        <v>0</v>
      </c>
      <c r="M278">
        <v>0</v>
      </c>
      <c r="N278">
        <v>0</v>
      </c>
      <c r="O278">
        <v>0</v>
      </c>
      <c r="P278">
        <v>0</v>
      </c>
      <c r="Q278" s="43">
        <v>660801</v>
      </c>
      <c r="R278">
        <v>0</v>
      </c>
      <c r="S278">
        <v>0</v>
      </c>
      <c r="T278">
        <v>0</v>
      </c>
      <c r="U278">
        <v>0</v>
      </c>
      <c r="V278">
        <v>0</v>
      </c>
      <c r="W278">
        <v>0</v>
      </c>
      <c r="X278">
        <v>0</v>
      </c>
      <c r="Y278">
        <v>0</v>
      </c>
      <c r="AD278" s="37">
        <v>35490</v>
      </c>
      <c r="AE278" s="45">
        <v>92754.5</v>
      </c>
      <c r="AF278" s="45">
        <v>0</v>
      </c>
      <c r="AG278" s="45">
        <v>0</v>
      </c>
      <c r="AH278" s="45">
        <v>764.3</v>
      </c>
      <c r="AI278" s="45">
        <v>0</v>
      </c>
      <c r="AJ278" s="45">
        <v>0</v>
      </c>
      <c r="AK278" s="45">
        <v>0</v>
      </c>
      <c r="AL278" s="45">
        <v>0</v>
      </c>
      <c r="AM278" s="45">
        <v>0</v>
      </c>
      <c r="AN278" s="45">
        <v>0</v>
      </c>
      <c r="AO278">
        <v>0</v>
      </c>
      <c r="AP278" s="43">
        <v>223473</v>
      </c>
      <c r="AQ278">
        <v>0</v>
      </c>
      <c r="AR278">
        <v>0</v>
      </c>
      <c r="AS278">
        <v>0</v>
      </c>
      <c r="AT278">
        <v>0</v>
      </c>
      <c r="AU278">
        <v>0</v>
      </c>
    </row>
    <row r="279" spans="2:47">
      <c r="B279" s="37">
        <v>35186</v>
      </c>
      <c r="C279" s="45">
        <v>114809.1</v>
      </c>
      <c r="D279" s="45">
        <v>0</v>
      </c>
      <c r="E279" s="45">
        <v>0</v>
      </c>
      <c r="F279" s="45">
        <v>0</v>
      </c>
      <c r="G279" s="45">
        <v>0</v>
      </c>
      <c r="H279" s="45">
        <v>201</v>
      </c>
      <c r="I279" s="45">
        <v>0</v>
      </c>
      <c r="J279" s="45">
        <v>0</v>
      </c>
      <c r="K279" s="45">
        <v>0</v>
      </c>
      <c r="L279" s="45">
        <v>0</v>
      </c>
      <c r="M279">
        <v>0</v>
      </c>
      <c r="N279">
        <v>0</v>
      </c>
      <c r="O279">
        <v>0</v>
      </c>
      <c r="P279">
        <v>0</v>
      </c>
      <c r="Q279" s="43">
        <v>661414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AD279" s="37">
        <v>35521</v>
      </c>
      <c r="AE279" s="45">
        <v>56617.8</v>
      </c>
      <c r="AF279" s="45">
        <v>0</v>
      </c>
      <c r="AG279" s="45">
        <v>0</v>
      </c>
      <c r="AH279" s="45">
        <v>0</v>
      </c>
      <c r="AI279" s="45">
        <v>466.6</v>
      </c>
      <c r="AJ279" s="45">
        <v>0</v>
      </c>
      <c r="AK279" s="45">
        <v>0</v>
      </c>
      <c r="AL279" s="45">
        <v>0</v>
      </c>
      <c r="AM279" s="45">
        <v>0</v>
      </c>
      <c r="AN279" s="45">
        <v>0</v>
      </c>
      <c r="AO279">
        <v>0</v>
      </c>
      <c r="AP279" s="43">
        <v>223440</v>
      </c>
      <c r="AQ279">
        <v>0</v>
      </c>
      <c r="AR279">
        <v>0</v>
      </c>
      <c r="AS279">
        <v>0</v>
      </c>
      <c r="AT279">
        <v>0</v>
      </c>
      <c r="AU279">
        <v>0</v>
      </c>
    </row>
    <row r="280" spans="2:47">
      <c r="B280" s="37">
        <v>35217</v>
      </c>
      <c r="C280" s="45">
        <v>44283.27</v>
      </c>
      <c r="D280" s="45">
        <v>0</v>
      </c>
      <c r="E280" s="45">
        <v>0</v>
      </c>
      <c r="F280" s="45">
        <v>0</v>
      </c>
      <c r="G280" s="45">
        <v>0</v>
      </c>
      <c r="H280" s="45">
        <v>0</v>
      </c>
      <c r="I280" s="45">
        <v>0</v>
      </c>
      <c r="J280" s="45">
        <v>0</v>
      </c>
      <c r="K280" s="45">
        <v>0</v>
      </c>
      <c r="L280" s="45">
        <v>0</v>
      </c>
      <c r="M280">
        <v>1</v>
      </c>
      <c r="N280">
        <v>0</v>
      </c>
      <c r="O280">
        <v>0</v>
      </c>
      <c r="P280">
        <v>0</v>
      </c>
      <c r="Q280" s="43">
        <v>657987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AD280" s="37">
        <v>35551</v>
      </c>
      <c r="AE280" s="45">
        <v>40715.800000000003</v>
      </c>
      <c r="AF280" s="45">
        <v>0</v>
      </c>
      <c r="AG280" s="45">
        <v>0</v>
      </c>
      <c r="AH280" s="45">
        <v>0</v>
      </c>
      <c r="AI280" s="45">
        <v>0</v>
      </c>
      <c r="AJ280" s="45">
        <v>336.6</v>
      </c>
      <c r="AK280" s="45">
        <v>0</v>
      </c>
      <c r="AL280" s="45">
        <v>0</v>
      </c>
      <c r="AM280" s="45">
        <v>0</v>
      </c>
      <c r="AN280" s="45">
        <v>0</v>
      </c>
      <c r="AO280">
        <v>0</v>
      </c>
      <c r="AP280" s="43">
        <v>222959</v>
      </c>
      <c r="AQ280">
        <v>0</v>
      </c>
      <c r="AR280">
        <v>0</v>
      </c>
      <c r="AS280">
        <v>0</v>
      </c>
      <c r="AT280">
        <v>0</v>
      </c>
      <c r="AU280">
        <v>0</v>
      </c>
    </row>
    <row r="281" spans="2:47">
      <c r="B281" s="37">
        <v>35247</v>
      </c>
      <c r="C281" s="45">
        <v>44283.27</v>
      </c>
      <c r="D281" s="45">
        <v>0</v>
      </c>
      <c r="E281" s="45">
        <v>0</v>
      </c>
      <c r="F281" s="45">
        <v>0</v>
      </c>
      <c r="G281" s="45">
        <v>0</v>
      </c>
      <c r="H281" s="45">
        <v>0</v>
      </c>
      <c r="I281" s="45">
        <v>0</v>
      </c>
      <c r="J281" s="45">
        <v>0</v>
      </c>
      <c r="K281" s="45">
        <v>0</v>
      </c>
      <c r="L281" s="45">
        <v>0</v>
      </c>
      <c r="M281">
        <v>0</v>
      </c>
      <c r="N281">
        <v>1</v>
      </c>
      <c r="O281">
        <v>0</v>
      </c>
      <c r="P281">
        <v>0</v>
      </c>
      <c r="Q281" s="43">
        <v>661571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AD281" s="37">
        <v>35582</v>
      </c>
      <c r="AE281" s="45">
        <v>15258.63</v>
      </c>
      <c r="AF281" s="45">
        <v>0</v>
      </c>
      <c r="AG281" s="45">
        <v>0</v>
      </c>
      <c r="AH281" s="45">
        <v>0</v>
      </c>
      <c r="AI281" s="45">
        <v>0</v>
      </c>
      <c r="AJ281" s="45">
        <v>0</v>
      </c>
      <c r="AK281" s="45">
        <v>0</v>
      </c>
      <c r="AL281" s="45">
        <v>0</v>
      </c>
      <c r="AM281" s="45">
        <v>0</v>
      </c>
      <c r="AN281" s="45">
        <v>0</v>
      </c>
      <c r="AO281">
        <v>0</v>
      </c>
      <c r="AP281" s="43">
        <v>222472</v>
      </c>
      <c r="AQ281">
        <v>0</v>
      </c>
      <c r="AR281">
        <v>0</v>
      </c>
      <c r="AS281">
        <v>0</v>
      </c>
      <c r="AT281">
        <v>1</v>
      </c>
      <c r="AU281">
        <v>0</v>
      </c>
    </row>
    <row r="282" spans="2:47">
      <c r="B282" s="37">
        <v>35278</v>
      </c>
      <c r="C282" s="45">
        <v>44283.27</v>
      </c>
      <c r="D282" s="45">
        <v>0</v>
      </c>
      <c r="E282" s="45">
        <v>0</v>
      </c>
      <c r="F282" s="45">
        <v>0</v>
      </c>
      <c r="G282" s="45">
        <v>0</v>
      </c>
      <c r="H282" s="45">
        <v>0</v>
      </c>
      <c r="I282" s="45">
        <v>0</v>
      </c>
      <c r="J282" s="45">
        <v>0</v>
      </c>
      <c r="K282" s="45">
        <v>0</v>
      </c>
      <c r="L282" s="45">
        <v>0</v>
      </c>
      <c r="M282">
        <v>0</v>
      </c>
      <c r="N282">
        <v>0</v>
      </c>
      <c r="O282">
        <v>1</v>
      </c>
      <c r="P282">
        <v>0</v>
      </c>
      <c r="Q282" s="43">
        <v>656248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AD282" s="37">
        <v>35612</v>
      </c>
      <c r="AE282" s="45">
        <v>15258.63</v>
      </c>
      <c r="AF282" s="45">
        <v>0</v>
      </c>
      <c r="AG282" s="45">
        <v>0</v>
      </c>
      <c r="AH282" s="45">
        <v>0</v>
      </c>
      <c r="AI282" s="45">
        <v>0</v>
      </c>
      <c r="AJ282" s="45">
        <v>0</v>
      </c>
      <c r="AK282" s="45">
        <v>0</v>
      </c>
      <c r="AL282" s="45">
        <v>0</v>
      </c>
      <c r="AM282" s="45">
        <v>0</v>
      </c>
      <c r="AN282" s="45">
        <v>0</v>
      </c>
      <c r="AO282">
        <v>0</v>
      </c>
      <c r="AP282" s="43">
        <v>222061</v>
      </c>
      <c r="AQ282">
        <v>0</v>
      </c>
      <c r="AR282">
        <v>0</v>
      </c>
      <c r="AS282">
        <v>0</v>
      </c>
      <c r="AT282">
        <v>1</v>
      </c>
      <c r="AU282">
        <v>0</v>
      </c>
    </row>
    <row r="283" spans="2:47">
      <c r="B283" s="37">
        <v>35309</v>
      </c>
      <c r="C283" s="45">
        <v>59389.7</v>
      </c>
      <c r="D283" s="45">
        <v>0</v>
      </c>
      <c r="E283" s="45">
        <v>0</v>
      </c>
      <c r="F283" s="45">
        <v>0</v>
      </c>
      <c r="G283" s="45">
        <v>0</v>
      </c>
      <c r="H283" s="45">
        <v>0</v>
      </c>
      <c r="I283" s="45">
        <v>0</v>
      </c>
      <c r="J283" s="45">
        <v>0</v>
      </c>
      <c r="K283" s="45">
        <v>0</v>
      </c>
      <c r="L283" s="45">
        <v>0</v>
      </c>
      <c r="M283">
        <v>0</v>
      </c>
      <c r="N283">
        <v>0</v>
      </c>
      <c r="O283">
        <v>0</v>
      </c>
      <c r="P283">
        <v>1</v>
      </c>
      <c r="Q283" s="43">
        <v>665526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0</v>
      </c>
      <c r="AD283" s="37">
        <v>35643</v>
      </c>
      <c r="AE283" s="45">
        <v>15258.63</v>
      </c>
      <c r="AF283" s="45">
        <v>0</v>
      </c>
      <c r="AG283" s="45">
        <v>0</v>
      </c>
      <c r="AH283" s="45">
        <v>0</v>
      </c>
      <c r="AI283" s="45">
        <v>0</v>
      </c>
      <c r="AJ283" s="45">
        <v>0</v>
      </c>
      <c r="AK283" s="45">
        <v>0</v>
      </c>
      <c r="AL283" s="45">
        <v>0</v>
      </c>
      <c r="AM283" s="45">
        <v>0</v>
      </c>
      <c r="AN283" s="45">
        <v>0</v>
      </c>
      <c r="AO283">
        <v>0</v>
      </c>
      <c r="AP283" s="43">
        <v>222389</v>
      </c>
      <c r="AQ283">
        <v>0</v>
      </c>
      <c r="AR283">
        <v>0</v>
      </c>
      <c r="AS283">
        <v>0</v>
      </c>
      <c r="AT283">
        <v>1</v>
      </c>
      <c r="AU283">
        <v>0</v>
      </c>
    </row>
    <row r="284" spans="2:47">
      <c r="B284" s="37">
        <v>35339</v>
      </c>
      <c r="C284" s="45">
        <v>113370.3</v>
      </c>
      <c r="D284" s="45">
        <v>0</v>
      </c>
      <c r="E284" s="45">
        <v>0</v>
      </c>
      <c r="F284" s="45">
        <v>0</v>
      </c>
      <c r="G284" s="45">
        <v>0</v>
      </c>
      <c r="H284" s="45">
        <v>0</v>
      </c>
      <c r="I284" s="45">
        <v>0</v>
      </c>
      <c r="J284" s="45">
        <v>258</v>
      </c>
      <c r="K284" s="45">
        <v>0</v>
      </c>
      <c r="L284" s="45">
        <v>0</v>
      </c>
      <c r="M284">
        <v>0</v>
      </c>
      <c r="N284">
        <v>0</v>
      </c>
      <c r="O284">
        <v>0</v>
      </c>
      <c r="P284">
        <v>0</v>
      </c>
      <c r="Q284" s="43">
        <v>670758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AD284" s="37">
        <v>35674</v>
      </c>
      <c r="AE284" s="45">
        <v>23375.8</v>
      </c>
      <c r="AF284" s="45">
        <v>0</v>
      </c>
      <c r="AG284" s="45">
        <v>0</v>
      </c>
      <c r="AH284" s="45">
        <v>0</v>
      </c>
      <c r="AI284" s="45">
        <v>0</v>
      </c>
      <c r="AJ284" s="45">
        <v>0</v>
      </c>
      <c r="AK284" s="45">
        <v>154.1</v>
      </c>
      <c r="AL284" s="45">
        <v>0</v>
      </c>
      <c r="AM284" s="45">
        <v>0</v>
      </c>
      <c r="AN284" s="45">
        <v>0</v>
      </c>
      <c r="AO284">
        <v>0</v>
      </c>
      <c r="AP284" s="43">
        <v>223566</v>
      </c>
      <c r="AQ284">
        <v>0</v>
      </c>
      <c r="AR284">
        <v>0</v>
      </c>
      <c r="AS284">
        <v>0</v>
      </c>
      <c r="AT284">
        <v>0</v>
      </c>
      <c r="AU284">
        <v>0</v>
      </c>
    </row>
    <row r="285" spans="2:47">
      <c r="B285" s="37">
        <v>35370</v>
      </c>
      <c r="C285" s="45">
        <v>223210.1</v>
      </c>
      <c r="D285" s="45">
        <v>0</v>
      </c>
      <c r="E285" s="45">
        <v>0</v>
      </c>
      <c r="F285" s="45">
        <v>0</v>
      </c>
      <c r="G285" s="45">
        <v>0</v>
      </c>
      <c r="H285" s="45">
        <v>0</v>
      </c>
      <c r="I285" s="45">
        <v>0</v>
      </c>
      <c r="J285" s="45">
        <v>0</v>
      </c>
      <c r="K285" s="45">
        <v>517.79999999999995</v>
      </c>
      <c r="L285" s="45">
        <v>0</v>
      </c>
      <c r="M285">
        <v>0</v>
      </c>
      <c r="N285">
        <v>0</v>
      </c>
      <c r="O285">
        <v>0</v>
      </c>
      <c r="P285">
        <v>0</v>
      </c>
      <c r="Q285" s="43">
        <v>670138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AD285" s="37">
        <v>35704</v>
      </c>
      <c r="AE285" s="45">
        <v>44528</v>
      </c>
      <c r="AF285" s="45">
        <v>0</v>
      </c>
      <c r="AG285" s="45">
        <v>0</v>
      </c>
      <c r="AH285" s="45">
        <v>0</v>
      </c>
      <c r="AI285" s="45">
        <v>0</v>
      </c>
      <c r="AJ285" s="45">
        <v>0</v>
      </c>
      <c r="AK285" s="45">
        <v>0</v>
      </c>
      <c r="AL285" s="45">
        <v>363.3</v>
      </c>
      <c r="AM285" s="45">
        <v>0</v>
      </c>
      <c r="AN285" s="45">
        <v>0</v>
      </c>
      <c r="AO285">
        <v>0</v>
      </c>
      <c r="AP285" s="43">
        <v>225767</v>
      </c>
      <c r="AQ285">
        <v>0</v>
      </c>
      <c r="AR285">
        <v>0</v>
      </c>
      <c r="AS285">
        <v>0</v>
      </c>
      <c r="AT285">
        <v>0</v>
      </c>
      <c r="AU285">
        <v>0</v>
      </c>
    </row>
    <row r="286" spans="2:47">
      <c r="B286" s="37">
        <v>35400</v>
      </c>
      <c r="C286" s="45">
        <v>275339.5</v>
      </c>
      <c r="D286" s="45">
        <v>0</v>
      </c>
      <c r="E286" s="45">
        <v>0</v>
      </c>
      <c r="F286" s="45">
        <v>0</v>
      </c>
      <c r="G286" s="45">
        <v>0</v>
      </c>
      <c r="H286" s="45">
        <v>0</v>
      </c>
      <c r="I286" s="45">
        <v>0</v>
      </c>
      <c r="J286" s="45">
        <v>0</v>
      </c>
      <c r="K286" s="45">
        <v>0</v>
      </c>
      <c r="L286" s="45">
        <v>576.70000000000005</v>
      </c>
      <c r="M286">
        <v>0</v>
      </c>
      <c r="N286">
        <v>0</v>
      </c>
      <c r="O286">
        <v>0</v>
      </c>
      <c r="P286">
        <v>0</v>
      </c>
      <c r="Q286" s="43">
        <v>679319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AD286" s="37">
        <v>35735</v>
      </c>
      <c r="AE286" s="45">
        <v>70390</v>
      </c>
      <c r="AF286" s="45">
        <v>0</v>
      </c>
      <c r="AG286" s="45">
        <v>0</v>
      </c>
      <c r="AH286" s="45">
        <v>0</v>
      </c>
      <c r="AI286" s="45">
        <v>0</v>
      </c>
      <c r="AJ286" s="45">
        <v>0</v>
      </c>
      <c r="AK286" s="45">
        <v>0</v>
      </c>
      <c r="AL286" s="45">
        <v>0</v>
      </c>
      <c r="AM286" s="45">
        <v>594.5</v>
      </c>
      <c r="AN286" s="45">
        <v>0</v>
      </c>
      <c r="AO286">
        <v>0</v>
      </c>
      <c r="AP286" s="43">
        <v>228438</v>
      </c>
      <c r="AQ286">
        <v>0</v>
      </c>
      <c r="AR286">
        <v>0</v>
      </c>
      <c r="AS286">
        <v>0</v>
      </c>
      <c r="AT286">
        <v>0</v>
      </c>
      <c r="AU286">
        <v>0</v>
      </c>
    </row>
    <row r="287" spans="2:47">
      <c r="B287" s="37">
        <v>35431</v>
      </c>
      <c r="C287" s="45">
        <v>367783</v>
      </c>
      <c r="D287" s="45">
        <v>743</v>
      </c>
      <c r="E287" s="45">
        <v>0</v>
      </c>
      <c r="F287" s="45">
        <v>0</v>
      </c>
      <c r="G287" s="45">
        <v>0</v>
      </c>
      <c r="H287" s="45">
        <v>0</v>
      </c>
      <c r="I287" s="45">
        <v>0</v>
      </c>
      <c r="J287" s="45">
        <v>0</v>
      </c>
      <c r="K287" s="45">
        <v>0</v>
      </c>
      <c r="L287" s="45">
        <v>0</v>
      </c>
      <c r="M287">
        <v>0</v>
      </c>
      <c r="N287">
        <v>0</v>
      </c>
      <c r="O287">
        <v>0</v>
      </c>
      <c r="P287">
        <v>0</v>
      </c>
      <c r="Q287" s="43">
        <v>682082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1</v>
      </c>
      <c r="AD287" s="37">
        <v>35765</v>
      </c>
      <c r="AE287" s="45">
        <v>84838</v>
      </c>
      <c r="AF287" s="45">
        <v>0</v>
      </c>
      <c r="AG287" s="45">
        <v>0</v>
      </c>
      <c r="AH287" s="45">
        <v>0</v>
      </c>
      <c r="AI287" s="45">
        <v>0</v>
      </c>
      <c r="AJ287" s="45">
        <v>0</v>
      </c>
      <c r="AK287" s="45">
        <v>0</v>
      </c>
      <c r="AL287" s="45">
        <v>0</v>
      </c>
      <c r="AM287" s="45">
        <v>0</v>
      </c>
      <c r="AN287" s="45">
        <v>742.8</v>
      </c>
      <c r="AO287">
        <v>0</v>
      </c>
      <c r="AP287" s="43">
        <v>230271</v>
      </c>
      <c r="AQ287">
        <v>0</v>
      </c>
      <c r="AR287">
        <v>0</v>
      </c>
      <c r="AS287">
        <v>0</v>
      </c>
      <c r="AT287">
        <v>0</v>
      </c>
      <c r="AU287">
        <v>1</v>
      </c>
    </row>
    <row r="288" spans="2:47">
      <c r="B288" s="37">
        <v>35462</v>
      </c>
      <c r="C288" s="45">
        <v>287428.90000000002</v>
      </c>
      <c r="D288" s="45">
        <v>0</v>
      </c>
      <c r="E288" s="45">
        <v>572.5</v>
      </c>
      <c r="F288" s="45">
        <v>0</v>
      </c>
      <c r="G288" s="45">
        <v>0</v>
      </c>
      <c r="H288" s="45">
        <v>0</v>
      </c>
      <c r="I288" s="45">
        <v>0</v>
      </c>
      <c r="J288" s="45">
        <v>0</v>
      </c>
      <c r="K288" s="45">
        <v>0</v>
      </c>
      <c r="L288" s="45">
        <v>0</v>
      </c>
      <c r="M288">
        <v>0</v>
      </c>
      <c r="N288">
        <v>0</v>
      </c>
      <c r="O288">
        <v>0</v>
      </c>
      <c r="P288">
        <v>0</v>
      </c>
      <c r="Q288" s="43">
        <v>683750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0</v>
      </c>
      <c r="AD288" s="37">
        <v>35796</v>
      </c>
      <c r="AE288" s="45">
        <v>110622</v>
      </c>
      <c r="AF288" s="45">
        <v>852.2</v>
      </c>
      <c r="AG288" s="45">
        <v>0</v>
      </c>
      <c r="AH288" s="45">
        <v>0</v>
      </c>
      <c r="AI288" s="45">
        <v>0</v>
      </c>
      <c r="AJ288" s="45">
        <v>0</v>
      </c>
      <c r="AK288" s="45">
        <v>0</v>
      </c>
      <c r="AL288" s="45">
        <v>0</v>
      </c>
      <c r="AM288" s="45">
        <v>0</v>
      </c>
      <c r="AN288" s="45">
        <v>0</v>
      </c>
      <c r="AO288">
        <v>0</v>
      </c>
      <c r="AP288" s="43">
        <v>231060</v>
      </c>
      <c r="AQ288">
        <v>0</v>
      </c>
      <c r="AR288">
        <v>0</v>
      </c>
      <c r="AS288">
        <v>0</v>
      </c>
      <c r="AT288">
        <v>0</v>
      </c>
      <c r="AU288">
        <v>1</v>
      </c>
    </row>
    <row r="289" spans="2:47">
      <c r="B289" s="37">
        <v>35490</v>
      </c>
      <c r="C289" s="45">
        <v>282593.3</v>
      </c>
      <c r="D289" s="45">
        <v>0</v>
      </c>
      <c r="E289" s="45">
        <v>0</v>
      </c>
      <c r="F289" s="45">
        <v>558.70000000000005</v>
      </c>
      <c r="G289" s="45">
        <v>0</v>
      </c>
      <c r="H289" s="45">
        <v>0</v>
      </c>
      <c r="I289" s="45">
        <v>0</v>
      </c>
      <c r="J289" s="45">
        <v>0</v>
      </c>
      <c r="K289" s="45">
        <v>0</v>
      </c>
      <c r="L289" s="45">
        <v>0</v>
      </c>
      <c r="M289">
        <v>0</v>
      </c>
      <c r="N289">
        <v>0</v>
      </c>
      <c r="O289">
        <v>0</v>
      </c>
      <c r="P289">
        <v>0</v>
      </c>
      <c r="Q289" s="43">
        <v>685307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AD289" s="37">
        <v>35827</v>
      </c>
      <c r="AE289" s="45">
        <v>89188</v>
      </c>
      <c r="AF289" s="45">
        <v>0</v>
      </c>
      <c r="AG289" s="45">
        <v>610.20000000000005</v>
      </c>
      <c r="AH289" s="45">
        <v>0</v>
      </c>
      <c r="AI289" s="45">
        <v>0</v>
      </c>
      <c r="AJ289" s="45">
        <v>0</v>
      </c>
      <c r="AK289" s="45">
        <v>0</v>
      </c>
      <c r="AL289" s="45">
        <v>0</v>
      </c>
      <c r="AM289" s="45">
        <v>0</v>
      </c>
      <c r="AN289" s="45">
        <v>0</v>
      </c>
      <c r="AO289">
        <v>0</v>
      </c>
      <c r="AP289" s="43">
        <v>231408</v>
      </c>
      <c r="AQ289">
        <v>0</v>
      </c>
      <c r="AR289">
        <v>0</v>
      </c>
      <c r="AS289">
        <v>0</v>
      </c>
      <c r="AT289">
        <v>0</v>
      </c>
      <c r="AU289">
        <v>0</v>
      </c>
    </row>
    <row r="290" spans="2:47">
      <c r="B290" s="37">
        <v>35521</v>
      </c>
      <c r="C290" s="45">
        <v>189946.6</v>
      </c>
      <c r="D290" s="45">
        <v>0</v>
      </c>
      <c r="E290" s="45">
        <v>0</v>
      </c>
      <c r="F290" s="45">
        <v>0</v>
      </c>
      <c r="G290" s="45">
        <v>371.2</v>
      </c>
      <c r="H290" s="45">
        <v>0</v>
      </c>
      <c r="I290" s="45">
        <v>0</v>
      </c>
      <c r="J290" s="45">
        <v>0</v>
      </c>
      <c r="K290" s="45">
        <v>0</v>
      </c>
      <c r="L290" s="45">
        <v>0</v>
      </c>
      <c r="M290">
        <v>0</v>
      </c>
      <c r="N290">
        <v>0</v>
      </c>
      <c r="O290">
        <v>0</v>
      </c>
      <c r="P290">
        <v>0</v>
      </c>
      <c r="Q290" s="43">
        <v>690087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AD290" s="37">
        <v>35855</v>
      </c>
      <c r="AE290" s="45">
        <v>83379</v>
      </c>
      <c r="AF290" s="45">
        <v>0</v>
      </c>
      <c r="AG290" s="45">
        <v>0</v>
      </c>
      <c r="AH290" s="45">
        <v>646.29999999999995</v>
      </c>
      <c r="AI290" s="45">
        <v>0</v>
      </c>
      <c r="AJ290" s="45">
        <v>0</v>
      </c>
      <c r="AK290" s="45">
        <v>0</v>
      </c>
      <c r="AL290" s="45">
        <v>0</v>
      </c>
      <c r="AM290" s="45">
        <v>0</v>
      </c>
      <c r="AN290" s="45">
        <v>0</v>
      </c>
      <c r="AO290">
        <v>0</v>
      </c>
      <c r="AP290" s="43">
        <v>231501</v>
      </c>
      <c r="AQ290">
        <v>0</v>
      </c>
      <c r="AR290">
        <v>0</v>
      </c>
      <c r="AS290">
        <v>0</v>
      </c>
      <c r="AT290">
        <v>0</v>
      </c>
      <c r="AU290">
        <v>0</v>
      </c>
    </row>
    <row r="291" spans="2:47">
      <c r="B291" s="37">
        <v>35551</v>
      </c>
      <c r="C291" s="45">
        <v>137442.79999999999</v>
      </c>
      <c r="D291" s="45">
        <v>0</v>
      </c>
      <c r="E291" s="45">
        <v>0</v>
      </c>
      <c r="F291" s="45">
        <v>0</v>
      </c>
      <c r="G291" s="45">
        <v>0</v>
      </c>
      <c r="H291" s="45">
        <v>265.8</v>
      </c>
      <c r="I291" s="45">
        <v>0</v>
      </c>
      <c r="J291" s="45">
        <v>0</v>
      </c>
      <c r="K291" s="45">
        <v>0</v>
      </c>
      <c r="L291" s="45">
        <v>0</v>
      </c>
      <c r="M291">
        <v>0</v>
      </c>
      <c r="N291">
        <v>0</v>
      </c>
      <c r="O291">
        <v>0</v>
      </c>
      <c r="P291">
        <v>0</v>
      </c>
      <c r="Q291" s="43">
        <v>691842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AD291" s="37">
        <v>35886</v>
      </c>
      <c r="AE291" s="45">
        <v>44822.7</v>
      </c>
      <c r="AF291" s="45">
        <v>0</v>
      </c>
      <c r="AG291" s="45">
        <v>0</v>
      </c>
      <c r="AH291" s="45">
        <v>0</v>
      </c>
      <c r="AI291" s="45">
        <v>360.9</v>
      </c>
      <c r="AJ291" s="45">
        <v>0</v>
      </c>
      <c r="AK291" s="45">
        <v>0</v>
      </c>
      <c r="AL291" s="45">
        <v>0</v>
      </c>
      <c r="AM291" s="45">
        <v>0</v>
      </c>
      <c r="AN291" s="45">
        <v>0</v>
      </c>
      <c r="AO291">
        <v>0</v>
      </c>
      <c r="AP291" s="43">
        <v>231307</v>
      </c>
      <c r="AQ291">
        <v>0</v>
      </c>
      <c r="AR291">
        <v>0</v>
      </c>
      <c r="AS291">
        <v>0</v>
      </c>
      <c r="AT291">
        <v>0</v>
      </c>
      <c r="AU291">
        <v>0</v>
      </c>
    </row>
    <row r="292" spans="2:47">
      <c r="B292" s="37">
        <v>35582</v>
      </c>
      <c r="C292" s="45">
        <v>46393.23</v>
      </c>
      <c r="D292" s="45">
        <v>0</v>
      </c>
      <c r="E292" s="45">
        <v>0</v>
      </c>
      <c r="F292" s="45">
        <v>0</v>
      </c>
      <c r="G292" s="45">
        <v>0</v>
      </c>
      <c r="H292" s="45">
        <v>0</v>
      </c>
      <c r="I292" s="45">
        <v>0</v>
      </c>
      <c r="J292" s="45">
        <v>0</v>
      </c>
      <c r="K292" s="45">
        <v>0</v>
      </c>
      <c r="L292" s="45">
        <v>0</v>
      </c>
      <c r="M292">
        <v>1</v>
      </c>
      <c r="N292">
        <v>0</v>
      </c>
      <c r="O292">
        <v>0</v>
      </c>
      <c r="P292">
        <v>0</v>
      </c>
      <c r="Q292" s="43">
        <v>687857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AD292" s="37">
        <v>35916</v>
      </c>
      <c r="AE292" s="45">
        <v>23306.400000000001</v>
      </c>
      <c r="AF292" s="45">
        <v>0</v>
      </c>
      <c r="AG292" s="45">
        <v>0</v>
      </c>
      <c r="AH292" s="45">
        <v>0</v>
      </c>
      <c r="AI292" s="45">
        <v>0</v>
      </c>
      <c r="AJ292" s="45">
        <v>141</v>
      </c>
      <c r="AK292" s="45">
        <v>0</v>
      </c>
      <c r="AL292" s="45">
        <v>0</v>
      </c>
      <c r="AM292" s="45">
        <v>0</v>
      </c>
      <c r="AN292" s="45">
        <v>0</v>
      </c>
      <c r="AO292">
        <v>0</v>
      </c>
      <c r="AP292" s="43">
        <v>230506</v>
      </c>
      <c r="AQ292">
        <v>0</v>
      </c>
      <c r="AR292">
        <v>0</v>
      </c>
      <c r="AS292">
        <v>0</v>
      </c>
      <c r="AT292">
        <v>0</v>
      </c>
      <c r="AU292">
        <v>0</v>
      </c>
    </row>
    <row r="293" spans="2:47">
      <c r="B293" s="37">
        <v>35612</v>
      </c>
      <c r="C293" s="45">
        <v>46393.23</v>
      </c>
      <c r="D293" s="45">
        <v>0</v>
      </c>
      <c r="E293" s="45">
        <v>0</v>
      </c>
      <c r="F293" s="45">
        <v>0</v>
      </c>
      <c r="G293" s="45">
        <v>0</v>
      </c>
      <c r="H293" s="45">
        <v>0</v>
      </c>
      <c r="I293" s="45">
        <v>0</v>
      </c>
      <c r="J293" s="45">
        <v>0</v>
      </c>
      <c r="K293" s="45">
        <v>0</v>
      </c>
      <c r="L293" s="45">
        <v>0</v>
      </c>
      <c r="M293">
        <v>0</v>
      </c>
      <c r="N293">
        <v>1</v>
      </c>
      <c r="O293">
        <v>0</v>
      </c>
      <c r="P293">
        <v>0</v>
      </c>
      <c r="Q293" s="43">
        <v>692000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AD293" s="37">
        <v>35947</v>
      </c>
      <c r="AE293" s="45">
        <v>13341.63</v>
      </c>
      <c r="AF293" s="45">
        <v>0</v>
      </c>
      <c r="AG293" s="45">
        <v>0</v>
      </c>
      <c r="AH293" s="45">
        <v>0</v>
      </c>
      <c r="AI293" s="45">
        <v>0</v>
      </c>
      <c r="AJ293" s="45">
        <v>0</v>
      </c>
      <c r="AK293" s="45">
        <v>0</v>
      </c>
      <c r="AL293" s="45">
        <v>0</v>
      </c>
      <c r="AM293" s="45">
        <v>0</v>
      </c>
      <c r="AN293" s="45">
        <v>0</v>
      </c>
      <c r="AO293">
        <v>0</v>
      </c>
      <c r="AP293" s="43">
        <v>229633</v>
      </c>
      <c r="AQ293">
        <v>0</v>
      </c>
      <c r="AR293">
        <v>0</v>
      </c>
      <c r="AS293">
        <v>0</v>
      </c>
      <c r="AT293">
        <v>1</v>
      </c>
      <c r="AU293">
        <v>0</v>
      </c>
    </row>
    <row r="294" spans="2:47">
      <c r="B294" s="37">
        <v>35643</v>
      </c>
      <c r="C294" s="45">
        <v>46393.23</v>
      </c>
      <c r="D294" s="45">
        <v>0</v>
      </c>
      <c r="E294" s="45">
        <v>0</v>
      </c>
      <c r="F294" s="45">
        <v>0</v>
      </c>
      <c r="G294" s="45">
        <v>0</v>
      </c>
      <c r="H294" s="45">
        <v>0</v>
      </c>
      <c r="I294" s="45">
        <v>0</v>
      </c>
      <c r="J294" s="45">
        <v>0</v>
      </c>
      <c r="K294" s="45">
        <v>0</v>
      </c>
      <c r="L294" s="45">
        <v>0</v>
      </c>
      <c r="M294">
        <v>0</v>
      </c>
      <c r="N294">
        <v>0</v>
      </c>
      <c r="O294">
        <v>1</v>
      </c>
      <c r="P294">
        <v>0</v>
      </c>
      <c r="Q294" s="43">
        <v>690671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AD294" s="37">
        <v>35977</v>
      </c>
      <c r="AE294" s="45">
        <v>13341.63</v>
      </c>
      <c r="AF294" s="45">
        <v>0</v>
      </c>
      <c r="AG294" s="45">
        <v>0</v>
      </c>
      <c r="AH294" s="45">
        <v>0</v>
      </c>
      <c r="AI294" s="45">
        <v>0</v>
      </c>
      <c r="AJ294" s="45">
        <v>0</v>
      </c>
      <c r="AK294" s="45">
        <v>0</v>
      </c>
      <c r="AL294" s="45">
        <v>0</v>
      </c>
      <c r="AM294" s="45">
        <v>0</v>
      </c>
      <c r="AN294" s="45">
        <v>0</v>
      </c>
      <c r="AO294">
        <v>0</v>
      </c>
      <c r="AP294" s="43">
        <v>229253</v>
      </c>
      <c r="AQ294">
        <v>0</v>
      </c>
      <c r="AR294">
        <v>0</v>
      </c>
      <c r="AS294">
        <v>0</v>
      </c>
      <c r="AT294">
        <v>1</v>
      </c>
      <c r="AU294">
        <v>0</v>
      </c>
    </row>
    <row r="295" spans="2:47">
      <c r="B295" s="37">
        <v>35674</v>
      </c>
      <c r="C295" s="45">
        <v>61925.3</v>
      </c>
      <c r="D295" s="45">
        <v>0</v>
      </c>
      <c r="E295" s="45">
        <v>0</v>
      </c>
      <c r="F295" s="45">
        <v>0</v>
      </c>
      <c r="G295" s="45">
        <v>0</v>
      </c>
      <c r="H295" s="45">
        <v>0</v>
      </c>
      <c r="I295" s="45">
        <v>0</v>
      </c>
      <c r="J295" s="45">
        <v>0</v>
      </c>
      <c r="K295" s="45">
        <v>0</v>
      </c>
      <c r="L295" s="45">
        <v>0</v>
      </c>
      <c r="M295">
        <v>0</v>
      </c>
      <c r="N295">
        <v>0</v>
      </c>
      <c r="O295">
        <v>0</v>
      </c>
      <c r="P295">
        <v>1</v>
      </c>
      <c r="Q295" s="43">
        <v>700000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AD295" s="37">
        <v>36008</v>
      </c>
      <c r="AE295" s="45">
        <v>13341.63</v>
      </c>
      <c r="AF295" s="45">
        <v>0</v>
      </c>
      <c r="AG295" s="45">
        <v>0</v>
      </c>
      <c r="AH295" s="45">
        <v>0</v>
      </c>
      <c r="AI295" s="45">
        <v>0</v>
      </c>
      <c r="AJ295" s="45">
        <v>0</v>
      </c>
      <c r="AK295" s="45">
        <v>0</v>
      </c>
      <c r="AL295" s="45">
        <v>0</v>
      </c>
      <c r="AM295" s="45">
        <v>0</v>
      </c>
      <c r="AN295" s="45">
        <v>0</v>
      </c>
      <c r="AO295">
        <v>0</v>
      </c>
      <c r="AP295" s="43">
        <v>229800</v>
      </c>
      <c r="AQ295">
        <v>0</v>
      </c>
      <c r="AR295">
        <v>0</v>
      </c>
      <c r="AS295">
        <v>0</v>
      </c>
      <c r="AT295">
        <v>1</v>
      </c>
      <c r="AU295">
        <v>0</v>
      </c>
    </row>
    <row r="296" spans="2:47">
      <c r="B296" s="37">
        <v>35704</v>
      </c>
      <c r="C296" s="45">
        <v>118921.5</v>
      </c>
      <c r="D296" s="45">
        <v>0</v>
      </c>
      <c r="E296" s="45">
        <v>0</v>
      </c>
      <c r="F296" s="45">
        <v>0</v>
      </c>
      <c r="G296" s="45">
        <v>0</v>
      </c>
      <c r="H296" s="45">
        <v>0</v>
      </c>
      <c r="I296" s="45">
        <v>0</v>
      </c>
      <c r="J296" s="45">
        <v>263.60000000000002</v>
      </c>
      <c r="K296" s="45">
        <v>0</v>
      </c>
      <c r="L296" s="45">
        <v>0</v>
      </c>
      <c r="M296">
        <v>0</v>
      </c>
      <c r="N296">
        <v>0</v>
      </c>
      <c r="O296">
        <v>0</v>
      </c>
      <c r="P296">
        <v>0</v>
      </c>
      <c r="Q296" s="43">
        <v>701300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AD296" s="37">
        <v>36039</v>
      </c>
      <c r="AE296" s="45">
        <v>20537</v>
      </c>
      <c r="AF296" s="45">
        <v>0</v>
      </c>
      <c r="AG296" s="45">
        <v>0</v>
      </c>
      <c r="AH296" s="45">
        <v>0</v>
      </c>
      <c r="AI296" s="45">
        <v>0</v>
      </c>
      <c r="AJ296" s="45">
        <v>0</v>
      </c>
      <c r="AK296" s="45">
        <v>0</v>
      </c>
      <c r="AL296" s="45">
        <v>0</v>
      </c>
      <c r="AM296" s="45">
        <v>0</v>
      </c>
      <c r="AN296" s="45">
        <v>0</v>
      </c>
      <c r="AO296">
        <v>1</v>
      </c>
      <c r="AP296" s="43">
        <v>231900</v>
      </c>
      <c r="AQ296">
        <v>0</v>
      </c>
      <c r="AR296">
        <v>0</v>
      </c>
      <c r="AS296">
        <v>0</v>
      </c>
      <c r="AT296">
        <v>1</v>
      </c>
      <c r="AU296">
        <v>0</v>
      </c>
    </row>
    <row r="297" spans="2:47">
      <c r="B297" s="37">
        <v>35735</v>
      </c>
      <c r="C297" s="45">
        <v>213871.2</v>
      </c>
      <c r="D297" s="45">
        <v>0</v>
      </c>
      <c r="E297" s="45">
        <v>0</v>
      </c>
      <c r="F297" s="45">
        <v>0</v>
      </c>
      <c r="G297" s="45">
        <v>0</v>
      </c>
      <c r="H297" s="45">
        <v>0</v>
      </c>
      <c r="I297" s="45">
        <v>0</v>
      </c>
      <c r="J297" s="45">
        <v>0</v>
      </c>
      <c r="K297" s="45">
        <v>480.8</v>
      </c>
      <c r="L297" s="45">
        <v>0</v>
      </c>
      <c r="M297">
        <v>0</v>
      </c>
      <c r="N297">
        <v>0</v>
      </c>
      <c r="O297">
        <v>0</v>
      </c>
      <c r="P297">
        <v>0</v>
      </c>
      <c r="Q297" s="43">
        <v>700744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AD297" s="37">
        <v>36069</v>
      </c>
      <c r="AE297" s="45">
        <v>24547.13</v>
      </c>
      <c r="AF297" s="45">
        <v>0</v>
      </c>
      <c r="AG297" s="45">
        <v>0</v>
      </c>
      <c r="AH297" s="45">
        <v>0</v>
      </c>
      <c r="AI297" s="45">
        <v>0</v>
      </c>
      <c r="AJ297" s="45">
        <v>0</v>
      </c>
      <c r="AK297" s="45">
        <v>0</v>
      </c>
      <c r="AL297" s="45">
        <v>326.89999999999998</v>
      </c>
      <c r="AM297" s="45">
        <v>0</v>
      </c>
      <c r="AN297" s="45">
        <v>0</v>
      </c>
      <c r="AO297">
        <v>0</v>
      </c>
      <c r="AP297" s="43">
        <v>234600</v>
      </c>
      <c r="AQ297">
        <v>0</v>
      </c>
      <c r="AR297">
        <v>0</v>
      </c>
      <c r="AS297">
        <v>0</v>
      </c>
      <c r="AT297">
        <v>0</v>
      </c>
      <c r="AU297">
        <v>1</v>
      </c>
    </row>
    <row r="298" spans="2:47">
      <c r="B298" s="37">
        <v>35765</v>
      </c>
      <c r="C298" s="45">
        <v>286313.40000000002</v>
      </c>
      <c r="D298" s="45">
        <v>0</v>
      </c>
      <c r="E298" s="45">
        <v>0</v>
      </c>
      <c r="F298" s="45">
        <v>0</v>
      </c>
      <c r="G298" s="45">
        <v>0</v>
      </c>
      <c r="H298" s="45">
        <v>0</v>
      </c>
      <c r="I298" s="45">
        <v>0</v>
      </c>
      <c r="J298" s="45">
        <v>0</v>
      </c>
      <c r="K298" s="45">
        <v>0</v>
      </c>
      <c r="L298" s="45">
        <v>595.20000000000005</v>
      </c>
      <c r="M298">
        <v>0</v>
      </c>
      <c r="N298">
        <v>0</v>
      </c>
      <c r="O298">
        <v>0</v>
      </c>
      <c r="P298">
        <v>0</v>
      </c>
      <c r="Q298" s="43">
        <v>707492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1</v>
      </c>
      <c r="AD298" s="37">
        <v>36100</v>
      </c>
      <c r="AE298" s="45">
        <v>65298.8</v>
      </c>
      <c r="AF298" s="45">
        <v>0</v>
      </c>
      <c r="AG298" s="45">
        <v>0</v>
      </c>
      <c r="AH298" s="45">
        <v>0</v>
      </c>
      <c r="AI298" s="45">
        <v>0</v>
      </c>
      <c r="AJ298" s="45">
        <v>0</v>
      </c>
      <c r="AK298" s="45">
        <v>0</v>
      </c>
      <c r="AL298" s="45">
        <v>0</v>
      </c>
      <c r="AM298" s="45">
        <v>517.29999999999995</v>
      </c>
      <c r="AN298" s="45">
        <v>0</v>
      </c>
      <c r="AO298">
        <v>0</v>
      </c>
      <c r="AP298" s="43">
        <v>236341</v>
      </c>
      <c r="AQ298">
        <v>0</v>
      </c>
      <c r="AR298">
        <v>0</v>
      </c>
      <c r="AS298">
        <v>0</v>
      </c>
      <c r="AT298">
        <v>0</v>
      </c>
      <c r="AU298">
        <v>0</v>
      </c>
    </row>
    <row r="299" spans="2:47">
      <c r="B299" s="37">
        <v>35796</v>
      </c>
      <c r="C299" s="45">
        <v>305976.8</v>
      </c>
      <c r="D299" s="45">
        <v>596</v>
      </c>
      <c r="E299" s="45">
        <v>0</v>
      </c>
      <c r="F299" s="45">
        <v>0</v>
      </c>
      <c r="G299" s="45">
        <v>0</v>
      </c>
      <c r="H299" s="45">
        <v>0</v>
      </c>
      <c r="I299" s="45">
        <v>0</v>
      </c>
      <c r="J299" s="45">
        <v>0</v>
      </c>
      <c r="K299" s="45">
        <v>0</v>
      </c>
      <c r="L299" s="45">
        <v>0</v>
      </c>
      <c r="M299">
        <v>0</v>
      </c>
      <c r="N299">
        <v>0</v>
      </c>
      <c r="O299">
        <v>0</v>
      </c>
      <c r="P299">
        <v>0</v>
      </c>
      <c r="Q299" s="43">
        <v>706312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AD299" s="37">
        <v>36130</v>
      </c>
      <c r="AE299" s="45">
        <v>90642.81</v>
      </c>
      <c r="AF299" s="45">
        <v>0</v>
      </c>
      <c r="AG299" s="45">
        <v>0</v>
      </c>
      <c r="AH299" s="45">
        <v>0</v>
      </c>
      <c r="AI299" s="45">
        <v>0</v>
      </c>
      <c r="AJ299" s="45">
        <v>0</v>
      </c>
      <c r="AK299" s="45">
        <v>0</v>
      </c>
      <c r="AL299" s="45">
        <v>0</v>
      </c>
      <c r="AM299" s="45">
        <v>0</v>
      </c>
      <c r="AN299" s="45">
        <v>731.5</v>
      </c>
      <c r="AO299">
        <v>0</v>
      </c>
      <c r="AP299" s="43">
        <v>237454</v>
      </c>
      <c r="AQ299">
        <v>0</v>
      </c>
      <c r="AR299">
        <v>0</v>
      </c>
      <c r="AS299">
        <v>0</v>
      </c>
      <c r="AT299">
        <v>0</v>
      </c>
      <c r="AU299">
        <v>0</v>
      </c>
    </row>
    <row r="300" spans="2:47">
      <c r="B300" s="37">
        <v>35827</v>
      </c>
      <c r="C300" s="45">
        <v>255141.1</v>
      </c>
      <c r="D300" s="45">
        <v>0</v>
      </c>
      <c r="E300" s="45">
        <v>502.1</v>
      </c>
      <c r="F300" s="45">
        <v>0</v>
      </c>
      <c r="G300" s="45">
        <v>0</v>
      </c>
      <c r="H300" s="45">
        <v>0</v>
      </c>
      <c r="I300" s="45">
        <v>0</v>
      </c>
      <c r="J300" s="45">
        <v>0</v>
      </c>
      <c r="K300" s="45">
        <v>0</v>
      </c>
      <c r="L300" s="45">
        <v>0</v>
      </c>
      <c r="M300">
        <v>0</v>
      </c>
      <c r="N300">
        <v>0</v>
      </c>
      <c r="O300">
        <v>0</v>
      </c>
      <c r="P300">
        <v>0</v>
      </c>
      <c r="Q300" s="43">
        <v>710181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AD300" s="37">
        <v>36161</v>
      </c>
      <c r="AE300" s="45">
        <v>116082.07</v>
      </c>
      <c r="AF300" s="45">
        <v>956.3</v>
      </c>
      <c r="AG300" s="45">
        <v>0</v>
      </c>
      <c r="AH300" s="45">
        <v>0</v>
      </c>
      <c r="AI300" s="45">
        <v>0</v>
      </c>
      <c r="AJ300" s="45">
        <v>0</v>
      </c>
      <c r="AK300" s="45">
        <v>0</v>
      </c>
      <c r="AL300" s="45">
        <v>0</v>
      </c>
      <c r="AM300" s="45">
        <v>0</v>
      </c>
      <c r="AN300" s="45">
        <v>0</v>
      </c>
      <c r="AO300">
        <v>0</v>
      </c>
      <c r="AP300" s="43">
        <v>238031</v>
      </c>
      <c r="AQ300">
        <v>0</v>
      </c>
      <c r="AR300">
        <v>0</v>
      </c>
      <c r="AS300">
        <v>0</v>
      </c>
      <c r="AT300">
        <v>0</v>
      </c>
      <c r="AU300">
        <v>1</v>
      </c>
    </row>
    <row r="301" spans="2:47">
      <c r="B301" s="37">
        <v>35855</v>
      </c>
      <c r="C301" s="45">
        <v>258284.4</v>
      </c>
      <c r="D301" s="45">
        <v>0</v>
      </c>
      <c r="E301" s="45">
        <v>0</v>
      </c>
      <c r="F301" s="45">
        <v>481.5</v>
      </c>
      <c r="G301" s="45">
        <v>0</v>
      </c>
      <c r="H301" s="45">
        <v>0</v>
      </c>
      <c r="I301" s="45">
        <v>0</v>
      </c>
      <c r="J301" s="45">
        <v>0</v>
      </c>
      <c r="K301" s="45">
        <v>0</v>
      </c>
      <c r="L301" s="45">
        <v>0</v>
      </c>
      <c r="M301">
        <v>0</v>
      </c>
      <c r="N301">
        <v>0</v>
      </c>
      <c r="O301">
        <v>0</v>
      </c>
      <c r="P301">
        <v>0</v>
      </c>
      <c r="Q301" s="43">
        <v>711620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AD301" s="37">
        <v>36192</v>
      </c>
      <c r="AE301" s="45">
        <v>90243.55</v>
      </c>
      <c r="AF301" s="45">
        <v>0</v>
      </c>
      <c r="AG301" s="45">
        <v>686.7</v>
      </c>
      <c r="AH301" s="45">
        <v>0</v>
      </c>
      <c r="AI301" s="45">
        <v>0</v>
      </c>
      <c r="AJ301" s="45">
        <v>0</v>
      </c>
      <c r="AK301" s="45">
        <v>0</v>
      </c>
      <c r="AL301" s="45">
        <v>0</v>
      </c>
      <c r="AM301" s="45">
        <v>0</v>
      </c>
      <c r="AN301" s="45">
        <v>0</v>
      </c>
      <c r="AO301">
        <v>0</v>
      </c>
      <c r="AP301" s="43">
        <v>238305</v>
      </c>
      <c r="AQ301">
        <v>0</v>
      </c>
      <c r="AR301">
        <v>0</v>
      </c>
      <c r="AS301">
        <v>0</v>
      </c>
      <c r="AT301">
        <v>0</v>
      </c>
      <c r="AU301">
        <v>0</v>
      </c>
    </row>
    <row r="302" spans="2:47">
      <c r="B302" s="37">
        <v>35886</v>
      </c>
      <c r="C302" s="45">
        <v>154148.79999999999</v>
      </c>
      <c r="D302" s="45">
        <v>0</v>
      </c>
      <c r="E302" s="45">
        <v>0</v>
      </c>
      <c r="F302" s="45">
        <v>0</v>
      </c>
      <c r="G302" s="45">
        <v>285.8</v>
      </c>
      <c r="H302" s="45">
        <v>0</v>
      </c>
      <c r="I302" s="45">
        <v>0</v>
      </c>
      <c r="J302" s="45">
        <v>0</v>
      </c>
      <c r="K302" s="45">
        <v>0</v>
      </c>
      <c r="L302" s="45">
        <v>0</v>
      </c>
      <c r="M302">
        <v>0</v>
      </c>
      <c r="N302">
        <v>0</v>
      </c>
      <c r="O302">
        <v>0</v>
      </c>
      <c r="P302">
        <v>0</v>
      </c>
      <c r="Q302" s="43">
        <v>717596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AD302" s="37">
        <v>36220</v>
      </c>
      <c r="AE302" s="45">
        <v>90071.32</v>
      </c>
      <c r="AF302" s="45">
        <v>0</v>
      </c>
      <c r="AG302" s="45">
        <v>0</v>
      </c>
      <c r="AH302" s="45">
        <v>676.6</v>
      </c>
      <c r="AI302" s="45">
        <v>0</v>
      </c>
      <c r="AJ302" s="45">
        <v>0</v>
      </c>
      <c r="AK302" s="45">
        <v>0</v>
      </c>
      <c r="AL302" s="45">
        <v>0</v>
      </c>
      <c r="AM302" s="45">
        <v>0</v>
      </c>
      <c r="AN302" s="45">
        <v>0</v>
      </c>
      <c r="AO302">
        <v>0</v>
      </c>
      <c r="AP302" s="43">
        <v>238433</v>
      </c>
      <c r="AQ302">
        <v>0</v>
      </c>
      <c r="AR302">
        <v>0</v>
      </c>
      <c r="AS302">
        <v>0</v>
      </c>
      <c r="AT302">
        <v>0</v>
      </c>
      <c r="AU302">
        <v>0</v>
      </c>
    </row>
    <row r="303" spans="2:47">
      <c r="B303" s="37">
        <v>35916</v>
      </c>
      <c r="C303" s="45">
        <v>58790.5</v>
      </c>
      <c r="D303" s="45">
        <v>0</v>
      </c>
      <c r="E303" s="45">
        <v>0</v>
      </c>
      <c r="F303" s="45">
        <v>0</v>
      </c>
      <c r="G303" s="45">
        <v>0</v>
      </c>
      <c r="H303" s="45">
        <v>67.900000000000006</v>
      </c>
      <c r="I303" s="45">
        <v>0</v>
      </c>
      <c r="J303" s="45">
        <v>0</v>
      </c>
      <c r="K303" s="45">
        <v>0</v>
      </c>
      <c r="L303" s="45">
        <v>0</v>
      </c>
      <c r="M303">
        <v>0</v>
      </c>
      <c r="N303">
        <v>0</v>
      </c>
      <c r="O303">
        <v>0</v>
      </c>
      <c r="P303">
        <v>0</v>
      </c>
      <c r="Q303" s="43">
        <v>712521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AD303" s="37">
        <v>36251</v>
      </c>
      <c r="AE303" s="45">
        <v>59033.02</v>
      </c>
      <c r="AF303" s="45">
        <v>0</v>
      </c>
      <c r="AG303" s="45">
        <v>0</v>
      </c>
      <c r="AH303" s="45">
        <v>0</v>
      </c>
      <c r="AI303" s="45">
        <v>382.5</v>
      </c>
      <c r="AJ303" s="45">
        <v>0</v>
      </c>
      <c r="AK303" s="45">
        <v>0</v>
      </c>
      <c r="AL303" s="45">
        <v>0</v>
      </c>
      <c r="AM303" s="45">
        <v>0</v>
      </c>
      <c r="AN303" s="45">
        <v>0</v>
      </c>
      <c r="AO303">
        <v>0</v>
      </c>
      <c r="AP303" s="43">
        <v>238456</v>
      </c>
      <c r="AQ303">
        <v>0</v>
      </c>
      <c r="AR303">
        <v>0</v>
      </c>
      <c r="AS303">
        <v>0</v>
      </c>
      <c r="AT303">
        <v>0</v>
      </c>
      <c r="AU303">
        <v>1</v>
      </c>
    </row>
    <row r="304" spans="2:47">
      <c r="B304" s="37">
        <v>35947</v>
      </c>
      <c r="C304" s="45">
        <v>46848.23</v>
      </c>
      <c r="D304" s="45">
        <v>0</v>
      </c>
      <c r="E304" s="45">
        <v>0</v>
      </c>
      <c r="F304" s="45">
        <v>0</v>
      </c>
      <c r="G304" s="45">
        <v>0</v>
      </c>
      <c r="H304" s="45">
        <v>0</v>
      </c>
      <c r="I304" s="45">
        <v>0</v>
      </c>
      <c r="J304" s="45">
        <v>0</v>
      </c>
      <c r="K304" s="45">
        <v>0</v>
      </c>
      <c r="L304" s="45">
        <v>0</v>
      </c>
      <c r="M304">
        <v>1</v>
      </c>
      <c r="N304">
        <v>0</v>
      </c>
      <c r="O304">
        <v>0</v>
      </c>
      <c r="P304">
        <v>0</v>
      </c>
      <c r="Q304" s="43">
        <v>720081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AD304" s="37">
        <v>36281</v>
      </c>
      <c r="AE304" s="45">
        <v>31817.19</v>
      </c>
      <c r="AF304" s="45">
        <v>0</v>
      </c>
      <c r="AG304" s="45">
        <v>0</v>
      </c>
      <c r="AH304" s="45">
        <v>0</v>
      </c>
      <c r="AI304" s="45">
        <v>0</v>
      </c>
      <c r="AJ304" s="45">
        <v>165.3</v>
      </c>
      <c r="AK304" s="45">
        <v>0</v>
      </c>
      <c r="AL304" s="45">
        <v>0</v>
      </c>
      <c r="AM304" s="45">
        <v>0</v>
      </c>
      <c r="AN304" s="45">
        <v>0</v>
      </c>
      <c r="AO304">
        <v>0</v>
      </c>
      <c r="AP304" s="43">
        <v>238283</v>
      </c>
      <c r="AQ304">
        <v>0</v>
      </c>
      <c r="AR304">
        <v>0</v>
      </c>
      <c r="AS304">
        <v>0</v>
      </c>
      <c r="AT304">
        <v>0</v>
      </c>
      <c r="AU304">
        <v>0</v>
      </c>
    </row>
    <row r="305" spans="2:47">
      <c r="B305" s="37">
        <v>35977</v>
      </c>
      <c r="C305" s="45">
        <v>46848.23</v>
      </c>
      <c r="D305" s="45">
        <v>0</v>
      </c>
      <c r="E305" s="45">
        <v>0</v>
      </c>
      <c r="F305" s="45">
        <v>0</v>
      </c>
      <c r="G305" s="45">
        <v>0</v>
      </c>
      <c r="H305" s="45">
        <v>0</v>
      </c>
      <c r="I305" s="45">
        <v>0</v>
      </c>
      <c r="J305" s="45">
        <v>0</v>
      </c>
      <c r="K305" s="45">
        <v>0</v>
      </c>
      <c r="L305" s="45">
        <v>0</v>
      </c>
      <c r="M305">
        <v>0</v>
      </c>
      <c r="N305">
        <v>1</v>
      </c>
      <c r="O305">
        <v>0</v>
      </c>
      <c r="P305">
        <v>0</v>
      </c>
      <c r="Q305" s="43">
        <v>721019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AD305" s="37">
        <v>36312</v>
      </c>
      <c r="AE305" s="45">
        <v>15761.41</v>
      </c>
      <c r="AF305" s="45">
        <v>0</v>
      </c>
      <c r="AG305" s="45">
        <v>0</v>
      </c>
      <c r="AH305" s="45">
        <v>0</v>
      </c>
      <c r="AI305" s="45">
        <v>0</v>
      </c>
      <c r="AJ305" s="45">
        <v>0</v>
      </c>
      <c r="AK305" s="45">
        <v>0</v>
      </c>
      <c r="AL305" s="45">
        <v>0</v>
      </c>
      <c r="AM305" s="45">
        <v>0</v>
      </c>
      <c r="AN305" s="45">
        <v>0</v>
      </c>
      <c r="AO305">
        <v>0</v>
      </c>
      <c r="AP305" s="43">
        <v>238038</v>
      </c>
      <c r="AQ305">
        <v>0</v>
      </c>
      <c r="AR305">
        <v>0</v>
      </c>
      <c r="AS305">
        <v>0</v>
      </c>
      <c r="AT305">
        <v>1</v>
      </c>
      <c r="AU305">
        <v>0</v>
      </c>
    </row>
    <row r="306" spans="2:47">
      <c r="B306" s="37">
        <v>36008</v>
      </c>
      <c r="C306" s="45">
        <v>46848.23</v>
      </c>
      <c r="D306" s="45">
        <v>0</v>
      </c>
      <c r="E306" s="45">
        <v>0</v>
      </c>
      <c r="F306" s="45">
        <v>0</v>
      </c>
      <c r="G306" s="45">
        <v>0</v>
      </c>
      <c r="H306" s="45">
        <v>0</v>
      </c>
      <c r="I306" s="45">
        <v>0</v>
      </c>
      <c r="J306" s="45">
        <v>0</v>
      </c>
      <c r="K306" s="45">
        <v>0</v>
      </c>
      <c r="L306" s="45">
        <v>0</v>
      </c>
      <c r="M306">
        <v>0</v>
      </c>
      <c r="N306">
        <v>0</v>
      </c>
      <c r="O306">
        <v>1</v>
      </c>
      <c r="P306">
        <v>0</v>
      </c>
      <c r="Q306" s="43">
        <v>715514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AD306" s="37">
        <v>36342</v>
      </c>
      <c r="AE306" s="45">
        <v>15761.41</v>
      </c>
      <c r="AF306" s="45">
        <v>0</v>
      </c>
      <c r="AG306" s="45">
        <v>0</v>
      </c>
      <c r="AH306" s="45">
        <v>0</v>
      </c>
      <c r="AI306" s="45">
        <v>0</v>
      </c>
      <c r="AJ306" s="45">
        <v>0</v>
      </c>
      <c r="AK306" s="45">
        <v>0</v>
      </c>
      <c r="AL306" s="45">
        <v>0</v>
      </c>
      <c r="AM306" s="45">
        <v>0</v>
      </c>
      <c r="AN306" s="45">
        <v>0</v>
      </c>
      <c r="AO306">
        <v>0</v>
      </c>
      <c r="AP306" s="43">
        <v>237887</v>
      </c>
      <c r="AQ306">
        <v>0</v>
      </c>
      <c r="AR306">
        <v>0</v>
      </c>
      <c r="AS306">
        <v>0</v>
      </c>
      <c r="AT306">
        <v>1</v>
      </c>
      <c r="AU306">
        <v>0</v>
      </c>
    </row>
    <row r="307" spans="2:47">
      <c r="B307" s="37">
        <v>36039</v>
      </c>
      <c r="C307" s="45">
        <v>52424.7</v>
      </c>
      <c r="D307" s="45">
        <v>0</v>
      </c>
      <c r="E307" s="45">
        <v>0</v>
      </c>
      <c r="F307" s="45">
        <v>0</v>
      </c>
      <c r="G307" s="45">
        <v>0</v>
      </c>
      <c r="H307" s="45">
        <v>0</v>
      </c>
      <c r="I307" s="45">
        <v>0</v>
      </c>
      <c r="J307" s="45">
        <v>0</v>
      </c>
      <c r="K307" s="45">
        <v>0</v>
      </c>
      <c r="L307" s="45">
        <v>0</v>
      </c>
      <c r="M307">
        <v>0</v>
      </c>
      <c r="N307">
        <v>0</v>
      </c>
      <c r="O307">
        <v>0</v>
      </c>
      <c r="P307">
        <v>1</v>
      </c>
      <c r="Q307" s="43">
        <v>717388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AD307" s="37">
        <v>36373</v>
      </c>
      <c r="AE307" s="45">
        <v>15761.41</v>
      </c>
      <c r="AF307" s="45">
        <v>0</v>
      </c>
      <c r="AG307" s="45">
        <v>0</v>
      </c>
      <c r="AH307" s="45">
        <v>0</v>
      </c>
      <c r="AI307" s="45">
        <v>0</v>
      </c>
      <c r="AJ307" s="45">
        <v>0</v>
      </c>
      <c r="AK307" s="45">
        <v>0</v>
      </c>
      <c r="AL307" s="45">
        <v>0</v>
      </c>
      <c r="AM307" s="45">
        <v>0</v>
      </c>
      <c r="AN307" s="45">
        <v>0</v>
      </c>
      <c r="AO307">
        <v>0</v>
      </c>
      <c r="AP307" s="43">
        <v>237955</v>
      </c>
      <c r="AQ307">
        <v>0</v>
      </c>
      <c r="AR307">
        <v>0</v>
      </c>
      <c r="AS307">
        <v>0</v>
      </c>
      <c r="AT307">
        <v>1</v>
      </c>
      <c r="AU307">
        <v>0</v>
      </c>
    </row>
    <row r="308" spans="2:47">
      <c r="B308" s="37">
        <v>36069</v>
      </c>
      <c r="C308" s="45">
        <v>101955.9</v>
      </c>
      <c r="D308" s="45">
        <v>0</v>
      </c>
      <c r="E308" s="45">
        <v>0</v>
      </c>
      <c r="F308" s="45">
        <v>0</v>
      </c>
      <c r="G308" s="45">
        <v>0</v>
      </c>
      <c r="H308" s="45">
        <v>0</v>
      </c>
      <c r="I308" s="45">
        <v>0</v>
      </c>
      <c r="J308" s="45">
        <v>223.5</v>
      </c>
      <c r="K308" s="45">
        <v>0</v>
      </c>
      <c r="L308" s="45">
        <v>0</v>
      </c>
      <c r="M308">
        <v>0</v>
      </c>
      <c r="N308">
        <v>0</v>
      </c>
      <c r="O308">
        <v>0</v>
      </c>
      <c r="P308">
        <v>0</v>
      </c>
      <c r="Q308" s="43">
        <v>719924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AD308" s="37">
        <v>36404</v>
      </c>
      <c r="AE308" s="45">
        <v>20339.97</v>
      </c>
      <c r="AF308" s="45">
        <v>0</v>
      </c>
      <c r="AG308" s="45">
        <v>0</v>
      </c>
      <c r="AH308" s="45">
        <v>0</v>
      </c>
      <c r="AI308" s="45">
        <v>0</v>
      </c>
      <c r="AJ308" s="45">
        <v>0</v>
      </c>
      <c r="AK308" s="45">
        <v>0</v>
      </c>
      <c r="AL308" s="45">
        <v>0</v>
      </c>
      <c r="AM308" s="45">
        <v>0</v>
      </c>
      <c r="AN308" s="45">
        <v>0</v>
      </c>
      <c r="AO308">
        <v>1</v>
      </c>
      <c r="AP308" s="43">
        <v>238415</v>
      </c>
      <c r="AQ308">
        <v>0</v>
      </c>
      <c r="AR308">
        <v>0</v>
      </c>
      <c r="AS308">
        <v>0</v>
      </c>
      <c r="AT308">
        <v>1</v>
      </c>
      <c r="AU308">
        <v>0</v>
      </c>
    </row>
    <row r="309" spans="2:47">
      <c r="B309" s="37">
        <v>36100</v>
      </c>
      <c r="C309" s="45">
        <v>175518.4</v>
      </c>
      <c r="D309" s="45">
        <v>0</v>
      </c>
      <c r="E309" s="45">
        <v>0</v>
      </c>
      <c r="F309" s="45">
        <v>0</v>
      </c>
      <c r="G309" s="45">
        <v>0</v>
      </c>
      <c r="H309" s="45">
        <v>0</v>
      </c>
      <c r="I309" s="45">
        <v>0</v>
      </c>
      <c r="J309" s="45">
        <v>0</v>
      </c>
      <c r="K309" s="45">
        <v>385.4</v>
      </c>
      <c r="L309" s="45">
        <v>0</v>
      </c>
      <c r="M309">
        <v>0</v>
      </c>
      <c r="N309">
        <v>0</v>
      </c>
      <c r="O309">
        <v>0</v>
      </c>
      <c r="P309">
        <v>0</v>
      </c>
      <c r="Q309" s="43">
        <v>731410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AD309" s="37">
        <v>36434</v>
      </c>
      <c r="AE309" s="45">
        <v>42804.62</v>
      </c>
      <c r="AF309" s="45">
        <v>0</v>
      </c>
      <c r="AG309" s="45">
        <v>0</v>
      </c>
      <c r="AH309" s="45">
        <v>0</v>
      </c>
      <c r="AI309" s="45">
        <v>0</v>
      </c>
      <c r="AJ309" s="45">
        <v>0</v>
      </c>
      <c r="AK309" s="45">
        <v>0</v>
      </c>
      <c r="AL309" s="45">
        <v>389.2</v>
      </c>
      <c r="AM309" s="45">
        <v>0</v>
      </c>
      <c r="AN309" s="45">
        <v>0</v>
      </c>
      <c r="AO309">
        <v>0</v>
      </c>
      <c r="AP309" s="43">
        <v>239579</v>
      </c>
      <c r="AQ309">
        <v>0</v>
      </c>
      <c r="AR309">
        <v>0</v>
      </c>
      <c r="AS309">
        <v>0</v>
      </c>
      <c r="AT309">
        <v>0</v>
      </c>
      <c r="AU309">
        <v>0</v>
      </c>
    </row>
    <row r="310" spans="2:47">
      <c r="B310" s="37">
        <v>36130</v>
      </c>
      <c r="C310" s="45">
        <v>255919.4</v>
      </c>
      <c r="D310" s="45">
        <v>0</v>
      </c>
      <c r="E310" s="45">
        <v>0</v>
      </c>
      <c r="F310" s="45">
        <v>0</v>
      </c>
      <c r="G310" s="45">
        <v>0</v>
      </c>
      <c r="H310" s="45">
        <v>0</v>
      </c>
      <c r="I310" s="45">
        <v>0</v>
      </c>
      <c r="J310" s="45">
        <v>0</v>
      </c>
      <c r="K310" s="45">
        <v>0</v>
      </c>
      <c r="L310" s="45">
        <v>533.4</v>
      </c>
      <c r="M310">
        <v>0</v>
      </c>
      <c r="N310">
        <v>0</v>
      </c>
      <c r="O310">
        <v>0</v>
      </c>
      <c r="P310">
        <v>0</v>
      </c>
      <c r="Q310" s="43">
        <v>732109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AD310" s="37">
        <v>36465</v>
      </c>
      <c r="AE310" s="45">
        <v>64970.48</v>
      </c>
      <c r="AF310" s="45">
        <v>0</v>
      </c>
      <c r="AG310" s="45">
        <v>0</v>
      </c>
      <c r="AH310" s="45">
        <v>0</v>
      </c>
      <c r="AI310" s="45">
        <v>0</v>
      </c>
      <c r="AJ310" s="45">
        <v>0</v>
      </c>
      <c r="AK310" s="45">
        <v>0</v>
      </c>
      <c r="AL310" s="45">
        <v>0</v>
      </c>
      <c r="AM310" s="45">
        <v>482.3</v>
      </c>
      <c r="AN310" s="45">
        <v>0</v>
      </c>
      <c r="AO310">
        <v>0</v>
      </c>
      <c r="AP310" s="43">
        <v>240672</v>
      </c>
      <c r="AQ310">
        <v>0</v>
      </c>
      <c r="AR310">
        <v>0</v>
      </c>
      <c r="AS310">
        <v>0</v>
      </c>
      <c r="AT310">
        <v>0</v>
      </c>
      <c r="AU310">
        <v>0</v>
      </c>
    </row>
    <row r="311" spans="2:47">
      <c r="B311" s="37">
        <v>36161</v>
      </c>
      <c r="C311" s="45">
        <v>384778</v>
      </c>
      <c r="D311" s="45">
        <v>743.2</v>
      </c>
      <c r="E311" s="45">
        <v>0</v>
      </c>
      <c r="F311" s="45">
        <v>0</v>
      </c>
      <c r="G311" s="45">
        <v>0</v>
      </c>
      <c r="H311" s="45">
        <v>0</v>
      </c>
      <c r="I311" s="45">
        <v>0</v>
      </c>
      <c r="J311" s="45">
        <v>0</v>
      </c>
      <c r="K311" s="45">
        <v>0</v>
      </c>
      <c r="L311" s="45">
        <v>0</v>
      </c>
      <c r="M311">
        <v>0</v>
      </c>
      <c r="N311">
        <v>0</v>
      </c>
      <c r="O311">
        <v>0</v>
      </c>
      <c r="P311">
        <v>0</v>
      </c>
      <c r="Q311" s="43">
        <v>733510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  <c r="AD311" s="37">
        <v>36495</v>
      </c>
      <c r="AE311" s="45">
        <v>82706.12</v>
      </c>
      <c r="AF311" s="45">
        <v>0</v>
      </c>
      <c r="AG311" s="45">
        <v>0</v>
      </c>
      <c r="AH311" s="45">
        <v>0</v>
      </c>
      <c r="AI311" s="45">
        <v>0</v>
      </c>
      <c r="AJ311" s="45">
        <v>0</v>
      </c>
      <c r="AK311" s="45">
        <v>0</v>
      </c>
      <c r="AL311" s="45">
        <v>0</v>
      </c>
      <c r="AM311" s="45">
        <v>0</v>
      </c>
      <c r="AN311" s="45">
        <v>742.4</v>
      </c>
      <c r="AO311">
        <v>0</v>
      </c>
      <c r="AP311" s="43">
        <v>241645</v>
      </c>
      <c r="AQ311">
        <v>0</v>
      </c>
      <c r="AR311">
        <v>0</v>
      </c>
      <c r="AS311">
        <v>0</v>
      </c>
      <c r="AT311">
        <v>0</v>
      </c>
      <c r="AU311">
        <v>1</v>
      </c>
    </row>
    <row r="312" spans="2:47">
      <c r="B312" s="37">
        <v>36192</v>
      </c>
      <c r="C312" s="45">
        <v>281760</v>
      </c>
      <c r="D312" s="45">
        <v>0</v>
      </c>
      <c r="E312" s="45">
        <v>537.29999999999995</v>
      </c>
      <c r="F312" s="45">
        <v>0</v>
      </c>
      <c r="G312" s="45">
        <v>0</v>
      </c>
      <c r="H312" s="45">
        <v>0</v>
      </c>
      <c r="I312" s="45">
        <v>0</v>
      </c>
      <c r="J312" s="45">
        <v>0</v>
      </c>
      <c r="K312" s="45">
        <v>0</v>
      </c>
      <c r="L312" s="45">
        <v>0</v>
      </c>
      <c r="M312">
        <v>0</v>
      </c>
      <c r="N312">
        <v>0</v>
      </c>
      <c r="O312">
        <v>0</v>
      </c>
      <c r="P312">
        <v>0</v>
      </c>
      <c r="Q312" s="43">
        <v>731342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AD312" s="37">
        <v>36526</v>
      </c>
      <c r="AE312" s="45">
        <v>122549.95</v>
      </c>
      <c r="AF312" s="45">
        <v>935.6</v>
      </c>
      <c r="AG312" s="45">
        <v>0</v>
      </c>
      <c r="AH312" s="45">
        <v>0</v>
      </c>
      <c r="AI312" s="45">
        <v>0</v>
      </c>
      <c r="AJ312" s="45">
        <v>0</v>
      </c>
      <c r="AK312" s="45">
        <v>0</v>
      </c>
      <c r="AL312" s="45">
        <v>0</v>
      </c>
      <c r="AM312" s="45">
        <v>0</v>
      </c>
      <c r="AN312" s="45">
        <v>0</v>
      </c>
      <c r="AO312">
        <v>0</v>
      </c>
      <c r="AP312" s="43">
        <v>241950</v>
      </c>
      <c r="AQ312">
        <v>0</v>
      </c>
      <c r="AR312">
        <v>0</v>
      </c>
      <c r="AS312">
        <v>0</v>
      </c>
      <c r="AT312">
        <v>0</v>
      </c>
      <c r="AU312">
        <v>0</v>
      </c>
    </row>
    <row r="313" spans="2:47">
      <c r="B313" s="37">
        <v>36220</v>
      </c>
      <c r="C313" s="45">
        <v>285633</v>
      </c>
      <c r="D313" s="45">
        <v>0</v>
      </c>
      <c r="E313" s="45">
        <v>0</v>
      </c>
      <c r="F313" s="45">
        <v>555.70000000000005</v>
      </c>
      <c r="G313" s="45">
        <v>0</v>
      </c>
      <c r="H313" s="45">
        <v>0</v>
      </c>
      <c r="I313" s="45">
        <v>0</v>
      </c>
      <c r="J313" s="45">
        <v>0</v>
      </c>
      <c r="K313" s="45">
        <v>0</v>
      </c>
      <c r="L313" s="45">
        <v>0</v>
      </c>
      <c r="M313">
        <v>0</v>
      </c>
      <c r="N313">
        <v>0</v>
      </c>
      <c r="O313">
        <v>0</v>
      </c>
      <c r="P313">
        <v>0</v>
      </c>
      <c r="Q313" s="43">
        <v>735393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AD313" s="37">
        <v>36557</v>
      </c>
      <c r="AE313" s="45">
        <v>105743.95</v>
      </c>
      <c r="AF313" s="45">
        <v>0</v>
      </c>
      <c r="AG313" s="45">
        <v>726.2</v>
      </c>
      <c r="AH313" s="45">
        <v>0</v>
      </c>
      <c r="AI313" s="45">
        <v>0</v>
      </c>
      <c r="AJ313" s="45">
        <v>0</v>
      </c>
      <c r="AK313" s="45">
        <v>0</v>
      </c>
      <c r="AL313" s="45">
        <v>0</v>
      </c>
      <c r="AM313" s="45">
        <v>0</v>
      </c>
      <c r="AN313" s="45">
        <v>0</v>
      </c>
      <c r="AO313">
        <v>0</v>
      </c>
      <c r="AP313" s="43">
        <v>242700</v>
      </c>
      <c r="AQ313">
        <v>0</v>
      </c>
      <c r="AR313">
        <v>0</v>
      </c>
      <c r="AS313">
        <v>0</v>
      </c>
      <c r="AT313">
        <v>0</v>
      </c>
      <c r="AU313">
        <v>1</v>
      </c>
    </row>
    <row r="314" spans="2:47">
      <c r="B314" s="37">
        <v>36251</v>
      </c>
      <c r="C314" s="45">
        <v>159514</v>
      </c>
      <c r="D314" s="45">
        <v>0</v>
      </c>
      <c r="E314" s="45">
        <v>0</v>
      </c>
      <c r="F314" s="45">
        <v>0</v>
      </c>
      <c r="G314" s="45">
        <v>301.8</v>
      </c>
      <c r="H314" s="45">
        <v>0</v>
      </c>
      <c r="I314" s="45">
        <v>0</v>
      </c>
      <c r="J314" s="45">
        <v>0</v>
      </c>
      <c r="K314" s="45">
        <v>0</v>
      </c>
      <c r="L314" s="45">
        <v>0</v>
      </c>
      <c r="M314">
        <v>0</v>
      </c>
      <c r="N314">
        <v>0</v>
      </c>
      <c r="O314">
        <v>0</v>
      </c>
      <c r="P314">
        <v>0</v>
      </c>
      <c r="Q314" s="43">
        <v>729944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AD314" s="37">
        <v>36586</v>
      </c>
      <c r="AE314" s="45">
        <v>66317.56</v>
      </c>
      <c r="AF314" s="45">
        <v>0</v>
      </c>
      <c r="AG314" s="45">
        <v>0</v>
      </c>
      <c r="AH314" s="45">
        <v>558.5</v>
      </c>
      <c r="AI314" s="45">
        <v>0</v>
      </c>
      <c r="AJ314" s="45">
        <v>0</v>
      </c>
      <c r="AK314" s="45">
        <v>0</v>
      </c>
      <c r="AL314" s="45">
        <v>0</v>
      </c>
      <c r="AM314" s="45">
        <v>0</v>
      </c>
      <c r="AN314" s="45">
        <v>0</v>
      </c>
      <c r="AO314">
        <v>0</v>
      </c>
      <c r="AP314" s="43">
        <v>243135</v>
      </c>
      <c r="AQ314">
        <v>0</v>
      </c>
      <c r="AR314">
        <v>0</v>
      </c>
      <c r="AS314">
        <v>0</v>
      </c>
      <c r="AT314">
        <v>0</v>
      </c>
      <c r="AU314">
        <v>1</v>
      </c>
    </row>
    <row r="315" spans="2:47">
      <c r="B315" s="37">
        <v>36281</v>
      </c>
      <c r="C315" s="45">
        <v>74551</v>
      </c>
      <c r="D315" s="45">
        <v>0</v>
      </c>
      <c r="E315" s="45">
        <v>0</v>
      </c>
      <c r="F315" s="45">
        <v>0</v>
      </c>
      <c r="G315" s="45">
        <v>0</v>
      </c>
      <c r="H315" s="45">
        <v>100.7</v>
      </c>
      <c r="I315" s="45">
        <v>0</v>
      </c>
      <c r="J315" s="45">
        <v>0</v>
      </c>
      <c r="K315" s="45">
        <v>0</v>
      </c>
      <c r="L315" s="45">
        <v>0</v>
      </c>
      <c r="M315">
        <v>0</v>
      </c>
      <c r="N315">
        <v>0</v>
      </c>
      <c r="O315">
        <v>0</v>
      </c>
      <c r="P315">
        <v>0</v>
      </c>
      <c r="Q315" s="43">
        <v>735300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  <c r="AD315" s="37">
        <v>36617</v>
      </c>
      <c r="AE315" s="45">
        <v>61473.82</v>
      </c>
      <c r="AF315" s="45">
        <v>0</v>
      </c>
      <c r="AG315" s="45">
        <v>0</v>
      </c>
      <c r="AH315" s="45">
        <v>0</v>
      </c>
      <c r="AI315" s="45">
        <v>439.8</v>
      </c>
      <c r="AJ315" s="45">
        <v>0</v>
      </c>
      <c r="AK315" s="45">
        <v>0</v>
      </c>
      <c r="AL315" s="45">
        <v>0</v>
      </c>
      <c r="AM315" s="45">
        <v>0</v>
      </c>
      <c r="AN315" s="45">
        <v>0</v>
      </c>
      <c r="AO315">
        <v>0</v>
      </c>
      <c r="AP315" s="43">
        <v>242989</v>
      </c>
      <c r="AQ315">
        <v>0</v>
      </c>
      <c r="AR315">
        <v>0</v>
      </c>
      <c r="AS315">
        <v>0</v>
      </c>
      <c r="AT315">
        <v>0</v>
      </c>
      <c r="AU315">
        <v>1</v>
      </c>
    </row>
    <row r="316" spans="2:47">
      <c r="B316" s="37">
        <v>36312</v>
      </c>
      <c r="C316" s="45">
        <v>46115.67</v>
      </c>
      <c r="D316" s="45">
        <v>0</v>
      </c>
      <c r="E316" s="45">
        <v>0</v>
      </c>
      <c r="F316" s="45">
        <v>0</v>
      </c>
      <c r="G316" s="45">
        <v>0</v>
      </c>
      <c r="H316" s="45">
        <v>0</v>
      </c>
      <c r="I316" s="45">
        <v>0</v>
      </c>
      <c r="J316" s="45">
        <v>0</v>
      </c>
      <c r="K316" s="45">
        <v>0</v>
      </c>
      <c r="L316" s="45">
        <v>0</v>
      </c>
      <c r="M316">
        <v>1</v>
      </c>
      <c r="N316">
        <v>0</v>
      </c>
      <c r="O316">
        <v>0</v>
      </c>
      <c r="P316">
        <v>0</v>
      </c>
      <c r="Q316" s="43">
        <v>737600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AD316" s="37">
        <v>36647</v>
      </c>
      <c r="AE316" s="45">
        <v>54852.959999999999</v>
      </c>
      <c r="AF316" s="45">
        <v>0</v>
      </c>
      <c r="AG316" s="45">
        <v>0</v>
      </c>
      <c r="AH316" s="45">
        <v>0</v>
      </c>
      <c r="AI316" s="45">
        <v>0</v>
      </c>
      <c r="AJ316" s="45">
        <v>211.7</v>
      </c>
      <c r="AK316" s="45">
        <v>0</v>
      </c>
      <c r="AL316" s="45">
        <v>0</v>
      </c>
      <c r="AM316" s="45">
        <v>0</v>
      </c>
      <c r="AN316" s="45">
        <v>0</v>
      </c>
      <c r="AO316">
        <v>0</v>
      </c>
      <c r="AP316" s="43">
        <v>242922</v>
      </c>
      <c r="AQ316">
        <v>0</v>
      </c>
      <c r="AR316">
        <v>0</v>
      </c>
      <c r="AS316">
        <v>0</v>
      </c>
      <c r="AT316">
        <v>0</v>
      </c>
      <c r="AU316">
        <v>1</v>
      </c>
    </row>
    <row r="317" spans="2:47">
      <c r="B317" s="37">
        <v>36342</v>
      </c>
      <c r="C317" s="45">
        <v>46115.67</v>
      </c>
      <c r="D317" s="45">
        <v>0</v>
      </c>
      <c r="E317" s="45">
        <v>0</v>
      </c>
      <c r="F317" s="45">
        <v>0</v>
      </c>
      <c r="G317" s="45">
        <v>0</v>
      </c>
      <c r="H317" s="45">
        <v>0</v>
      </c>
      <c r="I317" s="45">
        <v>0</v>
      </c>
      <c r="J317" s="45">
        <v>0</v>
      </c>
      <c r="K317" s="45">
        <v>0</v>
      </c>
      <c r="L317" s="45">
        <v>0</v>
      </c>
      <c r="M317">
        <v>0</v>
      </c>
      <c r="N317">
        <v>1</v>
      </c>
      <c r="O317">
        <v>0</v>
      </c>
      <c r="P317">
        <v>0</v>
      </c>
      <c r="Q317" s="43">
        <v>738029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AD317" s="37">
        <v>36678</v>
      </c>
      <c r="AE317" s="45">
        <v>16746.13</v>
      </c>
      <c r="AF317" s="45">
        <v>0</v>
      </c>
      <c r="AG317" s="45">
        <v>0</v>
      </c>
      <c r="AH317" s="45">
        <v>0</v>
      </c>
      <c r="AI317" s="45">
        <v>0</v>
      </c>
      <c r="AJ317" s="45">
        <v>0</v>
      </c>
      <c r="AK317" s="45">
        <v>0</v>
      </c>
      <c r="AL317" s="45">
        <v>0</v>
      </c>
      <c r="AM317" s="45">
        <v>0</v>
      </c>
      <c r="AN317" s="45">
        <v>0</v>
      </c>
      <c r="AO317">
        <v>0</v>
      </c>
      <c r="AP317" s="43">
        <v>242630</v>
      </c>
      <c r="AQ317">
        <v>0</v>
      </c>
      <c r="AR317">
        <v>0</v>
      </c>
      <c r="AS317">
        <v>0</v>
      </c>
      <c r="AT317">
        <v>1</v>
      </c>
      <c r="AU317">
        <v>0</v>
      </c>
    </row>
    <row r="318" spans="2:47">
      <c r="B318" s="37">
        <v>36373</v>
      </c>
      <c r="C318" s="45">
        <v>46115.67</v>
      </c>
      <c r="D318" s="45">
        <v>0</v>
      </c>
      <c r="E318" s="45">
        <v>0</v>
      </c>
      <c r="F318" s="45">
        <v>0</v>
      </c>
      <c r="G318" s="45">
        <v>0</v>
      </c>
      <c r="H318" s="45">
        <v>0</v>
      </c>
      <c r="I318" s="45">
        <v>0</v>
      </c>
      <c r="J318" s="45">
        <v>0</v>
      </c>
      <c r="K318" s="45">
        <v>0</v>
      </c>
      <c r="L318" s="45">
        <v>0</v>
      </c>
      <c r="M318">
        <v>0</v>
      </c>
      <c r="N318">
        <v>0</v>
      </c>
      <c r="O318">
        <v>1</v>
      </c>
      <c r="P318">
        <v>0</v>
      </c>
      <c r="Q318" s="43">
        <v>739010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0</v>
      </c>
      <c r="AD318" s="37">
        <v>36708</v>
      </c>
      <c r="AE318" s="45">
        <v>16746.13</v>
      </c>
      <c r="AF318" s="45">
        <v>0</v>
      </c>
      <c r="AG318" s="45">
        <v>0</v>
      </c>
      <c r="AH318" s="45">
        <v>0</v>
      </c>
      <c r="AI318" s="45">
        <v>0</v>
      </c>
      <c r="AJ318" s="45">
        <v>0</v>
      </c>
      <c r="AK318" s="45">
        <v>0</v>
      </c>
      <c r="AL318" s="45">
        <v>0</v>
      </c>
      <c r="AM318" s="45">
        <v>0</v>
      </c>
      <c r="AN318" s="45">
        <v>0</v>
      </c>
      <c r="AO318">
        <v>0</v>
      </c>
      <c r="AP318" s="43">
        <v>244495</v>
      </c>
      <c r="AQ318">
        <v>0</v>
      </c>
      <c r="AR318">
        <v>0</v>
      </c>
      <c r="AS318">
        <v>0</v>
      </c>
      <c r="AT318">
        <v>1</v>
      </c>
      <c r="AU318">
        <v>0</v>
      </c>
    </row>
    <row r="319" spans="2:47">
      <c r="B319" s="37">
        <v>36404</v>
      </c>
      <c r="C319" s="45">
        <v>55066</v>
      </c>
      <c r="D319" s="45">
        <v>0</v>
      </c>
      <c r="E319" s="45">
        <v>0</v>
      </c>
      <c r="F319" s="45">
        <v>0</v>
      </c>
      <c r="G319" s="45">
        <v>0</v>
      </c>
      <c r="H319" s="45">
        <v>0</v>
      </c>
      <c r="I319" s="45">
        <v>0</v>
      </c>
      <c r="J319" s="45">
        <v>0</v>
      </c>
      <c r="K319" s="45">
        <v>0</v>
      </c>
      <c r="L319" s="45">
        <v>0</v>
      </c>
      <c r="M319">
        <v>0</v>
      </c>
      <c r="N319">
        <v>0</v>
      </c>
      <c r="O319">
        <v>0</v>
      </c>
      <c r="P319">
        <v>1</v>
      </c>
      <c r="Q319" s="43">
        <v>740323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0</v>
      </c>
      <c r="AD319" s="37">
        <v>36739</v>
      </c>
      <c r="AE319" s="45">
        <v>16746.13</v>
      </c>
      <c r="AF319" s="45">
        <v>0</v>
      </c>
      <c r="AG319" s="45">
        <v>0</v>
      </c>
      <c r="AH319" s="45">
        <v>0</v>
      </c>
      <c r="AI319" s="45">
        <v>0</v>
      </c>
      <c r="AJ319" s="45">
        <v>0</v>
      </c>
      <c r="AK319" s="45">
        <v>0</v>
      </c>
      <c r="AL319" s="45">
        <v>0</v>
      </c>
      <c r="AM319" s="45">
        <v>0</v>
      </c>
      <c r="AN319" s="45">
        <v>0</v>
      </c>
      <c r="AO319">
        <v>0</v>
      </c>
      <c r="AP319" s="43">
        <v>244537</v>
      </c>
      <c r="AQ319">
        <v>0</v>
      </c>
      <c r="AR319">
        <v>0</v>
      </c>
      <c r="AS319">
        <v>0</v>
      </c>
      <c r="AT319">
        <v>1</v>
      </c>
      <c r="AU319">
        <v>0</v>
      </c>
    </row>
    <row r="320" spans="2:47">
      <c r="B320" s="37">
        <v>36434</v>
      </c>
      <c r="C320" s="45">
        <v>133134</v>
      </c>
      <c r="D320" s="45">
        <v>0</v>
      </c>
      <c r="E320" s="45">
        <v>0</v>
      </c>
      <c r="F320" s="45">
        <v>0</v>
      </c>
      <c r="G320" s="45">
        <v>0</v>
      </c>
      <c r="H320" s="45">
        <v>0</v>
      </c>
      <c r="I320" s="45">
        <v>0</v>
      </c>
      <c r="J320" s="45">
        <v>261.60000000000002</v>
      </c>
      <c r="K320" s="45">
        <v>0</v>
      </c>
      <c r="L320" s="45">
        <v>0</v>
      </c>
      <c r="M320">
        <v>0</v>
      </c>
      <c r="N320">
        <v>0</v>
      </c>
      <c r="O320">
        <v>0</v>
      </c>
      <c r="P320">
        <v>0</v>
      </c>
      <c r="Q320" s="43">
        <v>745289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0</v>
      </c>
      <c r="Y320">
        <v>0</v>
      </c>
      <c r="AD320" s="37">
        <v>36770</v>
      </c>
      <c r="AE320" s="45">
        <v>35174.160000000003</v>
      </c>
      <c r="AF320" s="45">
        <v>0</v>
      </c>
      <c r="AG320" s="45">
        <v>0</v>
      </c>
      <c r="AH320" s="45">
        <v>0</v>
      </c>
      <c r="AI320" s="45">
        <v>0</v>
      </c>
      <c r="AJ320" s="45">
        <v>0</v>
      </c>
      <c r="AK320" s="45">
        <v>179.3</v>
      </c>
      <c r="AL320" s="45">
        <v>0</v>
      </c>
      <c r="AM320" s="45">
        <v>0</v>
      </c>
      <c r="AN320" s="45">
        <v>0</v>
      </c>
      <c r="AO320">
        <v>0</v>
      </c>
      <c r="AP320" s="43">
        <v>244161</v>
      </c>
      <c r="AQ320">
        <v>0</v>
      </c>
      <c r="AR320">
        <v>0</v>
      </c>
      <c r="AS320">
        <v>0</v>
      </c>
      <c r="AT320">
        <v>0</v>
      </c>
      <c r="AU320">
        <v>1</v>
      </c>
    </row>
    <row r="321" spans="2:47">
      <c r="B321" s="37">
        <v>36465</v>
      </c>
      <c r="C321" s="45">
        <v>170417</v>
      </c>
      <c r="D321" s="45">
        <v>0</v>
      </c>
      <c r="E321" s="45">
        <v>0</v>
      </c>
      <c r="F321" s="45">
        <v>0</v>
      </c>
      <c r="G321" s="45">
        <v>0</v>
      </c>
      <c r="H321" s="45">
        <v>0</v>
      </c>
      <c r="I321" s="45">
        <v>0</v>
      </c>
      <c r="J321" s="45">
        <v>0</v>
      </c>
      <c r="K321" s="45">
        <v>372.8</v>
      </c>
      <c r="L321" s="45">
        <v>0</v>
      </c>
      <c r="M321">
        <v>0</v>
      </c>
      <c r="N321">
        <v>0</v>
      </c>
      <c r="O321">
        <v>0</v>
      </c>
      <c r="P321">
        <v>0</v>
      </c>
      <c r="Q321" s="43">
        <v>751100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0</v>
      </c>
      <c r="AD321" s="37">
        <v>36800</v>
      </c>
      <c r="AE321" s="45">
        <v>28849.94</v>
      </c>
      <c r="AF321" s="45">
        <v>0</v>
      </c>
      <c r="AG321" s="45">
        <v>0</v>
      </c>
      <c r="AH321" s="45">
        <v>0</v>
      </c>
      <c r="AI321" s="45">
        <v>0</v>
      </c>
      <c r="AJ321" s="45">
        <v>0</v>
      </c>
      <c r="AK321" s="45">
        <v>0</v>
      </c>
      <c r="AL321" s="45">
        <v>329.8</v>
      </c>
      <c r="AM321" s="45">
        <v>0</v>
      </c>
      <c r="AN321" s="45">
        <v>0</v>
      </c>
      <c r="AO321">
        <v>0</v>
      </c>
      <c r="AP321" s="43">
        <v>245524</v>
      </c>
      <c r="AQ321">
        <v>0</v>
      </c>
      <c r="AR321">
        <v>0</v>
      </c>
      <c r="AS321">
        <v>0</v>
      </c>
      <c r="AT321">
        <v>0</v>
      </c>
      <c r="AU321">
        <v>1</v>
      </c>
    </row>
    <row r="322" spans="2:47">
      <c r="B322" s="37">
        <v>36495</v>
      </c>
      <c r="C322" s="45">
        <v>291376</v>
      </c>
      <c r="D322" s="45">
        <v>0</v>
      </c>
      <c r="E322" s="45">
        <v>0</v>
      </c>
      <c r="F322" s="45">
        <v>0</v>
      </c>
      <c r="G322" s="45">
        <v>0</v>
      </c>
      <c r="H322" s="45">
        <v>0</v>
      </c>
      <c r="I322" s="45">
        <v>0</v>
      </c>
      <c r="J322" s="45">
        <v>0</v>
      </c>
      <c r="K322" s="45">
        <v>0</v>
      </c>
      <c r="L322" s="45">
        <v>572.4</v>
      </c>
      <c r="M322">
        <v>0</v>
      </c>
      <c r="N322">
        <v>0</v>
      </c>
      <c r="O322">
        <v>0</v>
      </c>
      <c r="P322">
        <v>0</v>
      </c>
      <c r="Q322" s="43">
        <v>753803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0</v>
      </c>
      <c r="AD322" s="37">
        <v>36831</v>
      </c>
      <c r="AE322" s="45">
        <v>72242.929999999993</v>
      </c>
      <c r="AF322" s="45">
        <v>0</v>
      </c>
      <c r="AG322" s="45">
        <v>0</v>
      </c>
      <c r="AH322" s="45">
        <v>0</v>
      </c>
      <c r="AI322" s="45">
        <v>0</v>
      </c>
      <c r="AJ322" s="45">
        <v>0</v>
      </c>
      <c r="AK322" s="45">
        <v>0</v>
      </c>
      <c r="AL322" s="45">
        <v>0</v>
      </c>
      <c r="AM322" s="45">
        <v>532.9</v>
      </c>
      <c r="AN322" s="45">
        <v>0</v>
      </c>
      <c r="AO322">
        <v>0</v>
      </c>
      <c r="AP322" s="43">
        <v>246170</v>
      </c>
      <c r="AQ322">
        <v>0</v>
      </c>
      <c r="AR322">
        <v>0</v>
      </c>
      <c r="AS322">
        <v>0</v>
      </c>
      <c r="AT322">
        <v>0</v>
      </c>
      <c r="AU322">
        <v>0</v>
      </c>
    </row>
    <row r="323" spans="2:47">
      <c r="B323" s="37">
        <v>36526</v>
      </c>
      <c r="C323" s="45">
        <v>334298.96999999997</v>
      </c>
      <c r="D323" s="45">
        <v>720.3</v>
      </c>
      <c r="E323" s="45">
        <v>0</v>
      </c>
      <c r="F323" s="45">
        <v>0</v>
      </c>
      <c r="G323" s="45">
        <v>0</v>
      </c>
      <c r="H323" s="45">
        <v>0</v>
      </c>
      <c r="I323" s="45">
        <v>0</v>
      </c>
      <c r="J323" s="45">
        <v>0</v>
      </c>
      <c r="K323" s="45">
        <v>0</v>
      </c>
      <c r="L323" s="45">
        <v>0</v>
      </c>
      <c r="M323">
        <v>0</v>
      </c>
      <c r="N323">
        <v>0</v>
      </c>
      <c r="O323">
        <v>0</v>
      </c>
      <c r="P323">
        <v>0</v>
      </c>
      <c r="Q323" s="43">
        <v>749745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0</v>
      </c>
      <c r="Y323">
        <v>1</v>
      </c>
      <c r="AD323" s="37">
        <v>36861</v>
      </c>
      <c r="AE323" s="45">
        <v>117048.36</v>
      </c>
      <c r="AF323" s="45">
        <v>0</v>
      </c>
      <c r="AG323" s="45">
        <v>0</v>
      </c>
      <c r="AH323" s="45">
        <v>0</v>
      </c>
      <c r="AI323" s="45">
        <v>0</v>
      </c>
      <c r="AJ323" s="45">
        <v>0</v>
      </c>
      <c r="AK323" s="45">
        <v>0</v>
      </c>
      <c r="AL323" s="45">
        <v>0</v>
      </c>
      <c r="AM323" s="45">
        <v>0</v>
      </c>
      <c r="AN323" s="45">
        <v>948.4</v>
      </c>
      <c r="AO323">
        <v>0</v>
      </c>
      <c r="AP323" s="43">
        <v>247106</v>
      </c>
      <c r="AQ323">
        <v>0</v>
      </c>
      <c r="AR323">
        <v>0</v>
      </c>
      <c r="AS323">
        <v>0</v>
      </c>
      <c r="AT323">
        <v>0</v>
      </c>
      <c r="AU323">
        <v>0</v>
      </c>
    </row>
    <row r="324" spans="2:47">
      <c r="B324" s="37">
        <v>36557</v>
      </c>
      <c r="C324" s="45">
        <v>344276.82</v>
      </c>
      <c r="D324" s="45">
        <v>0</v>
      </c>
      <c r="E324" s="45">
        <v>573.1</v>
      </c>
      <c r="F324" s="45">
        <v>0</v>
      </c>
      <c r="G324" s="45">
        <v>0</v>
      </c>
      <c r="H324" s="45">
        <v>0</v>
      </c>
      <c r="I324" s="45">
        <v>0</v>
      </c>
      <c r="J324" s="45">
        <v>0</v>
      </c>
      <c r="K324" s="45">
        <v>0</v>
      </c>
      <c r="L324" s="45">
        <v>0</v>
      </c>
      <c r="M324">
        <v>0</v>
      </c>
      <c r="N324">
        <v>0</v>
      </c>
      <c r="O324">
        <v>0</v>
      </c>
      <c r="P324">
        <v>0</v>
      </c>
      <c r="Q324" s="43">
        <v>749745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1</v>
      </c>
      <c r="AD324" s="37">
        <v>36892</v>
      </c>
      <c r="AE324" s="45">
        <v>114646.99</v>
      </c>
      <c r="AF324" s="45">
        <v>825.2</v>
      </c>
      <c r="AG324" s="45">
        <v>0</v>
      </c>
      <c r="AH324" s="45">
        <v>0</v>
      </c>
      <c r="AI324" s="45">
        <v>0</v>
      </c>
      <c r="AJ324" s="45">
        <v>0</v>
      </c>
      <c r="AK324" s="45">
        <v>0</v>
      </c>
      <c r="AL324" s="45">
        <v>0</v>
      </c>
      <c r="AM324" s="45">
        <v>0</v>
      </c>
      <c r="AN324" s="45">
        <v>0</v>
      </c>
      <c r="AO324">
        <v>0</v>
      </c>
      <c r="AP324" s="43">
        <v>247618</v>
      </c>
      <c r="AQ324">
        <v>0</v>
      </c>
      <c r="AR324">
        <v>0</v>
      </c>
      <c r="AS324">
        <v>0</v>
      </c>
      <c r="AT324">
        <v>0</v>
      </c>
      <c r="AU324">
        <v>0</v>
      </c>
    </row>
    <row r="325" spans="2:47">
      <c r="B325" s="37">
        <v>36586</v>
      </c>
      <c r="C325" s="45">
        <v>220690.09</v>
      </c>
      <c r="D325" s="45">
        <v>0</v>
      </c>
      <c r="E325" s="45">
        <v>0</v>
      </c>
      <c r="F325" s="45">
        <v>420.4</v>
      </c>
      <c r="G325" s="45">
        <v>0</v>
      </c>
      <c r="H325" s="45">
        <v>0</v>
      </c>
      <c r="I325" s="45">
        <v>0</v>
      </c>
      <c r="J325" s="45">
        <v>0</v>
      </c>
      <c r="K325" s="45">
        <v>0</v>
      </c>
      <c r="L325" s="45">
        <v>0</v>
      </c>
      <c r="M325">
        <v>0</v>
      </c>
      <c r="N325">
        <v>0</v>
      </c>
      <c r="O325">
        <v>0</v>
      </c>
      <c r="P325">
        <v>0</v>
      </c>
      <c r="Q325" s="43">
        <v>757670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  <c r="AD325" s="37">
        <v>36923</v>
      </c>
      <c r="AE325" s="45">
        <v>106174.02</v>
      </c>
      <c r="AF325" s="45">
        <v>0</v>
      </c>
      <c r="AG325" s="45">
        <v>797.5</v>
      </c>
      <c r="AH325" s="45">
        <v>0</v>
      </c>
      <c r="AI325" s="45">
        <v>0</v>
      </c>
      <c r="AJ325" s="45">
        <v>0</v>
      </c>
      <c r="AK325" s="45">
        <v>0</v>
      </c>
      <c r="AL325" s="45">
        <v>0</v>
      </c>
      <c r="AM325" s="45">
        <v>0</v>
      </c>
      <c r="AN325" s="45">
        <v>0</v>
      </c>
      <c r="AO325">
        <v>0</v>
      </c>
      <c r="AP325" s="43">
        <v>247350</v>
      </c>
      <c r="AQ325">
        <v>0</v>
      </c>
      <c r="AR325">
        <v>0</v>
      </c>
      <c r="AS325">
        <v>0</v>
      </c>
      <c r="AT325">
        <v>0</v>
      </c>
      <c r="AU325">
        <v>0</v>
      </c>
    </row>
    <row r="326" spans="2:47">
      <c r="B326" s="37">
        <v>36617</v>
      </c>
      <c r="C326" s="45">
        <v>185622.13</v>
      </c>
      <c r="D326" s="45">
        <v>0</v>
      </c>
      <c r="E326" s="45">
        <v>0</v>
      </c>
      <c r="F326" s="45">
        <v>0</v>
      </c>
      <c r="G326" s="45">
        <v>339.1</v>
      </c>
      <c r="H326" s="45">
        <v>0</v>
      </c>
      <c r="I326" s="45">
        <v>0</v>
      </c>
      <c r="J326" s="45">
        <v>0</v>
      </c>
      <c r="K326" s="45">
        <v>0</v>
      </c>
      <c r="L326" s="45">
        <v>0</v>
      </c>
      <c r="M326">
        <v>0</v>
      </c>
      <c r="N326">
        <v>0</v>
      </c>
      <c r="O326">
        <v>0</v>
      </c>
      <c r="P326">
        <v>0</v>
      </c>
      <c r="Q326" s="43">
        <v>757670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0</v>
      </c>
      <c r="AD326" s="37">
        <v>36951</v>
      </c>
      <c r="AE326" s="45">
        <v>84323.14</v>
      </c>
      <c r="AF326" s="45">
        <v>0</v>
      </c>
      <c r="AG326" s="45">
        <v>0</v>
      </c>
      <c r="AH326" s="45">
        <v>685.7</v>
      </c>
      <c r="AI326" s="45">
        <v>0</v>
      </c>
      <c r="AJ326" s="45">
        <v>0</v>
      </c>
      <c r="AK326" s="45">
        <v>0</v>
      </c>
      <c r="AL326" s="45">
        <v>0</v>
      </c>
      <c r="AM326" s="45">
        <v>0</v>
      </c>
      <c r="AN326" s="45">
        <v>0</v>
      </c>
      <c r="AO326">
        <v>0</v>
      </c>
      <c r="AP326" s="43">
        <v>247310</v>
      </c>
      <c r="AQ326">
        <v>0</v>
      </c>
      <c r="AR326">
        <v>0</v>
      </c>
      <c r="AS326">
        <v>0</v>
      </c>
      <c r="AT326">
        <v>0</v>
      </c>
      <c r="AU326">
        <v>0</v>
      </c>
    </row>
    <row r="327" spans="2:47">
      <c r="B327" s="37">
        <v>36647</v>
      </c>
      <c r="C327" s="45">
        <v>93670.15</v>
      </c>
      <c r="D327" s="45">
        <v>0</v>
      </c>
      <c r="E327" s="45">
        <v>0</v>
      </c>
      <c r="F327" s="45">
        <v>0</v>
      </c>
      <c r="G327" s="45">
        <v>0</v>
      </c>
      <c r="H327" s="45">
        <v>127.5</v>
      </c>
      <c r="I327" s="45">
        <v>0</v>
      </c>
      <c r="J327" s="45">
        <v>0</v>
      </c>
      <c r="K327" s="45">
        <v>0</v>
      </c>
      <c r="L327" s="45">
        <v>0</v>
      </c>
      <c r="M327">
        <v>0</v>
      </c>
      <c r="N327">
        <v>0</v>
      </c>
      <c r="O327">
        <v>0</v>
      </c>
      <c r="P327">
        <v>0</v>
      </c>
      <c r="Q327" s="43">
        <v>757670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0</v>
      </c>
      <c r="Y327">
        <v>0</v>
      </c>
      <c r="AD327" s="37">
        <v>36982</v>
      </c>
      <c r="AE327" s="45">
        <v>50759.38</v>
      </c>
      <c r="AF327" s="45">
        <v>0</v>
      </c>
      <c r="AG327" s="45">
        <v>0</v>
      </c>
      <c r="AH327" s="45">
        <v>0</v>
      </c>
      <c r="AI327" s="45">
        <v>394.7</v>
      </c>
      <c r="AJ327" s="45">
        <v>0</v>
      </c>
      <c r="AK327" s="45">
        <v>0</v>
      </c>
      <c r="AL327" s="45">
        <v>0</v>
      </c>
      <c r="AM327" s="45">
        <v>0</v>
      </c>
      <c r="AN327" s="45">
        <v>0</v>
      </c>
      <c r="AO327">
        <v>0</v>
      </c>
      <c r="AP327" s="43">
        <v>247870</v>
      </c>
      <c r="AQ327">
        <v>0</v>
      </c>
      <c r="AR327">
        <v>0</v>
      </c>
      <c r="AS327">
        <v>0</v>
      </c>
      <c r="AT327">
        <v>0</v>
      </c>
      <c r="AU327">
        <v>0</v>
      </c>
    </row>
    <row r="328" spans="2:47">
      <c r="B328" s="37">
        <v>36678</v>
      </c>
      <c r="C328" s="45">
        <v>52040.85</v>
      </c>
      <c r="D328" s="45">
        <v>0</v>
      </c>
      <c r="E328" s="45">
        <v>0</v>
      </c>
      <c r="F328" s="45">
        <v>0</v>
      </c>
      <c r="G328" s="45">
        <v>0</v>
      </c>
      <c r="H328" s="45">
        <v>0</v>
      </c>
      <c r="I328" s="45">
        <v>0</v>
      </c>
      <c r="J328" s="45">
        <v>0</v>
      </c>
      <c r="K328" s="45">
        <v>0</v>
      </c>
      <c r="L328" s="45">
        <v>0</v>
      </c>
      <c r="M328">
        <v>1</v>
      </c>
      <c r="N328">
        <v>0</v>
      </c>
      <c r="O328">
        <v>0</v>
      </c>
      <c r="P328">
        <v>0</v>
      </c>
      <c r="Q328" s="43">
        <v>757670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0</v>
      </c>
      <c r="Y328">
        <v>0</v>
      </c>
      <c r="AD328" s="37">
        <v>37012</v>
      </c>
      <c r="AE328" s="45">
        <v>23352.69</v>
      </c>
      <c r="AF328" s="45">
        <v>0</v>
      </c>
      <c r="AG328" s="45">
        <v>0</v>
      </c>
      <c r="AH328" s="45">
        <v>0</v>
      </c>
      <c r="AI328" s="45">
        <v>0</v>
      </c>
      <c r="AJ328" s="45">
        <v>170.5</v>
      </c>
      <c r="AK328" s="45">
        <v>0</v>
      </c>
      <c r="AL328" s="45">
        <v>0</v>
      </c>
      <c r="AM328" s="45">
        <v>0</v>
      </c>
      <c r="AN328" s="45">
        <v>0</v>
      </c>
      <c r="AO328">
        <v>0</v>
      </c>
      <c r="AP328" s="43">
        <v>247893</v>
      </c>
      <c r="AQ328">
        <v>0</v>
      </c>
      <c r="AR328">
        <v>0</v>
      </c>
      <c r="AS328">
        <v>0</v>
      </c>
      <c r="AT328">
        <v>0</v>
      </c>
      <c r="AU328">
        <v>0</v>
      </c>
    </row>
    <row r="329" spans="2:47">
      <c r="B329" s="37">
        <v>36708</v>
      </c>
      <c r="C329" s="45">
        <v>52040.85</v>
      </c>
      <c r="D329" s="45">
        <v>0</v>
      </c>
      <c r="E329" s="45">
        <v>0</v>
      </c>
      <c r="F329" s="45">
        <v>0</v>
      </c>
      <c r="G329" s="45">
        <v>0</v>
      </c>
      <c r="H329" s="45">
        <v>0</v>
      </c>
      <c r="I329" s="45">
        <v>0</v>
      </c>
      <c r="J329" s="45">
        <v>0</v>
      </c>
      <c r="K329" s="45">
        <v>0</v>
      </c>
      <c r="L329" s="45">
        <v>0</v>
      </c>
      <c r="M329">
        <v>0</v>
      </c>
      <c r="N329">
        <v>1</v>
      </c>
      <c r="O329">
        <v>0</v>
      </c>
      <c r="P329">
        <v>0</v>
      </c>
      <c r="Q329" s="43">
        <v>760527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AD329" s="37">
        <v>37043</v>
      </c>
      <c r="AE329" s="45">
        <v>16569.849999999999</v>
      </c>
      <c r="AF329" s="45">
        <v>0</v>
      </c>
      <c r="AG329" s="45">
        <v>0</v>
      </c>
      <c r="AH329" s="45">
        <v>0</v>
      </c>
      <c r="AI329" s="45">
        <v>0</v>
      </c>
      <c r="AJ329" s="45">
        <v>0</v>
      </c>
      <c r="AK329" s="45">
        <v>0</v>
      </c>
      <c r="AL329" s="45">
        <v>0</v>
      </c>
      <c r="AM329" s="45">
        <v>0</v>
      </c>
      <c r="AN329" s="45">
        <v>0</v>
      </c>
      <c r="AO329">
        <v>0</v>
      </c>
      <c r="AP329" s="43">
        <v>247550</v>
      </c>
      <c r="AQ329">
        <v>0</v>
      </c>
      <c r="AR329">
        <v>0</v>
      </c>
      <c r="AS329">
        <v>0</v>
      </c>
      <c r="AT329">
        <v>1</v>
      </c>
      <c r="AU329">
        <v>0</v>
      </c>
    </row>
    <row r="330" spans="2:47">
      <c r="B330" s="37">
        <v>36739</v>
      </c>
      <c r="C330" s="45">
        <v>52040.85</v>
      </c>
      <c r="D330" s="45">
        <v>0</v>
      </c>
      <c r="E330" s="45">
        <v>0</v>
      </c>
      <c r="F330" s="45">
        <v>0</v>
      </c>
      <c r="G330" s="45">
        <v>0</v>
      </c>
      <c r="H330" s="45">
        <v>0</v>
      </c>
      <c r="I330" s="45">
        <v>0</v>
      </c>
      <c r="J330" s="45">
        <v>0</v>
      </c>
      <c r="K330" s="45">
        <v>0</v>
      </c>
      <c r="L330" s="45">
        <v>0</v>
      </c>
      <c r="M330">
        <v>0</v>
      </c>
      <c r="N330">
        <v>0</v>
      </c>
      <c r="O330">
        <v>1</v>
      </c>
      <c r="P330">
        <v>0</v>
      </c>
      <c r="Q330" s="43">
        <v>760527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0</v>
      </c>
      <c r="AD330" s="37">
        <v>37073</v>
      </c>
      <c r="AE330" s="45">
        <v>16569.849999999999</v>
      </c>
      <c r="AF330" s="45">
        <v>0</v>
      </c>
      <c r="AG330" s="45">
        <v>0</v>
      </c>
      <c r="AH330" s="45">
        <v>0</v>
      </c>
      <c r="AI330" s="45">
        <v>0</v>
      </c>
      <c r="AJ330" s="45">
        <v>0</v>
      </c>
      <c r="AK330" s="45">
        <v>0</v>
      </c>
      <c r="AL330" s="45">
        <v>0</v>
      </c>
      <c r="AM330" s="45">
        <v>0</v>
      </c>
      <c r="AN330" s="45">
        <v>0</v>
      </c>
      <c r="AO330">
        <v>0</v>
      </c>
      <c r="AP330" s="43">
        <v>247982</v>
      </c>
      <c r="AQ330">
        <v>0</v>
      </c>
      <c r="AR330">
        <v>0</v>
      </c>
      <c r="AS330">
        <v>0</v>
      </c>
      <c r="AT330">
        <v>1</v>
      </c>
      <c r="AU330">
        <v>0</v>
      </c>
    </row>
    <row r="331" spans="2:47">
      <c r="B331" s="37">
        <v>36770</v>
      </c>
      <c r="C331" s="45">
        <v>59854.87</v>
      </c>
      <c r="D331" s="45">
        <v>0</v>
      </c>
      <c r="E331" s="45">
        <v>0</v>
      </c>
      <c r="F331" s="45">
        <v>0</v>
      </c>
      <c r="G331" s="45">
        <v>0</v>
      </c>
      <c r="H331" s="45">
        <v>0</v>
      </c>
      <c r="I331" s="45">
        <v>104.8</v>
      </c>
      <c r="J331" s="45">
        <v>0</v>
      </c>
      <c r="K331" s="45">
        <v>0</v>
      </c>
      <c r="L331" s="45">
        <v>0</v>
      </c>
      <c r="M331">
        <v>0</v>
      </c>
      <c r="N331">
        <v>0</v>
      </c>
      <c r="O331">
        <v>0</v>
      </c>
      <c r="P331">
        <v>0</v>
      </c>
      <c r="Q331" s="43">
        <v>755096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0</v>
      </c>
      <c r="AD331" s="37">
        <v>37104</v>
      </c>
      <c r="AE331" s="45">
        <v>16569.849999999999</v>
      </c>
      <c r="AF331" s="45">
        <v>0</v>
      </c>
      <c r="AG331" s="45">
        <v>0</v>
      </c>
      <c r="AH331" s="45">
        <v>0</v>
      </c>
      <c r="AI331" s="45">
        <v>0</v>
      </c>
      <c r="AJ331" s="45">
        <v>0</v>
      </c>
      <c r="AK331" s="45">
        <v>0</v>
      </c>
      <c r="AL331" s="45">
        <v>0</v>
      </c>
      <c r="AM331" s="45">
        <v>0</v>
      </c>
      <c r="AN331" s="45">
        <v>0</v>
      </c>
      <c r="AO331">
        <v>0</v>
      </c>
      <c r="AP331" s="43">
        <v>247664</v>
      </c>
      <c r="AQ331">
        <v>0</v>
      </c>
      <c r="AR331">
        <v>0</v>
      </c>
      <c r="AS331">
        <v>0</v>
      </c>
      <c r="AT331">
        <v>1</v>
      </c>
      <c r="AU331">
        <v>0</v>
      </c>
    </row>
    <row r="332" spans="2:47">
      <c r="B332" s="37">
        <v>36800</v>
      </c>
      <c r="C332" s="45">
        <v>123165.48</v>
      </c>
      <c r="D332" s="45">
        <v>0</v>
      </c>
      <c r="E332" s="45">
        <v>0</v>
      </c>
      <c r="F332" s="45">
        <v>0</v>
      </c>
      <c r="G332" s="45">
        <v>0</v>
      </c>
      <c r="H332" s="45">
        <v>0</v>
      </c>
      <c r="I332" s="45">
        <v>0</v>
      </c>
      <c r="J332" s="45">
        <v>221.7</v>
      </c>
      <c r="K332" s="45">
        <v>0</v>
      </c>
      <c r="L332" s="45">
        <v>0</v>
      </c>
      <c r="M332">
        <v>0</v>
      </c>
      <c r="N332">
        <v>0</v>
      </c>
      <c r="O332">
        <v>0</v>
      </c>
      <c r="P332">
        <v>0</v>
      </c>
      <c r="Q332" s="43">
        <v>763116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0</v>
      </c>
      <c r="AD332" s="37">
        <v>37135</v>
      </c>
      <c r="AE332" s="45">
        <v>29582.23</v>
      </c>
      <c r="AF332" s="45">
        <v>0</v>
      </c>
      <c r="AG332" s="45">
        <v>0</v>
      </c>
      <c r="AH332" s="45">
        <v>0</v>
      </c>
      <c r="AI332" s="45">
        <v>0</v>
      </c>
      <c r="AJ332" s="45">
        <v>0</v>
      </c>
      <c r="AK332" s="45">
        <v>155.4</v>
      </c>
      <c r="AL332" s="45">
        <v>0</v>
      </c>
      <c r="AM332" s="45">
        <v>0</v>
      </c>
      <c r="AN332" s="45">
        <v>0</v>
      </c>
      <c r="AO332">
        <v>0</v>
      </c>
      <c r="AP332" s="43">
        <v>247855</v>
      </c>
      <c r="AQ332">
        <v>1</v>
      </c>
      <c r="AR332">
        <v>0</v>
      </c>
      <c r="AS332">
        <v>0</v>
      </c>
      <c r="AT332">
        <v>0</v>
      </c>
      <c r="AU332">
        <v>0</v>
      </c>
    </row>
    <row r="333" spans="2:47">
      <c r="B333" s="37">
        <v>36831</v>
      </c>
      <c r="C333" s="45">
        <v>186318.42</v>
      </c>
      <c r="D333" s="45">
        <v>0</v>
      </c>
      <c r="E333" s="45">
        <v>0</v>
      </c>
      <c r="F333" s="45">
        <v>0</v>
      </c>
      <c r="G333" s="45">
        <v>0</v>
      </c>
      <c r="H333" s="45">
        <v>0</v>
      </c>
      <c r="I333" s="45">
        <v>0</v>
      </c>
      <c r="J333" s="45">
        <v>0</v>
      </c>
      <c r="K333" s="45">
        <v>435.2</v>
      </c>
      <c r="L333" s="45">
        <v>0</v>
      </c>
      <c r="M333">
        <v>0</v>
      </c>
      <c r="N333">
        <v>0</v>
      </c>
      <c r="O333">
        <v>0</v>
      </c>
      <c r="P333">
        <v>0</v>
      </c>
      <c r="Q333" s="43">
        <v>767153</v>
      </c>
      <c r="R333">
        <v>0</v>
      </c>
      <c r="S333">
        <v>0</v>
      </c>
      <c r="T333">
        <v>0</v>
      </c>
      <c r="U333">
        <v>0</v>
      </c>
      <c r="V333">
        <v>0</v>
      </c>
      <c r="W333">
        <v>0</v>
      </c>
      <c r="X333">
        <v>0</v>
      </c>
      <c r="Y333">
        <v>0</v>
      </c>
      <c r="AD333" s="37">
        <v>37165</v>
      </c>
      <c r="AE333" s="45">
        <v>37240.36</v>
      </c>
      <c r="AF333" s="45">
        <v>0</v>
      </c>
      <c r="AG333" s="45">
        <v>0</v>
      </c>
      <c r="AH333" s="45">
        <v>0</v>
      </c>
      <c r="AI333" s="45">
        <v>0</v>
      </c>
      <c r="AJ333" s="45">
        <v>0</v>
      </c>
      <c r="AK333" s="45">
        <v>0</v>
      </c>
      <c r="AL333" s="45">
        <v>339.3</v>
      </c>
      <c r="AM333" s="45">
        <v>0</v>
      </c>
      <c r="AN333" s="45">
        <v>0</v>
      </c>
      <c r="AO333">
        <v>0</v>
      </c>
      <c r="AP333" s="43">
        <v>248714</v>
      </c>
      <c r="AQ333">
        <v>0</v>
      </c>
      <c r="AR333">
        <v>0</v>
      </c>
      <c r="AS333">
        <v>0</v>
      </c>
      <c r="AT333">
        <v>0</v>
      </c>
      <c r="AU333">
        <v>0</v>
      </c>
    </row>
    <row r="334" spans="2:47">
      <c r="B334" s="37">
        <v>36861</v>
      </c>
      <c r="C334" s="45">
        <v>394652.5</v>
      </c>
      <c r="D334" s="45">
        <v>0</v>
      </c>
      <c r="E334" s="45">
        <v>0</v>
      </c>
      <c r="F334" s="45">
        <v>0</v>
      </c>
      <c r="G334" s="45">
        <v>0</v>
      </c>
      <c r="H334" s="45">
        <v>0</v>
      </c>
      <c r="I334" s="45">
        <v>0</v>
      </c>
      <c r="J334" s="45">
        <v>0</v>
      </c>
      <c r="K334" s="45">
        <v>0</v>
      </c>
      <c r="L334" s="45">
        <v>784.6</v>
      </c>
      <c r="M334">
        <v>0</v>
      </c>
      <c r="N334">
        <v>0</v>
      </c>
      <c r="O334">
        <v>0</v>
      </c>
      <c r="P334">
        <v>0</v>
      </c>
      <c r="Q334" s="43">
        <v>767592</v>
      </c>
      <c r="R334">
        <v>0</v>
      </c>
      <c r="S334">
        <v>0</v>
      </c>
      <c r="T334">
        <v>0</v>
      </c>
      <c r="U334">
        <v>0</v>
      </c>
      <c r="V334">
        <v>0</v>
      </c>
      <c r="W334">
        <v>0</v>
      </c>
      <c r="X334">
        <v>0</v>
      </c>
      <c r="Y334">
        <v>0</v>
      </c>
      <c r="AD334" s="37">
        <v>37196</v>
      </c>
      <c r="AE334" s="45">
        <v>58090.71</v>
      </c>
      <c r="AF334" s="45">
        <v>0</v>
      </c>
      <c r="AG334" s="45">
        <v>0</v>
      </c>
      <c r="AH334" s="45">
        <v>0</v>
      </c>
      <c r="AI334" s="45">
        <v>0</v>
      </c>
      <c r="AJ334" s="45">
        <v>0</v>
      </c>
      <c r="AK334" s="45">
        <v>0</v>
      </c>
      <c r="AL334" s="45">
        <v>0</v>
      </c>
      <c r="AM334" s="45">
        <v>448.4</v>
      </c>
      <c r="AN334" s="45">
        <v>0</v>
      </c>
      <c r="AO334">
        <v>0</v>
      </c>
      <c r="AP334" s="43">
        <v>249543</v>
      </c>
      <c r="AQ334">
        <v>0</v>
      </c>
      <c r="AR334">
        <v>0</v>
      </c>
      <c r="AS334">
        <v>0</v>
      </c>
      <c r="AT334">
        <v>0</v>
      </c>
      <c r="AU334">
        <v>0</v>
      </c>
    </row>
    <row r="335" spans="2:47">
      <c r="B335" s="37">
        <v>36892</v>
      </c>
      <c r="C335" s="45">
        <v>359225.45</v>
      </c>
      <c r="D335" s="45">
        <v>677.1</v>
      </c>
      <c r="E335" s="45">
        <v>0</v>
      </c>
      <c r="F335" s="45">
        <v>0</v>
      </c>
      <c r="G335" s="45">
        <v>0</v>
      </c>
      <c r="H335" s="45">
        <v>0</v>
      </c>
      <c r="I335" s="45">
        <v>0</v>
      </c>
      <c r="J335" s="45">
        <v>0</v>
      </c>
      <c r="K335" s="45">
        <v>0</v>
      </c>
      <c r="L335" s="45">
        <v>0</v>
      </c>
      <c r="M335">
        <v>0</v>
      </c>
      <c r="N335">
        <v>0</v>
      </c>
      <c r="O335">
        <v>0</v>
      </c>
      <c r="P335">
        <v>0</v>
      </c>
      <c r="Q335" s="43">
        <v>770082</v>
      </c>
      <c r="R335">
        <v>0</v>
      </c>
      <c r="S335">
        <v>0</v>
      </c>
      <c r="T335">
        <v>0</v>
      </c>
      <c r="U335">
        <v>0</v>
      </c>
      <c r="V335">
        <v>0</v>
      </c>
      <c r="W335">
        <v>0</v>
      </c>
      <c r="X335">
        <v>0</v>
      </c>
      <c r="Y335">
        <v>0</v>
      </c>
      <c r="AD335" s="37">
        <v>37226</v>
      </c>
      <c r="AE335" s="45">
        <v>84483.18</v>
      </c>
      <c r="AF335" s="45">
        <v>0</v>
      </c>
      <c r="AG335" s="45">
        <v>0</v>
      </c>
      <c r="AH335" s="45">
        <v>0</v>
      </c>
      <c r="AI335" s="45">
        <v>0</v>
      </c>
      <c r="AJ335" s="45">
        <v>0</v>
      </c>
      <c r="AK335" s="45">
        <v>0</v>
      </c>
      <c r="AL335" s="45">
        <v>0</v>
      </c>
      <c r="AM335" s="45">
        <v>0</v>
      </c>
      <c r="AN335" s="45">
        <v>655</v>
      </c>
      <c r="AO335">
        <v>0</v>
      </c>
      <c r="AP335" s="43">
        <v>249633</v>
      </c>
      <c r="AQ335">
        <v>0</v>
      </c>
      <c r="AR335">
        <v>0</v>
      </c>
      <c r="AS335">
        <v>0</v>
      </c>
      <c r="AT335">
        <v>0</v>
      </c>
      <c r="AU335">
        <v>0</v>
      </c>
    </row>
    <row r="336" spans="2:47">
      <c r="B336" s="37">
        <v>36923</v>
      </c>
      <c r="C336" s="45">
        <v>306882.78999999998</v>
      </c>
      <c r="D336" s="45">
        <v>0</v>
      </c>
      <c r="E336" s="45">
        <v>585.1</v>
      </c>
      <c r="F336" s="45">
        <v>0</v>
      </c>
      <c r="G336" s="45">
        <v>0</v>
      </c>
      <c r="H336" s="45">
        <v>0</v>
      </c>
      <c r="I336" s="45">
        <v>0</v>
      </c>
      <c r="J336" s="45">
        <v>0</v>
      </c>
      <c r="K336" s="45">
        <v>0</v>
      </c>
      <c r="L336" s="45">
        <v>0</v>
      </c>
      <c r="M336">
        <v>0</v>
      </c>
      <c r="N336">
        <v>0</v>
      </c>
      <c r="O336">
        <v>0</v>
      </c>
      <c r="P336">
        <v>0</v>
      </c>
      <c r="Q336" s="43">
        <v>772047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0</v>
      </c>
      <c r="Y336">
        <v>0</v>
      </c>
      <c r="AD336" s="37">
        <v>37257</v>
      </c>
      <c r="AE336" s="45">
        <v>111193.24</v>
      </c>
      <c r="AF336" s="45">
        <v>783.5</v>
      </c>
      <c r="AG336" s="45">
        <v>0</v>
      </c>
      <c r="AH336" s="45">
        <v>0</v>
      </c>
      <c r="AI336" s="45">
        <v>0</v>
      </c>
      <c r="AJ336" s="45">
        <v>0</v>
      </c>
      <c r="AK336" s="45">
        <v>0</v>
      </c>
      <c r="AL336" s="45">
        <v>0</v>
      </c>
      <c r="AM336" s="45">
        <v>0</v>
      </c>
      <c r="AN336" s="45">
        <v>0</v>
      </c>
      <c r="AO336">
        <v>0</v>
      </c>
      <c r="AP336" s="43">
        <v>250211</v>
      </c>
      <c r="AQ336">
        <v>0</v>
      </c>
      <c r="AR336">
        <v>0</v>
      </c>
      <c r="AS336">
        <v>0</v>
      </c>
      <c r="AT336">
        <v>0</v>
      </c>
      <c r="AU336">
        <v>0</v>
      </c>
    </row>
    <row r="337" spans="2:47">
      <c r="B337" s="37">
        <v>36951</v>
      </c>
      <c r="C337" s="45">
        <v>305053.39</v>
      </c>
      <c r="D337" s="45">
        <v>0</v>
      </c>
      <c r="E337" s="45">
        <v>0</v>
      </c>
      <c r="F337" s="45">
        <v>571.4</v>
      </c>
      <c r="G337" s="45">
        <v>0</v>
      </c>
      <c r="H337" s="45">
        <v>0</v>
      </c>
      <c r="I337" s="45">
        <v>0</v>
      </c>
      <c r="J337" s="45">
        <v>0</v>
      </c>
      <c r="K337" s="45">
        <v>0</v>
      </c>
      <c r="L337" s="45">
        <v>0</v>
      </c>
      <c r="M337">
        <v>0</v>
      </c>
      <c r="N337">
        <v>0</v>
      </c>
      <c r="O337">
        <v>0</v>
      </c>
      <c r="P337">
        <v>0</v>
      </c>
      <c r="Q337" s="43">
        <v>773196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0</v>
      </c>
      <c r="AD337" s="37">
        <v>37288</v>
      </c>
      <c r="AE337" s="45">
        <v>95386.46</v>
      </c>
      <c r="AF337" s="45">
        <v>0</v>
      </c>
      <c r="AG337" s="45">
        <v>707.3</v>
      </c>
      <c r="AH337" s="45">
        <v>0</v>
      </c>
      <c r="AI337" s="45">
        <v>0</v>
      </c>
      <c r="AJ337" s="45">
        <v>0</v>
      </c>
      <c r="AK337" s="45">
        <v>0</v>
      </c>
      <c r="AL337" s="45">
        <v>0</v>
      </c>
      <c r="AM337" s="45">
        <v>0</v>
      </c>
      <c r="AN337" s="45">
        <v>0</v>
      </c>
      <c r="AO337">
        <v>0</v>
      </c>
      <c r="AP337" s="43">
        <v>250362</v>
      </c>
      <c r="AQ337">
        <v>0</v>
      </c>
      <c r="AR337">
        <v>0</v>
      </c>
      <c r="AS337">
        <v>0</v>
      </c>
      <c r="AT337">
        <v>0</v>
      </c>
      <c r="AU337">
        <v>0</v>
      </c>
    </row>
    <row r="338" spans="2:47">
      <c r="B338" s="37">
        <v>36982</v>
      </c>
      <c r="C338" s="45">
        <v>160100.43</v>
      </c>
      <c r="D338" s="45">
        <v>0</v>
      </c>
      <c r="E338" s="45">
        <v>0</v>
      </c>
      <c r="F338" s="45">
        <v>0</v>
      </c>
      <c r="G338" s="45">
        <v>287.39999999999998</v>
      </c>
      <c r="H338" s="45">
        <v>0</v>
      </c>
      <c r="I338" s="45">
        <v>0</v>
      </c>
      <c r="J338" s="45">
        <v>0</v>
      </c>
      <c r="K338" s="45">
        <v>0</v>
      </c>
      <c r="L338" s="45">
        <v>0</v>
      </c>
      <c r="M338">
        <v>0</v>
      </c>
      <c r="N338">
        <v>0</v>
      </c>
      <c r="O338">
        <v>0</v>
      </c>
      <c r="P338">
        <v>0</v>
      </c>
      <c r="Q338" s="43">
        <v>774778</v>
      </c>
      <c r="R338">
        <v>0</v>
      </c>
      <c r="S338">
        <v>0</v>
      </c>
      <c r="T338">
        <v>0</v>
      </c>
      <c r="U338">
        <v>0</v>
      </c>
      <c r="V338">
        <v>0</v>
      </c>
      <c r="W338">
        <v>0</v>
      </c>
      <c r="X338">
        <v>0</v>
      </c>
      <c r="Y338">
        <v>0</v>
      </c>
      <c r="AD338" s="37">
        <v>37316</v>
      </c>
      <c r="AE338" s="45">
        <v>93874.87</v>
      </c>
      <c r="AF338" s="45">
        <v>0</v>
      </c>
      <c r="AG338" s="45">
        <v>0</v>
      </c>
      <c r="AH338" s="45">
        <v>744.4</v>
      </c>
      <c r="AI338" s="45">
        <v>0</v>
      </c>
      <c r="AJ338" s="45">
        <v>0</v>
      </c>
      <c r="AK338" s="45">
        <v>0</v>
      </c>
      <c r="AL338" s="45">
        <v>0</v>
      </c>
      <c r="AM338" s="45">
        <v>0</v>
      </c>
      <c r="AN338" s="45">
        <v>0</v>
      </c>
      <c r="AO338">
        <v>0</v>
      </c>
      <c r="AP338" s="43">
        <v>250424</v>
      </c>
      <c r="AQ338">
        <v>0</v>
      </c>
      <c r="AR338">
        <v>0</v>
      </c>
      <c r="AS338">
        <v>0</v>
      </c>
      <c r="AT338">
        <v>0</v>
      </c>
      <c r="AU338">
        <v>0</v>
      </c>
    </row>
    <row r="339" spans="2:47">
      <c r="B339" s="37">
        <v>37012</v>
      </c>
      <c r="C339" s="45">
        <v>81777.350000000006</v>
      </c>
      <c r="D339" s="45">
        <v>0</v>
      </c>
      <c r="E339" s="45">
        <v>0</v>
      </c>
      <c r="F339" s="45">
        <v>0</v>
      </c>
      <c r="G339" s="45">
        <v>0</v>
      </c>
      <c r="H339" s="45">
        <v>118.2</v>
      </c>
      <c r="I339" s="45">
        <v>0</v>
      </c>
      <c r="J339" s="45">
        <v>0</v>
      </c>
      <c r="K339" s="45">
        <v>0</v>
      </c>
      <c r="L339" s="45">
        <v>0</v>
      </c>
      <c r="M339">
        <v>0</v>
      </c>
      <c r="N339">
        <v>0</v>
      </c>
      <c r="O339">
        <v>0</v>
      </c>
      <c r="P339">
        <v>0</v>
      </c>
      <c r="Q339" s="43">
        <v>777137</v>
      </c>
      <c r="R339">
        <v>0</v>
      </c>
      <c r="S339">
        <v>0</v>
      </c>
      <c r="T339">
        <v>0</v>
      </c>
      <c r="U339">
        <v>0</v>
      </c>
      <c r="V339">
        <v>0</v>
      </c>
      <c r="W339">
        <v>0</v>
      </c>
      <c r="X339">
        <v>0</v>
      </c>
      <c r="Y339">
        <v>0</v>
      </c>
      <c r="AD339" s="37">
        <v>37347</v>
      </c>
      <c r="AE339" s="45">
        <v>60619.28</v>
      </c>
      <c r="AF339" s="45">
        <v>0</v>
      </c>
      <c r="AG339" s="45">
        <v>0</v>
      </c>
      <c r="AH339" s="45">
        <v>0</v>
      </c>
      <c r="AI339" s="45">
        <v>448.7</v>
      </c>
      <c r="AJ339" s="45">
        <v>0</v>
      </c>
      <c r="AK339" s="45">
        <v>0</v>
      </c>
      <c r="AL339" s="45">
        <v>0</v>
      </c>
      <c r="AM339" s="45">
        <v>0</v>
      </c>
      <c r="AN339" s="45">
        <v>0</v>
      </c>
      <c r="AO339">
        <v>0</v>
      </c>
      <c r="AP339" s="43">
        <v>250522</v>
      </c>
      <c r="AQ339">
        <v>0</v>
      </c>
      <c r="AR339">
        <v>0</v>
      </c>
      <c r="AS339">
        <v>0</v>
      </c>
      <c r="AT339">
        <v>0</v>
      </c>
      <c r="AU339">
        <v>0</v>
      </c>
    </row>
    <row r="340" spans="2:47">
      <c r="B340" s="37">
        <v>37043</v>
      </c>
      <c r="C340" s="45">
        <v>47489.54</v>
      </c>
      <c r="D340" s="45">
        <v>0</v>
      </c>
      <c r="E340" s="45">
        <v>0</v>
      </c>
      <c r="F340" s="45">
        <v>0</v>
      </c>
      <c r="G340" s="45">
        <v>0</v>
      </c>
      <c r="H340" s="45">
        <v>0</v>
      </c>
      <c r="I340" s="45">
        <v>0</v>
      </c>
      <c r="J340" s="45">
        <v>0</v>
      </c>
      <c r="K340" s="45">
        <v>0</v>
      </c>
      <c r="L340" s="45">
        <v>0</v>
      </c>
      <c r="M340">
        <v>1</v>
      </c>
      <c r="N340">
        <v>0</v>
      </c>
      <c r="O340">
        <v>0</v>
      </c>
      <c r="P340">
        <v>0</v>
      </c>
      <c r="Q340" s="43">
        <v>777030</v>
      </c>
      <c r="R340">
        <v>0</v>
      </c>
      <c r="S340">
        <v>0</v>
      </c>
      <c r="T340">
        <v>0</v>
      </c>
      <c r="U340">
        <v>0</v>
      </c>
      <c r="V340">
        <v>0</v>
      </c>
      <c r="W340">
        <v>0</v>
      </c>
      <c r="X340">
        <v>0</v>
      </c>
      <c r="Y340">
        <v>0</v>
      </c>
      <c r="AD340" s="37">
        <v>37377</v>
      </c>
      <c r="AE340" s="45">
        <v>41128.550000000003</v>
      </c>
      <c r="AF340" s="45">
        <v>0</v>
      </c>
      <c r="AG340" s="45">
        <v>0</v>
      </c>
      <c r="AH340" s="45">
        <v>0</v>
      </c>
      <c r="AI340" s="45">
        <v>0</v>
      </c>
      <c r="AJ340" s="45">
        <v>302.7</v>
      </c>
      <c r="AK340" s="45">
        <v>0</v>
      </c>
      <c r="AL340" s="45">
        <v>0</v>
      </c>
      <c r="AM340" s="45">
        <v>0</v>
      </c>
      <c r="AN340" s="45">
        <v>0</v>
      </c>
      <c r="AO340">
        <v>0</v>
      </c>
      <c r="AP340" s="43">
        <v>250724</v>
      </c>
      <c r="AQ340">
        <v>0</v>
      </c>
      <c r="AR340">
        <v>0</v>
      </c>
      <c r="AS340">
        <v>0</v>
      </c>
      <c r="AT340">
        <v>0</v>
      </c>
      <c r="AU340">
        <v>0</v>
      </c>
    </row>
    <row r="341" spans="2:47">
      <c r="B341" s="37">
        <v>37073</v>
      </c>
      <c r="C341" s="45">
        <v>47489.54</v>
      </c>
      <c r="D341" s="45">
        <v>0</v>
      </c>
      <c r="E341" s="45">
        <v>0</v>
      </c>
      <c r="F341" s="45">
        <v>0</v>
      </c>
      <c r="G341" s="45">
        <v>0</v>
      </c>
      <c r="H341" s="45">
        <v>0</v>
      </c>
      <c r="I341" s="45">
        <v>0</v>
      </c>
      <c r="J341" s="45">
        <v>0</v>
      </c>
      <c r="K341" s="45">
        <v>0</v>
      </c>
      <c r="L341" s="45">
        <v>0</v>
      </c>
      <c r="M341">
        <v>0</v>
      </c>
      <c r="N341">
        <v>1</v>
      </c>
      <c r="O341">
        <v>0</v>
      </c>
      <c r="P341">
        <v>0</v>
      </c>
      <c r="Q341" s="43">
        <v>779520</v>
      </c>
      <c r="R341">
        <v>0</v>
      </c>
      <c r="S341">
        <v>0</v>
      </c>
      <c r="T341">
        <v>0</v>
      </c>
      <c r="U341">
        <v>0</v>
      </c>
      <c r="V341">
        <v>0</v>
      </c>
      <c r="W341">
        <v>0</v>
      </c>
      <c r="X341">
        <v>0</v>
      </c>
      <c r="Y341">
        <v>0</v>
      </c>
      <c r="AD341" s="37">
        <v>37408</v>
      </c>
      <c r="AE341" s="45">
        <v>16306.08</v>
      </c>
      <c r="AF341" s="45">
        <v>0</v>
      </c>
      <c r="AG341" s="45">
        <v>0</v>
      </c>
      <c r="AH341" s="45">
        <v>0</v>
      </c>
      <c r="AI341" s="45">
        <v>0</v>
      </c>
      <c r="AJ341" s="45">
        <v>0</v>
      </c>
      <c r="AK341" s="45">
        <v>0</v>
      </c>
      <c r="AL341" s="45">
        <v>0</v>
      </c>
      <c r="AM341" s="45">
        <v>0</v>
      </c>
      <c r="AN341" s="45">
        <v>0</v>
      </c>
      <c r="AO341">
        <v>0</v>
      </c>
      <c r="AP341" s="43">
        <v>252739</v>
      </c>
      <c r="AQ341">
        <v>0</v>
      </c>
      <c r="AR341">
        <v>0</v>
      </c>
      <c r="AS341">
        <v>0</v>
      </c>
      <c r="AT341">
        <v>1</v>
      </c>
      <c r="AU341">
        <v>0</v>
      </c>
    </row>
    <row r="342" spans="2:47">
      <c r="B342" s="37">
        <v>37104</v>
      </c>
      <c r="C342" s="45">
        <v>47489.54</v>
      </c>
      <c r="D342" s="45">
        <v>0</v>
      </c>
      <c r="E342" s="45">
        <v>0</v>
      </c>
      <c r="F342" s="45">
        <v>0</v>
      </c>
      <c r="G342" s="45">
        <v>0</v>
      </c>
      <c r="H342" s="45">
        <v>0</v>
      </c>
      <c r="I342" s="45">
        <v>0</v>
      </c>
      <c r="J342" s="45">
        <v>0</v>
      </c>
      <c r="K342" s="45">
        <v>0</v>
      </c>
      <c r="L342" s="45">
        <v>0</v>
      </c>
      <c r="M342">
        <v>0</v>
      </c>
      <c r="N342">
        <v>0</v>
      </c>
      <c r="O342">
        <v>1</v>
      </c>
      <c r="P342">
        <v>0</v>
      </c>
      <c r="Q342" s="43">
        <v>779710</v>
      </c>
      <c r="R342">
        <v>0</v>
      </c>
      <c r="S342">
        <v>0</v>
      </c>
      <c r="T342">
        <v>0</v>
      </c>
      <c r="U342">
        <v>0</v>
      </c>
      <c r="V342">
        <v>0</v>
      </c>
      <c r="W342">
        <v>0</v>
      </c>
      <c r="X342">
        <v>0</v>
      </c>
      <c r="Y342">
        <v>0</v>
      </c>
      <c r="AD342" s="37">
        <v>37438</v>
      </c>
      <c r="AE342" s="45">
        <v>16306.08</v>
      </c>
      <c r="AF342" s="45">
        <v>0</v>
      </c>
      <c r="AG342" s="45">
        <v>0</v>
      </c>
      <c r="AH342" s="45">
        <v>0</v>
      </c>
      <c r="AI342" s="45">
        <v>0</v>
      </c>
      <c r="AJ342" s="45">
        <v>0</v>
      </c>
      <c r="AK342" s="45">
        <v>0</v>
      </c>
      <c r="AL342" s="45">
        <v>0</v>
      </c>
      <c r="AM342" s="45">
        <v>0</v>
      </c>
      <c r="AN342" s="45">
        <v>0</v>
      </c>
      <c r="AO342">
        <v>0</v>
      </c>
      <c r="AP342" s="43">
        <v>251217</v>
      </c>
      <c r="AQ342">
        <v>0</v>
      </c>
      <c r="AR342">
        <v>0</v>
      </c>
      <c r="AS342">
        <v>0</v>
      </c>
      <c r="AT342">
        <v>1</v>
      </c>
      <c r="AU342">
        <v>0</v>
      </c>
    </row>
    <row r="343" spans="2:47">
      <c r="B343" s="37">
        <v>37135</v>
      </c>
      <c r="C343" s="45">
        <v>54705.94</v>
      </c>
      <c r="D343" s="45">
        <v>0</v>
      </c>
      <c r="E343" s="45">
        <v>0</v>
      </c>
      <c r="F343" s="45">
        <v>0</v>
      </c>
      <c r="G343" s="45">
        <v>0</v>
      </c>
      <c r="H343" s="45">
        <v>0</v>
      </c>
      <c r="I343" s="45">
        <v>95.3</v>
      </c>
      <c r="J343" s="45">
        <v>0</v>
      </c>
      <c r="K343" s="45">
        <v>0</v>
      </c>
      <c r="L343" s="45">
        <v>0</v>
      </c>
      <c r="M343">
        <v>0</v>
      </c>
      <c r="N343">
        <v>0</v>
      </c>
      <c r="O343">
        <v>0</v>
      </c>
      <c r="P343">
        <v>0</v>
      </c>
      <c r="Q343" s="43">
        <v>781289</v>
      </c>
      <c r="R343">
        <v>0</v>
      </c>
      <c r="S343">
        <v>0</v>
      </c>
      <c r="T343">
        <v>0</v>
      </c>
      <c r="U343">
        <v>0</v>
      </c>
      <c r="V343">
        <v>0</v>
      </c>
      <c r="W343">
        <v>0</v>
      </c>
      <c r="X343">
        <v>0</v>
      </c>
      <c r="Y343">
        <v>0</v>
      </c>
      <c r="AD343" s="37">
        <v>37469</v>
      </c>
      <c r="AE343" s="45">
        <v>16306.08</v>
      </c>
      <c r="AF343" s="45">
        <v>0</v>
      </c>
      <c r="AG343" s="45">
        <v>0</v>
      </c>
      <c r="AH343" s="45">
        <v>0</v>
      </c>
      <c r="AI343" s="45">
        <v>0</v>
      </c>
      <c r="AJ343" s="45">
        <v>0</v>
      </c>
      <c r="AK343" s="45">
        <v>0</v>
      </c>
      <c r="AL343" s="45">
        <v>0</v>
      </c>
      <c r="AM343" s="45">
        <v>0</v>
      </c>
      <c r="AN343" s="45">
        <v>0</v>
      </c>
      <c r="AO343">
        <v>0</v>
      </c>
      <c r="AP343" s="43">
        <v>251193</v>
      </c>
      <c r="AQ343">
        <v>0</v>
      </c>
      <c r="AR343">
        <v>0</v>
      </c>
      <c r="AS343">
        <v>0</v>
      </c>
      <c r="AT343">
        <v>1</v>
      </c>
      <c r="AU343">
        <v>0</v>
      </c>
    </row>
    <row r="344" spans="2:47">
      <c r="B344" s="37">
        <v>37165</v>
      </c>
      <c r="C344" s="45">
        <v>113684.08</v>
      </c>
      <c r="D344" s="45">
        <v>0</v>
      </c>
      <c r="E344" s="45">
        <v>0</v>
      </c>
      <c r="F344" s="45">
        <v>0</v>
      </c>
      <c r="G344" s="45">
        <v>0</v>
      </c>
      <c r="H344" s="45">
        <v>0</v>
      </c>
      <c r="I344" s="45">
        <v>0</v>
      </c>
      <c r="J344" s="45">
        <v>236.3</v>
      </c>
      <c r="K344" s="45">
        <v>0</v>
      </c>
      <c r="L344" s="45">
        <v>0</v>
      </c>
      <c r="M344">
        <v>0</v>
      </c>
      <c r="N344">
        <v>0</v>
      </c>
      <c r="O344">
        <v>0</v>
      </c>
      <c r="P344">
        <v>0</v>
      </c>
      <c r="Q344" s="43">
        <v>783077</v>
      </c>
      <c r="R344">
        <v>0</v>
      </c>
      <c r="S344">
        <v>0</v>
      </c>
      <c r="T344">
        <v>0</v>
      </c>
      <c r="U344">
        <v>0</v>
      </c>
      <c r="V344">
        <v>0</v>
      </c>
      <c r="W344">
        <v>0</v>
      </c>
      <c r="X344">
        <v>0</v>
      </c>
      <c r="Y344">
        <v>0</v>
      </c>
      <c r="AD344" s="37">
        <v>37500</v>
      </c>
      <c r="AE344" s="45">
        <v>16751.71</v>
      </c>
      <c r="AF344" s="45">
        <v>0</v>
      </c>
      <c r="AG344" s="45">
        <v>0</v>
      </c>
      <c r="AH344" s="45">
        <v>0</v>
      </c>
      <c r="AI344" s="45">
        <v>0</v>
      </c>
      <c r="AJ344" s="45">
        <v>0</v>
      </c>
      <c r="AK344" s="45">
        <v>0</v>
      </c>
      <c r="AL344" s="45">
        <v>0</v>
      </c>
      <c r="AM344" s="45">
        <v>0</v>
      </c>
      <c r="AN344" s="45">
        <v>0</v>
      </c>
      <c r="AO344">
        <v>1</v>
      </c>
      <c r="AP344" s="43">
        <v>251480</v>
      </c>
      <c r="AQ344">
        <v>0</v>
      </c>
      <c r="AR344">
        <v>0</v>
      </c>
      <c r="AS344">
        <v>0</v>
      </c>
      <c r="AT344">
        <v>1</v>
      </c>
      <c r="AU344">
        <v>0</v>
      </c>
    </row>
    <row r="345" spans="2:47">
      <c r="B345" s="37">
        <v>37196</v>
      </c>
      <c r="C345" s="45">
        <v>163475.85</v>
      </c>
      <c r="D345" s="45">
        <v>0</v>
      </c>
      <c r="E345" s="45">
        <v>0</v>
      </c>
      <c r="F345" s="45">
        <v>0</v>
      </c>
      <c r="G345" s="45">
        <v>0</v>
      </c>
      <c r="H345" s="45">
        <v>0</v>
      </c>
      <c r="I345" s="45">
        <v>0</v>
      </c>
      <c r="J345" s="45">
        <v>0</v>
      </c>
      <c r="K345" s="45">
        <v>321.7</v>
      </c>
      <c r="L345" s="45">
        <v>0</v>
      </c>
      <c r="M345">
        <v>0</v>
      </c>
      <c r="N345">
        <v>0</v>
      </c>
      <c r="O345">
        <v>0</v>
      </c>
      <c r="P345">
        <v>0</v>
      </c>
      <c r="Q345" s="43">
        <v>785786</v>
      </c>
      <c r="R345">
        <v>0</v>
      </c>
      <c r="S345">
        <v>0</v>
      </c>
      <c r="T345">
        <v>0</v>
      </c>
      <c r="U345">
        <v>0</v>
      </c>
      <c r="V345">
        <v>0</v>
      </c>
      <c r="W345">
        <v>0</v>
      </c>
      <c r="X345">
        <v>0</v>
      </c>
      <c r="Y345">
        <v>0</v>
      </c>
      <c r="AD345" s="37">
        <v>37530</v>
      </c>
      <c r="AE345" s="45">
        <v>46779.51</v>
      </c>
      <c r="AF345" s="45">
        <v>0</v>
      </c>
      <c r="AG345" s="45">
        <v>0</v>
      </c>
      <c r="AH345" s="45">
        <v>0</v>
      </c>
      <c r="AI345" s="45">
        <v>0</v>
      </c>
      <c r="AJ345" s="45">
        <v>0</v>
      </c>
      <c r="AK345" s="45">
        <v>0</v>
      </c>
      <c r="AL345" s="45">
        <v>441.6</v>
      </c>
      <c r="AM345" s="45">
        <v>0</v>
      </c>
      <c r="AN345" s="45">
        <v>0</v>
      </c>
      <c r="AO345">
        <v>0</v>
      </c>
      <c r="AP345" s="43">
        <v>251954</v>
      </c>
      <c r="AQ345">
        <v>0</v>
      </c>
      <c r="AR345">
        <v>0</v>
      </c>
      <c r="AS345">
        <v>0</v>
      </c>
      <c r="AT345">
        <v>0</v>
      </c>
      <c r="AU345">
        <v>0</v>
      </c>
    </row>
    <row r="346" spans="2:47">
      <c r="B346" s="37">
        <v>37226</v>
      </c>
      <c r="C346" s="45">
        <v>263513.59000000003</v>
      </c>
      <c r="D346" s="45">
        <v>0</v>
      </c>
      <c r="E346" s="45">
        <v>0</v>
      </c>
      <c r="F346" s="45">
        <v>0</v>
      </c>
      <c r="G346" s="45">
        <v>0</v>
      </c>
      <c r="H346" s="45">
        <v>0</v>
      </c>
      <c r="I346" s="45">
        <v>0</v>
      </c>
      <c r="J346" s="45">
        <v>0</v>
      </c>
      <c r="K346" s="45">
        <v>0</v>
      </c>
      <c r="L346" s="45">
        <v>525.9</v>
      </c>
      <c r="M346">
        <v>0</v>
      </c>
      <c r="N346">
        <v>0</v>
      </c>
      <c r="O346">
        <v>0</v>
      </c>
      <c r="P346">
        <v>0</v>
      </c>
      <c r="Q346" s="43">
        <v>787248</v>
      </c>
      <c r="R346">
        <v>0</v>
      </c>
      <c r="S346">
        <v>0</v>
      </c>
      <c r="T346">
        <v>0</v>
      </c>
      <c r="U346">
        <v>0</v>
      </c>
      <c r="V346">
        <v>0</v>
      </c>
      <c r="W346">
        <v>0</v>
      </c>
      <c r="X346">
        <v>0</v>
      </c>
      <c r="Y346">
        <v>0</v>
      </c>
      <c r="AD346" s="37">
        <v>37561</v>
      </c>
      <c r="AE346" s="45">
        <v>79954.3</v>
      </c>
      <c r="AF346" s="45">
        <v>0</v>
      </c>
      <c r="AG346" s="45">
        <v>0</v>
      </c>
      <c r="AH346" s="45">
        <v>0</v>
      </c>
      <c r="AI346" s="45">
        <v>0</v>
      </c>
      <c r="AJ346" s="45">
        <v>0</v>
      </c>
      <c r="AK346" s="45">
        <v>0</v>
      </c>
      <c r="AL346" s="45">
        <v>0</v>
      </c>
      <c r="AM346" s="45">
        <v>614.4</v>
      </c>
      <c r="AN346" s="45">
        <v>0</v>
      </c>
      <c r="AO346">
        <v>0</v>
      </c>
      <c r="AP346" s="43">
        <v>253003</v>
      </c>
      <c r="AQ346">
        <v>0</v>
      </c>
      <c r="AR346">
        <v>0</v>
      </c>
      <c r="AS346">
        <v>0</v>
      </c>
      <c r="AT346">
        <v>0</v>
      </c>
      <c r="AU346">
        <v>0</v>
      </c>
    </row>
    <row r="347" spans="2:47">
      <c r="B347" s="37">
        <v>37257</v>
      </c>
      <c r="C347" s="45">
        <v>320596.36</v>
      </c>
      <c r="D347" s="45">
        <v>577.79999999999995</v>
      </c>
      <c r="E347" s="45">
        <v>0</v>
      </c>
      <c r="F347" s="45">
        <v>0</v>
      </c>
      <c r="G347" s="45">
        <v>0</v>
      </c>
      <c r="H347" s="45">
        <v>0</v>
      </c>
      <c r="I347" s="45">
        <v>0</v>
      </c>
      <c r="J347" s="45">
        <v>0</v>
      </c>
      <c r="K347" s="45">
        <v>0</v>
      </c>
      <c r="L347" s="45">
        <v>0</v>
      </c>
      <c r="M347">
        <v>0</v>
      </c>
      <c r="N347">
        <v>0</v>
      </c>
      <c r="O347">
        <v>0</v>
      </c>
      <c r="P347">
        <v>0</v>
      </c>
      <c r="Q347" s="43">
        <v>789695</v>
      </c>
      <c r="R347">
        <v>0</v>
      </c>
      <c r="S347">
        <v>0</v>
      </c>
      <c r="T347">
        <v>0</v>
      </c>
      <c r="U347">
        <v>0</v>
      </c>
      <c r="V347">
        <v>0</v>
      </c>
      <c r="W347">
        <v>0</v>
      </c>
      <c r="X347">
        <v>0</v>
      </c>
      <c r="Y347">
        <v>0</v>
      </c>
      <c r="AD347" s="37">
        <v>37591</v>
      </c>
      <c r="AE347" s="45">
        <v>92878.49</v>
      </c>
      <c r="AF347" s="45">
        <v>0</v>
      </c>
      <c r="AG347" s="45">
        <v>0</v>
      </c>
      <c r="AH347" s="45">
        <v>0</v>
      </c>
      <c r="AI347" s="45">
        <v>0</v>
      </c>
      <c r="AJ347" s="45">
        <v>0</v>
      </c>
      <c r="AK347" s="45">
        <v>0</v>
      </c>
      <c r="AL347" s="45">
        <v>0</v>
      </c>
      <c r="AM347" s="45">
        <v>0</v>
      </c>
      <c r="AN347" s="45">
        <v>735.9</v>
      </c>
      <c r="AO347">
        <v>0</v>
      </c>
      <c r="AP347" s="43">
        <v>253121</v>
      </c>
      <c r="AQ347">
        <v>0</v>
      </c>
      <c r="AR347">
        <v>0</v>
      </c>
      <c r="AS347">
        <v>0</v>
      </c>
      <c r="AT347">
        <v>0</v>
      </c>
      <c r="AU347">
        <v>0</v>
      </c>
    </row>
    <row r="348" spans="2:47">
      <c r="B348" s="37">
        <v>37288</v>
      </c>
      <c r="C348" s="45">
        <v>304961.48</v>
      </c>
      <c r="D348" s="45">
        <v>0</v>
      </c>
      <c r="E348" s="45">
        <v>538.4</v>
      </c>
      <c r="F348" s="45">
        <v>0</v>
      </c>
      <c r="G348" s="45">
        <v>0</v>
      </c>
      <c r="H348" s="45">
        <v>0</v>
      </c>
      <c r="I348" s="45">
        <v>0</v>
      </c>
      <c r="J348" s="45">
        <v>0</v>
      </c>
      <c r="K348" s="45">
        <v>0</v>
      </c>
      <c r="L348" s="45">
        <v>0</v>
      </c>
      <c r="M348">
        <v>0</v>
      </c>
      <c r="N348">
        <v>0</v>
      </c>
      <c r="O348">
        <v>0</v>
      </c>
      <c r="P348">
        <v>0</v>
      </c>
      <c r="Q348" s="43">
        <v>790759</v>
      </c>
      <c r="R348">
        <v>0</v>
      </c>
      <c r="S348">
        <v>0</v>
      </c>
      <c r="T348">
        <v>0</v>
      </c>
      <c r="U348">
        <v>0</v>
      </c>
      <c r="V348">
        <v>0</v>
      </c>
      <c r="W348">
        <v>0</v>
      </c>
      <c r="X348">
        <v>0</v>
      </c>
      <c r="Y348">
        <v>0</v>
      </c>
      <c r="AD348" s="37">
        <v>37622</v>
      </c>
      <c r="AE348" s="45">
        <v>141948.13</v>
      </c>
      <c r="AF348" s="45">
        <v>975.8</v>
      </c>
      <c r="AG348" s="45">
        <v>0</v>
      </c>
      <c r="AH348" s="45">
        <v>0</v>
      </c>
      <c r="AI348" s="45">
        <v>0</v>
      </c>
      <c r="AJ348" s="45">
        <v>0</v>
      </c>
      <c r="AK348" s="45">
        <v>0</v>
      </c>
      <c r="AL348" s="45">
        <v>0</v>
      </c>
      <c r="AM348" s="45">
        <v>0</v>
      </c>
      <c r="AN348" s="45">
        <v>0</v>
      </c>
      <c r="AO348">
        <v>0</v>
      </c>
      <c r="AP348" s="43">
        <v>253474</v>
      </c>
      <c r="AQ348">
        <v>0</v>
      </c>
      <c r="AR348">
        <v>1</v>
      </c>
      <c r="AS348">
        <v>0</v>
      </c>
      <c r="AT348">
        <v>0</v>
      </c>
      <c r="AU348">
        <v>0</v>
      </c>
    </row>
    <row r="349" spans="2:47">
      <c r="B349" s="37">
        <v>37316</v>
      </c>
      <c r="C349" s="45">
        <v>283233.88</v>
      </c>
      <c r="D349" s="45">
        <v>0</v>
      </c>
      <c r="E349" s="45">
        <v>0</v>
      </c>
      <c r="F349" s="45">
        <v>544.20000000000005</v>
      </c>
      <c r="G349" s="45">
        <v>0</v>
      </c>
      <c r="H349" s="45">
        <v>0</v>
      </c>
      <c r="I349" s="45">
        <v>0</v>
      </c>
      <c r="J349" s="45">
        <v>0</v>
      </c>
      <c r="K349" s="45">
        <v>0</v>
      </c>
      <c r="L349" s="45">
        <v>0</v>
      </c>
      <c r="M349">
        <v>0</v>
      </c>
      <c r="N349">
        <v>0</v>
      </c>
      <c r="O349">
        <v>0</v>
      </c>
      <c r="P349">
        <v>0</v>
      </c>
      <c r="Q349" s="43">
        <v>791723</v>
      </c>
      <c r="R349">
        <v>0</v>
      </c>
      <c r="S349">
        <v>0</v>
      </c>
      <c r="T349">
        <v>0</v>
      </c>
      <c r="U349">
        <v>0</v>
      </c>
      <c r="V349">
        <v>0</v>
      </c>
      <c r="W349">
        <v>0</v>
      </c>
      <c r="X349">
        <v>0</v>
      </c>
      <c r="Y349">
        <v>0</v>
      </c>
      <c r="AD349" s="37">
        <v>37653</v>
      </c>
      <c r="AE349" s="45">
        <v>117355.6</v>
      </c>
      <c r="AF349" s="45">
        <v>0</v>
      </c>
      <c r="AG349" s="45">
        <v>882.7</v>
      </c>
      <c r="AH349" s="45">
        <v>0</v>
      </c>
      <c r="AI349" s="45">
        <v>0</v>
      </c>
      <c r="AJ349" s="45">
        <v>0</v>
      </c>
      <c r="AK349" s="45">
        <v>0</v>
      </c>
      <c r="AL349" s="45">
        <v>0</v>
      </c>
      <c r="AM349" s="45">
        <v>0</v>
      </c>
      <c r="AN349" s="45">
        <v>0</v>
      </c>
      <c r="AO349">
        <v>0</v>
      </c>
      <c r="AP349" s="43">
        <v>253741</v>
      </c>
      <c r="AQ349">
        <v>0</v>
      </c>
      <c r="AR349">
        <v>0</v>
      </c>
      <c r="AS349">
        <v>0</v>
      </c>
      <c r="AT349">
        <v>0</v>
      </c>
      <c r="AU349">
        <v>0</v>
      </c>
    </row>
    <row r="350" spans="2:47">
      <c r="B350" s="37">
        <v>37347</v>
      </c>
      <c r="C350" s="45">
        <v>172141.27</v>
      </c>
      <c r="D350" s="45">
        <v>0</v>
      </c>
      <c r="E350" s="45">
        <v>0</v>
      </c>
      <c r="F350" s="45">
        <v>0</v>
      </c>
      <c r="G350" s="45">
        <v>321.8</v>
      </c>
      <c r="H350" s="45">
        <v>0</v>
      </c>
      <c r="I350" s="45">
        <v>0</v>
      </c>
      <c r="J350" s="45">
        <v>0</v>
      </c>
      <c r="K350" s="45">
        <v>0</v>
      </c>
      <c r="L350" s="45">
        <v>0</v>
      </c>
      <c r="M350">
        <v>0</v>
      </c>
      <c r="N350">
        <v>0</v>
      </c>
      <c r="O350">
        <v>0</v>
      </c>
      <c r="P350">
        <v>0</v>
      </c>
      <c r="Q350" s="43">
        <v>793340</v>
      </c>
      <c r="R350">
        <v>0</v>
      </c>
      <c r="S350">
        <v>0</v>
      </c>
      <c r="T350">
        <v>0</v>
      </c>
      <c r="U350">
        <v>0</v>
      </c>
      <c r="V350">
        <v>0</v>
      </c>
      <c r="W350">
        <v>0</v>
      </c>
      <c r="X350">
        <v>0</v>
      </c>
      <c r="Y350">
        <v>0</v>
      </c>
      <c r="AD350" s="37">
        <v>37681</v>
      </c>
      <c r="AE350" s="45">
        <v>93269.09</v>
      </c>
      <c r="AF350" s="45">
        <v>0</v>
      </c>
      <c r="AG350" s="45">
        <v>0</v>
      </c>
      <c r="AH350" s="45">
        <v>721.2</v>
      </c>
      <c r="AI350" s="45">
        <v>0</v>
      </c>
      <c r="AJ350" s="45">
        <v>0</v>
      </c>
      <c r="AK350" s="45">
        <v>0</v>
      </c>
      <c r="AL350" s="45">
        <v>0</v>
      </c>
      <c r="AM350" s="45">
        <v>0</v>
      </c>
      <c r="AN350" s="45">
        <v>0</v>
      </c>
      <c r="AO350">
        <v>0</v>
      </c>
      <c r="AP350" s="43">
        <v>253879</v>
      </c>
      <c r="AQ350">
        <v>0</v>
      </c>
      <c r="AR350">
        <v>0</v>
      </c>
      <c r="AS350">
        <v>0</v>
      </c>
      <c r="AT350">
        <v>0</v>
      </c>
      <c r="AU350">
        <v>0</v>
      </c>
    </row>
    <row r="351" spans="2:47">
      <c r="B351" s="37">
        <v>37377</v>
      </c>
      <c r="C351" s="45">
        <v>134064.60999999999</v>
      </c>
      <c r="D351" s="45">
        <v>0</v>
      </c>
      <c r="E351" s="45">
        <v>0</v>
      </c>
      <c r="F351" s="45">
        <v>0</v>
      </c>
      <c r="G351" s="45">
        <v>0</v>
      </c>
      <c r="H351" s="45">
        <v>221</v>
      </c>
      <c r="I351" s="45">
        <v>0</v>
      </c>
      <c r="J351" s="45">
        <v>0</v>
      </c>
      <c r="K351" s="45">
        <v>0</v>
      </c>
      <c r="L351" s="45">
        <v>0</v>
      </c>
      <c r="M351">
        <v>0</v>
      </c>
      <c r="N351">
        <v>0</v>
      </c>
      <c r="O351">
        <v>0</v>
      </c>
      <c r="P351">
        <v>0</v>
      </c>
      <c r="Q351" s="43">
        <v>795023</v>
      </c>
      <c r="R351">
        <v>0</v>
      </c>
      <c r="S351">
        <v>0</v>
      </c>
      <c r="T351">
        <v>0</v>
      </c>
      <c r="U351">
        <v>0</v>
      </c>
      <c r="V351">
        <v>0</v>
      </c>
      <c r="W351">
        <v>0</v>
      </c>
      <c r="X351">
        <v>0</v>
      </c>
      <c r="Y351">
        <v>0</v>
      </c>
      <c r="AD351" s="37">
        <v>37712</v>
      </c>
      <c r="AE351" s="45">
        <v>61681.49</v>
      </c>
      <c r="AF351" s="45">
        <v>0</v>
      </c>
      <c r="AG351" s="45">
        <v>0</v>
      </c>
      <c r="AH351" s="45">
        <v>0</v>
      </c>
      <c r="AI351" s="45">
        <v>489.2</v>
      </c>
      <c r="AJ351" s="45">
        <v>0</v>
      </c>
      <c r="AK351" s="45">
        <v>0</v>
      </c>
      <c r="AL351" s="45">
        <v>0</v>
      </c>
      <c r="AM351" s="45">
        <v>0</v>
      </c>
      <c r="AN351" s="45">
        <v>0</v>
      </c>
      <c r="AO351">
        <v>0</v>
      </c>
      <c r="AP351" s="43">
        <v>253552</v>
      </c>
      <c r="AQ351">
        <v>0</v>
      </c>
      <c r="AR351">
        <v>0</v>
      </c>
      <c r="AS351">
        <v>0</v>
      </c>
      <c r="AT351">
        <v>0</v>
      </c>
      <c r="AU351">
        <v>0</v>
      </c>
    </row>
    <row r="352" spans="2:47">
      <c r="B352" s="37">
        <v>37408</v>
      </c>
      <c r="C352" s="45">
        <v>52836.45</v>
      </c>
      <c r="D352" s="45">
        <v>0</v>
      </c>
      <c r="E352" s="45">
        <v>0</v>
      </c>
      <c r="F352" s="45">
        <v>0</v>
      </c>
      <c r="G352" s="45">
        <v>0</v>
      </c>
      <c r="H352" s="45">
        <v>0</v>
      </c>
      <c r="I352" s="45">
        <v>0</v>
      </c>
      <c r="J352" s="45">
        <v>0</v>
      </c>
      <c r="K352" s="45">
        <v>0</v>
      </c>
      <c r="L352" s="45">
        <v>0</v>
      </c>
      <c r="M352">
        <v>1</v>
      </c>
      <c r="N352">
        <v>0</v>
      </c>
      <c r="O352">
        <v>0</v>
      </c>
      <c r="P352">
        <v>0</v>
      </c>
      <c r="Q352" s="43">
        <v>795398</v>
      </c>
      <c r="R352">
        <v>0</v>
      </c>
      <c r="S352">
        <v>0</v>
      </c>
      <c r="T352">
        <v>0</v>
      </c>
      <c r="U352">
        <v>0</v>
      </c>
      <c r="V352">
        <v>0</v>
      </c>
      <c r="W352">
        <v>0</v>
      </c>
      <c r="X352">
        <v>0</v>
      </c>
      <c r="Y352">
        <v>0</v>
      </c>
      <c r="AD352" s="37">
        <v>37742</v>
      </c>
      <c r="AE352" s="45">
        <v>31765.59</v>
      </c>
      <c r="AF352" s="45">
        <v>0</v>
      </c>
      <c r="AG352" s="45">
        <v>0</v>
      </c>
      <c r="AH352" s="45">
        <v>0</v>
      </c>
      <c r="AI352" s="45">
        <v>0</v>
      </c>
      <c r="AJ352" s="45">
        <v>209.7</v>
      </c>
      <c r="AK352" s="45">
        <v>0</v>
      </c>
      <c r="AL352" s="45">
        <v>0</v>
      </c>
      <c r="AM352" s="45">
        <v>0</v>
      </c>
      <c r="AN352" s="45">
        <v>0</v>
      </c>
      <c r="AO352">
        <v>0</v>
      </c>
      <c r="AP352" s="43">
        <v>253351</v>
      </c>
      <c r="AQ352">
        <v>0</v>
      </c>
      <c r="AR352">
        <v>0</v>
      </c>
      <c r="AS352">
        <v>0</v>
      </c>
      <c r="AT352">
        <v>0</v>
      </c>
      <c r="AU352">
        <v>0</v>
      </c>
    </row>
    <row r="353" spans="2:47">
      <c r="B353" s="37">
        <v>37438</v>
      </c>
      <c r="C353" s="45">
        <v>52836.45</v>
      </c>
      <c r="D353" s="45">
        <v>0</v>
      </c>
      <c r="E353" s="45">
        <v>0</v>
      </c>
      <c r="F353" s="45">
        <v>0</v>
      </c>
      <c r="G353" s="45">
        <v>0</v>
      </c>
      <c r="H353" s="45">
        <v>0</v>
      </c>
      <c r="I353" s="45">
        <v>0</v>
      </c>
      <c r="J353" s="45">
        <v>0</v>
      </c>
      <c r="K353" s="45">
        <v>0</v>
      </c>
      <c r="L353" s="45">
        <v>0</v>
      </c>
      <c r="M353">
        <v>0</v>
      </c>
      <c r="N353">
        <v>1</v>
      </c>
      <c r="O353">
        <v>0</v>
      </c>
      <c r="P353">
        <v>0</v>
      </c>
      <c r="Q353" s="43">
        <v>797679</v>
      </c>
      <c r="R353">
        <v>0</v>
      </c>
      <c r="S353">
        <v>0</v>
      </c>
      <c r="T353">
        <v>0</v>
      </c>
      <c r="U353">
        <v>0</v>
      </c>
      <c r="V353">
        <v>0</v>
      </c>
      <c r="W353">
        <v>0</v>
      </c>
      <c r="X353">
        <v>0</v>
      </c>
      <c r="Y353">
        <v>0</v>
      </c>
      <c r="AD353" s="37">
        <v>37773</v>
      </c>
      <c r="AE353" s="45">
        <v>14565.59</v>
      </c>
      <c r="AF353" s="45">
        <v>0</v>
      </c>
      <c r="AG353" s="45">
        <v>0</v>
      </c>
      <c r="AH353" s="45">
        <v>0</v>
      </c>
      <c r="AI353" s="45">
        <v>0</v>
      </c>
      <c r="AJ353" s="45">
        <v>0</v>
      </c>
      <c r="AK353" s="45">
        <v>0</v>
      </c>
      <c r="AL353" s="45">
        <v>0</v>
      </c>
      <c r="AM353" s="45">
        <v>0</v>
      </c>
      <c r="AN353" s="45">
        <v>0</v>
      </c>
      <c r="AO353">
        <v>0</v>
      </c>
      <c r="AP353" s="43">
        <v>253231</v>
      </c>
      <c r="AQ353">
        <v>0</v>
      </c>
      <c r="AR353">
        <v>0</v>
      </c>
      <c r="AS353">
        <v>0</v>
      </c>
      <c r="AT353">
        <v>0</v>
      </c>
      <c r="AU353">
        <v>0</v>
      </c>
    </row>
    <row r="354" spans="2:47">
      <c r="B354" s="37">
        <v>37469</v>
      </c>
      <c r="C354" s="45">
        <v>52836.45</v>
      </c>
      <c r="D354" s="45">
        <v>0</v>
      </c>
      <c r="E354" s="45">
        <v>0</v>
      </c>
      <c r="F354" s="45">
        <v>0</v>
      </c>
      <c r="G354" s="45">
        <v>0</v>
      </c>
      <c r="H354" s="45">
        <v>0</v>
      </c>
      <c r="I354" s="45">
        <v>0</v>
      </c>
      <c r="J354" s="45">
        <v>0</v>
      </c>
      <c r="K354" s="45">
        <v>0</v>
      </c>
      <c r="L354" s="45">
        <v>0</v>
      </c>
      <c r="M354">
        <v>0</v>
      </c>
      <c r="N354">
        <v>0</v>
      </c>
      <c r="O354">
        <v>1</v>
      </c>
      <c r="P354">
        <v>0</v>
      </c>
      <c r="Q354" s="43">
        <v>798734</v>
      </c>
      <c r="R354">
        <v>0</v>
      </c>
      <c r="S354">
        <v>0</v>
      </c>
      <c r="T354">
        <v>0</v>
      </c>
      <c r="U354">
        <v>0</v>
      </c>
      <c r="V354">
        <v>0</v>
      </c>
      <c r="W354">
        <v>0</v>
      </c>
      <c r="X354">
        <v>0</v>
      </c>
      <c r="Y354">
        <v>0</v>
      </c>
      <c r="AD354" s="37">
        <v>37803</v>
      </c>
      <c r="AE354" s="45">
        <v>14565.59</v>
      </c>
      <c r="AF354" s="45">
        <v>0</v>
      </c>
      <c r="AG354" s="45">
        <v>0</v>
      </c>
      <c r="AH354" s="45">
        <v>0</v>
      </c>
      <c r="AI354" s="45">
        <v>0</v>
      </c>
      <c r="AJ354" s="45">
        <v>0</v>
      </c>
      <c r="AK354" s="45">
        <v>0</v>
      </c>
      <c r="AL354" s="45">
        <v>0</v>
      </c>
      <c r="AM354" s="45">
        <v>0</v>
      </c>
      <c r="AN354" s="45">
        <v>0</v>
      </c>
      <c r="AO354">
        <v>0</v>
      </c>
      <c r="AP354" s="43">
        <v>254008</v>
      </c>
      <c r="AQ354">
        <v>0</v>
      </c>
      <c r="AR354">
        <v>0</v>
      </c>
      <c r="AS354">
        <v>0</v>
      </c>
      <c r="AT354">
        <v>0</v>
      </c>
      <c r="AU354">
        <v>0</v>
      </c>
    </row>
    <row r="355" spans="2:47">
      <c r="B355" s="37">
        <v>37500</v>
      </c>
      <c r="C355" s="45">
        <v>47599.99</v>
      </c>
      <c r="D355" s="45">
        <v>0</v>
      </c>
      <c r="E355" s="45">
        <v>0</v>
      </c>
      <c r="F355" s="45">
        <v>0</v>
      </c>
      <c r="G355" s="45">
        <v>0</v>
      </c>
      <c r="H355" s="45">
        <v>0</v>
      </c>
      <c r="I355" s="45">
        <v>0</v>
      </c>
      <c r="J355" s="45">
        <v>0</v>
      </c>
      <c r="K355" s="45">
        <v>0</v>
      </c>
      <c r="L355" s="45">
        <v>0</v>
      </c>
      <c r="M355">
        <v>0</v>
      </c>
      <c r="N355">
        <v>0</v>
      </c>
      <c r="O355">
        <v>0</v>
      </c>
      <c r="P355">
        <v>1</v>
      </c>
      <c r="Q355" s="43">
        <v>800561</v>
      </c>
      <c r="R355">
        <v>0</v>
      </c>
      <c r="S355">
        <v>0</v>
      </c>
      <c r="T355">
        <v>0</v>
      </c>
      <c r="U355">
        <v>0</v>
      </c>
      <c r="V355">
        <v>0</v>
      </c>
      <c r="W355">
        <v>0</v>
      </c>
      <c r="X355">
        <v>0</v>
      </c>
      <c r="Y355">
        <v>0</v>
      </c>
      <c r="AD355" s="37">
        <v>37834</v>
      </c>
      <c r="AE355" s="45">
        <v>14565.59</v>
      </c>
      <c r="AF355" s="45">
        <v>0</v>
      </c>
      <c r="AG355" s="45">
        <v>0</v>
      </c>
      <c r="AH355" s="45">
        <v>0</v>
      </c>
      <c r="AI355" s="45">
        <v>0</v>
      </c>
      <c r="AJ355" s="45">
        <v>0</v>
      </c>
      <c r="AK355" s="45">
        <v>0</v>
      </c>
      <c r="AL355" s="45">
        <v>0</v>
      </c>
      <c r="AM355" s="45">
        <v>0</v>
      </c>
      <c r="AN355" s="45">
        <v>0</v>
      </c>
      <c r="AO355">
        <v>0</v>
      </c>
      <c r="AP355" s="43">
        <v>253432</v>
      </c>
      <c r="AQ355">
        <v>0</v>
      </c>
      <c r="AR355">
        <v>0</v>
      </c>
      <c r="AS355">
        <v>0</v>
      </c>
      <c r="AT355">
        <v>0</v>
      </c>
      <c r="AU355">
        <v>0</v>
      </c>
    </row>
    <row r="356" spans="2:47">
      <c r="B356" s="37">
        <v>37530</v>
      </c>
      <c r="C356" s="45">
        <v>130999.9</v>
      </c>
      <c r="D356" s="45">
        <v>0</v>
      </c>
      <c r="E356" s="45">
        <v>0</v>
      </c>
      <c r="F356" s="45">
        <v>0</v>
      </c>
      <c r="G356" s="45">
        <v>0</v>
      </c>
      <c r="H356" s="45">
        <v>0</v>
      </c>
      <c r="I356" s="45">
        <v>0</v>
      </c>
      <c r="J356" s="45">
        <v>298</v>
      </c>
      <c r="K356" s="45">
        <v>0</v>
      </c>
      <c r="L356" s="45">
        <v>0</v>
      </c>
      <c r="M356">
        <v>0</v>
      </c>
      <c r="N356">
        <v>0</v>
      </c>
      <c r="O356">
        <v>0</v>
      </c>
      <c r="P356">
        <v>0</v>
      </c>
      <c r="Q356" s="43">
        <v>801863</v>
      </c>
      <c r="R356">
        <v>0</v>
      </c>
      <c r="S356">
        <v>0</v>
      </c>
      <c r="T356">
        <v>0</v>
      </c>
      <c r="U356">
        <v>0</v>
      </c>
      <c r="V356">
        <v>0</v>
      </c>
      <c r="W356">
        <v>0</v>
      </c>
      <c r="X356">
        <v>0</v>
      </c>
      <c r="Y356">
        <v>0</v>
      </c>
      <c r="AD356" s="37">
        <v>37865</v>
      </c>
      <c r="AE356" s="45">
        <v>20839.689999999999</v>
      </c>
      <c r="AF356" s="45">
        <v>0</v>
      </c>
      <c r="AG356" s="45">
        <v>0</v>
      </c>
      <c r="AH356" s="45">
        <v>0</v>
      </c>
      <c r="AI356" s="45">
        <v>0</v>
      </c>
      <c r="AJ356" s="45">
        <v>0</v>
      </c>
      <c r="AK356" s="45">
        <v>0</v>
      </c>
      <c r="AL356" s="45">
        <v>0</v>
      </c>
      <c r="AM356" s="45">
        <v>0</v>
      </c>
      <c r="AN356" s="45">
        <v>0</v>
      </c>
      <c r="AO356">
        <v>1</v>
      </c>
      <c r="AP356" s="43">
        <v>253290</v>
      </c>
      <c r="AQ356">
        <v>0</v>
      </c>
      <c r="AR356">
        <v>0</v>
      </c>
      <c r="AS356">
        <v>0</v>
      </c>
      <c r="AT356">
        <v>0</v>
      </c>
      <c r="AU356">
        <v>0</v>
      </c>
    </row>
    <row r="357" spans="2:47">
      <c r="B357" s="37">
        <v>37561</v>
      </c>
      <c r="C357" s="45">
        <v>218589.34</v>
      </c>
      <c r="D357" s="45">
        <v>0</v>
      </c>
      <c r="E357" s="45">
        <v>0</v>
      </c>
      <c r="F357" s="45">
        <v>0</v>
      </c>
      <c r="G357" s="45">
        <v>0</v>
      </c>
      <c r="H357" s="45">
        <v>0</v>
      </c>
      <c r="I357" s="45">
        <v>0</v>
      </c>
      <c r="J357" s="45">
        <v>0</v>
      </c>
      <c r="K357" s="45">
        <v>447.4</v>
      </c>
      <c r="L357" s="45">
        <v>0</v>
      </c>
      <c r="M357">
        <v>0</v>
      </c>
      <c r="N357">
        <v>0</v>
      </c>
      <c r="O357">
        <v>0</v>
      </c>
      <c r="P357">
        <v>0</v>
      </c>
      <c r="Q357" s="43">
        <v>805012</v>
      </c>
      <c r="R357">
        <v>0</v>
      </c>
      <c r="S357">
        <v>0</v>
      </c>
      <c r="T357">
        <v>0</v>
      </c>
      <c r="U357">
        <v>0</v>
      </c>
      <c r="V357">
        <v>0</v>
      </c>
      <c r="W357">
        <v>0</v>
      </c>
      <c r="X357">
        <v>0</v>
      </c>
      <c r="Y357">
        <v>0</v>
      </c>
      <c r="AD357" s="37">
        <v>37895</v>
      </c>
      <c r="AE357" s="45">
        <v>42342.37</v>
      </c>
      <c r="AF357" s="45">
        <v>0</v>
      </c>
      <c r="AG357" s="45">
        <v>0</v>
      </c>
      <c r="AH357" s="45">
        <v>0</v>
      </c>
      <c r="AI357" s="45">
        <v>0</v>
      </c>
      <c r="AJ357" s="45">
        <v>0</v>
      </c>
      <c r="AK357" s="45">
        <v>0</v>
      </c>
      <c r="AL357" s="45">
        <v>368</v>
      </c>
      <c r="AM357" s="45">
        <v>0</v>
      </c>
      <c r="AN357" s="45">
        <v>0</v>
      </c>
      <c r="AO357">
        <v>0</v>
      </c>
      <c r="AP357" s="43">
        <v>254043</v>
      </c>
      <c r="AQ357">
        <v>0</v>
      </c>
      <c r="AR357">
        <v>0</v>
      </c>
      <c r="AS357">
        <v>0</v>
      </c>
      <c r="AT357">
        <v>0</v>
      </c>
      <c r="AU357">
        <v>0</v>
      </c>
    </row>
    <row r="358" spans="2:47">
      <c r="B358" s="37">
        <v>37591</v>
      </c>
      <c r="C358" s="45">
        <v>328793.64</v>
      </c>
      <c r="D358" s="45">
        <v>0</v>
      </c>
      <c r="E358" s="45">
        <v>0</v>
      </c>
      <c r="F358" s="45">
        <v>0</v>
      </c>
      <c r="G358" s="45">
        <v>0</v>
      </c>
      <c r="H358" s="45">
        <v>0</v>
      </c>
      <c r="I358" s="45">
        <v>0</v>
      </c>
      <c r="J358" s="45">
        <v>0</v>
      </c>
      <c r="K358" s="45">
        <v>0</v>
      </c>
      <c r="L358" s="45">
        <v>631.79999999999995</v>
      </c>
      <c r="M358">
        <v>0</v>
      </c>
      <c r="N358">
        <v>0</v>
      </c>
      <c r="O358">
        <v>0</v>
      </c>
      <c r="P358">
        <v>0</v>
      </c>
      <c r="Q358" s="43">
        <v>807381</v>
      </c>
      <c r="R358">
        <v>0</v>
      </c>
      <c r="S358">
        <v>0</v>
      </c>
      <c r="T358">
        <v>0</v>
      </c>
      <c r="U358">
        <v>0</v>
      </c>
      <c r="V358">
        <v>0</v>
      </c>
      <c r="W358">
        <v>0</v>
      </c>
      <c r="X358">
        <v>0</v>
      </c>
      <c r="Y358">
        <v>0</v>
      </c>
      <c r="AD358" s="37">
        <v>37926</v>
      </c>
      <c r="AE358" s="45">
        <v>70078.92</v>
      </c>
      <c r="AF358" s="45">
        <v>0</v>
      </c>
      <c r="AG358" s="45">
        <v>0</v>
      </c>
      <c r="AH358" s="45">
        <v>0</v>
      </c>
      <c r="AI358" s="45">
        <v>0</v>
      </c>
      <c r="AJ358" s="45">
        <v>0</v>
      </c>
      <c r="AK358" s="45">
        <v>0</v>
      </c>
      <c r="AL358" s="45">
        <v>0</v>
      </c>
      <c r="AM358" s="45">
        <v>524.20000000000005</v>
      </c>
      <c r="AN358" s="45">
        <v>0</v>
      </c>
      <c r="AO358">
        <v>0</v>
      </c>
      <c r="AP358" s="43">
        <v>254723</v>
      </c>
      <c r="AQ358">
        <v>0</v>
      </c>
      <c r="AR358">
        <v>0</v>
      </c>
      <c r="AS358">
        <v>0</v>
      </c>
      <c r="AT358">
        <v>0</v>
      </c>
      <c r="AU358">
        <v>0</v>
      </c>
    </row>
    <row r="359" spans="2:47">
      <c r="B359" s="37">
        <v>37622</v>
      </c>
      <c r="C359" s="45">
        <v>441836.67</v>
      </c>
      <c r="D359" s="45">
        <v>795.7</v>
      </c>
      <c r="E359" s="45">
        <v>0</v>
      </c>
      <c r="F359" s="45">
        <v>0</v>
      </c>
      <c r="G359" s="45">
        <v>0</v>
      </c>
      <c r="H359" s="45">
        <v>0</v>
      </c>
      <c r="I359" s="45">
        <v>0</v>
      </c>
      <c r="J359" s="45">
        <v>0</v>
      </c>
      <c r="K359" s="45">
        <v>0</v>
      </c>
      <c r="L359" s="45">
        <v>0</v>
      </c>
      <c r="M359">
        <v>0</v>
      </c>
      <c r="N359">
        <v>0</v>
      </c>
      <c r="O359">
        <v>0</v>
      </c>
      <c r="P359">
        <v>0</v>
      </c>
      <c r="Q359" s="43">
        <v>809603</v>
      </c>
      <c r="R359">
        <v>0</v>
      </c>
      <c r="S359">
        <v>0</v>
      </c>
      <c r="T359">
        <v>0</v>
      </c>
      <c r="U359">
        <v>0</v>
      </c>
      <c r="V359">
        <v>0</v>
      </c>
      <c r="W359">
        <v>0</v>
      </c>
      <c r="X359">
        <v>0</v>
      </c>
      <c r="Y359">
        <v>0</v>
      </c>
      <c r="AD359" s="37">
        <v>37956</v>
      </c>
      <c r="AE359" s="45">
        <v>97426.78</v>
      </c>
      <c r="AF359" s="45">
        <v>0</v>
      </c>
      <c r="AG359" s="45">
        <v>0</v>
      </c>
      <c r="AH359" s="45">
        <v>0</v>
      </c>
      <c r="AI359" s="45">
        <v>0</v>
      </c>
      <c r="AJ359" s="45">
        <v>0</v>
      </c>
      <c r="AK359" s="45">
        <v>0</v>
      </c>
      <c r="AL359" s="45">
        <v>0</v>
      </c>
      <c r="AM359" s="45">
        <v>0</v>
      </c>
      <c r="AN359" s="45">
        <v>727.6</v>
      </c>
      <c r="AO359">
        <v>0</v>
      </c>
      <c r="AP359" s="43">
        <v>254998</v>
      </c>
      <c r="AQ359">
        <v>0</v>
      </c>
      <c r="AR359">
        <v>0</v>
      </c>
      <c r="AS359">
        <v>0</v>
      </c>
      <c r="AT359">
        <v>0</v>
      </c>
      <c r="AU359">
        <v>0</v>
      </c>
    </row>
    <row r="360" spans="2:47">
      <c r="B360" s="37">
        <v>37653</v>
      </c>
      <c r="C360" s="45">
        <v>369630.03</v>
      </c>
      <c r="D360" s="45">
        <v>0</v>
      </c>
      <c r="E360" s="45">
        <v>698.5</v>
      </c>
      <c r="F360" s="45">
        <v>0</v>
      </c>
      <c r="G360" s="45">
        <v>0</v>
      </c>
      <c r="H360" s="45">
        <v>0</v>
      </c>
      <c r="I360" s="45">
        <v>0</v>
      </c>
      <c r="J360" s="45">
        <v>0</v>
      </c>
      <c r="K360" s="45">
        <v>0</v>
      </c>
      <c r="L360" s="45">
        <v>0</v>
      </c>
      <c r="M360">
        <v>0</v>
      </c>
      <c r="N360">
        <v>0</v>
      </c>
      <c r="O360">
        <v>0</v>
      </c>
      <c r="P360">
        <v>0</v>
      </c>
      <c r="Q360" s="43">
        <v>811582</v>
      </c>
      <c r="R360">
        <v>0</v>
      </c>
      <c r="S360">
        <v>0</v>
      </c>
      <c r="T360">
        <v>0</v>
      </c>
      <c r="U360">
        <v>0</v>
      </c>
      <c r="V360">
        <v>0</v>
      </c>
      <c r="W360">
        <v>0</v>
      </c>
      <c r="X360">
        <v>0</v>
      </c>
      <c r="Y360">
        <v>0</v>
      </c>
      <c r="AD360" s="37">
        <v>37987</v>
      </c>
      <c r="AE360" s="45">
        <v>145664.53</v>
      </c>
      <c r="AF360" s="45">
        <v>1090.4000000000001</v>
      </c>
      <c r="AG360" s="45">
        <v>0</v>
      </c>
      <c r="AH360" s="45">
        <v>0</v>
      </c>
      <c r="AI360" s="45">
        <v>0</v>
      </c>
      <c r="AJ360" s="45">
        <v>0</v>
      </c>
      <c r="AK360" s="45">
        <v>0</v>
      </c>
      <c r="AL360" s="45">
        <v>0</v>
      </c>
      <c r="AM360" s="45">
        <v>0</v>
      </c>
      <c r="AN360" s="45">
        <v>0</v>
      </c>
      <c r="AO360">
        <v>0</v>
      </c>
      <c r="AP360" s="43">
        <v>255895</v>
      </c>
      <c r="AQ360">
        <v>0</v>
      </c>
      <c r="AR360">
        <v>0</v>
      </c>
      <c r="AS360">
        <v>0</v>
      </c>
      <c r="AT360">
        <v>0</v>
      </c>
      <c r="AU360">
        <v>0</v>
      </c>
    </row>
    <row r="361" spans="2:47">
      <c r="B361" s="37">
        <v>37681</v>
      </c>
      <c r="C361" s="45">
        <v>295145.5</v>
      </c>
      <c r="D361" s="45">
        <v>0</v>
      </c>
      <c r="E361" s="45">
        <v>0</v>
      </c>
      <c r="F361" s="45">
        <v>567.9</v>
      </c>
      <c r="G361" s="45">
        <v>0</v>
      </c>
      <c r="H361" s="45">
        <v>0</v>
      </c>
      <c r="I361" s="45">
        <v>0</v>
      </c>
      <c r="J361" s="45">
        <v>0</v>
      </c>
      <c r="K361" s="45">
        <v>0</v>
      </c>
      <c r="L361" s="45">
        <v>0</v>
      </c>
      <c r="M361">
        <v>0</v>
      </c>
      <c r="N361">
        <v>0</v>
      </c>
      <c r="O361">
        <v>0</v>
      </c>
      <c r="P361">
        <v>0</v>
      </c>
      <c r="Q361" s="43">
        <v>812979</v>
      </c>
      <c r="R361">
        <v>0</v>
      </c>
      <c r="S361">
        <v>0</v>
      </c>
      <c r="T361">
        <v>0</v>
      </c>
      <c r="U361">
        <v>0</v>
      </c>
      <c r="V361">
        <v>0</v>
      </c>
      <c r="W361">
        <v>0</v>
      </c>
      <c r="X361">
        <v>0</v>
      </c>
      <c r="Y361">
        <v>0</v>
      </c>
      <c r="AD361" s="37">
        <v>38018</v>
      </c>
      <c r="AE361" s="45">
        <v>100352.03</v>
      </c>
      <c r="AF361" s="45">
        <v>0</v>
      </c>
      <c r="AG361" s="45">
        <v>743.1</v>
      </c>
      <c r="AH361" s="45">
        <v>0</v>
      </c>
      <c r="AI361" s="45">
        <v>0</v>
      </c>
      <c r="AJ361" s="45">
        <v>0</v>
      </c>
      <c r="AK361" s="45">
        <v>0</v>
      </c>
      <c r="AL361" s="45">
        <v>0</v>
      </c>
      <c r="AM361" s="45">
        <v>0</v>
      </c>
      <c r="AN361" s="45">
        <v>0</v>
      </c>
      <c r="AO361">
        <v>0</v>
      </c>
      <c r="AP361" s="43">
        <v>255953</v>
      </c>
      <c r="AQ361">
        <v>0</v>
      </c>
      <c r="AR361">
        <v>0</v>
      </c>
      <c r="AS361">
        <v>0</v>
      </c>
      <c r="AT361">
        <v>0</v>
      </c>
      <c r="AU361">
        <v>0</v>
      </c>
    </row>
    <row r="362" spans="2:47">
      <c r="B362" s="37">
        <v>37712</v>
      </c>
      <c r="C362" s="45">
        <v>190910.68</v>
      </c>
      <c r="D362" s="45">
        <v>0</v>
      </c>
      <c r="E362" s="45">
        <v>0</v>
      </c>
      <c r="F362" s="45">
        <v>0</v>
      </c>
      <c r="G362" s="45">
        <v>361.1</v>
      </c>
      <c r="H362" s="45">
        <v>0</v>
      </c>
      <c r="I362" s="45">
        <v>0</v>
      </c>
      <c r="J362" s="45">
        <v>0</v>
      </c>
      <c r="K362" s="45">
        <v>0</v>
      </c>
      <c r="L362" s="45">
        <v>0</v>
      </c>
      <c r="M362">
        <v>0</v>
      </c>
      <c r="N362">
        <v>0</v>
      </c>
      <c r="O362">
        <v>0</v>
      </c>
      <c r="P362">
        <v>0</v>
      </c>
      <c r="Q362" s="43">
        <v>813293</v>
      </c>
      <c r="R362">
        <v>0</v>
      </c>
      <c r="S362">
        <v>0</v>
      </c>
      <c r="T362">
        <v>0</v>
      </c>
      <c r="U362">
        <v>0</v>
      </c>
      <c r="V362">
        <v>0</v>
      </c>
      <c r="W362">
        <v>0</v>
      </c>
      <c r="X362">
        <v>0</v>
      </c>
      <c r="Y362">
        <v>0</v>
      </c>
      <c r="AD362" s="37">
        <v>38047</v>
      </c>
      <c r="AE362" s="45">
        <v>80791.73</v>
      </c>
      <c r="AF362" s="45">
        <v>0</v>
      </c>
      <c r="AG362" s="45">
        <v>0</v>
      </c>
      <c r="AH362" s="45">
        <v>637.1</v>
      </c>
      <c r="AI362" s="45">
        <v>0</v>
      </c>
      <c r="AJ362" s="45">
        <v>0</v>
      </c>
      <c r="AK362" s="45">
        <v>0</v>
      </c>
      <c r="AL362" s="45">
        <v>0</v>
      </c>
      <c r="AM362" s="45">
        <v>0</v>
      </c>
      <c r="AN362" s="45">
        <v>0</v>
      </c>
      <c r="AO362">
        <v>0</v>
      </c>
      <c r="AP362" s="43">
        <v>256327</v>
      </c>
      <c r="AQ362">
        <v>0</v>
      </c>
      <c r="AR362">
        <v>0</v>
      </c>
      <c r="AS362">
        <v>0</v>
      </c>
      <c r="AT362">
        <v>0</v>
      </c>
      <c r="AU362">
        <v>0</v>
      </c>
    </row>
    <row r="363" spans="2:47">
      <c r="B363" s="37">
        <v>37742</v>
      </c>
      <c r="C363" s="45">
        <v>105303.21</v>
      </c>
      <c r="D363" s="45">
        <v>0</v>
      </c>
      <c r="E363" s="45">
        <v>0</v>
      </c>
      <c r="F363" s="45">
        <v>0</v>
      </c>
      <c r="G363" s="45">
        <v>0</v>
      </c>
      <c r="H363" s="45">
        <v>195.7</v>
      </c>
      <c r="I363" s="45">
        <v>0</v>
      </c>
      <c r="J363" s="45">
        <v>0</v>
      </c>
      <c r="K363" s="45">
        <v>0</v>
      </c>
      <c r="L363" s="45">
        <v>0</v>
      </c>
      <c r="M363">
        <v>0</v>
      </c>
      <c r="N363">
        <v>0</v>
      </c>
      <c r="O363">
        <v>0</v>
      </c>
      <c r="P363">
        <v>0</v>
      </c>
      <c r="Q363" s="43">
        <v>815611</v>
      </c>
      <c r="R363">
        <v>0</v>
      </c>
      <c r="S363">
        <v>0</v>
      </c>
      <c r="T363">
        <v>0</v>
      </c>
      <c r="U363">
        <v>0</v>
      </c>
      <c r="V363">
        <v>0</v>
      </c>
      <c r="W363">
        <v>0</v>
      </c>
      <c r="X363">
        <v>0</v>
      </c>
      <c r="Y363">
        <v>0</v>
      </c>
      <c r="AD363" s="37">
        <v>38078</v>
      </c>
      <c r="AE363" s="45">
        <v>57124.47</v>
      </c>
      <c r="AF363" s="45">
        <v>0</v>
      </c>
      <c r="AG363" s="45">
        <v>0</v>
      </c>
      <c r="AH363" s="45">
        <v>0</v>
      </c>
      <c r="AI363" s="45">
        <v>456</v>
      </c>
      <c r="AJ363" s="45">
        <v>0</v>
      </c>
      <c r="AK363" s="45">
        <v>0</v>
      </c>
      <c r="AL363" s="45">
        <v>0</v>
      </c>
      <c r="AM363" s="45">
        <v>0</v>
      </c>
      <c r="AN363" s="45">
        <v>0</v>
      </c>
      <c r="AO363">
        <v>0</v>
      </c>
      <c r="AP363" s="43">
        <v>256716</v>
      </c>
      <c r="AQ363">
        <v>0</v>
      </c>
      <c r="AR363">
        <v>0</v>
      </c>
      <c r="AS363">
        <v>0</v>
      </c>
      <c r="AT363">
        <v>0</v>
      </c>
      <c r="AU363">
        <v>0</v>
      </c>
    </row>
    <row r="364" spans="2:47">
      <c r="B364" s="37">
        <v>37773</v>
      </c>
      <c r="C364" s="45">
        <v>52300.93</v>
      </c>
      <c r="D364" s="45">
        <v>0</v>
      </c>
      <c r="E364" s="45">
        <v>0</v>
      </c>
      <c r="F364" s="45">
        <v>0</v>
      </c>
      <c r="G364" s="45">
        <v>0</v>
      </c>
      <c r="H364" s="45">
        <v>0</v>
      </c>
      <c r="I364" s="45">
        <v>0</v>
      </c>
      <c r="J364" s="45">
        <v>0</v>
      </c>
      <c r="K364" s="45">
        <v>0</v>
      </c>
      <c r="L364" s="45">
        <v>0</v>
      </c>
      <c r="M364">
        <v>1</v>
      </c>
      <c r="N364">
        <v>0</v>
      </c>
      <c r="O364">
        <v>0</v>
      </c>
      <c r="P364">
        <v>0</v>
      </c>
      <c r="Q364" s="43">
        <v>816043</v>
      </c>
      <c r="R364">
        <v>0</v>
      </c>
      <c r="S364">
        <v>0</v>
      </c>
      <c r="T364">
        <v>0</v>
      </c>
      <c r="U364">
        <v>0</v>
      </c>
      <c r="V364">
        <v>0</v>
      </c>
      <c r="W364">
        <v>0</v>
      </c>
      <c r="X364">
        <v>0</v>
      </c>
      <c r="Y364">
        <v>0</v>
      </c>
      <c r="AD364" s="37">
        <v>38108</v>
      </c>
      <c r="AE364" s="45">
        <v>35148.42</v>
      </c>
      <c r="AF364" s="45">
        <v>0</v>
      </c>
      <c r="AG364" s="45">
        <v>0</v>
      </c>
      <c r="AH364" s="45">
        <v>0</v>
      </c>
      <c r="AI364" s="45">
        <v>0</v>
      </c>
      <c r="AJ364" s="45">
        <v>268.39999999999998</v>
      </c>
      <c r="AK364" s="45">
        <v>0</v>
      </c>
      <c r="AL364" s="45">
        <v>0</v>
      </c>
      <c r="AM364" s="45">
        <v>0</v>
      </c>
      <c r="AN364" s="45">
        <v>0</v>
      </c>
      <c r="AO364">
        <v>0</v>
      </c>
      <c r="AP364" s="43">
        <v>257019</v>
      </c>
      <c r="AQ364">
        <v>0</v>
      </c>
      <c r="AR364">
        <v>0</v>
      </c>
      <c r="AS364">
        <v>0</v>
      </c>
      <c r="AT364">
        <v>0</v>
      </c>
      <c r="AU364">
        <v>0</v>
      </c>
    </row>
    <row r="365" spans="2:47">
      <c r="B365" s="37">
        <v>37803</v>
      </c>
      <c r="C365" s="45">
        <v>52300.93</v>
      </c>
      <c r="D365" s="45">
        <v>0</v>
      </c>
      <c r="E365" s="45">
        <v>0</v>
      </c>
      <c r="F365" s="45">
        <v>0</v>
      </c>
      <c r="G365" s="45">
        <v>0</v>
      </c>
      <c r="H365" s="45">
        <v>0</v>
      </c>
      <c r="I365" s="45">
        <v>0</v>
      </c>
      <c r="J365" s="45">
        <v>0</v>
      </c>
      <c r="K365" s="45">
        <v>0</v>
      </c>
      <c r="L365" s="45">
        <v>0</v>
      </c>
      <c r="M365">
        <v>0</v>
      </c>
      <c r="N365">
        <v>1</v>
      </c>
      <c r="O365">
        <v>0</v>
      </c>
      <c r="P365">
        <v>0</v>
      </c>
      <c r="Q365" s="43">
        <v>817543</v>
      </c>
      <c r="R365">
        <v>0</v>
      </c>
      <c r="S365">
        <v>0</v>
      </c>
      <c r="T365">
        <v>0</v>
      </c>
      <c r="U365">
        <v>0</v>
      </c>
      <c r="V365">
        <v>0</v>
      </c>
      <c r="W365">
        <v>0</v>
      </c>
      <c r="X365">
        <v>0</v>
      </c>
      <c r="Y365">
        <v>0</v>
      </c>
      <c r="AD365" s="37">
        <v>38139</v>
      </c>
      <c r="AE365" s="45">
        <v>14792.35</v>
      </c>
      <c r="AF365" s="45">
        <v>0</v>
      </c>
      <c r="AG365" s="45">
        <v>0</v>
      </c>
      <c r="AH365" s="45">
        <v>0</v>
      </c>
      <c r="AI365" s="45">
        <v>0</v>
      </c>
      <c r="AJ365" s="45">
        <v>0</v>
      </c>
      <c r="AK365" s="45">
        <v>0</v>
      </c>
      <c r="AL365" s="45">
        <v>0</v>
      </c>
      <c r="AM365" s="45">
        <v>0</v>
      </c>
      <c r="AN365" s="45">
        <v>0</v>
      </c>
      <c r="AO365">
        <v>0</v>
      </c>
      <c r="AP365" s="43">
        <v>257176</v>
      </c>
      <c r="AQ365">
        <v>0</v>
      </c>
      <c r="AR365">
        <v>0</v>
      </c>
      <c r="AS365">
        <v>0</v>
      </c>
      <c r="AT365">
        <v>0</v>
      </c>
      <c r="AU365">
        <v>0</v>
      </c>
    </row>
    <row r="366" spans="2:47">
      <c r="B366" s="37">
        <v>37834</v>
      </c>
      <c r="C366" s="45">
        <v>52300.93</v>
      </c>
      <c r="D366" s="45">
        <v>0</v>
      </c>
      <c r="E366" s="45">
        <v>0</v>
      </c>
      <c r="F366" s="45">
        <v>0</v>
      </c>
      <c r="G366" s="45">
        <v>0</v>
      </c>
      <c r="H366" s="45">
        <v>0</v>
      </c>
      <c r="I366" s="45">
        <v>0</v>
      </c>
      <c r="J366" s="45">
        <v>0</v>
      </c>
      <c r="K366" s="45">
        <v>0</v>
      </c>
      <c r="L366" s="45">
        <v>0</v>
      </c>
      <c r="M366">
        <v>0</v>
      </c>
      <c r="N366">
        <v>0</v>
      </c>
      <c r="O366">
        <v>1</v>
      </c>
      <c r="P366">
        <v>0</v>
      </c>
      <c r="Q366" s="43">
        <v>818149</v>
      </c>
      <c r="R366">
        <v>0</v>
      </c>
      <c r="S366">
        <v>0</v>
      </c>
      <c r="T366">
        <v>0</v>
      </c>
      <c r="U366">
        <v>0</v>
      </c>
      <c r="V366">
        <v>0</v>
      </c>
      <c r="W366">
        <v>0</v>
      </c>
      <c r="X366">
        <v>0</v>
      </c>
      <c r="Y366">
        <v>0</v>
      </c>
      <c r="AD366" s="37">
        <v>38169</v>
      </c>
      <c r="AE366" s="45">
        <v>14792.35</v>
      </c>
      <c r="AF366" s="45">
        <v>0</v>
      </c>
      <c r="AG366" s="45">
        <v>0</v>
      </c>
      <c r="AH366" s="45">
        <v>0</v>
      </c>
      <c r="AI366" s="45">
        <v>0</v>
      </c>
      <c r="AJ366" s="45">
        <v>0</v>
      </c>
      <c r="AK366" s="45">
        <v>0</v>
      </c>
      <c r="AL366" s="45">
        <v>0</v>
      </c>
      <c r="AM366" s="45">
        <v>0</v>
      </c>
      <c r="AN366" s="45">
        <v>0</v>
      </c>
      <c r="AO366">
        <v>0</v>
      </c>
      <c r="AP366" s="43">
        <v>257673</v>
      </c>
      <c r="AQ366">
        <v>0</v>
      </c>
      <c r="AR366">
        <v>0</v>
      </c>
      <c r="AS366">
        <v>0</v>
      </c>
      <c r="AT366">
        <v>0</v>
      </c>
      <c r="AU366">
        <v>0</v>
      </c>
    </row>
    <row r="367" spans="2:47">
      <c r="B367" s="37">
        <v>37865</v>
      </c>
      <c r="C367" s="45">
        <v>57464.51</v>
      </c>
      <c r="D367" s="45">
        <v>0</v>
      </c>
      <c r="E367" s="45">
        <v>0</v>
      </c>
      <c r="F367" s="45">
        <v>0</v>
      </c>
      <c r="G367" s="45">
        <v>0</v>
      </c>
      <c r="H367" s="45">
        <v>0</v>
      </c>
      <c r="I367" s="45">
        <v>0</v>
      </c>
      <c r="J367" s="45">
        <v>0</v>
      </c>
      <c r="K367" s="45">
        <v>0</v>
      </c>
      <c r="L367" s="45">
        <v>0</v>
      </c>
      <c r="M367">
        <v>0</v>
      </c>
      <c r="N367">
        <v>0</v>
      </c>
      <c r="O367">
        <v>0</v>
      </c>
      <c r="P367">
        <v>1</v>
      </c>
      <c r="Q367" s="43">
        <v>819495</v>
      </c>
      <c r="R367">
        <v>0</v>
      </c>
      <c r="S367">
        <v>0</v>
      </c>
      <c r="T367">
        <v>0</v>
      </c>
      <c r="U367">
        <v>0</v>
      </c>
      <c r="V367">
        <v>0</v>
      </c>
      <c r="W367">
        <v>0</v>
      </c>
      <c r="X367">
        <v>0</v>
      </c>
      <c r="Y367">
        <v>0</v>
      </c>
      <c r="AD367" s="37">
        <v>38200</v>
      </c>
      <c r="AE367" s="45">
        <v>14792.35</v>
      </c>
      <c r="AF367" s="45">
        <v>0</v>
      </c>
      <c r="AG367" s="45">
        <v>0</v>
      </c>
      <c r="AH367" s="45">
        <v>0</v>
      </c>
      <c r="AI367" s="45">
        <v>0</v>
      </c>
      <c r="AJ367" s="45">
        <v>0</v>
      </c>
      <c r="AK367" s="45">
        <v>0</v>
      </c>
      <c r="AL367" s="45">
        <v>0</v>
      </c>
      <c r="AM367" s="45">
        <v>0</v>
      </c>
      <c r="AN367" s="45">
        <v>0</v>
      </c>
      <c r="AO367">
        <v>0</v>
      </c>
      <c r="AP367" s="43">
        <v>257641</v>
      </c>
      <c r="AQ367">
        <v>0</v>
      </c>
      <c r="AR367">
        <v>0</v>
      </c>
      <c r="AS367">
        <v>0</v>
      </c>
      <c r="AT367">
        <v>0</v>
      </c>
      <c r="AU367">
        <v>0</v>
      </c>
    </row>
    <row r="368" spans="2:47">
      <c r="B368" s="37">
        <v>37895</v>
      </c>
      <c r="C368" s="45">
        <v>129374.28</v>
      </c>
      <c r="D368" s="45">
        <v>0</v>
      </c>
      <c r="E368" s="45">
        <v>0</v>
      </c>
      <c r="F368" s="45">
        <v>0</v>
      </c>
      <c r="G368" s="45">
        <v>0</v>
      </c>
      <c r="H368" s="45">
        <v>0</v>
      </c>
      <c r="I368" s="45">
        <v>0</v>
      </c>
      <c r="J368" s="45">
        <v>276.7</v>
      </c>
      <c r="K368" s="45">
        <v>0</v>
      </c>
      <c r="L368" s="45">
        <v>0</v>
      </c>
      <c r="M368">
        <v>0</v>
      </c>
      <c r="N368">
        <v>0</v>
      </c>
      <c r="O368">
        <v>0</v>
      </c>
      <c r="P368">
        <v>0</v>
      </c>
      <c r="Q368" s="43">
        <v>822398</v>
      </c>
      <c r="R368">
        <v>0</v>
      </c>
      <c r="S368">
        <v>0</v>
      </c>
      <c r="T368">
        <v>0</v>
      </c>
      <c r="U368">
        <v>0</v>
      </c>
      <c r="V368">
        <v>0</v>
      </c>
      <c r="W368">
        <v>0</v>
      </c>
      <c r="X368">
        <v>0</v>
      </c>
      <c r="Y368">
        <v>0</v>
      </c>
      <c r="AD368" s="37">
        <v>38231</v>
      </c>
      <c r="AE368" s="45">
        <v>21290.16</v>
      </c>
      <c r="AF368" s="45">
        <v>0</v>
      </c>
      <c r="AG368" s="45">
        <v>0</v>
      </c>
      <c r="AH368" s="45">
        <v>0</v>
      </c>
      <c r="AI368" s="45">
        <v>0</v>
      </c>
      <c r="AJ368" s="45">
        <v>0</v>
      </c>
      <c r="AK368" s="45">
        <v>0</v>
      </c>
      <c r="AL368" s="45">
        <v>0</v>
      </c>
      <c r="AM368" s="45">
        <v>0</v>
      </c>
      <c r="AN368" s="45">
        <v>0</v>
      </c>
      <c r="AO368">
        <v>1</v>
      </c>
      <c r="AP368" s="43">
        <v>257750</v>
      </c>
      <c r="AQ368">
        <v>0</v>
      </c>
      <c r="AR368">
        <v>0</v>
      </c>
      <c r="AS368">
        <v>0</v>
      </c>
      <c r="AT368">
        <v>0</v>
      </c>
      <c r="AU368">
        <v>0</v>
      </c>
    </row>
    <row r="369" spans="2:47">
      <c r="B369" s="37">
        <v>37926</v>
      </c>
      <c r="C369" s="45">
        <v>198631.04000000001</v>
      </c>
      <c r="D369" s="45">
        <v>0</v>
      </c>
      <c r="E369" s="45">
        <v>0</v>
      </c>
      <c r="F369" s="45">
        <v>0</v>
      </c>
      <c r="G369" s="45">
        <v>0</v>
      </c>
      <c r="H369" s="45">
        <v>0</v>
      </c>
      <c r="I369" s="45">
        <v>0</v>
      </c>
      <c r="J369" s="45">
        <v>0</v>
      </c>
      <c r="K369" s="45">
        <v>386.2</v>
      </c>
      <c r="L369" s="45">
        <v>0</v>
      </c>
      <c r="M369">
        <v>0</v>
      </c>
      <c r="N369">
        <v>0</v>
      </c>
      <c r="O369">
        <v>0</v>
      </c>
      <c r="P369">
        <v>0</v>
      </c>
      <c r="Q369" s="43">
        <v>825442</v>
      </c>
      <c r="R369">
        <v>0</v>
      </c>
      <c r="S369">
        <v>0</v>
      </c>
      <c r="T369">
        <v>0</v>
      </c>
      <c r="U369">
        <v>0</v>
      </c>
      <c r="V369">
        <v>0</v>
      </c>
      <c r="W369">
        <v>0</v>
      </c>
      <c r="X369">
        <v>0</v>
      </c>
      <c r="Y369">
        <v>0</v>
      </c>
      <c r="AD369" s="37">
        <v>38261</v>
      </c>
      <c r="AE369" s="45">
        <v>34175.65</v>
      </c>
      <c r="AF369" s="45">
        <v>0</v>
      </c>
      <c r="AG369" s="45">
        <v>0</v>
      </c>
      <c r="AH369" s="45">
        <v>0</v>
      </c>
      <c r="AI369" s="45">
        <v>0</v>
      </c>
      <c r="AJ369" s="45">
        <v>0</v>
      </c>
      <c r="AK369" s="45">
        <v>0</v>
      </c>
      <c r="AL369" s="45">
        <v>331.9</v>
      </c>
      <c r="AM369" s="45">
        <v>0</v>
      </c>
      <c r="AN369" s="45">
        <v>0</v>
      </c>
      <c r="AO369">
        <v>0</v>
      </c>
      <c r="AP369" s="43">
        <v>258290</v>
      </c>
      <c r="AQ369">
        <v>0</v>
      </c>
      <c r="AR369">
        <v>0</v>
      </c>
      <c r="AS369">
        <v>0</v>
      </c>
      <c r="AT369">
        <v>0</v>
      </c>
      <c r="AU369">
        <v>0</v>
      </c>
    </row>
    <row r="370" spans="2:47">
      <c r="B370" s="37">
        <v>37956</v>
      </c>
      <c r="C370" s="45">
        <v>316109.23</v>
      </c>
      <c r="D370" s="45">
        <v>0</v>
      </c>
      <c r="E370" s="45">
        <v>0</v>
      </c>
      <c r="F370" s="45">
        <v>0</v>
      </c>
      <c r="G370" s="45">
        <v>0</v>
      </c>
      <c r="H370" s="45">
        <v>0</v>
      </c>
      <c r="I370" s="45">
        <v>0</v>
      </c>
      <c r="J370" s="45">
        <v>0</v>
      </c>
      <c r="K370" s="45">
        <v>0</v>
      </c>
      <c r="L370" s="45">
        <v>574.70000000000005</v>
      </c>
      <c r="M370">
        <v>0</v>
      </c>
      <c r="N370">
        <v>0</v>
      </c>
      <c r="O370">
        <v>0</v>
      </c>
      <c r="P370">
        <v>0</v>
      </c>
      <c r="Q370" s="43">
        <v>827198</v>
      </c>
      <c r="R370">
        <v>0</v>
      </c>
      <c r="S370">
        <v>0</v>
      </c>
      <c r="T370">
        <v>0</v>
      </c>
      <c r="U370">
        <v>0</v>
      </c>
      <c r="V370">
        <v>0</v>
      </c>
      <c r="W370">
        <v>0</v>
      </c>
      <c r="X370">
        <v>0</v>
      </c>
      <c r="Y370">
        <v>0</v>
      </c>
      <c r="AD370" s="37">
        <v>38292</v>
      </c>
      <c r="AE370" s="45">
        <v>64351.02</v>
      </c>
      <c r="AF370" s="45">
        <v>0</v>
      </c>
      <c r="AG370" s="45">
        <v>0</v>
      </c>
      <c r="AH370" s="45">
        <v>0</v>
      </c>
      <c r="AI370" s="45">
        <v>0</v>
      </c>
      <c r="AJ370" s="45">
        <v>0</v>
      </c>
      <c r="AK370" s="45">
        <v>0</v>
      </c>
      <c r="AL370" s="45">
        <v>0</v>
      </c>
      <c r="AM370" s="45">
        <v>508.9</v>
      </c>
      <c r="AN370" s="45">
        <v>0</v>
      </c>
      <c r="AO370">
        <v>0</v>
      </c>
      <c r="AP370" s="43">
        <v>259305</v>
      </c>
      <c r="AQ370">
        <v>0</v>
      </c>
      <c r="AR370">
        <v>0</v>
      </c>
      <c r="AS370">
        <v>0</v>
      </c>
      <c r="AT370">
        <v>0</v>
      </c>
      <c r="AU370">
        <v>0</v>
      </c>
    </row>
    <row r="371" spans="2:47">
      <c r="B371" s="37">
        <v>37987</v>
      </c>
      <c r="C371" s="45">
        <v>452532.62</v>
      </c>
      <c r="D371" s="45">
        <v>830.8</v>
      </c>
      <c r="E371" s="45">
        <v>0</v>
      </c>
      <c r="F371" s="45">
        <v>0</v>
      </c>
      <c r="G371" s="45">
        <v>0</v>
      </c>
      <c r="H371" s="45">
        <v>0</v>
      </c>
      <c r="I371" s="45">
        <v>0</v>
      </c>
      <c r="J371" s="45">
        <v>0</v>
      </c>
      <c r="K371" s="45">
        <v>0</v>
      </c>
      <c r="L371" s="45">
        <v>0</v>
      </c>
      <c r="M371">
        <v>0</v>
      </c>
      <c r="N371">
        <v>0</v>
      </c>
      <c r="O371">
        <v>0</v>
      </c>
      <c r="P371">
        <v>0</v>
      </c>
      <c r="Q371" s="43">
        <v>830453</v>
      </c>
      <c r="R371">
        <v>0</v>
      </c>
      <c r="S371">
        <v>0</v>
      </c>
      <c r="T371">
        <v>0</v>
      </c>
      <c r="U371">
        <v>0</v>
      </c>
      <c r="V371">
        <v>0</v>
      </c>
      <c r="W371">
        <v>0</v>
      </c>
      <c r="X371">
        <v>0</v>
      </c>
      <c r="Y371">
        <v>0</v>
      </c>
      <c r="AD371" s="37">
        <v>38322</v>
      </c>
      <c r="AE371" s="45">
        <v>107921.54</v>
      </c>
      <c r="AF371" s="45">
        <v>0</v>
      </c>
      <c r="AG371" s="45">
        <v>0</v>
      </c>
      <c r="AH371" s="45">
        <v>0</v>
      </c>
      <c r="AI371" s="45">
        <v>0</v>
      </c>
      <c r="AJ371" s="45">
        <v>0</v>
      </c>
      <c r="AK371" s="45">
        <v>0</v>
      </c>
      <c r="AL371" s="45">
        <v>0</v>
      </c>
      <c r="AM371" s="45">
        <v>0</v>
      </c>
      <c r="AN371" s="45">
        <v>850.7</v>
      </c>
      <c r="AO371">
        <v>0</v>
      </c>
      <c r="AP371" s="43">
        <v>260090</v>
      </c>
      <c r="AQ371">
        <v>0</v>
      </c>
      <c r="AR371">
        <v>0</v>
      </c>
      <c r="AS371">
        <v>0</v>
      </c>
      <c r="AT371">
        <v>0</v>
      </c>
      <c r="AU371">
        <v>0</v>
      </c>
    </row>
    <row r="372" spans="2:47">
      <c r="B372" s="37">
        <v>38018</v>
      </c>
      <c r="C372" s="45">
        <v>328933.71999999997</v>
      </c>
      <c r="D372" s="45">
        <v>0</v>
      </c>
      <c r="E372" s="45">
        <v>625.6</v>
      </c>
      <c r="F372" s="45">
        <v>0</v>
      </c>
      <c r="G372" s="45">
        <v>0</v>
      </c>
      <c r="H372" s="45">
        <v>0</v>
      </c>
      <c r="I372" s="45">
        <v>0</v>
      </c>
      <c r="J372" s="45">
        <v>0</v>
      </c>
      <c r="K372" s="45">
        <v>0</v>
      </c>
      <c r="L372" s="45">
        <v>0</v>
      </c>
      <c r="M372">
        <v>0</v>
      </c>
      <c r="N372">
        <v>0</v>
      </c>
      <c r="O372">
        <v>0</v>
      </c>
      <c r="P372">
        <v>0</v>
      </c>
      <c r="Q372" s="43">
        <v>831847</v>
      </c>
      <c r="R372">
        <v>0</v>
      </c>
      <c r="S372">
        <v>0</v>
      </c>
      <c r="T372">
        <v>0</v>
      </c>
      <c r="U372">
        <v>0</v>
      </c>
      <c r="V372">
        <v>0</v>
      </c>
      <c r="W372">
        <v>0</v>
      </c>
      <c r="X372">
        <v>0</v>
      </c>
      <c r="Y372">
        <v>0</v>
      </c>
      <c r="AD372" s="37">
        <v>38353</v>
      </c>
      <c r="AE372" s="45">
        <v>134566.94</v>
      </c>
      <c r="AF372" s="45">
        <v>973.3</v>
      </c>
      <c r="AG372" s="45">
        <v>0</v>
      </c>
      <c r="AH372" s="45">
        <v>0</v>
      </c>
      <c r="AI372" s="45">
        <v>0</v>
      </c>
      <c r="AJ372" s="45">
        <v>0</v>
      </c>
      <c r="AK372" s="45">
        <v>0</v>
      </c>
      <c r="AL372" s="45">
        <v>0</v>
      </c>
      <c r="AM372" s="45">
        <v>0</v>
      </c>
      <c r="AN372" s="45">
        <v>0</v>
      </c>
      <c r="AO372">
        <v>0</v>
      </c>
      <c r="AP372" s="43">
        <v>260202</v>
      </c>
      <c r="AQ372">
        <v>0</v>
      </c>
      <c r="AR372">
        <v>0</v>
      </c>
      <c r="AS372">
        <v>0</v>
      </c>
      <c r="AT372">
        <v>0</v>
      </c>
      <c r="AU372">
        <v>0</v>
      </c>
    </row>
    <row r="373" spans="2:47">
      <c r="B373" s="37">
        <v>38047</v>
      </c>
      <c r="C373" s="45">
        <v>263117.78000000003</v>
      </c>
      <c r="D373" s="45">
        <v>0</v>
      </c>
      <c r="E373" s="45">
        <v>0</v>
      </c>
      <c r="F373" s="45">
        <v>493.2</v>
      </c>
      <c r="G373" s="45">
        <v>0</v>
      </c>
      <c r="H373" s="45">
        <v>0</v>
      </c>
      <c r="I373" s="45">
        <v>0</v>
      </c>
      <c r="J373" s="45">
        <v>0</v>
      </c>
      <c r="K373" s="45">
        <v>0</v>
      </c>
      <c r="L373" s="45">
        <v>0</v>
      </c>
      <c r="M373">
        <v>0</v>
      </c>
      <c r="N373">
        <v>0</v>
      </c>
      <c r="O373">
        <v>0</v>
      </c>
      <c r="P373">
        <v>0</v>
      </c>
      <c r="Q373" s="43">
        <v>834793</v>
      </c>
      <c r="R373">
        <v>0</v>
      </c>
      <c r="S373">
        <v>0</v>
      </c>
      <c r="T373">
        <v>0</v>
      </c>
      <c r="U373">
        <v>0</v>
      </c>
      <c r="V373">
        <v>0</v>
      </c>
      <c r="W373">
        <v>0</v>
      </c>
      <c r="X373">
        <v>0</v>
      </c>
      <c r="Y373">
        <v>0</v>
      </c>
      <c r="AD373" s="37">
        <v>38384</v>
      </c>
      <c r="AE373" s="45">
        <v>99706.93</v>
      </c>
      <c r="AF373" s="45">
        <v>0</v>
      </c>
      <c r="AG373" s="45">
        <v>723.3</v>
      </c>
      <c r="AH373" s="45">
        <v>0</v>
      </c>
      <c r="AI373" s="45">
        <v>0</v>
      </c>
      <c r="AJ373" s="45">
        <v>0</v>
      </c>
      <c r="AK373" s="45">
        <v>0</v>
      </c>
      <c r="AL373" s="45">
        <v>0</v>
      </c>
      <c r="AM373" s="45">
        <v>0</v>
      </c>
      <c r="AN373" s="45">
        <v>0</v>
      </c>
      <c r="AO373">
        <v>0</v>
      </c>
      <c r="AP373" s="43">
        <v>260266</v>
      </c>
      <c r="AQ373">
        <v>0</v>
      </c>
      <c r="AR373">
        <v>0</v>
      </c>
      <c r="AS373">
        <v>0</v>
      </c>
      <c r="AT373">
        <v>0</v>
      </c>
      <c r="AU373">
        <v>0</v>
      </c>
    </row>
    <row r="374" spans="2:47">
      <c r="B374" s="37">
        <v>38078</v>
      </c>
      <c r="C374" s="45">
        <v>177907.32</v>
      </c>
      <c r="D374" s="45">
        <v>0</v>
      </c>
      <c r="E374" s="45">
        <v>0</v>
      </c>
      <c r="F374" s="45">
        <v>0</v>
      </c>
      <c r="G374" s="45">
        <v>313.60000000000002</v>
      </c>
      <c r="H374" s="45">
        <v>0</v>
      </c>
      <c r="I374" s="45">
        <v>0</v>
      </c>
      <c r="J374" s="45">
        <v>0</v>
      </c>
      <c r="K374" s="45">
        <v>0</v>
      </c>
      <c r="L374" s="45">
        <v>0</v>
      </c>
      <c r="M374">
        <v>0</v>
      </c>
      <c r="N374">
        <v>0</v>
      </c>
      <c r="O374">
        <v>0</v>
      </c>
      <c r="P374">
        <v>0</v>
      </c>
      <c r="Q374" s="43">
        <v>836278</v>
      </c>
      <c r="R374">
        <v>0</v>
      </c>
      <c r="S374">
        <v>0</v>
      </c>
      <c r="T374">
        <v>0</v>
      </c>
      <c r="U374">
        <v>0</v>
      </c>
      <c r="V374">
        <v>0</v>
      </c>
      <c r="W374">
        <v>0</v>
      </c>
      <c r="X374">
        <v>0</v>
      </c>
      <c r="Y374">
        <v>0</v>
      </c>
      <c r="AD374" s="37">
        <v>38412</v>
      </c>
      <c r="AE374" s="45">
        <v>89049.14</v>
      </c>
      <c r="AF374" s="45">
        <v>0</v>
      </c>
      <c r="AG374" s="45">
        <v>0</v>
      </c>
      <c r="AH374" s="45">
        <v>722.6</v>
      </c>
      <c r="AI374" s="45">
        <v>0</v>
      </c>
      <c r="AJ374" s="45">
        <v>0</v>
      </c>
      <c r="AK374" s="45">
        <v>0</v>
      </c>
      <c r="AL374" s="45">
        <v>0</v>
      </c>
      <c r="AM374" s="45">
        <v>0</v>
      </c>
      <c r="AN374" s="45">
        <v>0</v>
      </c>
      <c r="AO374">
        <v>0</v>
      </c>
      <c r="AP374" s="43">
        <v>260321</v>
      </c>
      <c r="AQ374">
        <v>0</v>
      </c>
      <c r="AR374">
        <v>0</v>
      </c>
      <c r="AS374">
        <v>0</v>
      </c>
      <c r="AT374">
        <v>0</v>
      </c>
      <c r="AU374">
        <v>0</v>
      </c>
    </row>
    <row r="375" spans="2:47">
      <c r="B375" s="37">
        <v>38108</v>
      </c>
      <c r="C375" s="45">
        <v>95080.66</v>
      </c>
      <c r="D375" s="45">
        <v>0</v>
      </c>
      <c r="E375" s="45">
        <v>0</v>
      </c>
      <c r="F375" s="45">
        <v>0</v>
      </c>
      <c r="G375" s="45">
        <v>0</v>
      </c>
      <c r="H375" s="45">
        <v>149.1</v>
      </c>
      <c r="I375" s="45">
        <v>0</v>
      </c>
      <c r="J375" s="45">
        <v>0</v>
      </c>
      <c r="K375" s="45">
        <v>0</v>
      </c>
      <c r="L375" s="45">
        <v>0</v>
      </c>
      <c r="M375">
        <v>0</v>
      </c>
      <c r="N375">
        <v>0</v>
      </c>
      <c r="O375">
        <v>0</v>
      </c>
      <c r="P375">
        <v>0</v>
      </c>
      <c r="Q375" s="43">
        <v>838703</v>
      </c>
      <c r="R375">
        <v>0</v>
      </c>
      <c r="S375">
        <v>0</v>
      </c>
      <c r="T375">
        <v>0</v>
      </c>
      <c r="U375">
        <v>0</v>
      </c>
      <c r="V375">
        <v>0</v>
      </c>
      <c r="W375">
        <v>0</v>
      </c>
      <c r="X375">
        <v>0</v>
      </c>
      <c r="Y375">
        <v>0</v>
      </c>
      <c r="AD375" s="37">
        <v>38443</v>
      </c>
      <c r="AE375" s="45">
        <v>49456.65</v>
      </c>
      <c r="AF375" s="45">
        <v>0</v>
      </c>
      <c r="AG375" s="45">
        <v>0</v>
      </c>
      <c r="AH375" s="45">
        <v>0</v>
      </c>
      <c r="AI375" s="45">
        <v>377.7</v>
      </c>
      <c r="AJ375" s="45">
        <v>0</v>
      </c>
      <c r="AK375" s="45">
        <v>0</v>
      </c>
      <c r="AL375" s="45">
        <v>0</v>
      </c>
      <c r="AM375" s="45">
        <v>0</v>
      </c>
      <c r="AN375" s="45">
        <v>0</v>
      </c>
      <c r="AO375">
        <v>0</v>
      </c>
      <c r="AP375" s="43">
        <v>260520</v>
      </c>
      <c r="AQ375">
        <v>0</v>
      </c>
      <c r="AR375">
        <v>0</v>
      </c>
      <c r="AS375">
        <v>0</v>
      </c>
      <c r="AT375">
        <v>0</v>
      </c>
      <c r="AU375">
        <v>0</v>
      </c>
    </row>
    <row r="376" spans="2:47">
      <c r="B376" s="37">
        <v>38139</v>
      </c>
      <c r="C376" s="45">
        <v>49882.91</v>
      </c>
      <c r="D376" s="45">
        <v>0</v>
      </c>
      <c r="E376" s="45">
        <v>0</v>
      </c>
      <c r="F376" s="45">
        <v>0</v>
      </c>
      <c r="G376" s="45">
        <v>0</v>
      </c>
      <c r="H376" s="45">
        <v>0</v>
      </c>
      <c r="I376" s="45">
        <v>0</v>
      </c>
      <c r="J376" s="45">
        <v>0</v>
      </c>
      <c r="K376" s="45">
        <v>0</v>
      </c>
      <c r="L376" s="45">
        <v>0</v>
      </c>
      <c r="M376">
        <v>1</v>
      </c>
      <c r="N376">
        <v>0</v>
      </c>
      <c r="O376">
        <v>0</v>
      </c>
      <c r="P376">
        <v>0</v>
      </c>
      <c r="Q376" s="43">
        <v>838501</v>
      </c>
      <c r="R376">
        <v>0</v>
      </c>
      <c r="S376">
        <v>0</v>
      </c>
      <c r="T376">
        <v>0</v>
      </c>
      <c r="U376">
        <v>0</v>
      </c>
      <c r="V376">
        <v>0</v>
      </c>
      <c r="W376">
        <v>0</v>
      </c>
      <c r="X376">
        <v>0</v>
      </c>
      <c r="Y376">
        <v>0</v>
      </c>
      <c r="AD376" s="37">
        <v>38473</v>
      </c>
      <c r="AE376" s="45">
        <v>33331.769999999997</v>
      </c>
      <c r="AF376" s="45">
        <v>0</v>
      </c>
      <c r="AG376" s="45">
        <v>0</v>
      </c>
      <c r="AH376" s="45">
        <v>0</v>
      </c>
      <c r="AI376" s="45">
        <v>0</v>
      </c>
      <c r="AJ376" s="45">
        <v>240.6</v>
      </c>
      <c r="AK376" s="45">
        <v>0</v>
      </c>
      <c r="AL376" s="45">
        <v>0</v>
      </c>
      <c r="AM376" s="45">
        <v>0</v>
      </c>
      <c r="AN376" s="45">
        <v>0</v>
      </c>
      <c r="AO376">
        <v>0</v>
      </c>
      <c r="AP376" s="43">
        <v>260492</v>
      </c>
      <c r="AQ376">
        <v>0</v>
      </c>
      <c r="AR376">
        <v>0</v>
      </c>
      <c r="AS376">
        <v>0</v>
      </c>
      <c r="AT376">
        <v>0</v>
      </c>
      <c r="AU376">
        <v>0</v>
      </c>
    </row>
    <row r="377" spans="2:47">
      <c r="B377" s="37">
        <v>38169</v>
      </c>
      <c r="C377" s="45">
        <v>49882.91</v>
      </c>
      <c r="D377" s="45">
        <v>0</v>
      </c>
      <c r="E377" s="45">
        <v>0</v>
      </c>
      <c r="F377" s="45">
        <v>0</v>
      </c>
      <c r="G377" s="45">
        <v>0</v>
      </c>
      <c r="H377" s="45">
        <v>0</v>
      </c>
      <c r="I377" s="45">
        <v>0</v>
      </c>
      <c r="J377" s="45">
        <v>0</v>
      </c>
      <c r="K377" s="45">
        <v>0</v>
      </c>
      <c r="L377" s="45">
        <v>0</v>
      </c>
      <c r="M377">
        <v>0</v>
      </c>
      <c r="N377">
        <v>1</v>
      </c>
      <c r="O377">
        <v>0</v>
      </c>
      <c r="P377">
        <v>0</v>
      </c>
      <c r="Q377" s="43">
        <v>840884</v>
      </c>
      <c r="R377">
        <v>0</v>
      </c>
      <c r="S377">
        <v>0</v>
      </c>
      <c r="T377">
        <v>0</v>
      </c>
      <c r="U377">
        <v>0</v>
      </c>
      <c r="V377">
        <v>0</v>
      </c>
      <c r="W377">
        <v>0</v>
      </c>
      <c r="X377">
        <v>0</v>
      </c>
      <c r="Y377">
        <v>0</v>
      </c>
      <c r="AD377" s="37">
        <v>38504</v>
      </c>
      <c r="AE377" s="45">
        <v>13782.76</v>
      </c>
      <c r="AF377" s="45">
        <v>0</v>
      </c>
      <c r="AG377" s="45">
        <v>0</v>
      </c>
      <c r="AH377" s="45">
        <v>0</v>
      </c>
      <c r="AI377" s="45">
        <v>0</v>
      </c>
      <c r="AJ377" s="45">
        <v>0</v>
      </c>
      <c r="AK377" s="45">
        <v>0</v>
      </c>
      <c r="AL377" s="45">
        <v>0</v>
      </c>
      <c r="AM377" s="45">
        <v>0</v>
      </c>
      <c r="AN377" s="45">
        <v>0</v>
      </c>
      <c r="AO377">
        <v>0</v>
      </c>
      <c r="AP377" s="43">
        <v>260665</v>
      </c>
      <c r="AQ377">
        <v>0</v>
      </c>
      <c r="AR377">
        <v>0</v>
      </c>
      <c r="AS377">
        <v>0</v>
      </c>
      <c r="AT377">
        <v>0</v>
      </c>
      <c r="AU377">
        <v>0</v>
      </c>
    </row>
    <row r="378" spans="2:47">
      <c r="B378" s="37">
        <v>38200</v>
      </c>
      <c r="C378" s="45">
        <v>49882.91</v>
      </c>
      <c r="D378" s="45">
        <v>0</v>
      </c>
      <c r="E378" s="45">
        <v>0</v>
      </c>
      <c r="F378" s="45">
        <v>0</v>
      </c>
      <c r="G378" s="45">
        <v>0</v>
      </c>
      <c r="H378" s="45">
        <v>0</v>
      </c>
      <c r="I378" s="45">
        <v>0</v>
      </c>
      <c r="J378" s="45">
        <v>0</v>
      </c>
      <c r="K378" s="45">
        <v>0</v>
      </c>
      <c r="L378" s="45">
        <v>0</v>
      </c>
      <c r="M378">
        <v>0</v>
      </c>
      <c r="N378">
        <v>0</v>
      </c>
      <c r="O378">
        <v>1</v>
      </c>
      <c r="P378">
        <v>0</v>
      </c>
      <c r="Q378" s="43">
        <v>841813</v>
      </c>
      <c r="R378">
        <v>0</v>
      </c>
      <c r="S378">
        <v>0</v>
      </c>
      <c r="T378">
        <v>0</v>
      </c>
      <c r="U378">
        <v>0</v>
      </c>
      <c r="V378">
        <v>0</v>
      </c>
      <c r="W378">
        <v>0</v>
      </c>
      <c r="X378">
        <v>0</v>
      </c>
      <c r="Y378">
        <v>0</v>
      </c>
      <c r="AD378" s="37">
        <v>38534</v>
      </c>
      <c r="AE378" s="45">
        <v>13782.76</v>
      </c>
      <c r="AF378" s="45">
        <v>0</v>
      </c>
      <c r="AG378" s="45">
        <v>0</v>
      </c>
      <c r="AH378" s="45">
        <v>0</v>
      </c>
      <c r="AI378" s="45">
        <v>0</v>
      </c>
      <c r="AJ378" s="45">
        <v>0</v>
      </c>
      <c r="AK378" s="45">
        <v>0</v>
      </c>
      <c r="AL378" s="45">
        <v>0</v>
      </c>
      <c r="AM378" s="45">
        <v>0</v>
      </c>
      <c r="AN378" s="45">
        <v>0</v>
      </c>
      <c r="AO378">
        <v>0</v>
      </c>
      <c r="AP378" s="43">
        <v>261110</v>
      </c>
      <c r="AQ378">
        <v>0</v>
      </c>
      <c r="AR378">
        <v>0</v>
      </c>
      <c r="AS378">
        <v>0</v>
      </c>
      <c r="AT378">
        <v>0</v>
      </c>
      <c r="AU378">
        <v>0</v>
      </c>
    </row>
    <row r="379" spans="2:47">
      <c r="B379" s="37">
        <v>38231</v>
      </c>
      <c r="C379" s="45">
        <v>60905.58</v>
      </c>
      <c r="D379" s="45">
        <v>0</v>
      </c>
      <c r="E379" s="45">
        <v>0</v>
      </c>
      <c r="F379" s="45">
        <v>0</v>
      </c>
      <c r="G379" s="45">
        <v>0</v>
      </c>
      <c r="H379" s="45">
        <v>0</v>
      </c>
      <c r="I379" s="45">
        <v>0</v>
      </c>
      <c r="J379" s="45">
        <v>0</v>
      </c>
      <c r="K379" s="45">
        <v>0</v>
      </c>
      <c r="L379" s="45">
        <v>0</v>
      </c>
      <c r="M379">
        <v>0</v>
      </c>
      <c r="N379">
        <v>0</v>
      </c>
      <c r="O379">
        <v>0</v>
      </c>
      <c r="P379">
        <v>1</v>
      </c>
      <c r="Q379" s="43">
        <v>844027</v>
      </c>
      <c r="R379">
        <v>0</v>
      </c>
      <c r="S379">
        <v>0</v>
      </c>
      <c r="T379">
        <v>0</v>
      </c>
      <c r="U379">
        <v>0</v>
      </c>
      <c r="V379">
        <v>0</v>
      </c>
      <c r="W379">
        <v>0</v>
      </c>
      <c r="X379">
        <v>0</v>
      </c>
      <c r="Y379">
        <v>0</v>
      </c>
      <c r="AD379" s="37">
        <v>38565</v>
      </c>
      <c r="AE379" s="45">
        <v>13782.76</v>
      </c>
      <c r="AF379" s="45">
        <v>0</v>
      </c>
      <c r="AG379" s="45">
        <v>0</v>
      </c>
      <c r="AH379" s="45">
        <v>0</v>
      </c>
      <c r="AI379" s="45">
        <v>0</v>
      </c>
      <c r="AJ379" s="45">
        <v>0</v>
      </c>
      <c r="AK379" s="45">
        <v>0</v>
      </c>
      <c r="AL379" s="45">
        <v>0</v>
      </c>
      <c r="AM379" s="45">
        <v>0</v>
      </c>
      <c r="AN379" s="45">
        <v>0</v>
      </c>
      <c r="AO379">
        <v>0</v>
      </c>
      <c r="AP379" s="43">
        <v>261183</v>
      </c>
      <c r="AQ379">
        <v>0</v>
      </c>
      <c r="AR379">
        <v>0</v>
      </c>
      <c r="AS379">
        <v>0</v>
      </c>
      <c r="AT379">
        <v>0</v>
      </c>
      <c r="AU379">
        <v>0</v>
      </c>
    </row>
    <row r="380" spans="2:47">
      <c r="B380" s="37">
        <v>38261</v>
      </c>
      <c r="C380" s="45">
        <v>103445.29</v>
      </c>
      <c r="D380" s="45">
        <v>0</v>
      </c>
      <c r="E380" s="45">
        <v>0</v>
      </c>
      <c r="F380" s="45">
        <v>0</v>
      </c>
      <c r="G380" s="45">
        <v>0</v>
      </c>
      <c r="H380" s="45">
        <v>0</v>
      </c>
      <c r="I380" s="45">
        <v>0</v>
      </c>
      <c r="J380" s="45">
        <v>233.4</v>
      </c>
      <c r="K380" s="45">
        <v>0</v>
      </c>
      <c r="L380" s="45">
        <v>0</v>
      </c>
      <c r="M380">
        <v>0</v>
      </c>
      <c r="N380">
        <v>0</v>
      </c>
      <c r="O380">
        <v>0</v>
      </c>
      <c r="P380">
        <v>0</v>
      </c>
      <c r="Q380" s="43">
        <v>845240</v>
      </c>
      <c r="R380">
        <v>0</v>
      </c>
      <c r="S380">
        <v>0</v>
      </c>
      <c r="T380">
        <v>0</v>
      </c>
      <c r="U380">
        <v>0</v>
      </c>
      <c r="V380">
        <v>0</v>
      </c>
      <c r="W380">
        <v>0</v>
      </c>
      <c r="X380">
        <v>0</v>
      </c>
      <c r="Y380">
        <v>0</v>
      </c>
      <c r="AD380" s="37">
        <v>38596</v>
      </c>
      <c r="AE380" s="45">
        <v>17103.38</v>
      </c>
      <c r="AF380" s="45">
        <v>0</v>
      </c>
      <c r="AG380" s="45">
        <v>0</v>
      </c>
      <c r="AH380" s="45">
        <v>0</v>
      </c>
      <c r="AI380" s="45">
        <v>0</v>
      </c>
      <c r="AJ380" s="45">
        <v>0</v>
      </c>
      <c r="AK380" s="45">
        <v>0</v>
      </c>
      <c r="AL380" s="45">
        <v>0</v>
      </c>
      <c r="AM380" s="45">
        <v>0</v>
      </c>
      <c r="AN380" s="45">
        <v>0</v>
      </c>
      <c r="AO380">
        <v>1</v>
      </c>
      <c r="AP380" s="43">
        <v>261439</v>
      </c>
      <c r="AQ380">
        <v>0</v>
      </c>
      <c r="AR380">
        <v>0</v>
      </c>
      <c r="AS380">
        <v>0</v>
      </c>
      <c r="AT380">
        <v>0</v>
      </c>
      <c r="AU380">
        <v>0</v>
      </c>
    </row>
    <row r="381" spans="2:47">
      <c r="B381" s="37">
        <v>38292</v>
      </c>
      <c r="C381" s="45">
        <v>191080.5</v>
      </c>
      <c r="D381" s="45">
        <v>0</v>
      </c>
      <c r="E381" s="45">
        <v>0</v>
      </c>
      <c r="F381" s="45">
        <v>0</v>
      </c>
      <c r="G381" s="45">
        <v>0</v>
      </c>
      <c r="H381" s="45">
        <v>0</v>
      </c>
      <c r="I381" s="45">
        <v>0</v>
      </c>
      <c r="J381" s="45">
        <v>0</v>
      </c>
      <c r="K381" s="45">
        <v>391.7</v>
      </c>
      <c r="L381" s="45">
        <v>0</v>
      </c>
      <c r="M381">
        <v>0</v>
      </c>
      <c r="N381">
        <v>0</v>
      </c>
      <c r="O381">
        <v>0</v>
      </c>
      <c r="P381">
        <v>0</v>
      </c>
      <c r="Q381" s="43">
        <v>848882</v>
      </c>
      <c r="R381">
        <v>0</v>
      </c>
      <c r="S381">
        <v>0</v>
      </c>
      <c r="T381">
        <v>0</v>
      </c>
      <c r="U381">
        <v>0</v>
      </c>
      <c r="V381">
        <v>0</v>
      </c>
      <c r="W381">
        <v>0</v>
      </c>
      <c r="X381">
        <v>0</v>
      </c>
      <c r="Y381">
        <v>0</v>
      </c>
      <c r="AD381" s="37">
        <v>38626</v>
      </c>
      <c r="AE381" s="45">
        <v>33636.089999999997</v>
      </c>
      <c r="AF381" s="45">
        <v>0</v>
      </c>
      <c r="AG381" s="45">
        <v>0</v>
      </c>
      <c r="AH381" s="45">
        <v>0</v>
      </c>
      <c r="AI381" s="45">
        <v>0</v>
      </c>
      <c r="AJ381" s="45">
        <v>0</v>
      </c>
      <c r="AK381" s="45">
        <v>0</v>
      </c>
      <c r="AL381" s="45">
        <v>309.8</v>
      </c>
      <c r="AM381" s="45">
        <v>0</v>
      </c>
      <c r="AN381" s="45">
        <v>0</v>
      </c>
      <c r="AO381">
        <v>0</v>
      </c>
      <c r="AP381" s="43">
        <v>262073</v>
      </c>
      <c r="AQ381">
        <v>0</v>
      </c>
      <c r="AR381">
        <v>0</v>
      </c>
      <c r="AS381">
        <v>0</v>
      </c>
      <c r="AT381">
        <v>0</v>
      </c>
      <c r="AU381">
        <v>0</v>
      </c>
    </row>
    <row r="382" spans="2:47">
      <c r="B382" s="37">
        <v>38322</v>
      </c>
      <c r="C382" s="45">
        <v>340623.82</v>
      </c>
      <c r="D382" s="45">
        <v>0</v>
      </c>
      <c r="E382" s="45">
        <v>0</v>
      </c>
      <c r="F382" s="45">
        <v>0</v>
      </c>
      <c r="G382" s="45">
        <v>0</v>
      </c>
      <c r="H382" s="45">
        <v>0</v>
      </c>
      <c r="I382" s="45">
        <v>0</v>
      </c>
      <c r="J382" s="45">
        <v>0</v>
      </c>
      <c r="K382" s="45">
        <v>0</v>
      </c>
      <c r="L382" s="45">
        <v>635.4</v>
      </c>
      <c r="M382">
        <v>0</v>
      </c>
      <c r="N382">
        <v>0</v>
      </c>
      <c r="O382">
        <v>0</v>
      </c>
      <c r="P382">
        <v>0</v>
      </c>
      <c r="Q382" s="43">
        <v>852323</v>
      </c>
      <c r="R382">
        <v>0</v>
      </c>
      <c r="S382">
        <v>0</v>
      </c>
      <c r="T382">
        <v>0</v>
      </c>
      <c r="U382">
        <v>0</v>
      </c>
      <c r="V382">
        <v>0</v>
      </c>
      <c r="W382">
        <v>0</v>
      </c>
      <c r="X382">
        <v>0</v>
      </c>
      <c r="Y382">
        <v>0</v>
      </c>
      <c r="AD382" s="37">
        <v>38657</v>
      </c>
      <c r="AE382" s="45">
        <v>66433.210000000006</v>
      </c>
      <c r="AF382" s="45">
        <v>0</v>
      </c>
      <c r="AG382" s="45">
        <v>0</v>
      </c>
      <c r="AH382" s="45">
        <v>0</v>
      </c>
      <c r="AI382" s="45">
        <v>0</v>
      </c>
      <c r="AJ382" s="45">
        <v>0</v>
      </c>
      <c r="AK382" s="45">
        <v>0</v>
      </c>
      <c r="AL382" s="45">
        <v>0</v>
      </c>
      <c r="AM382" s="45">
        <v>543</v>
      </c>
      <c r="AN382" s="45">
        <v>0</v>
      </c>
      <c r="AO382">
        <v>0</v>
      </c>
      <c r="AP382" s="43">
        <v>262917</v>
      </c>
      <c r="AQ382">
        <v>0</v>
      </c>
      <c r="AR382">
        <v>0</v>
      </c>
      <c r="AS382">
        <v>0</v>
      </c>
      <c r="AT382">
        <v>0</v>
      </c>
      <c r="AU382">
        <v>0</v>
      </c>
    </row>
    <row r="383" spans="2:47">
      <c r="B383" s="37">
        <v>38353</v>
      </c>
      <c r="C383" s="45">
        <v>413967.11</v>
      </c>
      <c r="D383" s="45">
        <v>762</v>
      </c>
      <c r="E383" s="45">
        <v>0</v>
      </c>
      <c r="F383" s="45">
        <v>0</v>
      </c>
      <c r="G383" s="45">
        <v>0</v>
      </c>
      <c r="H383" s="45">
        <v>0</v>
      </c>
      <c r="I383" s="45">
        <v>0</v>
      </c>
      <c r="J383" s="45">
        <v>0</v>
      </c>
      <c r="K383" s="45">
        <v>0</v>
      </c>
      <c r="L383" s="45">
        <v>0</v>
      </c>
      <c r="M383">
        <v>0</v>
      </c>
      <c r="N383">
        <v>0</v>
      </c>
      <c r="O383">
        <v>0</v>
      </c>
      <c r="P383">
        <v>0</v>
      </c>
      <c r="Q383" s="43">
        <v>853321</v>
      </c>
      <c r="R383">
        <v>0</v>
      </c>
      <c r="S383">
        <v>0</v>
      </c>
      <c r="T383">
        <v>0</v>
      </c>
      <c r="U383">
        <v>0</v>
      </c>
      <c r="V383">
        <v>0</v>
      </c>
      <c r="W383">
        <v>0</v>
      </c>
      <c r="X383">
        <v>0</v>
      </c>
      <c r="Y383">
        <v>0</v>
      </c>
      <c r="AD383" s="37">
        <v>38687</v>
      </c>
      <c r="AE383" s="45">
        <v>104928.6</v>
      </c>
      <c r="AF383" s="45">
        <v>0</v>
      </c>
      <c r="AG383" s="45">
        <v>0</v>
      </c>
      <c r="AH383" s="45">
        <v>0</v>
      </c>
      <c r="AI383" s="45">
        <v>0</v>
      </c>
      <c r="AJ383" s="45">
        <v>0</v>
      </c>
      <c r="AK383" s="45">
        <v>0</v>
      </c>
      <c r="AL383" s="45">
        <v>0</v>
      </c>
      <c r="AM383" s="45">
        <v>0</v>
      </c>
      <c r="AN383" s="45">
        <v>795.5</v>
      </c>
      <c r="AO383">
        <v>0</v>
      </c>
      <c r="AP383" s="43">
        <v>263684</v>
      </c>
      <c r="AQ383">
        <v>0</v>
      </c>
      <c r="AR383">
        <v>0</v>
      </c>
      <c r="AS383">
        <v>0</v>
      </c>
      <c r="AT383">
        <v>0</v>
      </c>
      <c r="AU383">
        <v>0</v>
      </c>
    </row>
    <row r="384" spans="2:47">
      <c r="B384" s="37">
        <v>38384</v>
      </c>
      <c r="C384" s="45">
        <v>334612.55</v>
      </c>
      <c r="D384" s="45">
        <v>0</v>
      </c>
      <c r="E384" s="45">
        <v>610.9</v>
      </c>
      <c r="F384" s="45">
        <v>0</v>
      </c>
      <c r="G384" s="45">
        <v>0</v>
      </c>
      <c r="H384" s="45">
        <v>0</v>
      </c>
      <c r="I384" s="45">
        <v>0</v>
      </c>
      <c r="J384" s="45">
        <v>0</v>
      </c>
      <c r="K384" s="45">
        <v>0</v>
      </c>
      <c r="L384" s="45">
        <v>0</v>
      </c>
      <c r="M384">
        <v>0</v>
      </c>
      <c r="N384">
        <v>0</v>
      </c>
      <c r="O384">
        <v>0</v>
      </c>
      <c r="P384">
        <v>0</v>
      </c>
      <c r="Q384" s="43">
        <v>854394</v>
      </c>
      <c r="R384">
        <v>0</v>
      </c>
      <c r="S384">
        <v>0</v>
      </c>
      <c r="T384">
        <v>0</v>
      </c>
      <c r="U384">
        <v>0</v>
      </c>
      <c r="V384">
        <v>0</v>
      </c>
      <c r="W384">
        <v>0</v>
      </c>
      <c r="X384">
        <v>0</v>
      </c>
      <c r="Y384">
        <v>0</v>
      </c>
      <c r="AD384" s="37">
        <v>38718</v>
      </c>
      <c r="AE384" s="45">
        <v>104448.69</v>
      </c>
      <c r="AF384" s="45">
        <v>728.2</v>
      </c>
      <c r="AG384" s="45">
        <v>0</v>
      </c>
      <c r="AH384" s="45">
        <v>0</v>
      </c>
      <c r="AI384" s="45">
        <v>0</v>
      </c>
      <c r="AJ384" s="45">
        <v>0</v>
      </c>
      <c r="AK384" s="45">
        <v>0</v>
      </c>
      <c r="AL384" s="45">
        <v>0</v>
      </c>
      <c r="AM384" s="45">
        <v>0</v>
      </c>
      <c r="AN384" s="45">
        <v>0</v>
      </c>
      <c r="AO384">
        <v>0</v>
      </c>
      <c r="AP384" s="43">
        <v>263395</v>
      </c>
      <c r="AQ384">
        <v>0</v>
      </c>
      <c r="AR384">
        <v>0</v>
      </c>
      <c r="AS384">
        <v>0</v>
      </c>
      <c r="AT384">
        <v>0</v>
      </c>
      <c r="AU384">
        <v>0</v>
      </c>
    </row>
    <row r="385" spans="2:47">
      <c r="B385" s="37">
        <v>38412</v>
      </c>
      <c r="C385" s="45">
        <v>315684.68</v>
      </c>
      <c r="D385" s="45">
        <v>0</v>
      </c>
      <c r="E385" s="45">
        <v>0</v>
      </c>
      <c r="F385" s="45">
        <v>611.6</v>
      </c>
      <c r="G385" s="45">
        <v>0</v>
      </c>
      <c r="H385" s="45">
        <v>0</v>
      </c>
      <c r="I385" s="45">
        <v>0</v>
      </c>
      <c r="J385" s="45">
        <v>0</v>
      </c>
      <c r="K385" s="45">
        <v>0</v>
      </c>
      <c r="L385" s="45">
        <v>0</v>
      </c>
      <c r="M385">
        <v>0</v>
      </c>
      <c r="N385">
        <v>0</v>
      </c>
      <c r="O385">
        <v>0</v>
      </c>
      <c r="P385">
        <v>0</v>
      </c>
      <c r="Q385" s="43">
        <v>855778</v>
      </c>
      <c r="R385">
        <v>0</v>
      </c>
      <c r="S385">
        <v>0</v>
      </c>
      <c r="T385">
        <v>0</v>
      </c>
      <c r="U385">
        <v>0</v>
      </c>
      <c r="V385">
        <v>0</v>
      </c>
      <c r="W385">
        <v>0</v>
      </c>
      <c r="X385">
        <v>0</v>
      </c>
      <c r="Y385">
        <v>0</v>
      </c>
      <c r="AD385" s="37">
        <v>38749</v>
      </c>
      <c r="AE385" s="45">
        <v>101771.17</v>
      </c>
      <c r="AF385" s="45">
        <v>0</v>
      </c>
      <c r="AG385" s="45">
        <v>786.4</v>
      </c>
      <c r="AH385" s="45">
        <v>0</v>
      </c>
      <c r="AI385" s="45">
        <v>0</v>
      </c>
      <c r="AJ385" s="45">
        <v>0</v>
      </c>
      <c r="AK385" s="45">
        <v>0</v>
      </c>
      <c r="AL385" s="45">
        <v>0</v>
      </c>
      <c r="AM385" s="45">
        <v>0</v>
      </c>
      <c r="AN385" s="45">
        <v>0</v>
      </c>
      <c r="AO385">
        <v>0</v>
      </c>
      <c r="AP385" s="43">
        <v>263466</v>
      </c>
      <c r="AQ385">
        <v>0</v>
      </c>
      <c r="AR385">
        <v>0</v>
      </c>
      <c r="AS385">
        <v>0</v>
      </c>
      <c r="AT385">
        <v>0</v>
      </c>
      <c r="AU385">
        <v>0</v>
      </c>
    </row>
    <row r="386" spans="2:47">
      <c r="B386" s="37">
        <v>38443</v>
      </c>
      <c r="C386" s="45">
        <v>173711.41</v>
      </c>
      <c r="D386" s="45">
        <v>0</v>
      </c>
      <c r="E386" s="45">
        <v>0</v>
      </c>
      <c r="F386" s="45">
        <v>0</v>
      </c>
      <c r="G386" s="45">
        <v>311.7</v>
      </c>
      <c r="H386" s="45">
        <v>0</v>
      </c>
      <c r="I386" s="45">
        <v>0</v>
      </c>
      <c r="J386" s="45">
        <v>0</v>
      </c>
      <c r="K386" s="45">
        <v>0</v>
      </c>
      <c r="L386" s="45">
        <v>0</v>
      </c>
      <c r="M386">
        <v>0</v>
      </c>
      <c r="N386">
        <v>0</v>
      </c>
      <c r="O386">
        <v>0</v>
      </c>
      <c r="P386">
        <v>0</v>
      </c>
      <c r="Q386" s="43">
        <v>857071</v>
      </c>
      <c r="R386">
        <v>0</v>
      </c>
      <c r="S386">
        <v>0</v>
      </c>
      <c r="T386">
        <v>0</v>
      </c>
      <c r="U386">
        <v>0</v>
      </c>
      <c r="V386">
        <v>0</v>
      </c>
      <c r="W386">
        <v>0</v>
      </c>
      <c r="X386">
        <v>0</v>
      </c>
      <c r="Y386">
        <v>0</v>
      </c>
      <c r="AD386" s="37">
        <v>38777</v>
      </c>
      <c r="AE386" s="45">
        <v>80768.740000000005</v>
      </c>
      <c r="AF386" s="45">
        <v>0</v>
      </c>
      <c r="AG386" s="45">
        <v>0</v>
      </c>
      <c r="AH386" s="45">
        <v>627.70000000000005</v>
      </c>
      <c r="AI386" s="45">
        <v>0</v>
      </c>
      <c r="AJ386" s="45">
        <v>0</v>
      </c>
      <c r="AK386" s="45">
        <v>0</v>
      </c>
      <c r="AL386" s="45">
        <v>0</v>
      </c>
      <c r="AM386" s="45">
        <v>0</v>
      </c>
      <c r="AN386" s="45">
        <v>0</v>
      </c>
      <c r="AO386">
        <v>0</v>
      </c>
      <c r="AP386" s="43">
        <v>263734</v>
      </c>
      <c r="AQ386">
        <v>0</v>
      </c>
      <c r="AR386">
        <v>0</v>
      </c>
      <c r="AS386">
        <v>0</v>
      </c>
      <c r="AT386">
        <v>0</v>
      </c>
      <c r="AU386">
        <v>0</v>
      </c>
    </row>
    <row r="387" spans="2:47">
      <c r="B387" s="37">
        <v>38473</v>
      </c>
      <c r="C387" s="45">
        <v>111460.39</v>
      </c>
      <c r="D387" s="45">
        <v>0</v>
      </c>
      <c r="E387" s="45">
        <v>0</v>
      </c>
      <c r="F387" s="45">
        <v>0</v>
      </c>
      <c r="G387" s="45">
        <v>0</v>
      </c>
      <c r="H387" s="45">
        <v>189.2</v>
      </c>
      <c r="I387" s="45">
        <v>0</v>
      </c>
      <c r="J387" s="45">
        <v>0</v>
      </c>
      <c r="K387" s="45">
        <v>0</v>
      </c>
      <c r="L387" s="45">
        <v>0</v>
      </c>
      <c r="M387">
        <v>0</v>
      </c>
      <c r="N387">
        <v>0</v>
      </c>
      <c r="O387">
        <v>0</v>
      </c>
      <c r="P387">
        <v>0</v>
      </c>
      <c r="Q387" s="43">
        <v>858352</v>
      </c>
      <c r="R387">
        <v>0</v>
      </c>
      <c r="S387">
        <v>0</v>
      </c>
      <c r="T387">
        <v>0</v>
      </c>
      <c r="U387">
        <v>0</v>
      </c>
      <c r="V387">
        <v>0</v>
      </c>
      <c r="W387">
        <v>0</v>
      </c>
      <c r="X387">
        <v>0</v>
      </c>
      <c r="Y387">
        <v>0</v>
      </c>
      <c r="AD387" s="37">
        <v>38808</v>
      </c>
      <c r="AE387" s="45">
        <v>47588.04</v>
      </c>
      <c r="AF387" s="45">
        <v>0</v>
      </c>
      <c r="AG387" s="45">
        <v>0</v>
      </c>
      <c r="AH387" s="45">
        <v>0</v>
      </c>
      <c r="AI387" s="45">
        <v>356.3</v>
      </c>
      <c r="AJ387" s="45">
        <v>0</v>
      </c>
      <c r="AK387" s="45">
        <v>0</v>
      </c>
      <c r="AL387" s="45">
        <v>0</v>
      </c>
      <c r="AM387" s="45">
        <v>0</v>
      </c>
      <c r="AN387" s="45">
        <v>0</v>
      </c>
      <c r="AO387">
        <v>0</v>
      </c>
      <c r="AP387" s="43">
        <v>264110</v>
      </c>
      <c r="AQ387">
        <v>0</v>
      </c>
      <c r="AR387">
        <v>0</v>
      </c>
      <c r="AS387">
        <v>0</v>
      </c>
      <c r="AT387">
        <v>0</v>
      </c>
      <c r="AU387">
        <v>0</v>
      </c>
    </row>
    <row r="388" spans="2:47">
      <c r="B388" s="37">
        <v>38504</v>
      </c>
      <c r="C388" s="45">
        <v>49347.11</v>
      </c>
      <c r="D388" s="45">
        <v>0</v>
      </c>
      <c r="E388" s="45">
        <v>0</v>
      </c>
      <c r="F388" s="45">
        <v>0</v>
      </c>
      <c r="G388" s="45">
        <v>0</v>
      </c>
      <c r="H388" s="45">
        <v>0</v>
      </c>
      <c r="I388" s="45">
        <v>0</v>
      </c>
      <c r="J388" s="45">
        <v>0</v>
      </c>
      <c r="K388" s="45">
        <v>0</v>
      </c>
      <c r="L388" s="45">
        <v>0</v>
      </c>
      <c r="M388">
        <v>1</v>
      </c>
      <c r="N388">
        <v>0</v>
      </c>
      <c r="O388">
        <v>0</v>
      </c>
      <c r="P388">
        <v>0</v>
      </c>
      <c r="Q388" s="43">
        <v>857924</v>
      </c>
      <c r="R388">
        <v>0</v>
      </c>
      <c r="S388">
        <v>0</v>
      </c>
      <c r="T388">
        <v>0</v>
      </c>
      <c r="U388">
        <v>0</v>
      </c>
      <c r="V388">
        <v>0</v>
      </c>
      <c r="W388">
        <v>0</v>
      </c>
      <c r="X388">
        <v>0</v>
      </c>
      <c r="Y388">
        <v>0</v>
      </c>
      <c r="AD388" s="37">
        <v>38838</v>
      </c>
      <c r="AE388" s="45">
        <v>26780.720000000001</v>
      </c>
      <c r="AF388" s="45">
        <v>0</v>
      </c>
      <c r="AG388" s="45">
        <v>0</v>
      </c>
      <c r="AH388" s="45">
        <v>0</v>
      </c>
      <c r="AI388" s="45">
        <v>0</v>
      </c>
      <c r="AJ388" s="45">
        <v>183.2</v>
      </c>
      <c r="AK388" s="45">
        <v>0</v>
      </c>
      <c r="AL388" s="45">
        <v>0</v>
      </c>
      <c r="AM388" s="45">
        <v>0</v>
      </c>
      <c r="AN388" s="45">
        <v>0</v>
      </c>
      <c r="AO388">
        <v>0</v>
      </c>
      <c r="AP388" s="43">
        <v>264155</v>
      </c>
      <c r="AQ388">
        <v>0</v>
      </c>
      <c r="AR388">
        <v>0</v>
      </c>
      <c r="AS388">
        <v>0</v>
      </c>
      <c r="AT388">
        <v>0</v>
      </c>
      <c r="AU388">
        <v>0</v>
      </c>
    </row>
    <row r="389" spans="2:47">
      <c r="B389" s="37">
        <v>38534</v>
      </c>
      <c r="C389" s="45">
        <v>49347.11</v>
      </c>
      <c r="D389" s="45">
        <v>0</v>
      </c>
      <c r="E389" s="45">
        <v>0</v>
      </c>
      <c r="F389" s="45">
        <v>0</v>
      </c>
      <c r="G389" s="45">
        <v>0</v>
      </c>
      <c r="H389" s="45">
        <v>0</v>
      </c>
      <c r="I389" s="45">
        <v>0</v>
      </c>
      <c r="J389" s="45">
        <v>0</v>
      </c>
      <c r="K389" s="45">
        <v>0</v>
      </c>
      <c r="L389" s="45">
        <v>0</v>
      </c>
      <c r="M389">
        <v>0</v>
      </c>
      <c r="N389">
        <v>1</v>
      </c>
      <c r="O389">
        <v>0</v>
      </c>
      <c r="P389">
        <v>0</v>
      </c>
      <c r="Q389" s="43">
        <v>859532</v>
      </c>
      <c r="R389">
        <v>0</v>
      </c>
      <c r="S389">
        <v>0</v>
      </c>
      <c r="T389">
        <v>0</v>
      </c>
      <c r="U389">
        <v>0</v>
      </c>
      <c r="V389">
        <v>0</v>
      </c>
      <c r="W389">
        <v>0</v>
      </c>
      <c r="X389">
        <v>0</v>
      </c>
      <c r="Y389">
        <v>0</v>
      </c>
      <c r="AD389" s="37">
        <v>38869</v>
      </c>
      <c r="AE389" s="45">
        <v>13714.88</v>
      </c>
      <c r="AF389" s="45">
        <v>0</v>
      </c>
      <c r="AG389" s="45">
        <v>0</v>
      </c>
      <c r="AH389" s="45">
        <v>0</v>
      </c>
      <c r="AI389" s="45">
        <v>0</v>
      </c>
      <c r="AJ389" s="45">
        <v>0</v>
      </c>
      <c r="AK389" s="45">
        <v>0</v>
      </c>
      <c r="AL389" s="45">
        <v>0</v>
      </c>
      <c r="AM389" s="45">
        <v>0</v>
      </c>
      <c r="AN389" s="45">
        <v>0</v>
      </c>
      <c r="AO389">
        <v>0</v>
      </c>
      <c r="AP389" s="43">
        <v>264271</v>
      </c>
      <c r="AQ389">
        <v>0</v>
      </c>
      <c r="AR389">
        <v>0</v>
      </c>
      <c r="AS389">
        <v>0</v>
      </c>
      <c r="AT389">
        <v>0</v>
      </c>
      <c r="AU389">
        <v>0</v>
      </c>
    </row>
    <row r="390" spans="2:47">
      <c r="B390" s="37">
        <v>38565</v>
      </c>
      <c r="C390" s="45">
        <v>49347.11</v>
      </c>
      <c r="D390" s="45">
        <v>0</v>
      </c>
      <c r="E390" s="45">
        <v>0</v>
      </c>
      <c r="F390" s="45">
        <v>0</v>
      </c>
      <c r="G390" s="45">
        <v>0</v>
      </c>
      <c r="H390" s="45">
        <v>0</v>
      </c>
      <c r="I390" s="45">
        <v>0</v>
      </c>
      <c r="J390" s="45">
        <v>0</v>
      </c>
      <c r="K390" s="45">
        <v>0</v>
      </c>
      <c r="L390" s="45">
        <v>0</v>
      </c>
      <c r="M390">
        <v>0</v>
      </c>
      <c r="N390">
        <v>0</v>
      </c>
      <c r="O390">
        <v>1</v>
      </c>
      <c r="P390">
        <v>0</v>
      </c>
      <c r="Q390" s="43">
        <v>860563</v>
      </c>
      <c r="R390">
        <v>0</v>
      </c>
      <c r="S390">
        <v>0</v>
      </c>
      <c r="T390">
        <v>0</v>
      </c>
      <c r="U390">
        <v>0</v>
      </c>
      <c r="V390">
        <v>0</v>
      </c>
      <c r="W390">
        <v>0</v>
      </c>
      <c r="X390">
        <v>0</v>
      </c>
      <c r="Y390">
        <v>0</v>
      </c>
      <c r="AD390" s="37">
        <v>38899</v>
      </c>
      <c r="AE390" s="45">
        <v>13714.88</v>
      </c>
      <c r="AF390" s="45">
        <v>0</v>
      </c>
      <c r="AG390" s="45">
        <v>0</v>
      </c>
      <c r="AH390" s="45">
        <v>0</v>
      </c>
      <c r="AI390" s="45">
        <v>0</v>
      </c>
      <c r="AJ390" s="45">
        <v>0</v>
      </c>
      <c r="AK390" s="45">
        <v>0</v>
      </c>
      <c r="AL390" s="45">
        <v>0</v>
      </c>
      <c r="AM390" s="45">
        <v>0</v>
      </c>
      <c r="AN390" s="45">
        <v>0</v>
      </c>
      <c r="AO390">
        <v>0</v>
      </c>
      <c r="AP390" s="43">
        <v>264848</v>
      </c>
      <c r="AQ390">
        <v>0</v>
      </c>
      <c r="AR390">
        <v>0</v>
      </c>
      <c r="AS390">
        <v>0</v>
      </c>
      <c r="AT390">
        <v>0</v>
      </c>
      <c r="AU390">
        <v>0</v>
      </c>
    </row>
    <row r="391" spans="2:47">
      <c r="B391" s="37">
        <v>38596</v>
      </c>
      <c r="C391" s="45">
        <v>49986.400000000001</v>
      </c>
      <c r="D391" s="45">
        <v>0</v>
      </c>
      <c r="E391" s="45">
        <v>0</v>
      </c>
      <c r="F391" s="45">
        <v>0</v>
      </c>
      <c r="G391" s="45">
        <v>0</v>
      </c>
      <c r="H391" s="45">
        <v>0</v>
      </c>
      <c r="I391" s="45">
        <v>0</v>
      </c>
      <c r="J391" s="45">
        <v>0</v>
      </c>
      <c r="K391" s="45">
        <v>0</v>
      </c>
      <c r="L391" s="45">
        <v>0</v>
      </c>
      <c r="M391">
        <v>0</v>
      </c>
      <c r="N391">
        <v>0</v>
      </c>
      <c r="O391">
        <v>0</v>
      </c>
      <c r="P391">
        <v>1</v>
      </c>
      <c r="Q391" s="43">
        <v>863725</v>
      </c>
      <c r="R391">
        <v>0</v>
      </c>
      <c r="S391">
        <v>0</v>
      </c>
      <c r="T391">
        <v>0</v>
      </c>
      <c r="U391">
        <v>0</v>
      </c>
      <c r="V391">
        <v>0</v>
      </c>
      <c r="W391">
        <v>0</v>
      </c>
      <c r="X391">
        <v>0</v>
      </c>
      <c r="Y391">
        <v>0</v>
      </c>
      <c r="AD391" s="37">
        <v>38930</v>
      </c>
      <c r="AE391" s="45">
        <v>13714.88</v>
      </c>
      <c r="AF391" s="45">
        <v>0</v>
      </c>
      <c r="AG391" s="45">
        <v>0</v>
      </c>
      <c r="AH391" s="45">
        <v>0</v>
      </c>
      <c r="AI391" s="45">
        <v>0</v>
      </c>
      <c r="AJ391" s="45">
        <v>0</v>
      </c>
      <c r="AK391" s="45">
        <v>0</v>
      </c>
      <c r="AL391" s="45">
        <v>0</v>
      </c>
      <c r="AM391" s="45">
        <v>0</v>
      </c>
      <c r="AN391" s="45">
        <v>0</v>
      </c>
      <c r="AO391">
        <v>0</v>
      </c>
      <c r="AP391" s="43">
        <v>264751</v>
      </c>
      <c r="AQ391">
        <v>0</v>
      </c>
      <c r="AR391">
        <v>0</v>
      </c>
      <c r="AS391">
        <v>0</v>
      </c>
      <c r="AT391">
        <v>0</v>
      </c>
      <c r="AU391">
        <v>0</v>
      </c>
    </row>
    <row r="392" spans="2:47">
      <c r="B392" s="37">
        <v>38626</v>
      </c>
      <c r="C392" s="45">
        <v>104010.43</v>
      </c>
      <c r="D392" s="45">
        <v>0</v>
      </c>
      <c r="E392" s="45">
        <v>0</v>
      </c>
      <c r="F392" s="45">
        <v>0</v>
      </c>
      <c r="G392" s="45">
        <v>0</v>
      </c>
      <c r="H392" s="45">
        <v>0</v>
      </c>
      <c r="I392" s="45">
        <v>0</v>
      </c>
      <c r="J392" s="45">
        <v>228</v>
      </c>
      <c r="K392" s="45">
        <v>0</v>
      </c>
      <c r="L392" s="45">
        <v>0</v>
      </c>
      <c r="M392">
        <v>0</v>
      </c>
      <c r="N392">
        <v>0</v>
      </c>
      <c r="O392">
        <v>0</v>
      </c>
      <c r="P392">
        <v>0</v>
      </c>
      <c r="Q392" s="43">
        <v>864916</v>
      </c>
      <c r="R392">
        <v>0</v>
      </c>
      <c r="S392">
        <v>0</v>
      </c>
      <c r="T392">
        <v>0</v>
      </c>
      <c r="U392">
        <v>0</v>
      </c>
      <c r="V392">
        <v>0</v>
      </c>
      <c r="W392">
        <v>0</v>
      </c>
      <c r="X392">
        <v>0</v>
      </c>
      <c r="Y392">
        <v>0</v>
      </c>
      <c r="AD392" s="37">
        <v>38961</v>
      </c>
      <c r="AE392" s="45">
        <v>19727.39</v>
      </c>
      <c r="AF392" s="45">
        <v>0</v>
      </c>
      <c r="AG392" s="45">
        <v>0</v>
      </c>
      <c r="AH392" s="45">
        <v>0</v>
      </c>
      <c r="AI392" s="45">
        <v>0</v>
      </c>
      <c r="AJ392" s="45">
        <v>0</v>
      </c>
      <c r="AK392" s="45">
        <v>166.3</v>
      </c>
      <c r="AL392" s="45">
        <v>0</v>
      </c>
      <c r="AM392" s="45">
        <v>0</v>
      </c>
      <c r="AN392" s="45">
        <v>0</v>
      </c>
      <c r="AO392">
        <v>0</v>
      </c>
      <c r="AP392" s="43">
        <v>265109</v>
      </c>
      <c r="AQ392">
        <v>0</v>
      </c>
      <c r="AR392">
        <v>0</v>
      </c>
      <c r="AS392">
        <v>0</v>
      </c>
      <c r="AT392">
        <v>0</v>
      </c>
      <c r="AU392">
        <v>0</v>
      </c>
    </row>
    <row r="393" spans="2:47">
      <c r="B393" s="37">
        <v>38657</v>
      </c>
      <c r="C393" s="45">
        <v>192507</v>
      </c>
      <c r="D393" s="45">
        <v>0</v>
      </c>
      <c r="E393" s="45">
        <v>0</v>
      </c>
      <c r="F393" s="45">
        <v>0</v>
      </c>
      <c r="G393" s="45">
        <v>0</v>
      </c>
      <c r="H393" s="45">
        <v>0</v>
      </c>
      <c r="I393" s="45">
        <v>0</v>
      </c>
      <c r="J393" s="45">
        <v>0</v>
      </c>
      <c r="K393" s="45">
        <v>395.7</v>
      </c>
      <c r="L393" s="45">
        <v>0</v>
      </c>
      <c r="M393">
        <v>0</v>
      </c>
      <c r="N393">
        <v>0</v>
      </c>
      <c r="O393">
        <v>0</v>
      </c>
      <c r="P393">
        <v>0</v>
      </c>
      <c r="Q393" s="43">
        <v>868684</v>
      </c>
      <c r="R393">
        <v>0</v>
      </c>
      <c r="S393">
        <v>0</v>
      </c>
      <c r="T393">
        <v>0</v>
      </c>
      <c r="U393">
        <v>0</v>
      </c>
      <c r="V393">
        <v>0</v>
      </c>
      <c r="W393">
        <v>0</v>
      </c>
      <c r="X393">
        <v>0</v>
      </c>
      <c r="Y393">
        <v>0</v>
      </c>
      <c r="AD393" s="37">
        <v>38991</v>
      </c>
      <c r="AE393" s="45">
        <v>39727.86</v>
      </c>
      <c r="AF393" s="45">
        <v>0</v>
      </c>
      <c r="AG393" s="45">
        <v>0</v>
      </c>
      <c r="AH393" s="45">
        <v>0</v>
      </c>
      <c r="AI393" s="45">
        <v>0</v>
      </c>
      <c r="AJ393" s="45">
        <v>0</v>
      </c>
      <c r="AK393" s="45">
        <v>0</v>
      </c>
      <c r="AL393" s="45">
        <v>381</v>
      </c>
      <c r="AM393" s="45">
        <v>0</v>
      </c>
      <c r="AN393" s="45">
        <v>0</v>
      </c>
      <c r="AO393">
        <v>0</v>
      </c>
      <c r="AP393" s="43">
        <v>265668</v>
      </c>
      <c r="AQ393">
        <v>0</v>
      </c>
      <c r="AR393">
        <v>0</v>
      </c>
      <c r="AS393">
        <v>0</v>
      </c>
      <c r="AT393">
        <v>0</v>
      </c>
      <c r="AU393">
        <v>0</v>
      </c>
    </row>
    <row r="394" spans="2:47">
      <c r="B394" s="37">
        <v>38687</v>
      </c>
      <c r="C394" s="45">
        <v>371130.52</v>
      </c>
      <c r="D394" s="45">
        <v>0</v>
      </c>
      <c r="E394" s="45">
        <v>0</v>
      </c>
      <c r="F394" s="45">
        <v>0</v>
      </c>
      <c r="G394" s="45">
        <v>0</v>
      </c>
      <c r="H394" s="45">
        <v>0</v>
      </c>
      <c r="I394" s="45">
        <v>0</v>
      </c>
      <c r="J394" s="45">
        <v>0</v>
      </c>
      <c r="K394" s="45">
        <v>0</v>
      </c>
      <c r="L394" s="45">
        <v>677</v>
      </c>
      <c r="M394">
        <v>0</v>
      </c>
      <c r="N394">
        <v>0</v>
      </c>
      <c r="O394">
        <v>0</v>
      </c>
      <c r="P394">
        <v>0</v>
      </c>
      <c r="Q394" s="43">
        <v>871974</v>
      </c>
      <c r="R394">
        <v>0</v>
      </c>
      <c r="S394">
        <v>0</v>
      </c>
      <c r="T394">
        <v>0</v>
      </c>
      <c r="U394">
        <v>0</v>
      </c>
      <c r="V394">
        <v>0</v>
      </c>
      <c r="W394">
        <v>0</v>
      </c>
      <c r="X394">
        <v>0</v>
      </c>
      <c r="Y394">
        <v>1</v>
      </c>
      <c r="AD394" s="37">
        <v>39022</v>
      </c>
      <c r="AE394" s="45">
        <v>67313.509999999995</v>
      </c>
      <c r="AF394" s="45">
        <v>0</v>
      </c>
      <c r="AG394" s="45">
        <v>0</v>
      </c>
      <c r="AH394" s="45">
        <v>0</v>
      </c>
      <c r="AI394" s="45">
        <v>0</v>
      </c>
      <c r="AJ394" s="45">
        <v>0</v>
      </c>
      <c r="AK394" s="45">
        <v>0</v>
      </c>
      <c r="AL394" s="45">
        <v>0</v>
      </c>
      <c r="AM394" s="45">
        <v>484.8</v>
      </c>
      <c r="AN394" s="45">
        <v>0</v>
      </c>
      <c r="AO394">
        <v>0</v>
      </c>
      <c r="AP394" s="43">
        <v>266321</v>
      </c>
      <c r="AQ394">
        <v>0</v>
      </c>
      <c r="AR394">
        <v>0</v>
      </c>
      <c r="AS394">
        <v>0</v>
      </c>
      <c r="AT394">
        <v>0</v>
      </c>
      <c r="AU394">
        <v>0</v>
      </c>
    </row>
    <row r="395" spans="2:47">
      <c r="B395" s="37">
        <v>38718</v>
      </c>
      <c r="C395" s="45">
        <v>312042.76</v>
      </c>
      <c r="D395" s="45">
        <v>542.79999999999995</v>
      </c>
      <c r="E395" s="45">
        <v>0</v>
      </c>
      <c r="F395" s="45">
        <v>0</v>
      </c>
      <c r="G395" s="45">
        <v>0</v>
      </c>
      <c r="H395" s="45">
        <v>0</v>
      </c>
      <c r="I395" s="45">
        <v>0</v>
      </c>
      <c r="J395" s="45">
        <v>0</v>
      </c>
      <c r="K395" s="45">
        <v>0</v>
      </c>
      <c r="L395" s="45">
        <v>0</v>
      </c>
      <c r="M395">
        <v>0</v>
      </c>
      <c r="N395">
        <v>0</v>
      </c>
      <c r="O395">
        <v>0</v>
      </c>
      <c r="P395">
        <v>0</v>
      </c>
      <c r="Q395" s="43">
        <v>872181</v>
      </c>
      <c r="R395">
        <v>0</v>
      </c>
      <c r="S395">
        <v>0</v>
      </c>
      <c r="T395">
        <v>0</v>
      </c>
      <c r="U395">
        <v>0</v>
      </c>
      <c r="V395">
        <v>0</v>
      </c>
      <c r="W395">
        <v>0</v>
      </c>
      <c r="X395">
        <v>0</v>
      </c>
      <c r="Y395">
        <v>0</v>
      </c>
      <c r="AD395" s="37">
        <v>39052</v>
      </c>
      <c r="AE395" s="45">
        <v>85323.69</v>
      </c>
      <c r="AF395" s="45">
        <v>0</v>
      </c>
      <c r="AG395" s="45">
        <v>0</v>
      </c>
      <c r="AH395" s="45">
        <v>0</v>
      </c>
      <c r="AI395" s="45">
        <v>0</v>
      </c>
      <c r="AJ395" s="45">
        <v>0</v>
      </c>
      <c r="AK395" s="45">
        <v>0</v>
      </c>
      <c r="AL395" s="45">
        <v>0</v>
      </c>
      <c r="AM395" s="45">
        <v>0</v>
      </c>
      <c r="AN395" s="45">
        <v>640.6</v>
      </c>
      <c r="AO395">
        <v>0</v>
      </c>
      <c r="AP395" s="43">
        <v>266733</v>
      </c>
      <c r="AQ395">
        <v>0</v>
      </c>
      <c r="AR395">
        <v>0</v>
      </c>
      <c r="AS395">
        <v>0</v>
      </c>
      <c r="AT395">
        <v>0</v>
      </c>
      <c r="AU395">
        <v>0</v>
      </c>
    </row>
    <row r="396" spans="2:47">
      <c r="B396" s="37">
        <v>38749</v>
      </c>
      <c r="C396" s="45">
        <v>329459.74</v>
      </c>
      <c r="D396" s="45">
        <v>0</v>
      </c>
      <c r="E396" s="45">
        <v>598.29999999999995</v>
      </c>
      <c r="F396" s="45">
        <v>0</v>
      </c>
      <c r="G396" s="45">
        <v>0</v>
      </c>
      <c r="H396" s="45">
        <v>0</v>
      </c>
      <c r="I396" s="45">
        <v>0</v>
      </c>
      <c r="J396" s="45">
        <v>0</v>
      </c>
      <c r="K396" s="45">
        <v>0</v>
      </c>
      <c r="L396" s="45">
        <v>0</v>
      </c>
      <c r="M396">
        <v>0</v>
      </c>
      <c r="N396">
        <v>0</v>
      </c>
      <c r="O396">
        <v>0</v>
      </c>
      <c r="P396">
        <v>0</v>
      </c>
      <c r="Q396" s="43">
        <v>873217</v>
      </c>
      <c r="R396">
        <v>0</v>
      </c>
      <c r="S396">
        <v>0</v>
      </c>
      <c r="T396">
        <v>0</v>
      </c>
      <c r="U396">
        <v>0</v>
      </c>
      <c r="V396">
        <v>0</v>
      </c>
      <c r="W396">
        <v>0</v>
      </c>
      <c r="X396">
        <v>0</v>
      </c>
      <c r="Y396">
        <v>0</v>
      </c>
      <c r="AD396" s="37">
        <v>39083</v>
      </c>
      <c r="AE396" s="45">
        <v>116867.94</v>
      </c>
      <c r="AF396" s="45">
        <v>835.6</v>
      </c>
      <c r="AG396" s="45">
        <v>0</v>
      </c>
      <c r="AH396" s="45">
        <v>0</v>
      </c>
      <c r="AI396" s="45">
        <v>0</v>
      </c>
      <c r="AJ396" s="45">
        <v>0</v>
      </c>
      <c r="AK396" s="45">
        <v>0</v>
      </c>
      <c r="AL396" s="45">
        <v>0</v>
      </c>
      <c r="AM396" s="45">
        <v>0</v>
      </c>
      <c r="AN396" s="45">
        <v>0</v>
      </c>
      <c r="AO396">
        <v>0</v>
      </c>
      <c r="AP396" s="43">
        <v>266749</v>
      </c>
      <c r="AQ396">
        <v>0</v>
      </c>
      <c r="AR396">
        <v>0</v>
      </c>
      <c r="AS396">
        <v>0</v>
      </c>
      <c r="AT396">
        <v>0</v>
      </c>
      <c r="AU396">
        <v>0</v>
      </c>
    </row>
    <row r="397" spans="2:47">
      <c r="B397" s="37">
        <v>38777</v>
      </c>
      <c r="C397" s="45">
        <v>283527.09999999998</v>
      </c>
      <c r="D397" s="45">
        <v>0</v>
      </c>
      <c r="E397" s="45">
        <v>0</v>
      </c>
      <c r="F397" s="45">
        <v>516.70000000000005</v>
      </c>
      <c r="G397" s="45">
        <v>0</v>
      </c>
      <c r="H397" s="45">
        <v>0</v>
      </c>
      <c r="I397" s="45">
        <v>0</v>
      </c>
      <c r="J397" s="45">
        <v>0</v>
      </c>
      <c r="K397" s="45">
        <v>0</v>
      </c>
      <c r="L397" s="45">
        <v>0</v>
      </c>
      <c r="M397">
        <v>0</v>
      </c>
      <c r="N397">
        <v>0</v>
      </c>
      <c r="O397">
        <v>0</v>
      </c>
      <c r="P397">
        <v>0</v>
      </c>
      <c r="Q397" s="43">
        <v>874719</v>
      </c>
      <c r="R397">
        <v>0</v>
      </c>
      <c r="S397">
        <v>0</v>
      </c>
      <c r="T397">
        <v>0</v>
      </c>
      <c r="U397">
        <v>0</v>
      </c>
      <c r="V397">
        <v>0</v>
      </c>
      <c r="W397">
        <v>0</v>
      </c>
      <c r="X397">
        <v>0</v>
      </c>
      <c r="Y397">
        <v>0</v>
      </c>
      <c r="AD397" s="37">
        <v>39114</v>
      </c>
      <c r="AE397" s="45">
        <v>112708.6</v>
      </c>
      <c r="AF397" s="45">
        <v>0</v>
      </c>
      <c r="AG397" s="45">
        <v>870.6</v>
      </c>
      <c r="AH397" s="45">
        <v>0</v>
      </c>
      <c r="AI397" s="45">
        <v>0</v>
      </c>
      <c r="AJ397" s="45">
        <v>0</v>
      </c>
      <c r="AK397" s="45">
        <v>0</v>
      </c>
      <c r="AL397" s="45">
        <v>0</v>
      </c>
      <c r="AM397" s="45">
        <v>0</v>
      </c>
      <c r="AN397" s="45">
        <v>0</v>
      </c>
      <c r="AO397">
        <v>0</v>
      </c>
      <c r="AP397" s="43">
        <v>267061</v>
      </c>
      <c r="AQ397">
        <v>0</v>
      </c>
      <c r="AR397">
        <v>0</v>
      </c>
      <c r="AS397">
        <v>0</v>
      </c>
      <c r="AT397">
        <v>0</v>
      </c>
      <c r="AU397">
        <v>0</v>
      </c>
    </row>
    <row r="398" spans="2:47">
      <c r="B398" s="37">
        <v>38808</v>
      </c>
      <c r="C398" s="45">
        <v>165449.51</v>
      </c>
      <c r="D398" s="45">
        <v>0</v>
      </c>
      <c r="E398" s="45">
        <v>0</v>
      </c>
      <c r="F398" s="45">
        <v>0</v>
      </c>
      <c r="G398" s="45">
        <v>285.8</v>
      </c>
      <c r="H398" s="45">
        <v>0</v>
      </c>
      <c r="I398" s="45">
        <v>0</v>
      </c>
      <c r="J398" s="45">
        <v>0</v>
      </c>
      <c r="K398" s="45">
        <v>0</v>
      </c>
      <c r="L398" s="45">
        <v>0</v>
      </c>
      <c r="M398">
        <v>0</v>
      </c>
      <c r="N398">
        <v>0</v>
      </c>
      <c r="O398">
        <v>0</v>
      </c>
      <c r="P398">
        <v>0</v>
      </c>
      <c r="Q398" s="43">
        <v>876316</v>
      </c>
      <c r="R398">
        <v>0</v>
      </c>
      <c r="S398">
        <v>0</v>
      </c>
      <c r="T398">
        <v>0</v>
      </c>
      <c r="U398">
        <v>0</v>
      </c>
      <c r="V398">
        <v>0</v>
      </c>
      <c r="W398">
        <v>0</v>
      </c>
      <c r="X398">
        <v>0</v>
      </c>
      <c r="Y398">
        <v>0</v>
      </c>
      <c r="AD398" s="37">
        <v>39142</v>
      </c>
      <c r="AE398" s="45">
        <v>88318.68</v>
      </c>
      <c r="AF398" s="45">
        <v>0</v>
      </c>
      <c r="AG398" s="45">
        <v>0</v>
      </c>
      <c r="AH398" s="45">
        <v>652</v>
      </c>
      <c r="AI398" s="45">
        <v>0</v>
      </c>
      <c r="AJ398" s="45">
        <v>0</v>
      </c>
      <c r="AK398" s="45">
        <v>0</v>
      </c>
      <c r="AL398" s="45">
        <v>0</v>
      </c>
      <c r="AM398" s="45">
        <v>0</v>
      </c>
      <c r="AN398" s="45">
        <v>0</v>
      </c>
      <c r="AO398">
        <v>0</v>
      </c>
      <c r="AP398" s="43">
        <v>267171</v>
      </c>
      <c r="AQ398">
        <v>0</v>
      </c>
      <c r="AR398">
        <v>0</v>
      </c>
      <c r="AS398">
        <v>0</v>
      </c>
      <c r="AT398">
        <v>0</v>
      </c>
      <c r="AU398">
        <v>0</v>
      </c>
    </row>
    <row r="399" spans="2:47">
      <c r="B399" s="37">
        <v>38838</v>
      </c>
      <c r="C399" s="45">
        <v>82953.77</v>
      </c>
      <c r="D399" s="45">
        <v>0</v>
      </c>
      <c r="E399" s="45">
        <v>0</v>
      </c>
      <c r="F399" s="45">
        <v>0</v>
      </c>
      <c r="G399" s="45">
        <v>0</v>
      </c>
      <c r="H399" s="45">
        <v>143.30000000000001</v>
      </c>
      <c r="I399" s="45">
        <v>0</v>
      </c>
      <c r="J399" s="45">
        <v>0</v>
      </c>
      <c r="K399" s="45">
        <v>0</v>
      </c>
      <c r="L399" s="45">
        <v>0</v>
      </c>
      <c r="M399">
        <v>0</v>
      </c>
      <c r="N399">
        <v>0</v>
      </c>
      <c r="O399">
        <v>0</v>
      </c>
      <c r="P399">
        <v>0</v>
      </c>
      <c r="Q399" s="43">
        <v>877796</v>
      </c>
      <c r="R399">
        <v>0</v>
      </c>
      <c r="S399">
        <v>0</v>
      </c>
      <c r="T399">
        <v>0</v>
      </c>
      <c r="U399">
        <v>0</v>
      </c>
      <c r="V399">
        <v>0</v>
      </c>
      <c r="W399">
        <v>0</v>
      </c>
      <c r="X399">
        <v>0</v>
      </c>
      <c r="Y399">
        <v>0</v>
      </c>
      <c r="AD399" s="37">
        <v>39173</v>
      </c>
      <c r="AE399" s="45">
        <v>60291.87</v>
      </c>
      <c r="AF399" s="45">
        <v>0</v>
      </c>
      <c r="AG399" s="45">
        <v>0</v>
      </c>
      <c r="AH399" s="45">
        <v>0</v>
      </c>
      <c r="AI399" s="45">
        <v>438.7</v>
      </c>
      <c r="AJ399" s="45">
        <v>0</v>
      </c>
      <c r="AK399" s="45">
        <v>0</v>
      </c>
      <c r="AL399" s="45">
        <v>0</v>
      </c>
      <c r="AM399" s="45">
        <v>0</v>
      </c>
      <c r="AN399" s="45">
        <v>0</v>
      </c>
      <c r="AO399">
        <v>0</v>
      </c>
      <c r="AP399" s="43">
        <v>267539</v>
      </c>
      <c r="AQ399">
        <v>0</v>
      </c>
      <c r="AR399">
        <v>0</v>
      </c>
      <c r="AS399">
        <v>0</v>
      </c>
      <c r="AT399">
        <v>0</v>
      </c>
      <c r="AU399">
        <v>0</v>
      </c>
    </row>
    <row r="400" spans="2:47">
      <c r="B400" s="37">
        <v>38869</v>
      </c>
      <c r="C400" s="45">
        <v>50447.83</v>
      </c>
      <c r="D400" s="45">
        <v>0</v>
      </c>
      <c r="E400" s="45">
        <v>0</v>
      </c>
      <c r="F400" s="45">
        <v>0</v>
      </c>
      <c r="G400" s="45">
        <v>0</v>
      </c>
      <c r="H400" s="45">
        <v>0</v>
      </c>
      <c r="I400" s="45">
        <v>0</v>
      </c>
      <c r="J400" s="45">
        <v>0</v>
      </c>
      <c r="K400" s="45">
        <v>0</v>
      </c>
      <c r="L400" s="45">
        <v>0</v>
      </c>
      <c r="M400">
        <v>1</v>
      </c>
      <c r="N400">
        <v>0</v>
      </c>
      <c r="O400">
        <v>0</v>
      </c>
      <c r="P400">
        <v>0</v>
      </c>
      <c r="Q400" s="43">
        <v>877613</v>
      </c>
      <c r="R400">
        <v>0</v>
      </c>
      <c r="S400">
        <v>0</v>
      </c>
      <c r="T400">
        <v>0</v>
      </c>
      <c r="U400">
        <v>0</v>
      </c>
      <c r="V400">
        <v>0</v>
      </c>
      <c r="W400">
        <v>0</v>
      </c>
      <c r="X400">
        <v>0</v>
      </c>
      <c r="Y400">
        <v>0</v>
      </c>
      <c r="AD400" s="37">
        <v>39203</v>
      </c>
      <c r="AE400" s="45">
        <v>29993.62</v>
      </c>
      <c r="AF400" s="45">
        <v>0</v>
      </c>
      <c r="AG400" s="45">
        <v>0</v>
      </c>
      <c r="AH400" s="45">
        <v>0</v>
      </c>
      <c r="AI400" s="45">
        <v>0</v>
      </c>
      <c r="AJ400" s="45">
        <v>202.6</v>
      </c>
      <c r="AK400" s="45">
        <v>0</v>
      </c>
      <c r="AL400" s="45">
        <v>0</v>
      </c>
      <c r="AM400" s="45">
        <v>0</v>
      </c>
      <c r="AN400" s="45">
        <v>0</v>
      </c>
      <c r="AO400">
        <v>0</v>
      </c>
      <c r="AP400" s="43">
        <v>267867</v>
      </c>
      <c r="AQ400">
        <v>0</v>
      </c>
      <c r="AR400">
        <v>0</v>
      </c>
      <c r="AS400">
        <v>0</v>
      </c>
      <c r="AT400">
        <v>0</v>
      </c>
      <c r="AU400">
        <v>0</v>
      </c>
    </row>
    <row r="401" spans="2:47">
      <c r="B401" s="37">
        <v>38899</v>
      </c>
      <c r="C401" s="45">
        <v>50447.83</v>
      </c>
      <c r="D401" s="45">
        <v>0</v>
      </c>
      <c r="E401" s="45">
        <v>0</v>
      </c>
      <c r="F401" s="45">
        <v>0</v>
      </c>
      <c r="G401" s="45">
        <v>0</v>
      </c>
      <c r="H401" s="45">
        <v>0</v>
      </c>
      <c r="I401" s="45">
        <v>0</v>
      </c>
      <c r="J401" s="45">
        <v>0</v>
      </c>
      <c r="K401" s="45">
        <v>0</v>
      </c>
      <c r="L401" s="45">
        <v>0</v>
      </c>
      <c r="M401">
        <v>0</v>
      </c>
      <c r="N401">
        <v>1</v>
      </c>
      <c r="O401">
        <v>0</v>
      </c>
      <c r="P401">
        <v>0</v>
      </c>
      <c r="Q401" s="43">
        <v>879223</v>
      </c>
      <c r="R401">
        <v>0</v>
      </c>
      <c r="S401">
        <v>0</v>
      </c>
      <c r="T401">
        <v>0</v>
      </c>
      <c r="U401">
        <v>0</v>
      </c>
      <c r="V401">
        <v>0</v>
      </c>
      <c r="W401">
        <v>0</v>
      </c>
      <c r="X401">
        <v>0</v>
      </c>
      <c r="Y401">
        <v>0</v>
      </c>
      <c r="AD401" s="37">
        <v>39234</v>
      </c>
      <c r="AE401" s="45">
        <v>14088.6</v>
      </c>
      <c r="AF401" s="45">
        <v>0</v>
      </c>
      <c r="AG401" s="45">
        <v>0</v>
      </c>
      <c r="AH401" s="45">
        <v>0</v>
      </c>
      <c r="AI401" s="45">
        <v>0</v>
      </c>
      <c r="AJ401" s="45">
        <v>0</v>
      </c>
      <c r="AK401" s="45">
        <v>0</v>
      </c>
      <c r="AL401" s="45">
        <v>0</v>
      </c>
      <c r="AM401" s="45">
        <v>0</v>
      </c>
      <c r="AN401" s="45">
        <v>0</v>
      </c>
      <c r="AO401">
        <v>0</v>
      </c>
      <c r="AP401" s="43">
        <v>267874</v>
      </c>
      <c r="AQ401">
        <v>0</v>
      </c>
      <c r="AR401">
        <v>0</v>
      </c>
      <c r="AS401">
        <v>0</v>
      </c>
      <c r="AT401">
        <v>0</v>
      </c>
      <c r="AU401">
        <v>0</v>
      </c>
    </row>
    <row r="402" spans="2:47">
      <c r="B402" s="37">
        <v>38930</v>
      </c>
      <c r="C402" s="45">
        <v>50447.83</v>
      </c>
      <c r="D402" s="45">
        <v>0</v>
      </c>
      <c r="E402" s="45">
        <v>0</v>
      </c>
      <c r="F402" s="45">
        <v>0</v>
      </c>
      <c r="G402" s="45">
        <v>0</v>
      </c>
      <c r="H402" s="45">
        <v>0</v>
      </c>
      <c r="I402" s="45">
        <v>0</v>
      </c>
      <c r="J402" s="45">
        <v>0</v>
      </c>
      <c r="K402" s="45">
        <v>0</v>
      </c>
      <c r="L402" s="45">
        <v>0</v>
      </c>
      <c r="M402">
        <v>0</v>
      </c>
      <c r="N402">
        <v>0</v>
      </c>
      <c r="O402">
        <v>1</v>
      </c>
      <c r="P402">
        <v>0</v>
      </c>
      <c r="Q402" s="43">
        <v>879467</v>
      </c>
      <c r="R402">
        <v>0</v>
      </c>
      <c r="S402">
        <v>0</v>
      </c>
      <c r="T402">
        <v>0</v>
      </c>
      <c r="U402">
        <v>0</v>
      </c>
      <c r="V402">
        <v>0</v>
      </c>
      <c r="W402">
        <v>0</v>
      </c>
      <c r="X402">
        <v>0</v>
      </c>
      <c r="Y402">
        <v>0</v>
      </c>
      <c r="AD402" s="37">
        <v>39264</v>
      </c>
      <c r="AE402" s="45">
        <v>14088.6</v>
      </c>
      <c r="AF402" s="45">
        <v>0</v>
      </c>
      <c r="AG402" s="45">
        <v>0</v>
      </c>
      <c r="AH402" s="45">
        <v>0</v>
      </c>
      <c r="AI402" s="45">
        <v>0</v>
      </c>
      <c r="AJ402" s="45">
        <v>0</v>
      </c>
      <c r="AK402" s="45">
        <v>0</v>
      </c>
      <c r="AL402" s="45">
        <v>0</v>
      </c>
      <c r="AM402" s="45">
        <v>0</v>
      </c>
      <c r="AN402" s="45">
        <v>0</v>
      </c>
      <c r="AO402">
        <v>0</v>
      </c>
      <c r="AP402" s="43">
        <v>268065</v>
      </c>
      <c r="AQ402">
        <v>0</v>
      </c>
      <c r="AR402">
        <v>0</v>
      </c>
      <c r="AS402">
        <v>0</v>
      </c>
      <c r="AT402">
        <v>0</v>
      </c>
      <c r="AU402">
        <v>0</v>
      </c>
    </row>
    <row r="403" spans="2:47">
      <c r="B403" s="37">
        <v>38961</v>
      </c>
      <c r="C403" s="45">
        <v>53761.91</v>
      </c>
      <c r="D403" s="45">
        <v>0</v>
      </c>
      <c r="E403" s="45">
        <v>0</v>
      </c>
      <c r="F403" s="45">
        <v>0</v>
      </c>
      <c r="G403" s="45">
        <v>0</v>
      </c>
      <c r="H403" s="45">
        <v>0</v>
      </c>
      <c r="I403" s="45">
        <v>94.4</v>
      </c>
      <c r="J403" s="45">
        <v>0</v>
      </c>
      <c r="K403" s="45">
        <v>0</v>
      </c>
      <c r="L403" s="45">
        <v>0</v>
      </c>
      <c r="M403">
        <v>0</v>
      </c>
      <c r="N403">
        <v>0</v>
      </c>
      <c r="O403">
        <v>0</v>
      </c>
      <c r="P403">
        <v>0</v>
      </c>
      <c r="Q403" s="43">
        <v>881985</v>
      </c>
      <c r="R403">
        <v>0</v>
      </c>
      <c r="S403">
        <v>0</v>
      </c>
      <c r="T403">
        <v>0</v>
      </c>
      <c r="U403">
        <v>0</v>
      </c>
      <c r="V403">
        <v>0</v>
      </c>
      <c r="W403">
        <v>0</v>
      </c>
      <c r="X403">
        <v>0</v>
      </c>
      <c r="Y403">
        <v>0</v>
      </c>
      <c r="AD403" s="37">
        <v>39295</v>
      </c>
      <c r="AE403" s="45">
        <v>14088.6</v>
      </c>
      <c r="AF403" s="45">
        <v>0</v>
      </c>
      <c r="AG403" s="45">
        <v>0</v>
      </c>
      <c r="AH403" s="45">
        <v>0</v>
      </c>
      <c r="AI403" s="45">
        <v>0</v>
      </c>
      <c r="AJ403" s="45">
        <v>0</v>
      </c>
      <c r="AK403" s="45">
        <v>0</v>
      </c>
      <c r="AL403" s="45">
        <v>0</v>
      </c>
      <c r="AM403" s="45">
        <v>0</v>
      </c>
      <c r="AN403" s="45">
        <v>0</v>
      </c>
      <c r="AO403">
        <v>0</v>
      </c>
      <c r="AP403" s="43">
        <v>268400</v>
      </c>
      <c r="AQ403">
        <v>0</v>
      </c>
      <c r="AR403">
        <v>0</v>
      </c>
      <c r="AS403">
        <v>0</v>
      </c>
      <c r="AT403">
        <v>0</v>
      </c>
      <c r="AU403">
        <v>0</v>
      </c>
    </row>
    <row r="404" spans="2:47">
      <c r="B404" s="37">
        <v>38991</v>
      </c>
      <c r="C404" s="45">
        <v>128241.87</v>
      </c>
      <c r="D404" s="45">
        <v>0</v>
      </c>
      <c r="E404" s="45">
        <v>0</v>
      </c>
      <c r="F404" s="45">
        <v>0</v>
      </c>
      <c r="G404" s="45">
        <v>0</v>
      </c>
      <c r="H404" s="45">
        <v>0</v>
      </c>
      <c r="I404" s="45">
        <v>0</v>
      </c>
      <c r="J404" s="45">
        <v>296.2</v>
      </c>
      <c r="K404" s="45">
        <v>0</v>
      </c>
      <c r="L404" s="45">
        <v>0</v>
      </c>
      <c r="M404">
        <v>0</v>
      </c>
      <c r="N404">
        <v>0</v>
      </c>
      <c r="O404">
        <v>0</v>
      </c>
      <c r="P404">
        <v>0</v>
      </c>
      <c r="Q404" s="43">
        <v>882384</v>
      </c>
      <c r="R404">
        <v>0</v>
      </c>
      <c r="S404">
        <v>0</v>
      </c>
      <c r="T404">
        <v>0</v>
      </c>
      <c r="U404">
        <v>0</v>
      </c>
      <c r="V404">
        <v>0</v>
      </c>
      <c r="W404">
        <v>0</v>
      </c>
      <c r="X404">
        <v>0</v>
      </c>
      <c r="Y404">
        <v>0</v>
      </c>
      <c r="AD404" s="37">
        <v>39326</v>
      </c>
      <c r="AE404" s="45">
        <v>18248.580000000002</v>
      </c>
      <c r="AF404" s="45">
        <v>0</v>
      </c>
      <c r="AG404" s="45">
        <v>0</v>
      </c>
      <c r="AH404" s="45">
        <v>0</v>
      </c>
      <c r="AI404" s="45">
        <v>0</v>
      </c>
      <c r="AJ404" s="45">
        <v>0</v>
      </c>
      <c r="AK404" s="45">
        <v>0</v>
      </c>
      <c r="AL404" s="45">
        <v>0</v>
      </c>
      <c r="AM404" s="45">
        <v>0</v>
      </c>
      <c r="AN404" s="45">
        <v>0</v>
      </c>
      <c r="AO404">
        <v>1</v>
      </c>
      <c r="AP404" s="43">
        <v>268663</v>
      </c>
      <c r="AQ404">
        <v>0</v>
      </c>
      <c r="AR404">
        <v>0</v>
      </c>
      <c r="AS404">
        <v>0</v>
      </c>
      <c r="AT404">
        <v>0</v>
      </c>
      <c r="AU404">
        <v>0</v>
      </c>
    </row>
    <row r="405" spans="2:47">
      <c r="B405" s="37">
        <v>39022</v>
      </c>
      <c r="C405" s="45">
        <v>203351.45</v>
      </c>
      <c r="D405" s="45">
        <v>0</v>
      </c>
      <c r="E405" s="45">
        <v>0</v>
      </c>
      <c r="F405" s="45">
        <v>0</v>
      </c>
      <c r="G405" s="45">
        <v>0</v>
      </c>
      <c r="H405" s="45">
        <v>0</v>
      </c>
      <c r="I405" s="45">
        <v>0</v>
      </c>
      <c r="J405" s="45">
        <v>0</v>
      </c>
      <c r="K405" s="45">
        <v>387.8</v>
      </c>
      <c r="L405" s="45">
        <v>0</v>
      </c>
      <c r="M405">
        <v>0</v>
      </c>
      <c r="N405">
        <v>0</v>
      </c>
      <c r="O405">
        <v>0</v>
      </c>
      <c r="P405">
        <v>0</v>
      </c>
      <c r="Q405" s="43">
        <v>885319</v>
      </c>
      <c r="R405">
        <v>0</v>
      </c>
      <c r="S405">
        <v>0</v>
      </c>
      <c r="T405">
        <v>0</v>
      </c>
      <c r="U405">
        <v>0</v>
      </c>
      <c r="V405">
        <v>0</v>
      </c>
      <c r="W405">
        <v>0</v>
      </c>
      <c r="X405">
        <v>0</v>
      </c>
      <c r="Y405">
        <v>0</v>
      </c>
      <c r="AD405" s="37">
        <v>39356</v>
      </c>
      <c r="AE405" s="45">
        <v>29416.52</v>
      </c>
      <c r="AF405" s="45">
        <v>0</v>
      </c>
      <c r="AG405" s="45">
        <v>0</v>
      </c>
      <c r="AH405" s="45">
        <v>0</v>
      </c>
      <c r="AI405" s="45">
        <v>0</v>
      </c>
      <c r="AJ405" s="45">
        <v>0</v>
      </c>
      <c r="AK405" s="45">
        <v>0</v>
      </c>
      <c r="AL405" s="45">
        <v>260.7</v>
      </c>
      <c r="AM405" s="45">
        <v>0</v>
      </c>
      <c r="AN405" s="45">
        <v>0</v>
      </c>
      <c r="AO405">
        <v>0</v>
      </c>
      <c r="AP405" s="43">
        <v>268948</v>
      </c>
      <c r="AQ405">
        <v>0</v>
      </c>
      <c r="AR405">
        <v>0</v>
      </c>
      <c r="AS405">
        <v>0</v>
      </c>
      <c r="AT405">
        <v>0</v>
      </c>
      <c r="AU405">
        <v>0</v>
      </c>
    </row>
    <row r="406" spans="2:47">
      <c r="B406" s="37">
        <v>39052</v>
      </c>
      <c r="C406" s="45">
        <v>290030.28000000003</v>
      </c>
      <c r="D406" s="45">
        <v>0</v>
      </c>
      <c r="E406" s="45">
        <v>0</v>
      </c>
      <c r="F406" s="45">
        <v>0</v>
      </c>
      <c r="G406" s="45">
        <v>0</v>
      </c>
      <c r="H406" s="45">
        <v>0</v>
      </c>
      <c r="I406" s="45">
        <v>0</v>
      </c>
      <c r="J406" s="45">
        <v>0</v>
      </c>
      <c r="K406" s="45">
        <v>0</v>
      </c>
      <c r="L406" s="45">
        <v>505.3</v>
      </c>
      <c r="M406">
        <v>0</v>
      </c>
      <c r="N406">
        <v>0</v>
      </c>
      <c r="O406">
        <v>0</v>
      </c>
      <c r="P406">
        <v>0</v>
      </c>
      <c r="Q406" s="43">
        <v>887664</v>
      </c>
      <c r="R406">
        <v>0</v>
      </c>
      <c r="S406">
        <v>0</v>
      </c>
      <c r="T406">
        <v>0</v>
      </c>
      <c r="U406">
        <v>0</v>
      </c>
      <c r="V406">
        <v>0</v>
      </c>
      <c r="W406">
        <v>0</v>
      </c>
      <c r="X406">
        <v>0</v>
      </c>
      <c r="Y406">
        <v>0</v>
      </c>
      <c r="AD406" s="37">
        <v>39387</v>
      </c>
      <c r="AE406" s="45">
        <v>69840.38</v>
      </c>
      <c r="AF406" s="45">
        <v>0</v>
      </c>
      <c r="AG406" s="45">
        <v>0</v>
      </c>
      <c r="AH406" s="45">
        <v>0</v>
      </c>
      <c r="AI406" s="45">
        <v>0</v>
      </c>
      <c r="AJ406" s="45">
        <v>0</v>
      </c>
      <c r="AK406" s="45">
        <v>0</v>
      </c>
      <c r="AL406" s="45">
        <v>0</v>
      </c>
      <c r="AM406" s="45">
        <v>571.6</v>
      </c>
      <c r="AN406" s="45">
        <v>0</v>
      </c>
      <c r="AO406">
        <v>0</v>
      </c>
      <c r="AP406" s="43">
        <v>269904</v>
      </c>
      <c r="AQ406">
        <v>0</v>
      </c>
      <c r="AR406">
        <v>0</v>
      </c>
      <c r="AS406">
        <v>0</v>
      </c>
      <c r="AT406">
        <v>0</v>
      </c>
      <c r="AU406">
        <v>0</v>
      </c>
    </row>
    <row r="407" spans="2:47">
      <c r="B407" s="37">
        <v>39083</v>
      </c>
      <c r="C407" s="45">
        <v>357312.45</v>
      </c>
      <c r="D407" s="45">
        <v>644.29999999999995</v>
      </c>
      <c r="E407" s="45">
        <v>0</v>
      </c>
      <c r="F407" s="45">
        <v>0</v>
      </c>
      <c r="G407" s="45">
        <v>0</v>
      </c>
      <c r="H407" s="45">
        <v>0</v>
      </c>
      <c r="I407" s="45">
        <v>0</v>
      </c>
      <c r="J407" s="45">
        <v>0</v>
      </c>
      <c r="K407" s="45">
        <v>0</v>
      </c>
      <c r="L407" s="45">
        <v>0</v>
      </c>
      <c r="M407">
        <v>0</v>
      </c>
      <c r="N407">
        <v>0</v>
      </c>
      <c r="O407">
        <v>0</v>
      </c>
      <c r="P407">
        <v>0</v>
      </c>
      <c r="Q407" s="43">
        <v>888516</v>
      </c>
      <c r="R407">
        <v>0</v>
      </c>
      <c r="S407">
        <v>0</v>
      </c>
      <c r="T407">
        <v>0</v>
      </c>
      <c r="U407">
        <v>0</v>
      </c>
      <c r="V407">
        <v>0</v>
      </c>
      <c r="W407">
        <v>0</v>
      </c>
      <c r="X407">
        <v>0</v>
      </c>
      <c r="Y407">
        <v>0</v>
      </c>
      <c r="AD407" s="37">
        <v>39417</v>
      </c>
      <c r="AE407" s="45">
        <v>106189.98</v>
      </c>
      <c r="AF407" s="45">
        <v>0</v>
      </c>
      <c r="AG407" s="45">
        <v>0</v>
      </c>
      <c r="AH407" s="45">
        <v>0</v>
      </c>
      <c r="AI407" s="45">
        <v>0</v>
      </c>
      <c r="AJ407" s="45">
        <v>0</v>
      </c>
      <c r="AK407" s="45">
        <v>0</v>
      </c>
      <c r="AL407" s="45">
        <v>0</v>
      </c>
      <c r="AM407" s="45">
        <v>0</v>
      </c>
      <c r="AN407" s="45">
        <v>801.6</v>
      </c>
      <c r="AO407">
        <v>0</v>
      </c>
      <c r="AP407" s="43">
        <v>270482</v>
      </c>
      <c r="AQ407">
        <v>0</v>
      </c>
      <c r="AR407">
        <v>0</v>
      </c>
      <c r="AS407">
        <v>0</v>
      </c>
      <c r="AT407">
        <v>0</v>
      </c>
      <c r="AU407">
        <v>0</v>
      </c>
    </row>
    <row r="408" spans="2:47">
      <c r="B408" s="37">
        <v>39114</v>
      </c>
      <c r="C408" s="45">
        <v>397498.16</v>
      </c>
      <c r="D408" s="45">
        <v>0</v>
      </c>
      <c r="E408" s="45">
        <v>735.1</v>
      </c>
      <c r="F408" s="45">
        <v>0</v>
      </c>
      <c r="G408" s="45">
        <v>0</v>
      </c>
      <c r="H408" s="45">
        <v>0</v>
      </c>
      <c r="I408" s="45">
        <v>0</v>
      </c>
      <c r="J408" s="45">
        <v>0</v>
      </c>
      <c r="K408" s="45">
        <v>0</v>
      </c>
      <c r="L408" s="45">
        <v>0</v>
      </c>
      <c r="M408">
        <v>0</v>
      </c>
      <c r="N408">
        <v>0</v>
      </c>
      <c r="O408">
        <v>0</v>
      </c>
      <c r="P408">
        <v>0</v>
      </c>
      <c r="Q408" s="43">
        <v>890279</v>
      </c>
      <c r="R408">
        <v>0</v>
      </c>
      <c r="S408">
        <v>0</v>
      </c>
      <c r="T408">
        <v>0</v>
      </c>
      <c r="U408">
        <v>0</v>
      </c>
      <c r="V408">
        <v>0</v>
      </c>
      <c r="W408">
        <v>0</v>
      </c>
      <c r="X408">
        <v>0</v>
      </c>
      <c r="Y408">
        <v>0</v>
      </c>
      <c r="AD408" s="37">
        <v>39448</v>
      </c>
      <c r="AE408" s="45">
        <v>119797.13</v>
      </c>
      <c r="AF408" s="45">
        <v>807.11781089999999</v>
      </c>
      <c r="AG408" s="45">
        <v>0</v>
      </c>
      <c r="AH408" s="45">
        <v>0</v>
      </c>
      <c r="AI408" s="45">
        <v>0</v>
      </c>
      <c r="AJ408" s="45">
        <v>0</v>
      </c>
      <c r="AK408" s="45">
        <v>0</v>
      </c>
      <c r="AL408" s="45">
        <v>0</v>
      </c>
      <c r="AM408" s="45">
        <v>0</v>
      </c>
      <c r="AN408" s="45">
        <v>0</v>
      </c>
      <c r="AO408">
        <v>0</v>
      </c>
      <c r="AP408" s="43">
        <v>270257</v>
      </c>
      <c r="AQ408">
        <v>0</v>
      </c>
      <c r="AR408">
        <v>0</v>
      </c>
      <c r="AS408">
        <v>0</v>
      </c>
      <c r="AT408">
        <v>0</v>
      </c>
      <c r="AU408">
        <v>0</v>
      </c>
    </row>
    <row r="409" spans="2:47">
      <c r="B409" s="37">
        <v>39142</v>
      </c>
      <c r="C409" s="45">
        <v>298162.84000000003</v>
      </c>
      <c r="D409" s="45">
        <v>0</v>
      </c>
      <c r="E409" s="45">
        <v>0</v>
      </c>
      <c r="F409" s="45">
        <v>518</v>
      </c>
      <c r="G409" s="45">
        <v>0</v>
      </c>
      <c r="H409" s="45">
        <v>0</v>
      </c>
      <c r="I409" s="45">
        <v>0</v>
      </c>
      <c r="J409" s="45">
        <v>0</v>
      </c>
      <c r="K409" s="45">
        <v>0</v>
      </c>
      <c r="L409" s="45">
        <v>0</v>
      </c>
      <c r="M409">
        <v>0</v>
      </c>
      <c r="N409">
        <v>0</v>
      </c>
      <c r="O409">
        <v>0</v>
      </c>
      <c r="P409">
        <v>0</v>
      </c>
      <c r="Q409" s="43">
        <v>891393</v>
      </c>
      <c r="R409">
        <v>0</v>
      </c>
      <c r="S409">
        <v>0</v>
      </c>
      <c r="T409">
        <v>0</v>
      </c>
      <c r="U409">
        <v>0</v>
      </c>
      <c r="V409">
        <v>0</v>
      </c>
      <c r="W409">
        <v>0</v>
      </c>
      <c r="X409">
        <v>0</v>
      </c>
      <c r="Y409">
        <v>0</v>
      </c>
      <c r="AD409" s="37">
        <v>39479</v>
      </c>
      <c r="AE409" s="45">
        <v>108286.45</v>
      </c>
      <c r="AF409" s="45">
        <v>0</v>
      </c>
      <c r="AG409" s="45">
        <v>822.18</v>
      </c>
      <c r="AH409" s="45">
        <v>0</v>
      </c>
      <c r="AI409" s="45">
        <v>0</v>
      </c>
      <c r="AJ409" s="45">
        <v>0</v>
      </c>
      <c r="AK409" s="45">
        <v>0</v>
      </c>
      <c r="AL409" s="45">
        <v>0</v>
      </c>
      <c r="AM409" s="45">
        <v>0</v>
      </c>
      <c r="AN409" s="45">
        <v>0</v>
      </c>
      <c r="AO409">
        <v>0</v>
      </c>
      <c r="AP409" s="43">
        <v>270559</v>
      </c>
      <c r="AQ409">
        <v>0</v>
      </c>
      <c r="AR409">
        <v>0</v>
      </c>
      <c r="AS409">
        <v>0</v>
      </c>
      <c r="AT409">
        <v>0</v>
      </c>
      <c r="AU409">
        <v>0</v>
      </c>
    </row>
    <row r="410" spans="2:47">
      <c r="B410" s="37">
        <v>39173</v>
      </c>
      <c r="C410" s="45">
        <v>207576.04</v>
      </c>
      <c r="D410" s="45">
        <v>0</v>
      </c>
      <c r="E410" s="45">
        <v>0</v>
      </c>
      <c r="F410" s="45">
        <v>0</v>
      </c>
      <c r="G410" s="45">
        <v>353.1</v>
      </c>
      <c r="H410" s="45">
        <v>0</v>
      </c>
      <c r="I410" s="45">
        <v>0</v>
      </c>
      <c r="J410" s="45">
        <v>0</v>
      </c>
      <c r="K410" s="45">
        <v>0</v>
      </c>
      <c r="L410" s="45">
        <v>0</v>
      </c>
      <c r="M410">
        <v>0</v>
      </c>
      <c r="N410">
        <v>0</v>
      </c>
      <c r="O410">
        <v>0</v>
      </c>
      <c r="P410">
        <v>0</v>
      </c>
      <c r="Q410" s="43">
        <v>892435</v>
      </c>
      <c r="R410">
        <v>0</v>
      </c>
      <c r="S410">
        <v>0</v>
      </c>
      <c r="T410">
        <v>0</v>
      </c>
      <c r="U410">
        <v>0</v>
      </c>
      <c r="V410">
        <v>0</v>
      </c>
      <c r="W410">
        <v>0</v>
      </c>
      <c r="X410">
        <v>0</v>
      </c>
      <c r="Y410">
        <v>0</v>
      </c>
      <c r="AD410" s="37">
        <v>39508</v>
      </c>
      <c r="AE410" s="45">
        <v>91727.81</v>
      </c>
      <c r="AF410" s="45">
        <v>0</v>
      </c>
      <c r="AG410" s="45">
        <v>0</v>
      </c>
      <c r="AH410" s="45">
        <v>735.91</v>
      </c>
      <c r="AI410" s="45">
        <v>0</v>
      </c>
      <c r="AJ410" s="45">
        <v>0</v>
      </c>
      <c r="AK410" s="45">
        <v>0</v>
      </c>
      <c r="AL410" s="45">
        <v>0</v>
      </c>
      <c r="AM410" s="45">
        <v>0</v>
      </c>
      <c r="AN410" s="45">
        <v>0</v>
      </c>
      <c r="AO410">
        <v>0</v>
      </c>
      <c r="AP410" s="43">
        <v>270693</v>
      </c>
      <c r="AQ410">
        <v>0</v>
      </c>
      <c r="AR410">
        <v>0</v>
      </c>
      <c r="AS410">
        <v>0</v>
      </c>
      <c r="AT410">
        <v>0</v>
      </c>
      <c r="AU410">
        <v>0</v>
      </c>
    </row>
    <row r="411" spans="2:47">
      <c r="B411" s="37">
        <v>39203</v>
      </c>
      <c r="C411" s="45">
        <v>95388.58</v>
      </c>
      <c r="D411" s="45">
        <v>0</v>
      </c>
      <c r="E411" s="45">
        <v>0</v>
      </c>
      <c r="F411" s="45">
        <v>0</v>
      </c>
      <c r="G411" s="45">
        <v>0</v>
      </c>
      <c r="H411" s="45">
        <v>119.5</v>
      </c>
      <c r="I411" s="45">
        <v>0</v>
      </c>
      <c r="J411" s="45">
        <v>0</v>
      </c>
      <c r="K411" s="45">
        <v>0</v>
      </c>
      <c r="L411" s="45">
        <v>0</v>
      </c>
      <c r="M411">
        <v>0</v>
      </c>
      <c r="N411">
        <v>0</v>
      </c>
      <c r="O411">
        <v>0</v>
      </c>
      <c r="P411">
        <v>0</v>
      </c>
      <c r="Q411" s="43">
        <v>894655</v>
      </c>
      <c r="R411">
        <v>0</v>
      </c>
      <c r="S411">
        <v>0</v>
      </c>
      <c r="T411">
        <v>0</v>
      </c>
      <c r="U411">
        <v>0</v>
      </c>
      <c r="V411">
        <v>0</v>
      </c>
      <c r="W411">
        <v>0</v>
      </c>
      <c r="X411">
        <v>0</v>
      </c>
      <c r="Y411">
        <v>0</v>
      </c>
      <c r="AD411" s="37">
        <v>39539</v>
      </c>
      <c r="AE411" s="45">
        <v>51846.37</v>
      </c>
      <c r="AF411" s="45">
        <v>0</v>
      </c>
      <c r="AG411" s="45">
        <v>0</v>
      </c>
      <c r="AH411" s="45">
        <v>0</v>
      </c>
      <c r="AI411" s="45">
        <v>379.2</v>
      </c>
      <c r="AJ411" s="45">
        <v>0</v>
      </c>
      <c r="AK411" s="45">
        <v>0</v>
      </c>
      <c r="AL411" s="45">
        <v>0</v>
      </c>
      <c r="AM411" s="45">
        <v>0</v>
      </c>
      <c r="AN411" s="45">
        <v>0</v>
      </c>
      <c r="AO411">
        <v>0</v>
      </c>
      <c r="AP411" s="43">
        <v>270948</v>
      </c>
      <c r="AQ411">
        <v>0</v>
      </c>
      <c r="AR411">
        <v>0</v>
      </c>
      <c r="AS411">
        <v>0</v>
      </c>
      <c r="AT411">
        <v>0</v>
      </c>
      <c r="AU411">
        <v>0</v>
      </c>
    </row>
    <row r="412" spans="2:47">
      <c r="B412" s="37">
        <v>39234</v>
      </c>
      <c r="C412" s="45">
        <v>52348.33</v>
      </c>
      <c r="D412" s="45">
        <v>0</v>
      </c>
      <c r="E412" s="45">
        <v>0</v>
      </c>
      <c r="F412" s="45">
        <v>0</v>
      </c>
      <c r="G412" s="45">
        <v>0</v>
      </c>
      <c r="H412" s="45">
        <v>0</v>
      </c>
      <c r="I412" s="45">
        <v>0</v>
      </c>
      <c r="J412" s="45">
        <v>0</v>
      </c>
      <c r="K412" s="45">
        <v>0</v>
      </c>
      <c r="L412" s="45">
        <v>0</v>
      </c>
      <c r="M412">
        <v>1</v>
      </c>
      <c r="N412">
        <v>0</v>
      </c>
      <c r="O412">
        <v>0</v>
      </c>
      <c r="P412">
        <v>0</v>
      </c>
      <c r="Q412" s="43">
        <v>893965</v>
      </c>
      <c r="R412">
        <v>0</v>
      </c>
      <c r="S412">
        <v>0</v>
      </c>
      <c r="T412">
        <v>0</v>
      </c>
      <c r="U412">
        <v>0</v>
      </c>
      <c r="V412">
        <v>0</v>
      </c>
      <c r="W412">
        <v>0</v>
      </c>
      <c r="X412">
        <v>0</v>
      </c>
      <c r="Y412">
        <v>0</v>
      </c>
      <c r="AD412" s="37">
        <v>39569</v>
      </c>
      <c r="AE412" s="45">
        <v>34711.4</v>
      </c>
      <c r="AF412" s="45">
        <v>0</v>
      </c>
      <c r="AG412" s="45">
        <v>0</v>
      </c>
      <c r="AH412" s="45">
        <v>0</v>
      </c>
      <c r="AI412" s="45">
        <v>0</v>
      </c>
      <c r="AJ412" s="45">
        <v>270.98859040000002</v>
      </c>
      <c r="AK412" s="45">
        <v>0</v>
      </c>
      <c r="AL412" s="45">
        <v>0</v>
      </c>
      <c r="AM412" s="45">
        <v>0</v>
      </c>
      <c r="AN412" s="45">
        <v>0</v>
      </c>
      <c r="AO412">
        <v>0</v>
      </c>
      <c r="AP412" s="43">
        <v>271443</v>
      </c>
      <c r="AQ412">
        <v>0</v>
      </c>
      <c r="AR412">
        <v>0</v>
      </c>
      <c r="AS412">
        <v>0</v>
      </c>
      <c r="AT412">
        <v>0</v>
      </c>
      <c r="AU412">
        <v>0</v>
      </c>
    </row>
    <row r="413" spans="2:47">
      <c r="B413" s="37">
        <v>39264</v>
      </c>
      <c r="C413" s="45">
        <v>52348.33</v>
      </c>
      <c r="D413" s="45">
        <v>0</v>
      </c>
      <c r="E413" s="45">
        <v>0</v>
      </c>
      <c r="F413" s="45">
        <v>0</v>
      </c>
      <c r="G413" s="45">
        <v>0</v>
      </c>
      <c r="H413" s="45">
        <v>0</v>
      </c>
      <c r="I413" s="45">
        <v>0</v>
      </c>
      <c r="J413" s="45">
        <v>0</v>
      </c>
      <c r="K413" s="45">
        <v>0</v>
      </c>
      <c r="L413" s="45">
        <v>0</v>
      </c>
      <c r="M413">
        <v>0</v>
      </c>
      <c r="N413">
        <v>1</v>
      </c>
      <c r="O413">
        <v>0</v>
      </c>
      <c r="P413">
        <v>0</v>
      </c>
      <c r="Q413" s="43">
        <v>895455</v>
      </c>
      <c r="R413">
        <v>0</v>
      </c>
      <c r="S413">
        <v>0</v>
      </c>
      <c r="T413">
        <v>0</v>
      </c>
      <c r="U413">
        <v>0</v>
      </c>
      <c r="V413">
        <v>0</v>
      </c>
      <c r="W413">
        <v>0</v>
      </c>
      <c r="X413">
        <v>0</v>
      </c>
      <c r="Y413">
        <v>0</v>
      </c>
      <c r="AD413" s="37">
        <v>39600</v>
      </c>
      <c r="AE413" s="45">
        <v>15415.39</v>
      </c>
      <c r="AF413" s="45">
        <v>0</v>
      </c>
      <c r="AG413" s="45">
        <v>0</v>
      </c>
      <c r="AH413" s="45">
        <v>0</v>
      </c>
      <c r="AI413" s="45">
        <v>0</v>
      </c>
      <c r="AJ413" s="45">
        <v>0</v>
      </c>
      <c r="AK413" s="45">
        <v>0</v>
      </c>
      <c r="AL413" s="45">
        <v>0</v>
      </c>
      <c r="AM413" s="45">
        <v>0</v>
      </c>
      <c r="AN413" s="45">
        <v>0</v>
      </c>
      <c r="AO413">
        <v>0</v>
      </c>
      <c r="AP413" s="43">
        <v>271494</v>
      </c>
      <c r="AQ413">
        <v>0</v>
      </c>
      <c r="AR413">
        <v>0</v>
      </c>
      <c r="AS413">
        <v>0</v>
      </c>
      <c r="AT413">
        <v>0</v>
      </c>
      <c r="AU413">
        <v>0</v>
      </c>
    </row>
    <row r="414" spans="2:47">
      <c r="B414" s="37">
        <v>39295</v>
      </c>
      <c r="C414" s="45">
        <v>52348.33</v>
      </c>
      <c r="D414" s="45">
        <v>0</v>
      </c>
      <c r="E414" s="45">
        <v>0</v>
      </c>
      <c r="F414" s="45">
        <v>0</v>
      </c>
      <c r="G414" s="45">
        <v>0</v>
      </c>
      <c r="H414" s="45">
        <v>0</v>
      </c>
      <c r="I414" s="45">
        <v>0</v>
      </c>
      <c r="J414" s="45">
        <v>0</v>
      </c>
      <c r="K414" s="45">
        <v>0</v>
      </c>
      <c r="L414" s="45">
        <v>0</v>
      </c>
      <c r="M414">
        <v>0</v>
      </c>
      <c r="N414">
        <v>0</v>
      </c>
      <c r="O414">
        <v>1</v>
      </c>
      <c r="P414">
        <v>0</v>
      </c>
      <c r="Q414" s="43">
        <v>896466</v>
      </c>
      <c r="R414">
        <v>0</v>
      </c>
      <c r="S414">
        <v>0</v>
      </c>
      <c r="T414">
        <v>0</v>
      </c>
      <c r="U414">
        <v>0</v>
      </c>
      <c r="V414">
        <v>0</v>
      </c>
      <c r="W414">
        <v>0</v>
      </c>
      <c r="X414">
        <v>0</v>
      </c>
      <c r="Y414">
        <v>0</v>
      </c>
      <c r="AD414" s="37">
        <v>39630</v>
      </c>
      <c r="AE414" s="45">
        <v>15415.39</v>
      </c>
      <c r="AF414" s="45">
        <v>0</v>
      </c>
      <c r="AG414" s="45">
        <v>0</v>
      </c>
      <c r="AH414" s="45">
        <v>0</v>
      </c>
      <c r="AI414" s="45">
        <v>0</v>
      </c>
      <c r="AJ414" s="45">
        <v>0</v>
      </c>
      <c r="AK414" s="45">
        <v>0</v>
      </c>
      <c r="AL414" s="45">
        <v>0</v>
      </c>
      <c r="AM414" s="45">
        <v>0</v>
      </c>
      <c r="AN414" s="45">
        <v>0</v>
      </c>
      <c r="AO414">
        <v>0</v>
      </c>
      <c r="AP414" s="43">
        <v>271818</v>
      </c>
      <c r="AQ414">
        <v>0</v>
      </c>
      <c r="AR414">
        <v>0</v>
      </c>
      <c r="AS414">
        <v>0</v>
      </c>
      <c r="AT414">
        <v>0</v>
      </c>
      <c r="AU414">
        <v>0</v>
      </c>
    </row>
    <row r="415" spans="2:47">
      <c r="B415" s="37">
        <v>39326</v>
      </c>
      <c r="C415" s="45">
        <v>52699.89</v>
      </c>
      <c r="D415" s="45">
        <v>0</v>
      </c>
      <c r="E415" s="45">
        <v>0</v>
      </c>
      <c r="F415" s="45">
        <v>0</v>
      </c>
      <c r="G415" s="45">
        <v>0</v>
      </c>
      <c r="H415" s="45">
        <v>0</v>
      </c>
      <c r="I415" s="45">
        <v>0</v>
      </c>
      <c r="J415" s="45">
        <v>0</v>
      </c>
      <c r="K415" s="45">
        <v>0</v>
      </c>
      <c r="L415" s="45">
        <v>0</v>
      </c>
      <c r="M415">
        <v>0</v>
      </c>
      <c r="N415">
        <v>0</v>
      </c>
      <c r="O415">
        <v>0</v>
      </c>
      <c r="P415">
        <v>1</v>
      </c>
      <c r="Q415" s="43">
        <v>898013</v>
      </c>
      <c r="R415">
        <v>0</v>
      </c>
      <c r="S415">
        <v>0</v>
      </c>
      <c r="T415">
        <v>0</v>
      </c>
      <c r="U415">
        <v>0</v>
      </c>
      <c r="V415">
        <v>0</v>
      </c>
      <c r="W415">
        <v>0</v>
      </c>
      <c r="X415">
        <v>0</v>
      </c>
      <c r="Y415">
        <v>0</v>
      </c>
      <c r="AD415" s="37">
        <v>39661</v>
      </c>
      <c r="AE415" s="45">
        <v>15415.39</v>
      </c>
      <c r="AF415" s="45">
        <v>0</v>
      </c>
      <c r="AG415" s="45">
        <v>0</v>
      </c>
      <c r="AH415" s="45">
        <v>0</v>
      </c>
      <c r="AI415" s="45">
        <v>0</v>
      </c>
      <c r="AJ415" s="45">
        <v>0</v>
      </c>
      <c r="AK415" s="45">
        <v>0</v>
      </c>
      <c r="AL415" s="45">
        <v>0</v>
      </c>
      <c r="AM415" s="45">
        <v>0</v>
      </c>
      <c r="AN415" s="45">
        <v>0</v>
      </c>
      <c r="AO415">
        <v>0</v>
      </c>
      <c r="AP415" s="43">
        <v>272178</v>
      </c>
      <c r="AQ415">
        <v>0</v>
      </c>
      <c r="AR415">
        <v>0</v>
      </c>
      <c r="AS415">
        <v>0</v>
      </c>
      <c r="AT415">
        <v>0</v>
      </c>
      <c r="AU415">
        <v>0</v>
      </c>
    </row>
    <row r="416" spans="2:47">
      <c r="B416" s="37">
        <v>39356</v>
      </c>
      <c r="C416" s="45">
        <v>84896.38</v>
      </c>
      <c r="D416" s="45">
        <v>0</v>
      </c>
      <c r="E416" s="45">
        <v>0</v>
      </c>
      <c r="F416" s="45">
        <v>0</v>
      </c>
      <c r="G416" s="45">
        <v>0</v>
      </c>
      <c r="H416" s="45">
        <v>0</v>
      </c>
      <c r="I416" s="45">
        <v>0</v>
      </c>
      <c r="J416" s="45">
        <v>151.4</v>
      </c>
      <c r="K416" s="45">
        <v>0</v>
      </c>
      <c r="L416" s="45">
        <v>0</v>
      </c>
      <c r="M416">
        <v>0</v>
      </c>
      <c r="N416">
        <v>0</v>
      </c>
      <c r="O416">
        <v>0</v>
      </c>
      <c r="P416">
        <v>0</v>
      </c>
      <c r="Q416" s="43">
        <v>898231</v>
      </c>
      <c r="R416">
        <v>0</v>
      </c>
      <c r="S416">
        <v>0</v>
      </c>
      <c r="T416">
        <v>0</v>
      </c>
      <c r="U416">
        <v>0</v>
      </c>
      <c r="V416">
        <v>0</v>
      </c>
      <c r="W416">
        <v>0</v>
      </c>
      <c r="X416">
        <v>0</v>
      </c>
      <c r="Y416">
        <v>0</v>
      </c>
      <c r="AD416" s="37">
        <v>39692</v>
      </c>
      <c r="AE416" s="45">
        <v>17829.32</v>
      </c>
      <c r="AF416" s="45">
        <v>0</v>
      </c>
      <c r="AG416" s="45">
        <v>0</v>
      </c>
      <c r="AH416" s="45">
        <v>0</v>
      </c>
      <c r="AI416" s="45">
        <v>0</v>
      </c>
      <c r="AJ416" s="45">
        <v>0</v>
      </c>
      <c r="AK416" s="45">
        <v>0</v>
      </c>
      <c r="AL416" s="45">
        <v>0</v>
      </c>
      <c r="AM416" s="45">
        <v>0</v>
      </c>
      <c r="AN416" s="45">
        <v>0</v>
      </c>
      <c r="AO416">
        <v>1</v>
      </c>
      <c r="AP416" s="43">
        <v>272336</v>
      </c>
      <c r="AQ416">
        <v>0</v>
      </c>
      <c r="AR416">
        <v>0</v>
      </c>
      <c r="AS416">
        <v>0</v>
      </c>
      <c r="AT416">
        <v>0</v>
      </c>
      <c r="AU416">
        <v>0</v>
      </c>
    </row>
    <row r="417" spans="2:47">
      <c r="B417" s="37">
        <v>39387</v>
      </c>
      <c r="C417" s="45">
        <v>203477.42</v>
      </c>
      <c r="D417" s="45">
        <v>0</v>
      </c>
      <c r="E417" s="45">
        <v>0</v>
      </c>
      <c r="F417" s="45">
        <v>0</v>
      </c>
      <c r="G417" s="45">
        <v>0</v>
      </c>
      <c r="H417" s="45">
        <v>0</v>
      </c>
      <c r="I417" s="45">
        <v>0</v>
      </c>
      <c r="J417" s="45">
        <v>0</v>
      </c>
      <c r="K417" s="45">
        <v>459.9</v>
      </c>
      <c r="L417" s="45">
        <v>0</v>
      </c>
      <c r="M417">
        <v>0</v>
      </c>
      <c r="N417">
        <v>0</v>
      </c>
      <c r="O417">
        <v>0</v>
      </c>
      <c r="P417">
        <v>0</v>
      </c>
      <c r="Q417" s="43">
        <v>900986</v>
      </c>
      <c r="R417">
        <v>0</v>
      </c>
      <c r="S417">
        <v>0</v>
      </c>
      <c r="T417">
        <v>0</v>
      </c>
      <c r="U417">
        <v>0</v>
      </c>
      <c r="V417">
        <v>0</v>
      </c>
      <c r="W417">
        <v>0</v>
      </c>
      <c r="X417">
        <v>0</v>
      </c>
      <c r="Y417">
        <v>0</v>
      </c>
      <c r="AD417" s="37">
        <v>39722</v>
      </c>
      <c r="AE417" s="45">
        <v>36784.33</v>
      </c>
      <c r="AF417" s="45">
        <v>0</v>
      </c>
      <c r="AG417" s="45">
        <v>0</v>
      </c>
      <c r="AH417" s="45">
        <v>0</v>
      </c>
      <c r="AI417" s="45">
        <v>0</v>
      </c>
      <c r="AJ417" s="45">
        <v>0</v>
      </c>
      <c r="AK417" s="45">
        <v>0</v>
      </c>
      <c r="AL417" s="45">
        <v>348.75</v>
      </c>
      <c r="AM417" s="45">
        <v>0</v>
      </c>
      <c r="AN417" s="45">
        <v>0</v>
      </c>
      <c r="AO417">
        <v>0</v>
      </c>
      <c r="AP417" s="43">
        <v>272878</v>
      </c>
      <c r="AQ417">
        <v>0</v>
      </c>
      <c r="AR417">
        <v>0</v>
      </c>
      <c r="AS417">
        <v>0</v>
      </c>
      <c r="AT417">
        <v>0</v>
      </c>
      <c r="AU417">
        <v>0</v>
      </c>
    </row>
    <row r="418" spans="2:47">
      <c r="B418" s="37">
        <v>39417</v>
      </c>
      <c r="C418" s="45">
        <v>358270.86</v>
      </c>
      <c r="D418" s="45">
        <v>0</v>
      </c>
      <c r="E418" s="45">
        <v>0</v>
      </c>
      <c r="F418" s="45">
        <v>0</v>
      </c>
      <c r="G418" s="45">
        <v>0</v>
      </c>
      <c r="H418" s="45">
        <v>0</v>
      </c>
      <c r="I418" s="45">
        <v>0</v>
      </c>
      <c r="J418" s="45">
        <v>0</v>
      </c>
      <c r="K418" s="45">
        <v>0</v>
      </c>
      <c r="L418" s="45">
        <v>626.79999999999995</v>
      </c>
      <c r="M418">
        <v>0</v>
      </c>
      <c r="N418">
        <v>0</v>
      </c>
      <c r="O418">
        <v>0</v>
      </c>
      <c r="P418">
        <v>0</v>
      </c>
      <c r="Q418" s="43">
        <v>904029</v>
      </c>
      <c r="R418">
        <v>0</v>
      </c>
      <c r="S418">
        <v>1</v>
      </c>
      <c r="T418">
        <v>0</v>
      </c>
      <c r="U418">
        <v>0</v>
      </c>
      <c r="V418">
        <v>0</v>
      </c>
      <c r="W418">
        <v>0</v>
      </c>
      <c r="X418">
        <v>0</v>
      </c>
      <c r="Y418">
        <v>0</v>
      </c>
      <c r="AD418" s="37">
        <v>39753</v>
      </c>
      <c r="AE418" s="45">
        <v>69570.83</v>
      </c>
      <c r="AF418" s="45">
        <v>0</v>
      </c>
      <c r="AG418" s="45">
        <v>0</v>
      </c>
      <c r="AH418" s="45">
        <v>0</v>
      </c>
      <c r="AI418" s="45">
        <v>0</v>
      </c>
      <c r="AJ418" s="45">
        <v>0</v>
      </c>
      <c r="AK418" s="45">
        <v>0</v>
      </c>
      <c r="AL418" s="45">
        <v>0</v>
      </c>
      <c r="AM418" s="45">
        <v>537.11</v>
      </c>
      <c r="AN418" s="45">
        <v>0</v>
      </c>
      <c r="AO418">
        <v>0</v>
      </c>
      <c r="AP418" s="43">
        <v>273748</v>
      </c>
      <c r="AQ418">
        <v>0</v>
      </c>
      <c r="AR418">
        <v>0</v>
      </c>
      <c r="AS418">
        <v>0</v>
      </c>
      <c r="AT418">
        <v>0</v>
      </c>
      <c r="AU418">
        <v>0</v>
      </c>
    </row>
    <row r="419" spans="2:47">
      <c r="B419" s="37">
        <v>39448</v>
      </c>
      <c r="C419" s="45">
        <v>382250.11</v>
      </c>
      <c r="D419" s="45">
        <v>639.25</v>
      </c>
      <c r="E419" s="45">
        <v>0</v>
      </c>
      <c r="F419" s="45">
        <v>0</v>
      </c>
      <c r="G419" s="45">
        <v>0</v>
      </c>
      <c r="H419" s="45">
        <v>0</v>
      </c>
      <c r="I419" s="45">
        <v>0</v>
      </c>
      <c r="J419" s="45">
        <v>0</v>
      </c>
      <c r="K419" s="45">
        <v>0</v>
      </c>
      <c r="L419" s="45">
        <v>0</v>
      </c>
      <c r="M419">
        <v>0</v>
      </c>
      <c r="N419">
        <v>0</v>
      </c>
      <c r="O419">
        <v>0</v>
      </c>
      <c r="P419">
        <v>0</v>
      </c>
      <c r="Q419" s="43">
        <v>903645</v>
      </c>
      <c r="R419">
        <v>0</v>
      </c>
      <c r="S419">
        <v>0</v>
      </c>
      <c r="T419">
        <v>1</v>
      </c>
      <c r="U419">
        <v>0</v>
      </c>
      <c r="V419">
        <v>0</v>
      </c>
      <c r="W419">
        <v>0</v>
      </c>
      <c r="X419">
        <v>0</v>
      </c>
      <c r="Y419">
        <v>0</v>
      </c>
      <c r="AD419" s="37">
        <v>39783</v>
      </c>
      <c r="AE419" s="45">
        <v>116067.85</v>
      </c>
      <c r="AF419" s="45">
        <v>0</v>
      </c>
      <c r="AG419" s="45">
        <v>0</v>
      </c>
      <c r="AH419" s="45">
        <v>0</v>
      </c>
      <c r="AI419" s="45">
        <v>0</v>
      </c>
      <c r="AJ419" s="45">
        <v>0</v>
      </c>
      <c r="AK419" s="45">
        <v>0</v>
      </c>
      <c r="AL419" s="45">
        <v>0</v>
      </c>
      <c r="AM419" s="45">
        <v>0</v>
      </c>
      <c r="AN419" s="45">
        <v>870.56</v>
      </c>
      <c r="AO419">
        <v>0</v>
      </c>
      <c r="AP419" s="43">
        <v>274484</v>
      </c>
      <c r="AQ419">
        <v>0</v>
      </c>
      <c r="AR419">
        <v>0</v>
      </c>
      <c r="AS419">
        <v>0</v>
      </c>
      <c r="AT419">
        <v>0</v>
      </c>
      <c r="AU419">
        <v>0</v>
      </c>
    </row>
    <row r="420" spans="2:47">
      <c r="B420" s="37">
        <v>39479</v>
      </c>
      <c r="C420" s="45">
        <v>368631.41</v>
      </c>
      <c r="D420" s="45">
        <v>0</v>
      </c>
      <c r="E420" s="45">
        <v>670.19</v>
      </c>
      <c r="F420" s="45">
        <v>0</v>
      </c>
      <c r="G420" s="45">
        <v>0</v>
      </c>
      <c r="H420" s="45">
        <v>0</v>
      </c>
      <c r="I420" s="45">
        <v>0</v>
      </c>
      <c r="J420" s="45">
        <v>0</v>
      </c>
      <c r="K420" s="45">
        <v>0</v>
      </c>
      <c r="L420" s="45">
        <v>0</v>
      </c>
      <c r="M420">
        <v>0</v>
      </c>
      <c r="N420">
        <v>0</v>
      </c>
      <c r="O420">
        <v>0</v>
      </c>
      <c r="P420">
        <v>0</v>
      </c>
      <c r="Q420" s="43">
        <v>904924</v>
      </c>
      <c r="R420">
        <v>0</v>
      </c>
      <c r="S420">
        <v>0</v>
      </c>
      <c r="T420">
        <v>0</v>
      </c>
      <c r="U420">
        <v>0</v>
      </c>
      <c r="V420">
        <v>0</v>
      </c>
      <c r="W420">
        <v>0</v>
      </c>
      <c r="X420">
        <v>0</v>
      </c>
      <c r="Y420">
        <v>0</v>
      </c>
      <c r="AD420" s="37">
        <v>39814</v>
      </c>
      <c r="AE420" s="45">
        <v>142607.88</v>
      </c>
      <c r="AF420" s="45">
        <v>992.67880609999997</v>
      </c>
      <c r="AG420" s="45">
        <v>0</v>
      </c>
      <c r="AH420" s="45">
        <v>0</v>
      </c>
      <c r="AI420" s="45">
        <v>0</v>
      </c>
      <c r="AJ420" s="45">
        <v>0</v>
      </c>
      <c r="AK420" s="45">
        <v>0</v>
      </c>
      <c r="AL420" s="45">
        <v>0</v>
      </c>
      <c r="AM420" s="45">
        <v>0</v>
      </c>
      <c r="AN420" s="45">
        <v>0</v>
      </c>
      <c r="AO420">
        <v>0</v>
      </c>
      <c r="AP420" s="43">
        <v>274413</v>
      </c>
      <c r="AQ420">
        <v>0</v>
      </c>
      <c r="AR420">
        <v>0</v>
      </c>
      <c r="AS420">
        <v>0</v>
      </c>
      <c r="AT420">
        <v>0</v>
      </c>
      <c r="AU420">
        <v>0</v>
      </c>
    </row>
    <row r="421" spans="2:47">
      <c r="B421" s="37">
        <v>39508</v>
      </c>
      <c r="C421" s="45">
        <v>348156.23</v>
      </c>
      <c r="D421" s="45">
        <v>0</v>
      </c>
      <c r="E421" s="45">
        <v>0</v>
      </c>
      <c r="F421" s="45">
        <v>597.04</v>
      </c>
      <c r="G421" s="45">
        <v>0</v>
      </c>
      <c r="H421" s="45">
        <v>0</v>
      </c>
      <c r="I421" s="45">
        <v>0</v>
      </c>
      <c r="J421" s="45">
        <v>0</v>
      </c>
      <c r="K421" s="45">
        <v>0</v>
      </c>
      <c r="L421" s="45">
        <v>0</v>
      </c>
      <c r="M421">
        <v>0</v>
      </c>
      <c r="N421">
        <v>0</v>
      </c>
      <c r="O421">
        <v>0</v>
      </c>
      <c r="P421">
        <v>0</v>
      </c>
      <c r="Q421" s="43">
        <v>906325</v>
      </c>
      <c r="R421">
        <v>0</v>
      </c>
      <c r="S421">
        <v>0</v>
      </c>
      <c r="T421">
        <v>0</v>
      </c>
      <c r="U421">
        <v>1</v>
      </c>
      <c r="V421">
        <v>0</v>
      </c>
      <c r="W421">
        <v>0</v>
      </c>
      <c r="X421">
        <v>0</v>
      </c>
      <c r="Y421">
        <v>0</v>
      </c>
      <c r="AD421" s="37">
        <v>39845</v>
      </c>
      <c r="AE421" s="45">
        <v>95932.61</v>
      </c>
      <c r="AF421" s="45">
        <v>0</v>
      </c>
      <c r="AG421" s="45">
        <v>761.66</v>
      </c>
      <c r="AH421" s="45">
        <v>0</v>
      </c>
      <c r="AI421" s="45">
        <v>0</v>
      </c>
      <c r="AJ421" s="45">
        <v>0</v>
      </c>
      <c r="AK421" s="45">
        <v>0</v>
      </c>
      <c r="AL421" s="45">
        <v>0</v>
      </c>
      <c r="AM421" s="45">
        <v>0</v>
      </c>
      <c r="AN421" s="45">
        <v>0</v>
      </c>
      <c r="AO421">
        <v>0</v>
      </c>
      <c r="AP421" s="43">
        <v>274604</v>
      </c>
      <c r="AQ421">
        <v>0</v>
      </c>
      <c r="AR421">
        <v>0</v>
      </c>
      <c r="AS421">
        <v>1</v>
      </c>
      <c r="AT421">
        <v>0</v>
      </c>
      <c r="AU421">
        <v>0</v>
      </c>
    </row>
    <row r="422" spans="2:47">
      <c r="B422" s="37">
        <v>39539</v>
      </c>
      <c r="C422" s="45">
        <v>142914.35999999999</v>
      </c>
      <c r="D422" s="45">
        <v>0</v>
      </c>
      <c r="E422" s="45">
        <v>0</v>
      </c>
      <c r="F422" s="45">
        <v>0</v>
      </c>
      <c r="G422" s="45">
        <v>268.47000000000003</v>
      </c>
      <c r="H422" s="45">
        <v>0</v>
      </c>
      <c r="I422" s="45">
        <v>0</v>
      </c>
      <c r="J422" s="45">
        <v>0</v>
      </c>
      <c r="K422" s="45">
        <v>0</v>
      </c>
      <c r="L422" s="45">
        <v>0</v>
      </c>
      <c r="M422">
        <v>0</v>
      </c>
      <c r="N422">
        <v>0</v>
      </c>
      <c r="O422">
        <v>0</v>
      </c>
      <c r="P422">
        <v>0</v>
      </c>
      <c r="Q422" s="43">
        <v>907548</v>
      </c>
      <c r="R422">
        <v>0</v>
      </c>
      <c r="S422">
        <v>0</v>
      </c>
      <c r="T422">
        <v>0</v>
      </c>
      <c r="U422">
        <v>0</v>
      </c>
      <c r="V422">
        <v>0</v>
      </c>
      <c r="W422">
        <v>0</v>
      </c>
      <c r="X422">
        <v>0</v>
      </c>
      <c r="Y422">
        <v>0</v>
      </c>
      <c r="AD422" s="37">
        <v>39873</v>
      </c>
      <c r="AE422" s="45">
        <v>88887.73</v>
      </c>
      <c r="AF422" s="45">
        <v>0</v>
      </c>
      <c r="AG422" s="45">
        <v>0</v>
      </c>
      <c r="AH422" s="45">
        <v>666.08</v>
      </c>
      <c r="AI422" s="45">
        <v>0</v>
      </c>
      <c r="AJ422" s="45">
        <v>0</v>
      </c>
      <c r="AK422" s="45">
        <v>0</v>
      </c>
      <c r="AL422" s="45">
        <v>0</v>
      </c>
      <c r="AM422" s="45">
        <v>0</v>
      </c>
      <c r="AN422" s="45">
        <v>0</v>
      </c>
      <c r="AO422">
        <v>0</v>
      </c>
      <c r="AP422" s="43">
        <v>274723</v>
      </c>
      <c r="AQ422">
        <v>0</v>
      </c>
      <c r="AR422">
        <v>0</v>
      </c>
      <c r="AS422">
        <v>0</v>
      </c>
      <c r="AT422">
        <v>0</v>
      </c>
      <c r="AU422">
        <v>0</v>
      </c>
    </row>
    <row r="423" spans="2:47">
      <c r="B423" s="37">
        <v>39569</v>
      </c>
      <c r="C423" s="45">
        <v>108980.08</v>
      </c>
      <c r="D423" s="45">
        <v>0</v>
      </c>
      <c r="E423" s="45">
        <v>0</v>
      </c>
      <c r="F423" s="45">
        <v>0</v>
      </c>
      <c r="G423" s="45">
        <v>0</v>
      </c>
      <c r="H423" s="45">
        <v>190.43</v>
      </c>
      <c r="I423" s="45">
        <v>0</v>
      </c>
      <c r="J423" s="45">
        <v>0</v>
      </c>
      <c r="K423" s="45">
        <v>0</v>
      </c>
      <c r="L423" s="45">
        <v>0</v>
      </c>
      <c r="M423">
        <v>0</v>
      </c>
      <c r="N423">
        <v>0</v>
      </c>
      <c r="O423">
        <v>0</v>
      </c>
      <c r="P423">
        <v>0</v>
      </c>
      <c r="Q423" s="43">
        <v>910545</v>
      </c>
      <c r="R423">
        <v>0</v>
      </c>
      <c r="S423">
        <v>0</v>
      </c>
      <c r="T423">
        <v>0</v>
      </c>
      <c r="U423">
        <v>0</v>
      </c>
      <c r="V423">
        <v>0</v>
      </c>
      <c r="W423">
        <v>0</v>
      </c>
      <c r="X423">
        <v>0</v>
      </c>
      <c r="Y423">
        <v>0</v>
      </c>
      <c r="AD423" s="37">
        <v>39904</v>
      </c>
      <c r="AE423" s="45">
        <v>56695.17</v>
      </c>
      <c r="AF423" s="45">
        <v>0</v>
      </c>
      <c r="AG423" s="45">
        <v>0</v>
      </c>
      <c r="AH423" s="45">
        <v>0</v>
      </c>
      <c r="AI423" s="45">
        <v>419.24</v>
      </c>
      <c r="AJ423" s="45">
        <v>0</v>
      </c>
      <c r="AK423" s="45">
        <v>0</v>
      </c>
      <c r="AL423" s="45">
        <v>0</v>
      </c>
      <c r="AM423" s="45">
        <v>0</v>
      </c>
      <c r="AN423" s="45">
        <v>0</v>
      </c>
      <c r="AO423">
        <v>0</v>
      </c>
      <c r="AP423" s="43">
        <v>274852</v>
      </c>
      <c r="AQ423">
        <v>0</v>
      </c>
      <c r="AR423">
        <v>0</v>
      </c>
      <c r="AS423">
        <v>0</v>
      </c>
      <c r="AT423">
        <v>0</v>
      </c>
      <c r="AU423">
        <v>0</v>
      </c>
    </row>
    <row r="424" spans="2:47">
      <c r="B424" s="37">
        <v>39600</v>
      </c>
      <c r="C424" s="45">
        <v>49508.95</v>
      </c>
      <c r="D424" s="45">
        <v>0</v>
      </c>
      <c r="E424" s="45">
        <v>0</v>
      </c>
      <c r="F424" s="45">
        <v>0</v>
      </c>
      <c r="G424" s="45">
        <v>0</v>
      </c>
      <c r="H424" s="45">
        <v>0</v>
      </c>
      <c r="I424" s="45">
        <v>0</v>
      </c>
      <c r="J424" s="45">
        <v>0</v>
      </c>
      <c r="K424" s="45">
        <v>0</v>
      </c>
      <c r="L424" s="45">
        <v>0</v>
      </c>
      <c r="M424">
        <v>1</v>
      </c>
      <c r="N424">
        <v>0</v>
      </c>
      <c r="O424">
        <v>0</v>
      </c>
      <c r="P424">
        <v>0</v>
      </c>
      <c r="Q424" s="43">
        <v>909896</v>
      </c>
      <c r="R424">
        <v>0</v>
      </c>
      <c r="S424">
        <v>0</v>
      </c>
      <c r="T424">
        <v>0</v>
      </c>
      <c r="U424">
        <v>0</v>
      </c>
      <c r="V424">
        <v>0</v>
      </c>
      <c r="W424">
        <v>0</v>
      </c>
      <c r="X424">
        <v>0</v>
      </c>
      <c r="Y424">
        <v>0</v>
      </c>
      <c r="AD424" s="37">
        <v>39934</v>
      </c>
      <c r="AE424" s="45">
        <v>33761.050000000003</v>
      </c>
      <c r="AF424" s="45">
        <v>0</v>
      </c>
      <c r="AG424" s="45">
        <v>0</v>
      </c>
      <c r="AH424" s="45">
        <v>0</v>
      </c>
      <c r="AI424" s="45">
        <v>0</v>
      </c>
      <c r="AJ424" s="45">
        <v>264.26294890000003</v>
      </c>
      <c r="AK424" s="45">
        <v>0</v>
      </c>
      <c r="AL424" s="45">
        <v>0</v>
      </c>
      <c r="AM424" s="45">
        <v>0</v>
      </c>
      <c r="AN424" s="45">
        <v>0</v>
      </c>
      <c r="AO424">
        <v>0</v>
      </c>
      <c r="AP424" s="43">
        <v>275125</v>
      </c>
      <c r="AQ424">
        <v>0</v>
      </c>
      <c r="AR424">
        <v>0</v>
      </c>
      <c r="AS424">
        <v>0</v>
      </c>
      <c r="AT424">
        <v>0</v>
      </c>
      <c r="AU424">
        <v>0</v>
      </c>
    </row>
    <row r="425" spans="2:47">
      <c r="B425" s="37">
        <v>39630</v>
      </c>
      <c r="C425" s="45">
        <v>49508.95</v>
      </c>
      <c r="D425" s="45">
        <v>0</v>
      </c>
      <c r="E425" s="45">
        <v>0</v>
      </c>
      <c r="F425" s="45">
        <v>0</v>
      </c>
      <c r="G425" s="45">
        <v>0</v>
      </c>
      <c r="H425" s="45">
        <v>0</v>
      </c>
      <c r="I425" s="45">
        <v>0</v>
      </c>
      <c r="J425" s="45">
        <v>0</v>
      </c>
      <c r="K425" s="45">
        <v>0</v>
      </c>
      <c r="L425" s="45">
        <v>0</v>
      </c>
      <c r="M425">
        <v>0</v>
      </c>
      <c r="N425">
        <v>1</v>
      </c>
      <c r="O425">
        <v>0</v>
      </c>
      <c r="P425">
        <v>0</v>
      </c>
      <c r="Q425" s="43">
        <v>909956</v>
      </c>
      <c r="R425">
        <v>0</v>
      </c>
      <c r="S425">
        <v>0</v>
      </c>
      <c r="T425">
        <v>0</v>
      </c>
      <c r="U425">
        <v>0</v>
      </c>
      <c r="V425">
        <v>0</v>
      </c>
      <c r="W425">
        <v>0</v>
      </c>
      <c r="X425">
        <v>0</v>
      </c>
      <c r="Y425">
        <v>0</v>
      </c>
      <c r="AD425" s="37">
        <v>39965</v>
      </c>
      <c r="AE425" s="45">
        <v>14398.77</v>
      </c>
      <c r="AF425" s="45">
        <v>0</v>
      </c>
      <c r="AG425" s="45">
        <v>0</v>
      </c>
      <c r="AH425" s="45">
        <v>0</v>
      </c>
      <c r="AI425" s="45">
        <v>0</v>
      </c>
      <c r="AJ425" s="45">
        <v>0</v>
      </c>
      <c r="AK425" s="45">
        <v>0</v>
      </c>
      <c r="AL425" s="45">
        <v>0</v>
      </c>
      <c r="AM425" s="45">
        <v>0</v>
      </c>
      <c r="AN425" s="45">
        <v>0</v>
      </c>
      <c r="AO425">
        <v>0</v>
      </c>
      <c r="AP425" s="43">
        <v>275258</v>
      </c>
      <c r="AQ425">
        <v>0</v>
      </c>
      <c r="AR425">
        <v>0</v>
      </c>
      <c r="AS425">
        <v>0</v>
      </c>
      <c r="AT425">
        <v>0</v>
      </c>
      <c r="AU425">
        <v>0</v>
      </c>
    </row>
    <row r="426" spans="2:47">
      <c r="B426" s="37">
        <v>39661</v>
      </c>
      <c r="C426" s="45">
        <v>49508.95</v>
      </c>
      <c r="D426" s="45">
        <v>0</v>
      </c>
      <c r="E426" s="45">
        <v>0</v>
      </c>
      <c r="F426" s="45">
        <v>0</v>
      </c>
      <c r="G426" s="45">
        <v>0</v>
      </c>
      <c r="H426" s="45">
        <v>0</v>
      </c>
      <c r="I426" s="45">
        <v>0</v>
      </c>
      <c r="J426" s="45">
        <v>0</v>
      </c>
      <c r="K426" s="45">
        <v>0</v>
      </c>
      <c r="L426" s="45">
        <v>0</v>
      </c>
      <c r="M426">
        <v>0</v>
      </c>
      <c r="N426">
        <v>0</v>
      </c>
      <c r="O426">
        <v>1</v>
      </c>
      <c r="P426">
        <v>0</v>
      </c>
      <c r="Q426" s="43">
        <v>912122</v>
      </c>
      <c r="R426">
        <v>0</v>
      </c>
      <c r="S426">
        <v>0</v>
      </c>
      <c r="T426">
        <v>0</v>
      </c>
      <c r="U426">
        <v>0</v>
      </c>
      <c r="V426">
        <v>0</v>
      </c>
      <c r="W426">
        <v>0</v>
      </c>
      <c r="X426">
        <v>0</v>
      </c>
      <c r="Y426">
        <v>0</v>
      </c>
      <c r="AD426" s="37">
        <v>39995</v>
      </c>
      <c r="AE426" s="45">
        <v>14398.77</v>
      </c>
      <c r="AF426" s="45">
        <v>0</v>
      </c>
      <c r="AG426" s="45">
        <v>0</v>
      </c>
      <c r="AH426" s="45">
        <v>0</v>
      </c>
      <c r="AI426" s="45">
        <v>0</v>
      </c>
      <c r="AJ426" s="45">
        <v>0</v>
      </c>
      <c r="AK426" s="45">
        <v>0</v>
      </c>
      <c r="AL426" s="45">
        <v>0</v>
      </c>
      <c r="AM426" s="45">
        <v>0</v>
      </c>
      <c r="AN426" s="45">
        <v>0</v>
      </c>
      <c r="AO426">
        <v>0</v>
      </c>
      <c r="AP426" s="43">
        <v>275663</v>
      </c>
      <c r="AQ426">
        <v>0</v>
      </c>
      <c r="AR426">
        <v>0</v>
      </c>
      <c r="AS426">
        <v>0</v>
      </c>
      <c r="AT426">
        <v>0</v>
      </c>
      <c r="AU426">
        <v>0</v>
      </c>
    </row>
    <row r="427" spans="2:47">
      <c r="B427" s="37">
        <v>39692</v>
      </c>
      <c r="C427" s="45">
        <v>51247.82</v>
      </c>
      <c r="D427" s="45">
        <v>0</v>
      </c>
      <c r="E427" s="45">
        <v>0</v>
      </c>
      <c r="F427" s="45">
        <v>0</v>
      </c>
      <c r="G427" s="45">
        <v>0</v>
      </c>
      <c r="H427" s="45">
        <v>0</v>
      </c>
      <c r="I427" s="45">
        <v>0</v>
      </c>
      <c r="J427" s="45">
        <v>0</v>
      </c>
      <c r="K427" s="45">
        <v>0</v>
      </c>
      <c r="L427" s="45">
        <v>0</v>
      </c>
      <c r="M427">
        <v>0</v>
      </c>
      <c r="N427">
        <v>0</v>
      </c>
      <c r="O427">
        <v>0</v>
      </c>
      <c r="P427">
        <v>1</v>
      </c>
      <c r="Q427" s="43">
        <v>913485</v>
      </c>
      <c r="R427">
        <v>0</v>
      </c>
      <c r="S427">
        <v>0</v>
      </c>
      <c r="T427">
        <v>0</v>
      </c>
      <c r="U427">
        <v>0</v>
      </c>
      <c r="V427">
        <v>0</v>
      </c>
      <c r="W427">
        <v>0</v>
      </c>
      <c r="X427">
        <v>0</v>
      </c>
      <c r="Y427">
        <v>0</v>
      </c>
      <c r="AD427" s="37">
        <v>40026</v>
      </c>
      <c r="AE427" s="45">
        <v>14398.77</v>
      </c>
      <c r="AF427" s="45">
        <v>0</v>
      </c>
      <c r="AG427" s="45">
        <v>0</v>
      </c>
      <c r="AH427" s="45">
        <v>0</v>
      </c>
      <c r="AI427" s="45">
        <v>0</v>
      </c>
      <c r="AJ427" s="45">
        <v>0</v>
      </c>
      <c r="AK427" s="45">
        <v>0</v>
      </c>
      <c r="AL427" s="45">
        <v>0</v>
      </c>
      <c r="AM427" s="45">
        <v>0</v>
      </c>
      <c r="AN427" s="45">
        <v>0</v>
      </c>
      <c r="AO427">
        <v>0</v>
      </c>
      <c r="AP427" s="43">
        <v>275801</v>
      </c>
      <c r="AQ427">
        <v>0</v>
      </c>
      <c r="AR427">
        <v>0</v>
      </c>
      <c r="AS427">
        <v>0</v>
      </c>
      <c r="AT427">
        <v>0</v>
      </c>
      <c r="AU427">
        <v>0</v>
      </c>
    </row>
    <row r="428" spans="2:47">
      <c r="B428" s="37">
        <v>39722</v>
      </c>
      <c r="C428" s="45">
        <v>116336.67</v>
      </c>
      <c r="D428" s="45">
        <v>0</v>
      </c>
      <c r="E428" s="45">
        <v>0</v>
      </c>
      <c r="F428" s="45">
        <v>0</v>
      </c>
      <c r="G428" s="45">
        <v>0</v>
      </c>
      <c r="H428" s="45">
        <v>0</v>
      </c>
      <c r="I428" s="45">
        <v>0</v>
      </c>
      <c r="J428" s="45">
        <v>281.32</v>
      </c>
      <c r="K428" s="45">
        <v>0</v>
      </c>
      <c r="L428" s="45">
        <v>0</v>
      </c>
      <c r="M428">
        <v>0</v>
      </c>
      <c r="N428">
        <v>0</v>
      </c>
      <c r="O428">
        <v>0</v>
      </c>
      <c r="P428">
        <v>0</v>
      </c>
      <c r="Q428" s="43">
        <v>914189</v>
      </c>
      <c r="R428">
        <v>0</v>
      </c>
      <c r="S428">
        <v>0</v>
      </c>
      <c r="T428">
        <v>0</v>
      </c>
      <c r="U428">
        <v>0</v>
      </c>
      <c r="V428">
        <v>0</v>
      </c>
      <c r="W428">
        <v>0</v>
      </c>
      <c r="X428">
        <v>0</v>
      </c>
      <c r="Y428">
        <v>0</v>
      </c>
      <c r="AD428" s="37">
        <v>40057</v>
      </c>
      <c r="AE428" s="45">
        <v>15707.82</v>
      </c>
      <c r="AF428" s="45">
        <v>0</v>
      </c>
      <c r="AG428" s="45">
        <v>0</v>
      </c>
      <c r="AH428" s="45">
        <v>0</v>
      </c>
      <c r="AI428" s="45">
        <v>0</v>
      </c>
      <c r="AJ428" s="45">
        <v>0</v>
      </c>
      <c r="AK428" s="45">
        <v>0</v>
      </c>
      <c r="AL428" s="45">
        <v>0</v>
      </c>
      <c r="AM428" s="45">
        <v>0</v>
      </c>
      <c r="AN428" s="45">
        <v>0</v>
      </c>
      <c r="AO428">
        <v>1</v>
      </c>
      <c r="AP428" s="43">
        <v>275566</v>
      </c>
      <c r="AQ428">
        <v>0</v>
      </c>
      <c r="AR428">
        <v>0</v>
      </c>
      <c r="AS428">
        <v>0</v>
      </c>
      <c r="AT428">
        <v>0</v>
      </c>
      <c r="AU428">
        <v>0</v>
      </c>
    </row>
    <row r="429" spans="2:47">
      <c r="B429" s="37">
        <v>39753</v>
      </c>
      <c r="C429" s="45">
        <v>236979.5</v>
      </c>
      <c r="D429" s="45">
        <v>0</v>
      </c>
      <c r="E429" s="45">
        <v>0</v>
      </c>
      <c r="F429" s="45">
        <v>0</v>
      </c>
      <c r="G429" s="45">
        <v>0</v>
      </c>
      <c r="H429" s="45">
        <v>0</v>
      </c>
      <c r="I429" s="45">
        <v>0</v>
      </c>
      <c r="J429" s="45">
        <v>0</v>
      </c>
      <c r="K429" s="45">
        <v>453.49</v>
      </c>
      <c r="L429" s="45">
        <v>0</v>
      </c>
      <c r="M429">
        <v>0</v>
      </c>
      <c r="N429">
        <v>0</v>
      </c>
      <c r="O429">
        <v>0</v>
      </c>
      <c r="P429">
        <v>0</v>
      </c>
      <c r="Q429" s="43">
        <v>917011</v>
      </c>
      <c r="R429">
        <v>0</v>
      </c>
      <c r="S429">
        <v>0</v>
      </c>
      <c r="T429">
        <v>0</v>
      </c>
      <c r="U429">
        <v>0</v>
      </c>
      <c r="V429">
        <v>0</v>
      </c>
      <c r="W429">
        <v>0</v>
      </c>
      <c r="X429">
        <v>0</v>
      </c>
      <c r="Y429">
        <v>0</v>
      </c>
      <c r="AD429" s="37">
        <v>40087</v>
      </c>
      <c r="AE429" s="45">
        <v>46268.69</v>
      </c>
      <c r="AF429" s="45">
        <v>0</v>
      </c>
      <c r="AG429" s="45">
        <v>0</v>
      </c>
      <c r="AH429" s="45">
        <v>0</v>
      </c>
      <c r="AI429" s="45">
        <v>0</v>
      </c>
      <c r="AJ429" s="45">
        <v>0</v>
      </c>
      <c r="AK429" s="45">
        <v>0</v>
      </c>
      <c r="AL429" s="45">
        <v>396.24</v>
      </c>
      <c r="AM429" s="45">
        <v>0</v>
      </c>
      <c r="AN429" s="45">
        <v>0</v>
      </c>
      <c r="AO429">
        <v>0</v>
      </c>
      <c r="AP429" s="43">
        <v>276034</v>
      </c>
      <c r="AQ429">
        <v>0</v>
      </c>
      <c r="AR429">
        <v>0</v>
      </c>
      <c r="AS429">
        <v>0</v>
      </c>
      <c r="AT429">
        <v>0</v>
      </c>
      <c r="AU429">
        <v>0</v>
      </c>
    </row>
    <row r="430" spans="2:47">
      <c r="B430" s="37">
        <v>39783</v>
      </c>
      <c r="C430" s="45">
        <v>377647.07</v>
      </c>
      <c r="D430" s="45">
        <v>0</v>
      </c>
      <c r="E430" s="45">
        <v>0</v>
      </c>
      <c r="F430" s="45">
        <v>0</v>
      </c>
      <c r="G430" s="45">
        <v>0</v>
      </c>
      <c r="H430" s="45">
        <v>0</v>
      </c>
      <c r="I430" s="45">
        <v>0</v>
      </c>
      <c r="J430" s="45">
        <v>0</v>
      </c>
      <c r="K430" s="45">
        <v>0</v>
      </c>
      <c r="L430" s="45">
        <v>662.47</v>
      </c>
      <c r="M430">
        <v>0</v>
      </c>
      <c r="N430">
        <v>0</v>
      </c>
      <c r="O430">
        <v>0</v>
      </c>
      <c r="P430">
        <v>0</v>
      </c>
      <c r="Q430" s="43">
        <v>919362</v>
      </c>
      <c r="R430">
        <v>0</v>
      </c>
      <c r="S430">
        <v>0</v>
      </c>
      <c r="T430">
        <v>0</v>
      </c>
      <c r="U430">
        <v>0</v>
      </c>
      <c r="V430">
        <v>1</v>
      </c>
      <c r="W430">
        <v>0</v>
      </c>
      <c r="X430">
        <v>0</v>
      </c>
      <c r="Y430">
        <v>0</v>
      </c>
      <c r="AD430" s="37">
        <v>40118</v>
      </c>
      <c r="AE430" s="45">
        <v>59261.95</v>
      </c>
      <c r="AF430" s="45">
        <v>0</v>
      </c>
      <c r="AG430" s="45">
        <v>0</v>
      </c>
      <c r="AH430" s="45">
        <v>0</v>
      </c>
      <c r="AI430" s="45">
        <v>0</v>
      </c>
      <c r="AJ430" s="45">
        <v>0</v>
      </c>
      <c r="AK430" s="45">
        <v>0</v>
      </c>
      <c r="AL430" s="45">
        <v>0</v>
      </c>
      <c r="AM430" s="45">
        <v>434.48</v>
      </c>
      <c r="AN430" s="45">
        <v>0</v>
      </c>
      <c r="AO430">
        <v>0</v>
      </c>
      <c r="AP430" s="43">
        <v>276948</v>
      </c>
      <c r="AQ430">
        <v>0</v>
      </c>
      <c r="AR430">
        <v>0</v>
      </c>
      <c r="AS430">
        <v>0</v>
      </c>
      <c r="AT430">
        <v>0</v>
      </c>
      <c r="AU430">
        <v>0</v>
      </c>
    </row>
    <row r="431" spans="2:47">
      <c r="B431" s="37">
        <v>39814</v>
      </c>
      <c r="C431" s="45">
        <v>463351.19</v>
      </c>
      <c r="D431" s="45">
        <v>818.6</v>
      </c>
      <c r="E431" s="45">
        <v>0</v>
      </c>
      <c r="F431" s="45">
        <v>0</v>
      </c>
      <c r="G431" s="45">
        <v>0</v>
      </c>
      <c r="H431" s="45">
        <v>0</v>
      </c>
      <c r="I431" s="45">
        <v>0</v>
      </c>
      <c r="J431" s="45">
        <v>0</v>
      </c>
      <c r="K431" s="45">
        <v>0</v>
      </c>
      <c r="L431" s="45">
        <v>0</v>
      </c>
      <c r="M431">
        <v>0</v>
      </c>
      <c r="N431">
        <v>0</v>
      </c>
      <c r="O431">
        <v>0</v>
      </c>
      <c r="P431">
        <v>0</v>
      </c>
      <c r="Q431" s="43">
        <v>919150</v>
      </c>
      <c r="R431">
        <v>0</v>
      </c>
      <c r="S431">
        <v>0</v>
      </c>
      <c r="T431">
        <v>0</v>
      </c>
      <c r="U431">
        <v>0</v>
      </c>
      <c r="V431">
        <v>0</v>
      </c>
      <c r="W431">
        <v>0</v>
      </c>
      <c r="X431">
        <v>0</v>
      </c>
      <c r="Y431">
        <v>0</v>
      </c>
      <c r="AD431" s="37">
        <v>40148</v>
      </c>
      <c r="AE431" s="45">
        <v>101810.89</v>
      </c>
      <c r="AF431" s="45">
        <v>0</v>
      </c>
      <c r="AG431" s="45">
        <v>0</v>
      </c>
      <c r="AH431" s="45">
        <v>0</v>
      </c>
      <c r="AI431" s="45">
        <v>0</v>
      </c>
      <c r="AJ431" s="45">
        <v>0</v>
      </c>
      <c r="AK431" s="45">
        <v>0</v>
      </c>
      <c r="AL431" s="45">
        <v>0</v>
      </c>
      <c r="AM431" s="45">
        <v>0</v>
      </c>
      <c r="AN431" s="45">
        <v>800.28</v>
      </c>
      <c r="AO431">
        <v>0</v>
      </c>
      <c r="AP431" s="43">
        <v>277830</v>
      </c>
      <c r="AQ431">
        <v>0</v>
      </c>
      <c r="AR431">
        <v>0</v>
      </c>
      <c r="AS431">
        <v>0</v>
      </c>
      <c r="AT431">
        <v>0</v>
      </c>
      <c r="AU431">
        <v>0</v>
      </c>
    </row>
    <row r="432" spans="2:47">
      <c r="B432" s="37">
        <v>39845</v>
      </c>
      <c r="C432" s="45">
        <v>320403.23</v>
      </c>
      <c r="D432" s="45">
        <v>0</v>
      </c>
      <c r="E432" s="45">
        <v>596.02</v>
      </c>
      <c r="F432" s="45">
        <v>0</v>
      </c>
      <c r="G432" s="45">
        <v>0</v>
      </c>
      <c r="H432" s="45">
        <v>0</v>
      </c>
      <c r="I432" s="45">
        <v>0</v>
      </c>
      <c r="J432" s="45">
        <v>0</v>
      </c>
      <c r="K432" s="45">
        <v>0</v>
      </c>
      <c r="L432" s="45">
        <v>0</v>
      </c>
      <c r="M432">
        <v>0</v>
      </c>
      <c r="N432">
        <v>0</v>
      </c>
      <c r="O432">
        <v>0</v>
      </c>
      <c r="P432">
        <v>0</v>
      </c>
      <c r="Q432" s="43">
        <v>920148</v>
      </c>
      <c r="R432">
        <v>0</v>
      </c>
      <c r="S432">
        <v>0</v>
      </c>
      <c r="T432">
        <v>0</v>
      </c>
      <c r="U432">
        <v>0</v>
      </c>
      <c r="V432">
        <v>0</v>
      </c>
      <c r="W432">
        <v>0</v>
      </c>
      <c r="X432">
        <v>0</v>
      </c>
      <c r="Y432">
        <v>0</v>
      </c>
      <c r="AD432" s="37">
        <v>40179</v>
      </c>
      <c r="AE432" s="45">
        <v>121960.25</v>
      </c>
      <c r="AF432" s="45">
        <v>851.39782649999995</v>
      </c>
      <c r="AG432" s="45">
        <v>0</v>
      </c>
      <c r="AH432" s="45">
        <v>0</v>
      </c>
      <c r="AI432" s="45">
        <v>0</v>
      </c>
      <c r="AJ432" s="45">
        <v>0</v>
      </c>
      <c r="AK432" s="45">
        <v>0</v>
      </c>
      <c r="AL432" s="45">
        <v>0</v>
      </c>
      <c r="AM432" s="45">
        <v>0</v>
      </c>
      <c r="AN432" s="45">
        <v>0</v>
      </c>
      <c r="AO432">
        <v>0</v>
      </c>
      <c r="AP432" s="43">
        <v>277670</v>
      </c>
      <c r="AQ432">
        <v>0</v>
      </c>
      <c r="AR432">
        <v>0</v>
      </c>
      <c r="AS432">
        <v>0</v>
      </c>
      <c r="AT432">
        <v>0</v>
      </c>
      <c r="AU432">
        <v>0</v>
      </c>
    </row>
    <row r="433" spans="2:47">
      <c r="B433" s="37">
        <v>39873</v>
      </c>
      <c r="C433" s="45">
        <v>298185.14</v>
      </c>
      <c r="D433" s="45">
        <v>0</v>
      </c>
      <c r="E433" s="45">
        <v>0</v>
      </c>
      <c r="F433" s="45">
        <v>518.19000000000005</v>
      </c>
      <c r="G433" s="45">
        <v>0</v>
      </c>
      <c r="H433" s="45">
        <v>0</v>
      </c>
      <c r="I433" s="45">
        <v>0</v>
      </c>
      <c r="J433" s="45">
        <v>0</v>
      </c>
      <c r="K433" s="45">
        <v>0</v>
      </c>
      <c r="L433" s="45">
        <v>0</v>
      </c>
      <c r="M433">
        <v>0</v>
      </c>
      <c r="N433">
        <v>0</v>
      </c>
      <c r="O433">
        <v>0</v>
      </c>
      <c r="P433">
        <v>0</v>
      </c>
      <c r="Q433" s="43">
        <v>921416</v>
      </c>
      <c r="R433">
        <v>0</v>
      </c>
      <c r="S433">
        <v>0</v>
      </c>
      <c r="T433">
        <v>0</v>
      </c>
      <c r="U433">
        <v>0</v>
      </c>
      <c r="V433">
        <v>0</v>
      </c>
      <c r="W433">
        <v>0</v>
      </c>
      <c r="X433">
        <v>0</v>
      </c>
      <c r="Y433">
        <v>0</v>
      </c>
      <c r="AD433" s="37">
        <v>40210</v>
      </c>
      <c r="AE433" s="45">
        <v>95150.03</v>
      </c>
      <c r="AF433" s="45">
        <v>0</v>
      </c>
      <c r="AG433" s="45">
        <v>717.52</v>
      </c>
      <c r="AH433" s="45">
        <v>0</v>
      </c>
      <c r="AI433" s="45">
        <v>0</v>
      </c>
      <c r="AJ433" s="45">
        <v>0</v>
      </c>
      <c r="AK433" s="45">
        <v>0</v>
      </c>
      <c r="AL433" s="45">
        <v>0</v>
      </c>
      <c r="AM433" s="45">
        <v>0</v>
      </c>
      <c r="AN433" s="45">
        <v>0</v>
      </c>
      <c r="AO433">
        <v>0</v>
      </c>
      <c r="AP433" s="43">
        <v>277800</v>
      </c>
      <c r="AQ433">
        <v>0</v>
      </c>
      <c r="AR433">
        <v>0</v>
      </c>
      <c r="AS433">
        <v>0</v>
      </c>
      <c r="AT433">
        <v>0</v>
      </c>
      <c r="AU433">
        <v>0</v>
      </c>
    </row>
    <row r="434" spans="2:47">
      <c r="B434" s="37">
        <v>39904</v>
      </c>
      <c r="C434" s="45">
        <v>177709.34</v>
      </c>
      <c r="D434" s="45">
        <v>0</v>
      </c>
      <c r="E434" s="45">
        <v>0</v>
      </c>
      <c r="F434" s="45">
        <v>0</v>
      </c>
      <c r="G434" s="45">
        <v>307.8</v>
      </c>
      <c r="H434" s="45">
        <v>0</v>
      </c>
      <c r="I434" s="45">
        <v>0</v>
      </c>
      <c r="J434" s="45">
        <v>0</v>
      </c>
      <c r="K434" s="45">
        <v>0</v>
      </c>
      <c r="L434" s="45">
        <v>0</v>
      </c>
      <c r="M434">
        <v>0</v>
      </c>
      <c r="N434">
        <v>0</v>
      </c>
      <c r="O434">
        <v>0</v>
      </c>
      <c r="P434">
        <v>0</v>
      </c>
      <c r="Q434" s="43">
        <v>922827</v>
      </c>
      <c r="R434">
        <v>0</v>
      </c>
      <c r="S434">
        <v>0</v>
      </c>
      <c r="T434">
        <v>0</v>
      </c>
      <c r="U434">
        <v>0</v>
      </c>
      <c r="V434">
        <v>0</v>
      </c>
      <c r="W434">
        <v>0</v>
      </c>
      <c r="X434">
        <v>0</v>
      </c>
      <c r="Y434">
        <v>0</v>
      </c>
      <c r="AD434" s="37">
        <v>40238</v>
      </c>
      <c r="AE434" s="45">
        <v>66434.98</v>
      </c>
      <c r="AF434" s="45">
        <v>0</v>
      </c>
      <c r="AG434" s="45">
        <v>0</v>
      </c>
      <c r="AH434" s="45">
        <v>505.41</v>
      </c>
      <c r="AI434" s="45">
        <v>0</v>
      </c>
      <c r="AJ434" s="45">
        <v>0</v>
      </c>
      <c r="AK434" s="45">
        <v>0</v>
      </c>
      <c r="AL434" s="45">
        <v>0</v>
      </c>
      <c r="AM434" s="45">
        <v>0</v>
      </c>
      <c r="AN434" s="45">
        <v>0</v>
      </c>
      <c r="AO434">
        <v>0</v>
      </c>
      <c r="AP434" s="43">
        <v>278068</v>
      </c>
      <c r="AQ434">
        <v>0</v>
      </c>
      <c r="AR434">
        <v>0</v>
      </c>
      <c r="AS434">
        <v>0</v>
      </c>
      <c r="AT434">
        <v>0</v>
      </c>
      <c r="AU434">
        <v>0</v>
      </c>
    </row>
    <row r="435" spans="2:47">
      <c r="B435" s="37">
        <v>39934</v>
      </c>
      <c r="C435" s="45">
        <v>96355.66</v>
      </c>
      <c r="D435" s="45">
        <v>0</v>
      </c>
      <c r="E435" s="45">
        <v>0</v>
      </c>
      <c r="F435" s="45">
        <v>0</v>
      </c>
      <c r="G435" s="45">
        <v>0</v>
      </c>
      <c r="H435" s="45">
        <v>144.11000000000001</v>
      </c>
      <c r="I435" s="45">
        <v>0</v>
      </c>
      <c r="J435" s="45">
        <v>0</v>
      </c>
      <c r="K435" s="45">
        <v>0</v>
      </c>
      <c r="L435" s="45">
        <v>0</v>
      </c>
      <c r="M435">
        <v>0</v>
      </c>
      <c r="N435">
        <v>0</v>
      </c>
      <c r="O435">
        <v>0</v>
      </c>
      <c r="P435">
        <v>0</v>
      </c>
      <c r="Q435" s="43">
        <v>924006</v>
      </c>
      <c r="R435">
        <v>0</v>
      </c>
      <c r="S435">
        <v>0</v>
      </c>
      <c r="T435">
        <v>0</v>
      </c>
      <c r="U435">
        <v>0</v>
      </c>
      <c r="V435">
        <v>0</v>
      </c>
      <c r="W435">
        <v>0</v>
      </c>
      <c r="X435">
        <v>0</v>
      </c>
      <c r="Y435">
        <v>0</v>
      </c>
      <c r="AD435" s="37">
        <v>40269</v>
      </c>
      <c r="AE435" s="45">
        <v>42755.53</v>
      </c>
      <c r="AF435" s="45">
        <v>0</v>
      </c>
      <c r="AG435" s="45">
        <v>0</v>
      </c>
      <c r="AH435" s="45">
        <v>0</v>
      </c>
      <c r="AI435" s="45">
        <v>317.85000000000002</v>
      </c>
      <c r="AJ435" s="45">
        <v>0</v>
      </c>
      <c r="AK435" s="45">
        <v>0</v>
      </c>
      <c r="AL435" s="45">
        <v>0</v>
      </c>
      <c r="AM435" s="45">
        <v>0</v>
      </c>
      <c r="AN435" s="45">
        <v>0</v>
      </c>
      <c r="AO435">
        <v>0</v>
      </c>
      <c r="AP435" s="43">
        <v>278159</v>
      </c>
      <c r="AQ435">
        <v>0</v>
      </c>
      <c r="AR435">
        <v>0</v>
      </c>
      <c r="AS435">
        <v>0</v>
      </c>
      <c r="AT435">
        <v>0</v>
      </c>
      <c r="AU435">
        <v>0</v>
      </c>
    </row>
    <row r="436" spans="2:47">
      <c r="B436" s="37">
        <v>39965</v>
      </c>
      <c r="C436" s="45">
        <v>52875.4</v>
      </c>
      <c r="D436" s="45">
        <v>0</v>
      </c>
      <c r="E436" s="45">
        <v>0</v>
      </c>
      <c r="F436" s="45">
        <v>0</v>
      </c>
      <c r="G436" s="45">
        <v>0</v>
      </c>
      <c r="H436" s="45">
        <v>0</v>
      </c>
      <c r="I436" s="45">
        <v>0</v>
      </c>
      <c r="J436" s="45">
        <v>0</v>
      </c>
      <c r="K436" s="45">
        <v>0</v>
      </c>
      <c r="L436" s="45">
        <v>0</v>
      </c>
      <c r="M436">
        <v>1</v>
      </c>
      <c r="N436">
        <v>0</v>
      </c>
      <c r="O436">
        <v>0</v>
      </c>
      <c r="P436">
        <v>0</v>
      </c>
      <c r="Q436" s="43">
        <v>923629</v>
      </c>
      <c r="R436">
        <v>0</v>
      </c>
      <c r="S436">
        <v>0</v>
      </c>
      <c r="T436">
        <v>0</v>
      </c>
      <c r="U436">
        <v>0</v>
      </c>
      <c r="V436">
        <v>0</v>
      </c>
      <c r="W436">
        <v>0</v>
      </c>
      <c r="X436">
        <v>0</v>
      </c>
      <c r="Y436">
        <v>0</v>
      </c>
      <c r="AD436" s="37">
        <v>40299</v>
      </c>
      <c r="AE436" s="45">
        <v>23013.66</v>
      </c>
      <c r="AF436" s="45">
        <v>0</v>
      </c>
      <c r="AG436" s="45">
        <v>0</v>
      </c>
      <c r="AH436" s="45">
        <v>0</v>
      </c>
      <c r="AI436" s="45">
        <v>0</v>
      </c>
      <c r="AJ436" s="45">
        <v>161.5277758</v>
      </c>
      <c r="AK436" s="45">
        <v>0</v>
      </c>
      <c r="AL436" s="45">
        <v>0</v>
      </c>
      <c r="AM436" s="45">
        <v>0</v>
      </c>
      <c r="AN436" s="45">
        <v>0</v>
      </c>
      <c r="AO436">
        <v>0</v>
      </c>
      <c r="AP436" s="43">
        <v>278421</v>
      </c>
      <c r="AQ436">
        <v>0</v>
      </c>
      <c r="AR436">
        <v>0</v>
      </c>
      <c r="AS436">
        <v>0</v>
      </c>
      <c r="AT436">
        <v>0</v>
      </c>
      <c r="AU436">
        <v>0</v>
      </c>
    </row>
    <row r="437" spans="2:47">
      <c r="B437" s="37">
        <v>39995</v>
      </c>
      <c r="C437" s="45">
        <v>52875.4</v>
      </c>
      <c r="D437" s="45">
        <v>0</v>
      </c>
      <c r="E437" s="45">
        <v>0</v>
      </c>
      <c r="F437" s="45">
        <v>0</v>
      </c>
      <c r="G437" s="45">
        <v>0</v>
      </c>
      <c r="H437" s="45">
        <v>0</v>
      </c>
      <c r="I437" s="45">
        <v>0</v>
      </c>
      <c r="J437" s="45">
        <v>0</v>
      </c>
      <c r="K437" s="45">
        <v>0</v>
      </c>
      <c r="L437" s="45">
        <v>0</v>
      </c>
      <c r="M437">
        <v>0</v>
      </c>
      <c r="N437">
        <v>1</v>
      </c>
      <c r="O437">
        <v>0</v>
      </c>
      <c r="P437">
        <v>0</v>
      </c>
      <c r="Q437" s="43">
        <v>924522</v>
      </c>
      <c r="R437">
        <v>0</v>
      </c>
      <c r="S437">
        <v>0</v>
      </c>
      <c r="T437">
        <v>0</v>
      </c>
      <c r="U437">
        <v>0</v>
      </c>
      <c r="V437">
        <v>0</v>
      </c>
      <c r="W437">
        <v>0</v>
      </c>
      <c r="X437">
        <v>0</v>
      </c>
      <c r="Y437">
        <v>0</v>
      </c>
      <c r="AD437" s="37">
        <v>40330</v>
      </c>
      <c r="AE437" s="45">
        <v>14020.93</v>
      </c>
      <c r="AF437" s="45">
        <v>0</v>
      </c>
      <c r="AG437" s="45">
        <v>0</v>
      </c>
      <c r="AH437" s="45">
        <v>0</v>
      </c>
      <c r="AI437" s="45">
        <v>0</v>
      </c>
      <c r="AJ437" s="45">
        <v>0</v>
      </c>
      <c r="AK437" s="45">
        <v>0</v>
      </c>
      <c r="AL437" s="45">
        <v>0</v>
      </c>
      <c r="AM437" s="45">
        <v>0</v>
      </c>
      <c r="AN437" s="45">
        <v>0</v>
      </c>
      <c r="AO437">
        <v>0</v>
      </c>
      <c r="AP437" s="43">
        <v>278822</v>
      </c>
      <c r="AQ437">
        <v>0</v>
      </c>
      <c r="AR437">
        <v>0</v>
      </c>
      <c r="AS437">
        <v>0</v>
      </c>
      <c r="AT437">
        <v>0</v>
      </c>
      <c r="AU437">
        <v>0</v>
      </c>
    </row>
    <row r="438" spans="2:47">
      <c r="B438" s="37">
        <v>40026</v>
      </c>
      <c r="C438" s="45">
        <v>52875.4</v>
      </c>
      <c r="D438" s="45">
        <v>0</v>
      </c>
      <c r="E438" s="45">
        <v>0</v>
      </c>
      <c r="F438" s="45">
        <v>0</v>
      </c>
      <c r="G438" s="45">
        <v>0</v>
      </c>
      <c r="H438" s="45">
        <v>0</v>
      </c>
      <c r="I438" s="45">
        <v>0</v>
      </c>
      <c r="J438" s="45">
        <v>0</v>
      </c>
      <c r="K438" s="45">
        <v>0</v>
      </c>
      <c r="L438" s="45">
        <v>0</v>
      </c>
      <c r="M438">
        <v>0</v>
      </c>
      <c r="N438">
        <v>0</v>
      </c>
      <c r="O438">
        <v>1</v>
      </c>
      <c r="P438">
        <v>0</v>
      </c>
      <c r="Q438" s="43">
        <v>925030</v>
      </c>
      <c r="R438">
        <v>0</v>
      </c>
      <c r="S438">
        <v>0</v>
      </c>
      <c r="T438">
        <v>0</v>
      </c>
      <c r="U438">
        <v>0</v>
      </c>
      <c r="V438">
        <v>0</v>
      </c>
      <c r="W438">
        <v>0</v>
      </c>
      <c r="X438">
        <v>0</v>
      </c>
      <c r="Y438">
        <v>0</v>
      </c>
      <c r="AD438" s="37">
        <v>40360</v>
      </c>
      <c r="AE438" s="45">
        <v>14020.93</v>
      </c>
      <c r="AF438" s="45">
        <v>0</v>
      </c>
      <c r="AG438" s="45">
        <v>0</v>
      </c>
      <c r="AH438" s="45">
        <v>0</v>
      </c>
      <c r="AI438" s="45">
        <v>0</v>
      </c>
      <c r="AJ438" s="45">
        <v>0</v>
      </c>
      <c r="AK438" s="45">
        <v>0</v>
      </c>
      <c r="AL438" s="45">
        <v>0</v>
      </c>
      <c r="AM438" s="45">
        <v>0</v>
      </c>
      <c r="AN438" s="45">
        <v>0</v>
      </c>
      <c r="AO438">
        <v>0</v>
      </c>
      <c r="AP438" s="43">
        <v>279823</v>
      </c>
      <c r="AQ438">
        <v>0</v>
      </c>
      <c r="AR438">
        <v>0</v>
      </c>
      <c r="AS438">
        <v>0</v>
      </c>
      <c r="AT438">
        <v>0</v>
      </c>
      <c r="AU438">
        <v>0</v>
      </c>
    </row>
    <row r="439" spans="2:47">
      <c r="B439" s="37">
        <v>40057</v>
      </c>
      <c r="C439" s="45">
        <v>54536.99</v>
      </c>
      <c r="D439" s="45">
        <v>0</v>
      </c>
      <c r="E439" s="45">
        <v>0</v>
      </c>
      <c r="F439" s="45">
        <v>0</v>
      </c>
      <c r="G439" s="45">
        <v>0</v>
      </c>
      <c r="H439" s="45">
        <v>0</v>
      </c>
      <c r="I439" s="45">
        <v>0</v>
      </c>
      <c r="J439" s="45">
        <v>0</v>
      </c>
      <c r="K439" s="45">
        <v>0</v>
      </c>
      <c r="L439" s="45">
        <v>0</v>
      </c>
      <c r="M439">
        <v>0</v>
      </c>
      <c r="N439">
        <v>0</v>
      </c>
      <c r="O439">
        <v>0</v>
      </c>
      <c r="P439">
        <v>1</v>
      </c>
      <c r="Q439" s="43">
        <v>925252</v>
      </c>
      <c r="R439">
        <v>0</v>
      </c>
      <c r="S439">
        <v>0</v>
      </c>
      <c r="T439">
        <v>0</v>
      </c>
      <c r="U439">
        <v>0</v>
      </c>
      <c r="V439">
        <v>0</v>
      </c>
      <c r="W439">
        <v>0</v>
      </c>
      <c r="X439">
        <v>0</v>
      </c>
      <c r="Y439">
        <v>0</v>
      </c>
      <c r="AD439" s="37">
        <v>40391</v>
      </c>
      <c r="AE439" s="45">
        <v>14020.93</v>
      </c>
      <c r="AF439" s="45">
        <v>0</v>
      </c>
      <c r="AG439" s="45">
        <v>0</v>
      </c>
      <c r="AH439" s="45">
        <v>0</v>
      </c>
      <c r="AI439" s="45">
        <v>0</v>
      </c>
      <c r="AJ439" s="45">
        <v>0</v>
      </c>
      <c r="AK439" s="45">
        <v>0</v>
      </c>
      <c r="AL439" s="45">
        <v>0</v>
      </c>
      <c r="AM439" s="45">
        <v>0</v>
      </c>
      <c r="AN439" s="45">
        <v>0</v>
      </c>
      <c r="AO439">
        <v>0</v>
      </c>
      <c r="AP439" s="43">
        <v>279118</v>
      </c>
      <c r="AQ439">
        <v>0</v>
      </c>
      <c r="AR439">
        <v>0</v>
      </c>
      <c r="AS439">
        <v>0</v>
      </c>
      <c r="AT439">
        <v>0</v>
      </c>
      <c r="AU439">
        <v>0</v>
      </c>
    </row>
    <row r="440" spans="2:47">
      <c r="B440" s="37">
        <v>40087</v>
      </c>
      <c r="C440" s="45">
        <v>136852.9</v>
      </c>
      <c r="D440" s="45">
        <v>0</v>
      </c>
      <c r="E440" s="45">
        <v>0</v>
      </c>
      <c r="F440" s="45">
        <v>0</v>
      </c>
      <c r="G440" s="45">
        <v>0</v>
      </c>
      <c r="H440" s="45">
        <v>0</v>
      </c>
      <c r="I440" s="45">
        <v>0</v>
      </c>
      <c r="J440" s="45">
        <v>296.2</v>
      </c>
      <c r="K440" s="45">
        <v>0</v>
      </c>
      <c r="L440" s="45">
        <v>0</v>
      </c>
      <c r="M440">
        <v>0</v>
      </c>
      <c r="N440">
        <v>0</v>
      </c>
      <c r="O440">
        <v>0</v>
      </c>
      <c r="P440">
        <v>0</v>
      </c>
      <c r="Q440" s="43">
        <v>925663</v>
      </c>
      <c r="R440">
        <v>0</v>
      </c>
      <c r="S440">
        <v>0</v>
      </c>
      <c r="T440">
        <v>0</v>
      </c>
      <c r="U440">
        <v>0</v>
      </c>
      <c r="V440">
        <v>0</v>
      </c>
      <c r="W440">
        <v>0</v>
      </c>
      <c r="X440">
        <v>0</v>
      </c>
      <c r="Y440">
        <v>0</v>
      </c>
      <c r="AD440" s="37">
        <v>40422</v>
      </c>
      <c r="AE440" s="45">
        <v>17531.060000000001</v>
      </c>
      <c r="AF440" s="45">
        <v>0</v>
      </c>
      <c r="AG440" s="45">
        <v>0</v>
      </c>
      <c r="AH440" s="45">
        <v>0</v>
      </c>
      <c r="AI440" s="45">
        <v>0</v>
      </c>
      <c r="AJ440" s="45">
        <v>0</v>
      </c>
      <c r="AK440" s="45">
        <v>169.83</v>
      </c>
      <c r="AL440" s="45">
        <v>0</v>
      </c>
      <c r="AM440" s="45">
        <v>0</v>
      </c>
      <c r="AN440" s="45">
        <v>0</v>
      </c>
      <c r="AO440">
        <v>0</v>
      </c>
      <c r="AP440" s="43">
        <v>279385</v>
      </c>
      <c r="AQ440">
        <v>0</v>
      </c>
      <c r="AR440">
        <v>0</v>
      </c>
      <c r="AS440">
        <v>0</v>
      </c>
      <c r="AT440">
        <v>0</v>
      </c>
      <c r="AU440">
        <v>0</v>
      </c>
    </row>
    <row r="441" spans="2:47">
      <c r="B441" s="37">
        <v>40118</v>
      </c>
      <c r="C441" s="45">
        <v>185510.09</v>
      </c>
      <c r="D441" s="45">
        <v>0</v>
      </c>
      <c r="E441" s="45">
        <v>0</v>
      </c>
      <c r="F441" s="45">
        <v>0</v>
      </c>
      <c r="G441" s="45">
        <v>0</v>
      </c>
      <c r="H441" s="45">
        <v>0</v>
      </c>
      <c r="I441" s="45">
        <v>0</v>
      </c>
      <c r="J441" s="45">
        <v>0</v>
      </c>
      <c r="K441" s="45">
        <v>360.54</v>
      </c>
      <c r="L441" s="45">
        <v>0</v>
      </c>
      <c r="M441">
        <v>0</v>
      </c>
      <c r="N441">
        <v>0</v>
      </c>
      <c r="O441">
        <v>0</v>
      </c>
      <c r="P441">
        <v>0</v>
      </c>
      <c r="Q441" s="43">
        <v>927833</v>
      </c>
      <c r="R441">
        <v>0</v>
      </c>
      <c r="S441">
        <v>0</v>
      </c>
      <c r="T441">
        <v>0</v>
      </c>
      <c r="U441">
        <v>0</v>
      </c>
      <c r="V441">
        <v>0</v>
      </c>
      <c r="W441">
        <v>0</v>
      </c>
      <c r="X441">
        <v>0</v>
      </c>
      <c r="Y441">
        <v>0</v>
      </c>
      <c r="AD441" s="37">
        <v>40452</v>
      </c>
      <c r="AE441" s="45">
        <v>37800.839999999997</v>
      </c>
      <c r="AF441" s="45">
        <v>0</v>
      </c>
      <c r="AG441" s="45">
        <v>0</v>
      </c>
      <c r="AH441" s="45">
        <v>0</v>
      </c>
      <c r="AI441" s="45">
        <v>0</v>
      </c>
      <c r="AJ441" s="45">
        <v>0</v>
      </c>
      <c r="AK441" s="45">
        <v>0</v>
      </c>
      <c r="AL441" s="45">
        <v>338.3</v>
      </c>
      <c r="AM441" s="45">
        <v>0</v>
      </c>
      <c r="AN441" s="45">
        <v>0</v>
      </c>
      <c r="AO441">
        <v>0</v>
      </c>
      <c r="AP441" s="43">
        <v>279978</v>
      </c>
      <c r="AQ441">
        <v>0</v>
      </c>
      <c r="AR441">
        <v>0</v>
      </c>
      <c r="AS441">
        <v>0</v>
      </c>
      <c r="AT441">
        <v>0</v>
      </c>
      <c r="AU441">
        <v>0</v>
      </c>
    </row>
    <row r="442" spans="2:47">
      <c r="B442" s="37">
        <v>40148</v>
      </c>
      <c r="C442" s="45">
        <v>325199.86</v>
      </c>
      <c r="D442" s="45">
        <v>0</v>
      </c>
      <c r="E442" s="45">
        <v>0</v>
      </c>
      <c r="F442" s="45">
        <v>0</v>
      </c>
      <c r="G442" s="45">
        <v>0</v>
      </c>
      <c r="H442" s="45">
        <v>0</v>
      </c>
      <c r="I442" s="45">
        <v>0</v>
      </c>
      <c r="J442" s="45">
        <v>0</v>
      </c>
      <c r="K442" s="45">
        <v>0</v>
      </c>
      <c r="L442" s="45">
        <v>629.34</v>
      </c>
      <c r="M442">
        <v>0</v>
      </c>
      <c r="N442">
        <v>0</v>
      </c>
      <c r="O442">
        <v>0</v>
      </c>
      <c r="P442">
        <v>0</v>
      </c>
      <c r="Q442" s="43">
        <v>931310</v>
      </c>
      <c r="R442">
        <v>0</v>
      </c>
      <c r="S442">
        <v>0</v>
      </c>
      <c r="T442">
        <v>0</v>
      </c>
      <c r="U442">
        <v>0</v>
      </c>
      <c r="V442">
        <v>0</v>
      </c>
      <c r="W442">
        <v>0</v>
      </c>
      <c r="X442">
        <v>0</v>
      </c>
      <c r="Y442">
        <v>0</v>
      </c>
      <c r="AD442" s="37">
        <v>40483</v>
      </c>
      <c r="AE442" s="45">
        <v>66113.14</v>
      </c>
      <c r="AF442" s="45">
        <v>0</v>
      </c>
      <c r="AG442" s="45">
        <v>0</v>
      </c>
      <c r="AH442" s="45">
        <v>0</v>
      </c>
      <c r="AI442" s="45">
        <v>0</v>
      </c>
      <c r="AJ442" s="45">
        <v>0</v>
      </c>
      <c r="AK442" s="45">
        <v>0</v>
      </c>
      <c r="AL442" s="45">
        <v>0</v>
      </c>
      <c r="AM442" s="45">
        <v>505.82</v>
      </c>
      <c r="AN442" s="45">
        <v>0</v>
      </c>
      <c r="AO442">
        <v>0</v>
      </c>
      <c r="AP442" s="43">
        <v>280725</v>
      </c>
      <c r="AQ442">
        <v>0</v>
      </c>
      <c r="AR442">
        <v>0</v>
      </c>
      <c r="AS442">
        <v>0</v>
      </c>
      <c r="AT442">
        <v>0</v>
      </c>
      <c r="AU442">
        <v>0</v>
      </c>
    </row>
    <row r="443" spans="2:47">
      <c r="B443" s="37">
        <v>40179</v>
      </c>
      <c r="C443" s="45">
        <v>428148.88</v>
      </c>
      <c r="D443" s="45">
        <v>715.89</v>
      </c>
      <c r="E443" s="45">
        <v>0</v>
      </c>
      <c r="F443" s="45">
        <v>0</v>
      </c>
      <c r="G443" s="45">
        <v>0</v>
      </c>
      <c r="H443" s="45">
        <v>0</v>
      </c>
      <c r="I443" s="45">
        <v>0</v>
      </c>
      <c r="J443" s="45">
        <v>0</v>
      </c>
      <c r="K443" s="45">
        <v>0</v>
      </c>
      <c r="L443" s="45">
        <v>0</v>
      </c>
      <c r="M443">
        <v>0</v>
      </c>
      <c r="N443">
        <v>0</v>
      </c>
      <c r="O443">
        <v>0</v>
      </c>
      <c r="P443">
        <v>0</v>
      </c>
      <c r="Q443" s="43">
        <v>930790</v>
      </c>
      <c r="R443">
        <v>0</v>
      </c>
      <c r="S443">
        <v>0</v>
      </c>
      <c r="T443">
        <v>0</v>
      </c>
      <c r="U443">
        <v>0</v>
      </c>
      <c r="V443">
        <v>0</v>
      </c>
      <c r="W443">
        <v>1</v>
      </c>
      <c r="X443">
        <v>0</v>
      </c>
      <c r="Y443">
        <v>0</v>
      </c>
      <c r="AD443" s="37">
        <v>40513</v>
      </c>
      <c r="AE443" s="45">
        <v>105722.18</v>
      </c>
      <c r="AF443" s="45">
        <v>0</v>
      </c>
      <c r="AG443" s="45">
        <v>0</v>
      </c>
      <c r="AH443" s="45">
        <v>0</v>
      </c>
      <c r="AI443" s="45">
        <v>0</v>
      </c>
      <c r="AJ443" s="45">
        <v>0</v>
      </c>
      <c r="AK443" s="45">
        <v>0</v>
      </c>
      <c r="AL443" s="45">
        <v>0</v>
      </c>
      <c r="AM443" s="45">
        <v>0</v>
      </c>
      <c r="AN443" s="45">
        <v>784.07</v>
      </c>
      <c r="AO443">
        <v>0</v>
      </c>
      <c r="AP443" s="43">
        <v>281810</v>
      </c>
      <c r="AQ443">
        <v>0</v>
      </c>
      <c r="AR443">
        <v>0</v>
      </c>
      <c r="AS443">
        <v>0</v>
      </c>
      <c r="AT443">
        <v>0</v>
      </c>
      <c r="AU443">
        <v>0</v>
      </c>
    </row>
    <row r="444" spans="2:47">
      <c r="B444" s="37">
        <v>40210</v>
      </c>
      <c r="C444" s="45">
        <v>333913.09999999998</v>
      </c>
      <c r="D444" s="45">
        <v>0</v>
      </c>
      <c r="E444" s="45">
        <v>605.21</v>
      </c>
      <c r="F444" s="45">
        <v>0</v>
      </c>
      <c r="G444" s="45">
        <v>0</v>
      </c>
      <c r="H444" s="45">
        <v>0</v>
      </c>
      <c r="I444" s="45">
        <v>0</v>
      </c>
      <c r="J444" s="45">
        <v>0</v>
      </c>
      <c r="K444" s="45">
        <v>0</v>
      </c>
      <c r="L444" s="45">
        <v>0</v>
      </c>
      <c r="M444">
        <v>0</v>
      </c>
      <c r="N444">
        <v>0</v>
      </c>
      <c r="O444">
        <v>0</v>
      </c>
      <c r="P444">
        <v>0</v>
      </c>
      <c r="Q444" s="43">
        <v>931652</v>
      </c>
      <c r="R444">
        <v>0</v>
      </c>
      <c r="S444">
        <v>0</v>
      </c>
      <c r="T444">
        <v>0</v>
      </c>
      <c r="U444">
        <v>0</v>
      </c>
      <c r="V444">
        <v>0</v>
      </c>
      <c r="W444">
        <v>0</v>
      </c>
      <c r="X444">
        <v>0</v>
      </c>
      <c r="Y444">
        <v>0</v>
      </c>
      <c r="AD444" s="37">
        <v>40544</v>
      </c>
      <c r="AE444" s="45">
        <v>136540.28</v>
      </c>
      <c r="AF444" s="45">
        <v>962.53699159999996</v>
      </c>
      <c r="AG444" s="45">
        <v>0</v>
      </c>
      <c r="AH444" s="45">
        <v>0</v>
      </c>
      <c r="AI444" s="45">
        <v>0</v>
      </c>
      <c r="AJ444" s="45">
        <v>0</v>
      </c>
      <c r="AK444" s="45">
        <v>0</v>
      </c>
      <c r="AL444" s="45">
        <v>0</v>
      </c>
      <c r="AM444" s="45">
        <v>0</v>
      </c>
      <c r="AN444" s="45">
        <v>0</v>
      </c>
      <c r="AO444">
        <v>0</v>
      </c>
      <c r="AP444" s="43">
        <v>281621</v>
      </c>
      <c r="AQ444">
        <v>0</v>
      </c>
      <c r="AR444">
        <v>0</v>
      </c>
      <c r="AS444">
        <v>0</v>
      </c>
      <c r="AT444">
        <v>0</v>
      </c>
      <c r="AU444">
        <v>0</v>
      </c>
    </row>
    <row r="445" spans="2:47">
      <c r="B445" s="37">
        <v>40238</v>
      </c>
      <c r="C445" s="45">
        <v>246514.77</v>
      </c>
      <c r="D445" s="45">
        <v>0</v>
      </c>
      <c r="E445" s="45">
        <v>0</v>
      </c>
      <c r="F445" s="45">
        <v>447.56</v>
      </c>
      <c r="G445" s="45">
        <v>0</v>
      </c>
      <c r="H445" s="45">
        <v>0</v>
      </c>
      <c r="I445" s="45">
        <v>0</v>
      </c>
      <c r="J445" s="45">
        <v>0</v>
      </c>
      <c r="K445" s="45">
        <v>0</v>
      </c>
      <c r="L445" s="45">
        <v>0</v>
      </c>
      <c r="M445">
        <v>0</v>
      </c>
      <c r="N445">
        <v>0</v>
      </c>
      <c r="O445">
        <v>0</v>
      </c>
      <c r="P445">
        <v>0</v>
      </c>
      <c r="Q445" s="43">
        <v>933262</v>
      </c>
      <c r="R445">
        <v>0</v>
      </c>
      <c r="S445">
        <v>0</v>
      </c>
      <c r="T445">
        <v>0</v>
      </c>
      <c r="U445">
        <v>0</v>
      </c>
      <c r="V445">
        <v>0</v>
      </c>
      <c r="W445">
        <v>0</v>
      </c>
      <c r="X445">
        <v>0</v>
      </c>
      <c r="Y445">
        <v>0</v>
      </c>
      <c r="AD445" s="37">
        <v>40575</v>
      </c>
      <c r="AE445" s="45">
        <v>97232.77</v>
      </c>
      <c r="AF445" s="45">
        <v>0</v>
      </c>
      <c r="AG445" s="45">
        <v>758.76</v>
      </c>
      <c r="AH445" s="45">
        <v>0</v>
      </c>
      <c r="AI445" s="45">
        <v>0</v>
      </c>
      <c r="AJ445" s="45">
        <v>0</v>
      </c>
      <c r="AK445" s="45">
        <v>0</v>
      </c>
      <c r="AL445" s="45">
        <v>0</v>
      </c>
      <c r="AM445" s="45">
        <v>0</v>
      </c>
      <c r="AN445" s="45">
        <v>0</v>
      </c>
      <c r="AO445">
        <v>0</v>
      </c>
      <c r="AP445" s="43">
        <v>281760</v>
      </c>
      <c r="AQ445">
        <v>0</v>
      </c>
      <c r="AR445">
        <v>0</v>
      </c>
      <c r="AS445">
        <v>0</v>
      </c>
      <c r="AT445">
        <v>0</v>
      </c>
      <c r="AU445">
        <v>0</v>
      </c>
    </row>
    <row r="446" spans="2:47">
      <c r="B446" s="37">
        <v>40269</v>
      </c>
      <c r="C446" s="45">
        <v>133935.9</v>
      </c>
      <c r="D446" s="45">
        <v>0</v>
      </c>
      <c r="E446" s="45">
        <v>0</v>
      </c>
      <c r="F446" s="45">
        <v>0</v>
      </c>
      <c r="G446" s="45">
        <v>225.1</v>
      </c>
      <c r="H446" s="45">
        <v>0</v>
      </c>
      <c r="I446" s="45">
        <v>0</v>
      </c>
      <c r="J446" s="45">
        <v>0</v>
      </c>
      <c r="K446" s="45">
        <v>0</v>
      </c>
      <c r="L446" s="45">
        <v>0</v>
      </c>
      <c r="M446">
        <v>0</v>
      </c>
      <c r="N446">
        <v>0</v>
      </c>
      <c r="O446">
        <v>0</v>
      </c>
      <c r="P446">
        <v>0</v>
      </c>
      <c r="Q446" s="43">
        <v>934133</v>
      </c>
      <c r="R446">
        <v>0</v>
      </c>
      <c r="S446">
        <v>0</v>
      </c>
      <c r="T446">
        <v>0</v>
      </c>
      <c r="U446">
        <v>0</v>
      </c>
      <c r="V446">
        <v>0</v>
      </c>
      <c r="W446">
        <v>0</v>
      </c>
      <c r="X446">
        <v>0</v>
      </c>
      <c r="Y446">
        <v>0</v>
      </c>
      <c r="AD446" s="37">
        <v>40603</v>
      </c>
      <c r="AE446" s="45">
        <v>95250.69</v>
      </c>
      <c r="AF446" s="45">
        <v>0</v>
      </c>
      <c r="AG446" s="45">
        <v>0</v>
      </c>
      <c r="AH446" s="45">
        <v>696.17</v>
      </c>
      <c r="AI446" s="45">
        <v>0</v>
      </c>
      <c r="AJ446" s="45">
        <v>0</v>
      </c>
      <c r="AK446" s="45">
        <v>0</v>
      </c>
      <c r="AL446" s="45">
        <v>0</v>
      </c>
      <c r="AM446" s="45">
        <v>0</v>
      </c>
      <c r="AN446" s="45">
        <v>0</v>
      </c>
      <c r="AO446">
        <v>0</v>
      </c>
      <c r="AP446" s="43">
        <v>281939</v>
      </c>
      <c r="AQ446">
        <v>0</v>
      </c>
      <c r="AR446">
        <v>0</v>
      </c>
      <c r="AS446">
        <v>0</v>
      </c>
      <c r="AT446">
        <v>0</v>
      </c>
      <c r="AU446">
        <v>0</v>
      </c>
    </row>
    <row r="447" spans="2:47">
      <c r="B447" s="37">
        <v>40299</v>
      </c>
      <c r="C447" s="45">
        <v>73607.7</v>
      </c>
      <c r="D447" s="45">
        <v>0</v>
      </c>
      <c r="E447" s="45">
        <v>0</v>
      </c>
      <c r="F447" s="45">
        <v>0</v>
      </c>
      <c r="G447" s="45">
        <v>0</v>
      </c>
      <c r="H447" s="45">
        <v>119.95</v>
      </c>
      <c r="I447" s="45">
        <v>0</v>
      </c>
      <c r="J447" s="45">
        <v>0</v>
      </c>
      <c r="K447" s="45">
        <v>0</v>
      </c>
      <c r="L447" s="45">
        <v>0</v>
      </c>
      <c r="M447">
        <v>0</v>
      </c>
      <c r="N447">
        <v>0</v>
      </c>
      <c r="O447">
        <v>0</v>
      </c>
      <c r="P447">
        <v>0</v>
      </c>
      <c r="Q447" s="43">
        <v>935660</v>
      </c>
      <c r="R447">
        <v>0</v>
      </c>
      <c r="S447">
        <v>0</v>
      </c>
      <c r="T447">
        <v>0</v>
      </c>
      <c r="U447">
        <v>0</v>
      </c>
      <c r="V447">
        <v>0</v>
      </c>
      <c r="W447">
        <v>0</v>
      </c>
      <c r="X447">
        <v>0</v>
      </c>
      <c r="Y447">
        <v>0</v>
      </c>
      <c r="AD447" s="37">
        <v>40634</v>
      </c>
      <c r="AE447" s="45">
        <v>55722.28</v>
      </c>
      <c r="AF447" s="45">
        <v>0</v>
      </c>
      <c r="AG447" s="45">
        <v>0</v>
      </c>
      <c r="AH447" s="45">
        <v>0</v>
      </c>
      <c r="AI447" s="45">
        <v>429.7</v>
      </c>
      <c r="AJ447" s="45">
        <v>0</v>
      </c>
      <c r="AK447" s="45">
        <v>0</v>
      </c>
      <c r="AL447" s="45">
        <v>0</v>
      </c>
      <c r="AM447" s="45">
        <v>0</v>
      </c>
      <c r="AN447" s="45">
        <v>0</v>
      </c>
      <c r="AO447">
        <v>0</v>
      </c>
      <c r="AP447" s="43">
        <v>282101</v>
      </c>
      <c r="AQ447">
        <v>0</v>
      </c>
      <c r="AR447">
        <v>0</v>
      </c>
      <c r="AS447">
        <v>0</v>
      </c>
      <c r="AT447">
        <v>0</v>
      </c>
      <c r="AU447">
        <v>0</v>
      </c>
    </row>
    <row r="448" spans="2:47">
      <c r="B448" s="37">
        <v>40330</v>
      </c>
      <c r="C448" s="45">
        <v>53556.97</v>
      </c>
      <c r="D448" s="45">
        <v>0</v>
      </c>
      <c r="E448" s="45">
        <v>0</v>
      </c>
      <c r="F448" s="45">
        <v>0</v>
      </c>
      <c r="G448" s="45">
        <v>0</v>
      </c>
      <c r="H448" s="45">
        <v>0</v>
      </c>
      <c r="I448" s="45">
        <v>0</v>
      </c>
      <c r="J448" s="45">
        <v>0</v>
      </c>
      <c r="K448" s="45">
        <v>0</v>
      </c>
      <c r="L448" s="45">
        <v>0</v>
      </c>
      <c r="M448">
        <v>1</v>
      </c>
      <c r="N448">
        <v>0</v>
      </c>
      <c r="O448">
        <v>0</v>
      </c>
      <c r="P448">
        <v>0</v>
      </c>
      <c r="Q448" s="43">
        <v>936305</v>
      </c>
      <c r="R448">
        <v>0</v>
      </c>
      <c r="S448">
        <v>0</v>
      </c>
      <c r="T448">
        <v>0</v>
      </c>
      <c r="U448">
        <v>0</v>
      </c>
      <c r="V448">
        <v>0</v>
      </c>
      <c r="W448">
        <v>0</v>
      </c>
      <c r="X448">
        <v>0</v>
      </c>
      <c r="Y448">
        <v>0</v>
      </c>
      <c r="AD448" s="37">
        <v>40664</v>
      </c>
      <c r="AE448" s="45">
        <v>32424.45</v>
      </c>
      <c r="AF448" s="45">
        <v>0</v>
      </c>
      <c r="AG448" s="45">
        <v>0</v>
      </c>
      <c r="AH448" s="45">
        <v>0</v>
      </c>
      <c r="AI448" s="45">
        <v>0</v>
      </c>
      <c r="AJ448" s="45">
        <v>198.31706019999999</v>
      </c>
      <c r="AK448" s="45">
        <v>0</v>
      </c>
      <c r="AL448" s="45">
        <v>0</v>
      </c>
      <c r="AM448" s="45">
        <v>0</v>
      </c>
      <c r="AN448" s="45">
        <v>0</v>
      </c>
      <c r="AO448">
        <v>0</v>
      </c>
      <c r="AP448" s="43">
        <v>282640</v>
      </c>
      <c r="AQ448">
        <v>0</v>
      </c>
      <c r="AR448">
        <v>0</v>
      </c>
      <c r="AS448">
        <v>0</v>
      </c>
      <c r="AT448">
        <v>0</v>
      </c>
      <c r="AU448">
        <v>0</v>
      </c>
    </row>
    <row r="449" spans="2:47">
      <c r="B449" s="37">
        <v>40360</v>
      </c>
      <c r="C449" s="45">
        <v>53556.97</v>
      </c>
      <c r="D449" s="45">
        <v>0</v>
      </c>
      <c r="E449" s="45">
        <v>0</v>
      </c>
      <c r="F449" s="45">
        <v>0</v>
      </c>
      <c r="G449" s="45">
        <v>0</v>
      </c>
      <c r="H449" s="45">
        <v>0</v>
      </c>
      <c r="I449" s="45">
        <v>0</v>
      </c>
      <c r="J449" s="45">
        <v>0</v>
      </c>
      <c r="K449" s="45">
        <v>0</v>
      </c>
      <c r="L449" s="45">
        <v>0</v>
      </c>
      <c r="M449">
        <v>0</v>
      </c>
      <c r="N449">
        <v>1</v>
      </c>
      <c r="O449">
        <v>0</v>
      </c>
      <c r="P449">
        <v>0</v>
      </c>
      <c r="Q449" s="43">
        <v>940112</v>
      </c>
      <c r="R449">
        <v>0</v>
      </c>
      <c r="S449">
        <v>0</v>
      </c>
      <c r="T449">
        <v>0</v>
      </c>
      <c r="U449">
        <v>0</v>
      </c>
      <c r="V449">
        <v>0</v>
      </c>
      <c r="W449">
        <v>0</v>
      </c>
      <c r="X449">
        <v>0</v>
      </c>
      <c r="Y449">
        <v>0</v>
      </c>
      <c r="AD449" s="37">
        <v>40695</v>
      </c>
      <c r="AE449" s="45">
        <v>13254.29</v>
      </c>
      <c r="AF449" s="45">
        <v>0</v>
      </c>
      <c r="AG449" s="45">
        <v>0</v>
      </c>
      <c r="AH449" s="45">
        <v>0</v>
      </c>
      <c r="AI449" s="45">
        <v>0</v>
      </c>
      <c r="AJ449" s="45">
        <v>0</v>
      </c>
      <c r="AK449" s="45">
        <v>0</v>
      </c>
      <c r="AL449" s="45">
        <v>0</v>
      </c>
      <c r="AM449" s="45">
        <v>0</v>
      </c>
      <c r="AN449" s="45">
        <v>0</v>
      </c>
      <c r="AO449">
        <v>0</v>
      </c>
      <c r="AP449" s="43">
        <v>282707</v>
      </c>
      <c r="AQ449">
        <v>0</v>
      </c>
      <c r="AR449">
        <v>0</v>
      </c>
      <c r="AS449">
        <v>0</v>
      </c>
      <c r="AT449">
        <v>0</v>
      </c>
      <c r="AU449">
        <v>0</v>
      </c>
    </row>
    <row r="450" spans="2:47">
      <c r="B450" s="37">
        <v>40391</v>
      </c>
      <c r="C450" s="45">
        <v>53556.97</v>
      </c>
      <c r="D450" s="45">
        <v>0</v>
      </c>
      <c r="E450" s="45">
        <v>0</v>
      </c>
      <c r="F450" s="45">
        <v>0</v>
      </c>
      <c r="G450" s="45">
        <v>0</v>
      </c>
      <c r="H450" s="45">
        <v>0</v>
      </c>
      <c r="I450" s="45">
        <v>0</v>
      </c>
      <c r="J450" s="45">
        <v>0</v>
      </c>
      <c r="K450" s="45">
        <v>0</v>
      </c>
      <c r="L450" s="45">
        <v>0</v>
      </c>
      <c r="M450">
        <v>0</v>
      </c>
      <c r="N450">
        <v>0</v>
      </c>
      <c r="O450">
        <v>1</v>
      </c>
      <c r="P450">
        <v>0</v>
      </c>
      <c r="Q450" s="43">
        <v>937370</v>
      </c>
      <c r="R450">
        <v>0</v>
      </c>
      <c r="S450">
        <v>0</v>
      </c>
      <c r="T450">
        <v>0</v>
      </c>
      <c r="U450">
        <v>0</v>
      </c>
      <c r="V450">
        <v>0</v>
      </c>
      <c r="W450">
        <v>0</v>
      </c>
      <c r="X450">
        <v>0</v>
      </c>
      <c r="Y450">
        <v>0</v>
      </c>
      <c r="AD450" s="37">
        <v>40725</v>
      </c>
      <c r="AE450" s="45">
        <v>13254.29</v>
      </c>
      <c r="AF450" s="45">
        <v>0</v>
      </c>
      <c r="AG450" s="45">
        <v>0</v>
      </c>
      <c r="AH450" s="45">
        <v>0</v>
      </c>
      <c r="AI450" s="45">
        <v>0</v>
      </c>
      <c r="AJ450" s="45">
        <v>0</v>
      </c>
      <c r="AK450" s="45">
        <v>0</v>
      </c>
      <c r="AL450" s="45">
        <v>0</v>
      </c>
      <c r="AM450" s="45">
        <v>0</v>
      </c>
      <c r="AN450" s="45">
        <v>0</v>
      </c>
      <c r="AO450">
        <v>0</v>
      </c>
      <c r="AP450" s="43">
        <v>283347</v>
      </c>
      <c r="AQ450">
        <v>0</v>
      </c>
      <c r="AR450">
        <v>0</v>
      </c>
      <c r="AS450">
        <v>0</v>
      </c>
      <c r="AT450">
        <v>0</v>
      </c>
      <c r="AU450">
        <v>0</v>
      </c>
    </row>
    <row r="451" spans="2:47">
      <c r="B451" s="37">
        <v>40422</v>
      </c>
      <c r="C451" s="45">
        <v>52151</v>
      </c>
      <c r="D451" s="45">
        <v>0</v>
      </c>
      <c r="E451" s="45">
        <v>0</v>
      </c>
      <c r="F451" s="45">
        <v>0</v>
      </c>
      <c r="G451" s="45">
        <v>0</v>
      </c>
      <c r="H451" s="45">
        <v>0</v>
      </c>
      <c r="I451" s="45">
        <v>0</v>
      </c>
      <c r="J451" s="45">
        <v>0</v>
      </c>
      <c r="K451" s="45">
        <v>0</v>
      </c>
      <c r="L451" s="45">
        <v>0</v>
      </c>
      <c r="M451">
        <v>0</v>
      </c>
      <c r="N451">
        <v>0</v>
      </c>
      <c r="O451">
        <v>0</v>
      </c>
      <c r="P451">
        <v>1</v>
      </c>
      <c r="Q451" s="43">
        <v>939001</v>
      </c>
      <c r="R451">
        <v>0</v>
      </c>
      <c r="S451">
        <v>0</v>
      </c>
      <c r="T451">
        <v>0</v>
      </c>
      <c r="U451">
        <v>0</v>
      </c>
      <c r="V451">
        <v>0</v>
      </c>
      <c r="W451">
        <v>0</v>
      </c>
      <c r="X451">
        <v>0</v>
      </c>
      <c r="Y451">
        <v>0</v>
      </c>
      <c r="AD451" s="37">
        <v>40756</v>
      </c>
      <c r="AE451" s="45">
        <v>13254.29</v>
      </c>
      <c r="AF451" s="45">
        <v>0</v>
      </c>
      <c r="AG451" s="45">
        <v>0</v>
      </c>
      <c r="AH451" s="45">
        <v>0</v>
      </c>
      <c r="AI451" s="45">
        <v>0</v>
      </c>
      <c r="AJ451" s="45">
        <v>0</v>
      </c>
      <c r="AK451" s="45">
        <v>0</v>
      </c>
      <c r="AL451" s="45">
        <v>0</v>
      </c>
      <c r="AM451" s="45">
        <v>0</v>
      </c>
      <c r="AN451" s="45">
        <v>0</v>
      </c>
      <c r="AO451">
        <v>0</v>
      </c>
      <c r="AP451" s="43">
        <v>283316</v>
      </c>
      <c r="AQ451">
        <v>0</v>
      </c>
      <c r="AR451">
        <v>0</v>
      </c>
      <c r="AS451">
        <v>0</v>
      </c>
      <c r="AT451">
        <v>0</v>
      </c>
      <c r="AU451">
        <v>0</v>
      </c>
    </row>
    <row r="452" spans="2:47">
      <c r="B452" s="37">
        <v>40452</v>
      </c>
      <c r="C452" s="45">
        <v>109923.28</v>
      </c>
      <c r="D452" s="45">
        <v>0</v>
      </c>
      <c r="E452" s="45">
        <v>0</v>
      </c>
      <c r="F452" s="45">
        <v>0</v>
      </c>
      <c r="G452" s="45">
        <v>0</v>
      </c>
      <c r="H452" s="45">
        <v>0</v>
      </c>
      <c r="I452" s="45">
        <v>0</v>
      </c>
      <c r="J452" s="45">
        <v>241.97</v>
      </c>
      <c r="K452" s="45">
        <v>0</v>
      </c>
      <c r="L452" s="45">
        <v>0</v>
      </c>
      <c r="M452">
        <v>0</v>
      </c>
      <c r="N452">
        <v>0</v>
      </c>
      <c r="O452">
        <v>0</v>
      </c>
      <c r="P452">
        <v>0</v>
      </c>
      <c r="Q452" s="43">
        <v>939532</v>
      </c>
      <c r="R452">
        <v>0</v>
      </c>
      <c r="S452">
        <v>0</v>
      </c>
      <c r="T452">
        <v>0</v>
      </c>
      <c r="U452">
        <v>0</v>
      </c>
      <c r="V452">
        <v>0</v>
      </c>
      <c r="W452">
        <v>0</v>
      </c>
      <c r="X452">
        <v>0</v>
      </c>
      <c r="Y452">
        <v>0</v>
      </c>
      <c r="AD452" s="37">
        <v>40787</v>
      </c>
      <c r="AE452" s="45">
        <v>14597.5</v>
      </c>
      <c r="AF452" s="45">
        <v>0</v>
      </c>
      <c r="AG452" s="45">
        <v>0</v>
      </c>
      <c r="AH452" s="45">
        <v>0</v>
      </c>
      <c r="AI452" s="45">
        <v>0</v>
      </c>
      <c r="AJ452" s="45">
        <v>0</v>
      </c>
      <c r="AK452" s="45">
        <v>0</v>
      </c>
      <c r="AL452" s="45">
        <v>0</v>
      </c>
      <c r="AM452" s="45">
        <v>0</v>
      </c>
      <c r="AN452" s="45">
        <v>0</v>
      </c>
      <c r="AO452">
        <v>1</v>
      </c>
      <c r="AP452" s="43">
        <v>283804</v>
      </c>
      <c r="AQ452">
        <v>0</v>
      </c>
      <c r="AR452">
        <v>0</v>
      </c>
      <c r="AS452">
        <v>0</v>
      </c>
      <c r="AT452">
        <v>0</v>
      </c>
      <c r="AU452">
        <v>0</v>
      </c>
    </row>
    <row r="453" spans="2:47">
      <c r="B453" s="37">
        <v>40483</v>
      </c>
      <c r="C453" s="45">
        <v>208447.24</v>
      </c>
      <c r="D453" s="45">
        <v>0</v>
      </c>
      <c r="E453" s="45">
        <v>0</v>
      </c>
      <c r="F453" s="45">
        <v>0</v>
      </c>
      <c r="G453" s="45">
        <v>0</v>
      </c>
      <c r="H453" s="45">
        <v>0</v>
      </c>
      <c r="I453" s="45">
        <v>0</v>
      </c>
      <c r="J453" s="45">
        <v>0</v>
      </c>
      <c r="K453" s="45">
        <v>416.72</v>
      </c>
      <c r="L453" s="45">
        <v>0</v>
      </c>
      <c r="M453">
        <v>0</v>
      </c>
      <c r="N453">
        <v>0</v>
      </c>
      <c r="O453">
        <v>0</v>
      </c>
      <c r="P453">
        <v>0</v>
      </c>
      <c r="Q453" s="43">
        <v>941542</v>
      </c>
      <c r="R453">
        <v>0</v>
      </c>
      <c r="S453">
        <v>0</v>
      </c>
      <c r="T453">
        <v>0</v>
      </c>
      <c r="U453">
        <v>0</v>
      </c>
      <c r="V453">
        <v>0</v>
      </c>
      <c r="W453">
        <v>0</v>
      </c>
      <c r="X453">
        <v>0</v>
      </c>
      <c r="Y453">
        <v>0</v>
      </c>
      <c r="AD453" s="37">
        <v>40817</v>
      </c>
      <c r="AE453" s="45">
        <v>36540.370000000003</v>
      </c>
      <c r="AF453" s="45">
        <v>0</v>
      </c>
      <c r="AG453" s="45">
        <v>0</v>
      </c>
      <c r="AH453" s="45">
        <v>0</v>
      </c>
      <c r="AI453" s="45">
        <v>0</v>
      </c>
      <c r="AJ453" s="45">
        <v>0</v>
      </c>
      <c r="AK453" s="45">
        <v>0</v>
      </c>
      <c r="AL453" s="45">
        <v>296.42</v>
      </c>
      <c r="AM453" s="45">
        <v>0</v>
      </c>
      <c r="AN453" s="45">
        <v>0</v>
      </c>
      <c r="AO453">
        <v>0</v>
      </c>
      <c r="AP453" s="43">
        <v>284541</v>
      </c>
      <c r="AQ453">
        <v>0</v>
      </c>
      <c r="AR453">
        <v>0</v>
      </c>
      <c r="AS453">
        <v>0</v>
      </c>
      <c r="AT453">
        <v>0</v>
      </c>
      <c r="AU453">
        <v>0</v>
      </c>
    </row>
    <row r="454" spans="2:47">
      <c r="B454" s="37">
        <v>40513</v>
      </c>
      <c r="C454" s="45">
        <v>386195.48</v>
      </c>
      <c r="D454" s="45">
        <v>0</v>
      </c>
      <c r="E454" s="45">
        <v>0</v>
      </c>
      <c r="F454" s="45">
        <v>0</v>
      </c>
      <c r="G454" s="45">
        <v>0</v>
      </c>
      <c r="H454" s="45">
        <v>0</v>
      </c>
      <c r="I454" s="45">
        <v>0</v>
      </c>
      <c r="J454" s="45">
        <v>0</v>
      </c>
      <c r="K454" s="45">
        <v>0</v>
      </c>
      <c r="L454" s="45">
        <v>682.85</v>
      </c>
      <c r="M454">
        <v>0</v>
      </c>
      <c r="N454">
        <v>0</v>
      </c>
      <c r="O454">
        <v>0</v>
      </c>
      <c r="P454">
        <v>0</v>
      </c>
      <c r="Q454" s="43">
        <v>945191</v>
      </c>
      <c r="R454">
        <v>0</v>
      </c>
      <c r="S454">
        <v>0</v>
      </c>
      <c r="T454">
        <v>0</v>
      </c>
      <c r="U454">
        <v>0</v>
      </c>
      <c r="V454">
        <v>0</v>
      </c>
      <c r="W454">
        <v>0</v>
      </c>
      <c r="X454">
        <v>1</v>
      </c>
      <c r="Y454">
        <v>0</v>
      </c>
      <c r="AD454" s="37">
        <v>40848</v>
      </c>
      <c r="AE454" s="45">
        <v>61018.17</v>
      </c>
      <c r="AF454" s="45">
        <v>0</v>
      </c>
      <c r="AG454" s="45">
        <v>0</v>
      </c>
      <c r="AH454" s="45">
        <v>0</v>
      </c>
      <c r="AI454" s="45">
        <v>0</v>
      </c>
      <c r="AJ454" s="45">
        <v>0</v>
      </c>
      <c r="AK454" s="45">
        <v>0</v>
      </c>
      <c r="AL454" s="45">
        <v>0</v>
      </c>
      <c r="AM454" s="45">
        <v>466.84</v>
      </c>
      <c r="AN454" s="45">
        <v>0</v>
      </c>
      <c r="AO454">
        <v>0</v>
      </c>
      <c r="AP454" s="43">
        <v>285568</v>
      </c>
      <c r="AQ454">
        <v>0</v>
      </c>
      <c r="AR454">
        <v>0</v>
      </c>
      <c r="AS454">
        <v>0</v>
      </c>
      <c r="AT454">
        <v>0</v>
      </c>
      <c r="AU454">
        <v>0</v>
      </c>
    </row>
    <row r="455" spans="2:47">
      <c r="B455" s="37">
        <v>40544</v>
      </c>
      <c r="C455" s="45">
        <v>436637.8</v>
      </c>
      <c r="D455" s="45">
        <v>778.53</v>
      </c>
      <c r="E455" s="45">
        <v>0</v>
      </c>
      <c r="F455" s="45">
        <v>0</v>
      </c>
      <c r="G455" s="45">
        <v>0</v>
      </c>
      <c r="H455" s="45">
        <v>0</v>
      </c>
      <c r="I455" s="45">
        <v>0</v>
      </c>
      <c r="J455" s="45">
        <v>0</v>
      </c>
      <c r="K455" s="45">
        <v>0</v>
      </c>
      <c r="L455" s="45">
        <v>0</v>
      </c>
      <c r="M455">
        <v>0</v>
      </c>
      <c r="N455">
        <v>0</v>
      </c>
      <c r="O455">
        <v>0</v>
      </c>
      <c r="P455">
        <v>0</v>
      </c>
      <c r="Q455" s="43">
        <v>944364</v>
      </c>
      <c r="R455">
        <v>0</v>
      </c>
      <c r="S455">
        <v>0</v>
      </c>
      <c r="T455">
        <v>0</v>
      </c>
      <c r="U455">
        <v>0</v>
      </c>
      <c r="V455">
        <v>0</v>
      </c>
      <c r="W455">
        <v>0</v>
      </c>
      <c r="X455">
        <v>0</v>
      </c>
      <c r="Y455">
        <v>0</v>
      </c>
      <c r="AD455" s="37">
        <v>40878</v>
      </c>
      <c r="AE455" s="45">
        <v>95548.2</v>
      </c>
      <c r="AF455" s="45">
        <v>0</v>
      </c>
      <c r="AG455" s="45">
        <v>0</v>
      </c>
      <c r="AH455" s="45">
        <v>0</v>
      </c>
      <c r="AI455" s="45">
        <v>0</v>
      </c>
      <c r="AJ455" s="45">
        <v>0</v>
      </c>
      <c r="AK455" s="45">
        <v>0</v>
      </c>
      <c r="AL455" s="45">
        <v>0</v>
      </c>
      <c r="AM455" s="45">
        <v>0</v>
      </c>
      <c r="AN455" s="45">
        <v>704.59</v>
      </c>
      <c r="AO455">
        <v>0</v>
      </c>
      <c r="AP455" s="43">
        <v>286420</v>
      </c>
      <c r="AQ455">
        <v>0</v>
      </c>
      <c r="AR455">
        <v>0</v>
      </c>
      <c r="AS455">
        <v>0</v>
      </c>
      <c r="AT455">
        <v>0</v>
      </c>
      <c r="AU455">
        <v>0</v>
      </c>
    </row>
    <row r="456" spans="2:47">
      <c r="B456" s="37">
        <v>40575</v>
      </c>
      <c r="C456" s="45">
        <v>348131.94</v>
      </c>
      <c r="D456" s="45">
        <v>0</v>
      </c>
      <c r="E456" s="45">
        <v>636.33000000000004</v>
      </c>
      <c r="F456" s="45">
        <v>0</v>
      </c>
      <c r="G456" s="45">
        <v>0</v>
      </c>
      <c r="H456" s="45">
        <v>0</v>
      </c>
      <c r="I456" s="45">
        <v>0</v>
      </c>
      <c r="J456" s="45">
        <v>0</v>
      </c>
      <c r="K456" s="45">
        <v>0</v>
      </c>
      <c r="L456" s="45">
        <v>0</v>
      </c>
      <c r="M456">
        <v>0</v>
      </c>
      <c r="N456">
        <v>0</v>
      </c>
      <c r="O456">
        <v>0</v>
      </c>
      <c r="P456">
        <v>0</v>
      </c>
      <c r="Q456" s="43">
        <v>945382</v>
      </c>
      <c r="R456">
        <v>0</v>
      </c>
      <c r="S456">
        <v>0</v>
      </c>
      <c r="T456">
        <v>0</v>
      </c>
      <c r="U456">
        <v>0</v>
      </c>
      <c r="V456">
        <v>0</v>
      </c>
      <c r="W456">
        <v>0</v>
      </c>
      <c r="X456">
        <v>0</v>
      </c>
      <c r="Y456">
        <v>0</v>
      </c>
      <c r="AP456" s="42"/>
    </row>
    <row r="457" spans="2:47">
      <c r="B457" s="37">
        <v>40603</v>
      </c>
      <c r="C457" s="45">
        <v>322554.78999999998</v>
      </c>
      <c r="D457" s="45">
        <v>0</v>
      </c>
      <c r="E457" s="45">
        <v>0</v>
      </c>
      <c r="F457" s="45">
        <v>573.02</v>
      </c>
      <c r="G457" s="45">
        <v>0</v>
      </c>
      <c r="H457" s="45">
        <v>0</v>
      </c>
      <c r="I457" s="45">
        <v>0</v>
      </c>
      <c r="J457" s="45">
        <v>0</v>
      </c>
      <c r="K457" s="45">
        <v>0</v>
      </c>
      <c r="L457" s="45">
        <v>0</v>
      </c>
      <c r="M457">
        <v>0</v>
      </c>
      <c r="N457">
        <v>0</v>
      </c>
      <c r="O457">
        <v>0</v>
      </c>
      <c r="P457">
        <v>0</v>
      </c>
      <c r="Q457" s="43">
        <v>946180</v>
      </c>
      <c r="R457">
        <v>0</v>
      </c>
      <c r="S457">
        <v>0</v>
      </c>
      <c r="T457">
        <v>0</v>
      </c>
      <c r="U457">
        <v>0</v>
      </c>
      <c r="V457">
        <v>0</v>
      </c>
      <c r="W457">
        <v>0</v>
      </c>
      <c r="X457">
        <v>0</v>
      </c>
      <c r="Y457">
        <v>0</v>
      </c>
      <c r="AP457" s="42"/>
    </row>
    <row r="458" spans="2:47">
      <c r="B458" s="37">
        <v>40634</v>
      </c>
      <c r="C458" s="45">
        <v>176553.77</v>
      </c>
      <c r="D458" s="45">
        <v>0</v>
      </c>
      <c r="E458" s="45">
        <v>0</v>
      </c>
      <c r="F458" s="45">
        <v>0</v>
      </c>
      <c r="G458" s="45">
        <v>337.2</v>
      </c>
      <c r="H458" s="45">
        <v>0</v>
      </c>
      <c r="I458" s="45">
        <v>0</v>
      </c>
      <c r="J458" s="45">
        <v>0</v>
      </c>
      <c r="K458" s="45">
        <v>0</v>
      </c>
      <c r="L458" s="45">
        <v>0</v>
      </c>
      <c r="M458">
        <v>0</v>
      </c>
      <c r="N458">
        <v>0</v>
      </c>
      <c r="O458">
        <v>0</v>
      </c>
      <c r="P458">
        <v>0</v>
      </c>
      <c r="Q458" s="43">
        <v>947182</v>
      </c>
      <c r="R458">
        <v>0</v>
      </c>
      <c r="S458">
        <v>0</v>
      </c>
      <c r="T458">
        <v>0</v>
      </c>
      <c r="U458">
        <v>0</v>
      </c>
      <c r="V458">
        <v>0</v>
      </c>
      <c r="W458">
        <v>0</v>
      </c>
      <c r="X458">
        <v>0</v>
      </c>
      <c r="Y458">
        <v>0</v>
      </c>
      <c r="AP458" s="42"/>
    </row>
    <row r="459" spans="2:47">
      <c r="B459" s="37">
        <v>40664</v>
      </c>
      <c r="C459" s="45">
        <v>102831.67</v>
      </c>
      <c r="D459" s="45">
        <v>0</v>
      </c>
      <c r="E459" s="45">
        <v>0</v>
      </c>
      <c r="F459" s="45">
        <v>0</v>
      </c>
      <c r="G459" s="45">
        <v>0</v>
      </c>
      <c r="H459" s="45">
        <v>142.47999999999999</v>
      </c>
      <c r="I459" s="45">
        <v>0</v>
      </c>
      <c r="J459" s="45">
        <v>0</v>
      </c>
      <c r="K459" s="45">
        <v>0</v>
      </c>
      <c r="L459" s="45">
        <v>0</v>
      </c>
      <c r="M459">
        <v>0</v>
      </c>
      <c r="N459">
        <v>0</v>
      </c>
      <c r="O459">
        <v>0</v>
      </c>
      <c r="P459">
        <v>0</v>
      </c>
      <c r="Q459" s="43">
        <v>949387</v>
      </c>
      <c r="R459">
        <v>0</v>
      </c>
      <c r="S459">
        <v>0</v>
      </c>
      <c r="T459">
        <v>0</v>
      </c>
      <c r="U459">
        <v>0</v>
      </c>
      <c r="V459">
        <v>0</v>
      </c>
      <c r="W459">
        <v>0</v>
      </c>
      <c r="X459">
        <v>0</v>
      </c>
      <c r="Y459">
        <v>0</v>
      </c>
      <c r="AQ459" s="42"/>
    </row>
    <row r="460" spans="2:47">
      <c r="B460" s="37">
        <v>40695</v>
      </c>
      <c r="C460" s="45">
        <v>53971.01</v>
      </c>
      <c r="D460" s="45">
        <v>0</v>
      </c>
      <c r="E460" s="45">
        <v>0</v>
      </c>
      <c r="F460" s="45">
        <v>0</v>
      </c>
      <c r="G460" s="45">
        <v>0</v>
      </c>
      <c r="H460" s="45">
        <v>0</v>
      </c>
      <c r="I460" s="45">
        <v>0</v>
      </c>
      <c r="J460" s="45">
        <v>0</v>
      </c>
      <c r="K460" s="45">
        <v>0</v>
      </c>
      <c r="L460" s="45">
        <v>0</v>
      </c>
      <c r="M460">
        <v>1</v>
      </c>
      <c r="N460">
        <v>0</v>
      </c>
      <c r="O460">
        <v>0</v>
      </c>
      <c r="P460">
        <v>0</v>
      </c>
      <c r="Q460" s="43">
        <v>948410</v>
      </c>
      <c r="R460">
        <v>0</v>
      </c>
      <c r="S460">
        <v>0</v>
      </c>
      <c r="T460">
        <v>0</v>
      </c>
      <c r="U460">
        <v>0</v>
      </c>
      <c r="V460">
        <v>0</v>
      </c>
      <c r="W460">
        <v>0</v>
      </c>
      <c r="X460">
        <v>0</v>
      </c>
      <c r="Y460">
        <v>0</v>
      </c>
      <c r="AQ460" s="42"/>
    </row>
    <row r="461" spans="2:47">
      <c r="B461" s="37">
        <v>40725</v>
      </c>
      <c r="C461" s="45">
        <v>53971.01</v>
      </c>
      <c r="D461" s="45">
        <v>0</v>
      </c>
      <c r="E461" s="45">
        <v>0</v>
      </c>
      <c r="F461" s="45">
        <v>0</v>
      </c>
      <c r="G461" s="45">
        <v>0</v>
      </c>
      <c r="H461" s="45">
        <v>0</v>
      </c>
      <c r="I461" s="45">
        <v>0</v>
      </c>
      <c r="J461" s="45">
        <v>0</v>
      </c>
      <c r="K461" s="45">
        <v>0</v>
      </c>
      <c r="L461" s="45">
        <v>0</v>
      </c>
      <c r="M461">
        <v>0</v>
      </c>
      <c r="N461">
        <v>1</v>
      </c>
      <c r="O461">
        <v>0</v>
      </c>
      <c r="P461">
        <v>0</v>
      </c>
      <c r="Q461" s="43">
        <v>949617</v>
      </c>
      <c r="R461">
        <v>0</v>
      </c>
      <c r="S461">
        <v>0</v>
      </c>
      <c r="T461">
        <v>0</v>
      </c>
      <c r="U461">
        <v>0</v>
      </c>
      <c r="V461">
        <v>0</v>
      </c>
      <c r="W461">
        <v>0</v>
      </c>
      <c r="X461">
        <v>0</v>
      </c>
      <c r="Y461">
        <v>0</v>
      </c>
    </row>
    <row r="462" spans="2:47">
      <c r="B462" s="37">
        <v>40756</v>
      </c>
      <c r="C462" s="45">
        <v>53971.01</v>
      </c>
      <c r="D462" s="45">
        <v>0</v>
      </c>
      <c r="E462" s="45">
        <v>0</v>
      </c>
      <c r="F462" s="45">
        <v>0</v>
      </c>
      <c r="G462" s="45">
        <v>0</v>
      </c>
      <c r="H462" s="45">
        <v>0</v>
      </c>
      <c r="I462" s="45">
        <v>0</v>
      </c>
      <c r="J462" s="45">
        <v>0</v>
      </c>
      <c r="K462" s="45">
        <v>0</v>
      </c>
      <c r="L462" s="45">
        <v>0</v>
      </c>
      <c r="M462">
        <v>0</v>
      </c>
      <c r="N462">
        <v>0</v>
      </c>
      <c r="O462">
        <v>1</v>
      </c>
      <c r="P462">
        <v>0</v>
      </c>
      <c r="Q462" s="43">
        <v>950111</v>
      </c>
      <c r="R462">
        <v>0</v>
      </c>
      <c r="S462">
        <v>0</v>
      </c>
      <c r="T462">
        <v>0</v>
      </c>
      <c r="U462">
        <v>0</v>
      </c>
      <c r="V462">
        <v>0</v>
      </c>
      <c r="W462">
        <v>0</v>
      </c>
      <c r="X462">
        <v>0</v>
      </c>
      <c r="Y462">
        <v>0</v>
      </c>
    </row>
    <row r="463" spans="2:47">
      <c r="B463" s="37">
        <v>40787</v>
      </c>
      <c r="C463" s="45">
        <v>51390.53</v>
      </c>
      <c r="D463" s="45">
        <v>0</v>
      </c>
      <c r="E463" s="45">
        <v>0</v>
      </c>
      <c r="F463" s="45">
        <v>0</v>
      </c>
      <c r="G463" s="45">
        <v>0</v>
      </c>
      <c r="H463" s="45">
        <v>0</v>
      </c>
      <c r="I463" s="45">
        <v>0</v>
      </c>
      <c r="J463" s="45">
        <v>0</v>
      </c>
      <c r="K463" s="45">
        <v>0</v>
      </c>
      <c r="L463" s="45">
        <v>0</v>
      </c>
      <c r="M463">
        <v>0</v>
      </c>
      <c r="N463">
        <v>0</v>
      </c>
      <c r="O463">
        <v>0</v>
      </c>
      <c r="P463">
        <v>1</v>
      </c>
      <c r="Q463" s="43">
        <v>951925</v>
      </c>
      <c r="R463">
        <v>0</v>
      </c>
      <c r="S463">
        <v>0</v>
      </c>
      <c r="T463">
        <v>0</v>
      </c>
      <c r="U463">
        <v>0</v>
      </c>
      <c r="V463">
        <v>0</v>
      </c>
      <c r="W463">
        <v>0</v>
      </c>
      <c r="X463">
        <v>0</v>
      </c>
      <c r="Y463">
        <v>0</v>
      </c>
    </row>
    <row r="464" spans="2:47">
      <c r="B464" s="37">
        <v>40817</v>
      </c>
      <c r="C464" s="45">
        <v>114028.97</v>
      </c>
      <c r="D464" s="45">
        <v>0</v>
      </c>
      <c r="E464" s="45">
        <v>0</v>
      </c>
      <c r="F464" s="45">
        <v>0</v>
      </c>
      <c r="G464" s="45">
        <v>0</v>
      </c>
      <c r="H464" s="45">
        <v>0</v>
      </c>
      <c r="I464" s="45">
        <v>0</v>
      </c>
      <c r="J464" s="45">
        <v>243.47</v>
      </c>
      <c r="K464" s="45">
        <v>0</v>
      </c>
      <c r="L464" s="45">
        <v>0</v>
      </c>
      <c r="M464">
        <v>0</v>
      </c>
      <c r="N464">
        <v>0</v>
      </c>
      <c r="O464">
        <v>0</v>
      </c>
      <c r="P464">
        <v>0</v>
      </c>
      <c r="Q464" s="43">
        <v>952160</v>
      </c>
      <c r="R464">
        <v>0</v>
      </c>
      <c r="S464">
        <v>0</v>
      </c>
      <c r="T464">
        <v>0</v>
      </c>
      <c r="U464">
        <v>0</v>
      </c>
      <c r="V464">
        <v>0</v>
      </c>
      <c r="W464">
        <v>0</v>
      </c>
      <c r="X464">
        <v>0</v>
      </c>
      <c r="Y464">
        <v>0</v>
      </c>
    </row>
    <row r="465" spans="2:47">
      <c r="B465" s="37">
        <v>40848</v>
      </c>
      <c r="C465" s="45">
        <v>187680.96</v>
      </c>
      <c r="D465" s="45">
        <v>0</v>
      </c>
      <c r="E465" s="45">
        <v>0</v>
      </c>
      <c r="F465" s="45">
        <v>0</v>
      </c>
      <c r="G465" s="45">
        <v>0</v>
      </c>
      <c r="H465" s="45">
        <v>0</v>
      </c>
      <c r="I465" s="45">
        <v>0</v>
      </c>
      <c r="J465" s="45">
        <v>0</v>
      </c>
      <c r="K465" s="45">
        <v>343.97</v>
      </c>
      <c r="L465" s="45">
        <v>0</v>
      </c>
      <c r="M465">
        <v>0</v>
      </c>
      <c r="N465">
        <v>0</v>
      </c>
      <c r="O465">
        <v>0</v>
      </c>
      <c r="P465">
        <v>0</v>
      </c>
      <c r="Q465" s="43">
        <v>954194</v>
      </c>
      <c r="R465">
        <v>0</v>
      </c>
      <c r="S465">
        <v>0</v>
      </c>
      <c r="T465">
        <v>0</v>
      </c>
      <c r="U465">
        <v>0</v>
      </c>
      <c r="V465">
        <v>0</v>
      </c>
      <c r="W465">
        <v>0</v>
      </c>
      <c r="X465">
        <v>0</v>
      </c>
      <c r="Y465">
        <v>0</v>
      </c>
    </row>
    <row r="466" spans="2:47">
      <c r="B466" s="37">
        <v>40878</v>
      </c>
      <c r="C466" s="45">
        <v>309457.18</v>
      </c>
      <c r="D466" s="45">
        <v>0</v>
      </c>
      <c r="E466" s="45">
        <v>0</v>
      </c>
      <c r="F466" s="45">
        <v>0</v>
      </c>
      <c r="G466" s="45">
        <v>0</v>
      </c>
      <c r="H466" s="45">
        <v>0</v>
      </c>
      <c r="I466" s="45">
        <v>0</v>
      </c>
      <c r="J466" s="45">
        <v>0</v>
      </c>
      <c r="K466" s="45">
        <v>0</v>
      </c>
      <c r="L466" s="45">
        <v>533.77</v>
      </c>
      <c r="M466">
        <v>0</v>
      </c>
      <c r="N466">
        <v>0</v>
      </c>
      <c r="O466">
        <v>0</v>
      </c>
      <c r="P466">
        <v>0</v>
      </c>
      <c r="Q466" s="43">
        <v>956420</v>
      </c>
      <c r="R466">
        <v>0</v>
      </c>
      <c r="S466">
        <v>0</v>
      </c>
      <c r="T466">
        <v>0</v>
      </c>
      <c r="U466">
        <v>0</v>
      </c>
      <c r="V466">
        <v>0</v>
      </c>
      <c r="W466">
        <v>0</v>
      </c>
      <c r="X466">
        <v>0</v>
      </c>
      <c r="Y466">
        <v>0</v>
      </c>
    </row>
    <row r="467" spans="2:47">
      <c r="B467" s="37"/>
      <c r="Q467" s="42"/>
    </row>
    <row r="468" spans="2:47">
      <c r="B468" s="37"/>
      <c r="Q468" s="42"/>
    </row>
    <row r="469" spans="2:47">
      <c r="C469" s="77" t="s">
        <v>241</v>
      </c>
      <c r="Q469" s="42"/>
      <c r="AE469" s="77" t="s">
        <v>244</v>
      </c>
    </row>
    <row r="470" spans="2:47">
      <c r="B470" s="37">
        <v>40909</v>
      </c>
      <c r="C470" s="45"/>
      <c r="D470" s="45">
        <v>697.77178485548484</v>
      </c>
      <c r="E470" s="45">
        <v>0</v>
      </c>
      <c r="F470" s="45">
        <v>0</v>
      </c>
      <c r="G470" s="45">
        <v>0</v>
      </c>
      <c r="H470" s="45">
        <v>0</v>
      </c>
      <c r="I470" s="45">
        <v>0</v>
      </c>
      <c r="J470" s="45">
        <v>0</v>
      </c>
      <c r="K470" s="45">
        <v>0</v>
      </c>
      <c r="L470" s="45">
        <v>0</v>
      </c>
      <c r="M470">
        <v>0</v>
      </c>
      <c r="N470">
        <v>0</v>
      </c>
      <c r="O470">
        <v>0</v>
      </c>
      <c r="P470">
        <v>0</v>
      </c>
      <c r="Q470" s="43">
        <v>957763</v>
      </c>
      <c r="R470">
        <v>0</v>
      </c>
      <c r="S470">
        <v>0</v>
      </c>
      <c r="T470">
        <v>0</v>
      </c>
      <c r="U470">
        <v>0</v>
      </c>
      <c r="V470">
        <v>0</v>
      </c>
      <c r="W470">
        <v>0</v>
      </c>
      <c r="X470">
        <v>0</v>
      </c>
      <c r="Y470">
        <v>0</v>
      </c>
      <c r="AD470" s="37">
        <v>40909</v>
      </c>
      <c r="AE470" s="45"/>
      <c r="AF470" s="45">
        <v>891.14159678479382</v>
      </c>
      <c r="AG470" s="45">
        <v>0</v>
      </c>
      <c r="AH470" s="45">
        <v>0</v>
      </c>
      <c r="AI470" s="45">
        <v>0</v>
      </c>
      <c r="AJ470" s="45">
        <v>0</v>
      </c>
      <c r="AK470" s="45">
        <v>0</v>
      </c>
      <c r="AL470" s="45">
        <v>0</v>
      </c>
      <c r="AM470" s="45">
        <v>0</v>
      </c>
      <c r="AN470" s="45">
        <v>0</v>
      </c>
      <c r="AO470">
        <v>0</v>
      </c>
      <c r="AP470" s="43">
        <v>285799</v>
      </c>
      <c r="AQ470">
        <v>0</v>
      </c>
      <c r="AR470">
        <v>0</v>
      </c>
      <c r="AS470">
        <v>0</v>
      </c>
      <c r="AT470">
        <v>0</v>
      </c>
      <c r="AU470">
        <v>0</v>
      </c>
    </row>
    <row r="471" spans="2:47">
      <c r="B471" s="37">
        <v>40940</v>
      </c>
      <c r="C471" s="45"/>
      <c r="D471" s="45">
        <v>0</v>
      </c>
      <c r="E471" s="45">
        <v>635.34409036771524</v>
      </c>
      <c r="F471" s="45">
        <v>0</v>
      </c>
      <c r="G471" s="45">
        <v>0</v>
      </c>
      <c r="H471" s="45">
        <v>0</v>
      </c>
      <c r="I471" s="45">
        <v>0</v>
      </c>
      <c r="J471" s="45">
        <v>0</v>
      </c>
      <c r="K471" s="45">
        <v>0</v>
      </c>
      <c r="L471" s="45">
        <v>0</v>
      </c>
      <c r="M471">
        <v>0</v>
      </c>
      <c r="N471">
        <v>0</v>
      </c>
      <c r="O471">
        <v>0</v>
      </c>
      <c r="P471">
        <v>0</v>
      </c>
      <c r="Q471" s="43">
        <v>958841</v>
      </c>
      <c r="R471">
        <v>0</v>
      </c>
      <c r="S471">
        <v>0</v>
      </c>
      <c r="T471">
        <v>0</v>
      </c>
      <c r="U471">
        <v>0</v>
      </c>
      <c r="V471">
        <v>0</v>
      </c>
      <c r="W471">
        <v>0</v>
      </c>
      <c r="X471">
        <v>0</v>
      </c>
      <c r="Y471">
        <v>0</v>
      </c>
      <c r="AD471" s="37">
        <v>40940</v>
      </c>
      <c r="AE471" s="45"/>
      <c r="AF471" s="45">
        <v>0</v>
      </c>
      <c r="AG471" s="45">
        <v>787.43194930298432</v>
      </c>
      <c r="AH471" s="45">
        <v>0</v>
      </c>
      <c r="AI471" s="45">
        <v>0</v>
      </c>
      <c r="AJ471" s="45">
        <v>0</v>
      </c>
      <c r="AK471" s="45">
        <v>0</v>
      </c>
      <c r="AL471" s="45">
        <v>0</v>
      </c>
      <c r="AM471" s="45">
        <v>0</v>
      </c>
      <c r="AN471" s="45">
        <v>0</v>
      </c>
      <c r="AO471">
        <v>0</v>
      </c>
      <c r="AP471" s="43">
        <v>286027</v>
      </c>
      <c r="AQ471">
        <v>0</v>
      </c>
      <c r="AR471">
        <v>0</v>
      </c>
      <c r="AS471">
        <v>0</v>
      </c>
      <c r="AT471">
        <v>0</v>
      </c>
      <c r="AU471">
        <v>0</v>
      </c>
    </row>
    <row r="472" spans="2:47">
      <c r="B472" s="37">
        <v>40969</v>
      </c>
      <c r="C472" s="45"/>
      <c r="D472" s="45">
        <v>0</v>
      </c>
      <c r="E472" s="45">
        <v>0</v>
      </c>
      <c r="F472" s="45">
        <v>533.38202614529121</v>
      </c>
      <c r="G472" s="45">
        <v>0</v>
      </c>
      <c r="H472" s="45">
        <v>0</v>
      </c>
      <c r="I472" s="45">
        <v>0</v>
      </c>
      <c r="J472" s="45">
        <v>0</v>
      </c>
      <c r="K472" s="45">
        <v>0</v>
      </c>
      <c r="L472" s="45">
        <v>0</v>
      </c>
      <c r="M472">
        <v>0</v>
      </c>
      <c r="N472">
        <v>0</v>
      </c>
      <c r="O472">
        <v>0</v>
      </c>
      <c r="P472">
        <v>0</v>
      </c>
      <c r="Q472" s="43">
        <v>960118</v>
      </c>
      <c r="R472">
        <v>0</v>
      </c>
      <c r="S472">
        <v>0</v>
      </c>
      <c r="T472">
        <v>0</v>
      </c>
      <c r="U472">
        <v>0</v>
      </c>
      <c r="V472">
        <v>0</v>
      </c>
      <c r="W472">
        <v>0</v>
      </c>
      <c r="X472">
        <v>0</v>
      </c>
      <c r="Y472">
        <v>0</v>
      </c>
      <c r="AD472" s="37">
        <v>40969</v>
      </c>
      <c r="AE472" s="45"/>
      <c r="AF472" s="45">
        <v>0</v>
      </c>
      <c r="AG472" s="45">
        <v>0</v>
      </c>
      <c r="AH472" s="45">
        <v>661.5440888546334</v>
      </c>
      <c r="AI472" s="45">
        <v>0</v>
      </c>
      <c r="AJ472" s="45">
        <v>0</v>
      </c>
      <c r="AK472" s="45">
        <v>0</v>
      </c>
      <c r="AL472" s="45">
        <v>0</v>
      </c>
      <c r="AM472" s="45">
        <v>0</v>
      </c>
      <c r="AN472" s="45">
        <v>0</v>
      </c>
      <c r="AO472">
        <v>0</v>
      </c>
      <c r="AP472" s="43">
        <v>286240</v>
      </c>
      <c r="AQ472">
        <v>0</v>
      </c>
      <c r="AR472">
        <v>0</v>
      </c>
      <c r="AS472">
        <v>0</v>
      </c>
      <c r="AT472">
        <v>0</v>
      </c>
      <c r="AU472">
        <v>0</v>
      </c>
    </row>
    <row r="473" spans="2:47">
      <c r="B473" s="37">
        <v>41000</v>
      </c>
      <c r="C473" s="45"/>
      <c r="D473" s="45">
        <v>0</v>
      </c>
      <c r="E473" s="45">
        <v>0</v>
      </c>
      <c r="F473" s="45">
        <v>0</v>
      </c>
      <c r="G473" s="45">
        <v>317.59953621304783</v>
      </c>
      <c r="H473" s="45">
        <v>0</v>
      </c>
      <c r="I473" s="45">
        <v>0</v>
      </c>
      <c r="J473" s="45">
        <v>0</v>
      </c>
      <c r="K473" s="45">
        <v>0</v>
      </c>
      <c r="L473" s="45">
        <v>0</v>
      </c>
      <c r="M473">
        <v>0</v>
      </c>
      <c r="N473">
        <v>0</v>
      </c>
      <c r="O473">
        <v>0</v>
      </c>
      <c r="P473">
        <v>0</v>
      </c>
      <c r="Q473" s="43">
        <v>961259</v>
      </c>
      <c r="R473">
        <v>0</v>
      </c>
      <c r="S473">
        <v>0</v>
      </c>
      <c r="T473">
        <v>0</v>
      </c>
      <c r="U473">
        <v>0</v>
      </c>
      <c r="V473">
        <v>0</v>
      </c>
      <c r="W473">
        <v>0</v>
      </c>
      <c r="X473">
        <v>0</v>
      </c>
      <c r="Y473">
        <v>0</v>
      </c>
      <c r="AD473" s="37">
        <v>41000</v>
      </c>
      <c r="AE473" s="45"/>
      <c r="AF473" s="45">
        <v>0</v>
      </c>
      <c r="AG473" s="45">
        <v>0</v>
      </c>
      <c r="AH473" s="45">
        <v>0</v>
      </c>
      <c r="AI473" s="45">
        <v>411.42309329052819</v>
      </c>
      <c r="AJ473" s="45">
        <v>0</v>
      </c>
      <c r="AK473" s="45">
        <v>0</v>
      </c>
      <c r="AL473" s="45">
        <v>0</v>
      </c>
      <c r="AM473" s="45">
        <v>0</v>
      </c>
      <c r="AN473" s="45">
        <v>0</v>
      </c>
      <c r="AO473">
        <v>0</v>
      </c>
      <c r="AP473" s="43">
        <v>286531</v>
      </c>
      <c r="AQ473">
        <v>0</v>
      </c>
      <c r="AR473">
        <v>0</v>
      </c>
      <c r="AS473">
        <v>0</v>
      </c>
      <c r="AT473">
        <v>0</v>
      </c>
      <c r="AU473">
        <v>0</v>
      </c>
    </row>
    <row r="474" spans="2:47">
      <c r="B474" s="37">
        <v>41030</v>
      </c>
      <c r="C474" s="45"/>
      <c r="D474" s="45">
        <v>0</v>
      </c>
      <c r="E474" s="45">
        <v>0</v>
      </c>
      <c r="F474" s="45">
        <v>0</v>
      </c>
      <c r="G474" s="45">
        <v>0</v>
      </c>
      <c r="H474" s="45">
        <v>153.7814449528295</v>
      </c>
      <c r="I474" s="45">
        <v>0</v>
      </c>
      <c r="J474" s="45">
        <v>0</v>
      </c>
      <c r="K474" s="45">
        <v>0</v>
      </c>
      <c r="L474" s="45">
        <v>0</v>
      </c>
      <c r="M474">
        <v>0</v>
      </c>
      <c r="N474">
        <v>0</v>
      </c>
      <c r="O474">
        <v>0</v>
      </c>
      <c r="P474">
        <v>0</v>
      </c>
      <c r="Q474" s="43">
        <v>962956</v>
      </c>
      <c r="R474">
        <v>0</v>
      </c>
      <c r="S474">
        <v>0</v>
      </c>
      <c r="T474">
        <v>0</v>
      </c>
      <c r="U474">
        <v>0</v>
      </c>
      <c r="V474">
        <v>0</v>
      </c>
      <c r="W474">
        <v>0</v>
      </c>
      <c r="X474">
        <v>0</v>
      </c>
      <c r="Y474">
        <v>0</v>
      </c>
      <c r="AD474" s="37">
        <v>41030</v>
      </c>
      <c r="AE474" s="45"/>
      <c r="AF474" s="45">
        <v>0</v>
      </c>
      <c r="AG474" s="45">
        <v>0</v>
      </c>
      <c r="AH474" s="45">
        <v>0</v>
      </c>
      <c r="AI474" s="45">
        <v>0</v>
      </c>
      <c r="AJ474" s="45">
        <v>220.82967013285838</v>
      </c>
      <c r="AK474" s="45">
        <v>0</v>
      </c>
      <c r="AL474" s="45">
        <v>0</v>
      </c>
      <c r="AM474" s="45">
        <v>0</v>
      </c>
      <c r="AN474" s="45">
        <v>0</v>
      </c>
      <c r="AO474">
        <v>0</v>
      </c>
      <c r="AP474" s="43">
        <v>286845</v>
      </c>
      <c r="AQ474">
        <v>0</v>
      </c>
      <c r="AR474">
        <v>0</v>
      </c>
      <c r="AS474">
        <v>0</v>
      </c>
      <c r="AT474">
        <v>0</v>
      </c>
      <c r="AU474">
        <v>0</v>
      </c>
    </row>
    <row r="475" spans="2:47">
      <c r="B475" s="37">
        <v>41061</v>
      </c>
      <c r="C475" s="45"/>
      <c r="D475" s="45">
        <v>0</v>
      </c>
      <c r="E475" s="45">
        <v>0</v>
      </c>
      <c r="F475" s="45">
        <v>0</v>
      </c>
      <c r="G475" s="45">
        <v>0</v>
      </c>
      <c r="H475" s="45">
        <v>0</v>
      </c>
      <c r="I475" s="45">
        <v>0</v>
      </c>
      <c r="J475" s="45">
        <v>0</v>
      </c>
      <c r="K475" s="45">
        <v>0</v>
      </c>
      <c r="L475" s="45">
        <v>0</v>
      </c>
      <c r="M475">
        <v>1</v>
      </c>
      <c r="N475">
        <v>0</v>
      </c>
      <c r="O475">
        <v>0</v>
      </c>
      <c r="P475">
        <v>0</v>
      </c>
      <c r="Q475" s="43">
        <v>962738</v>
      </c>
      <c r="R475">
        <v>0</v>
      </c>
      <c r="S475">
        <v>0</v>
      </c>
      <c r="T475">
        <v>0</v>
      </c>
      <c r="U475">
        <v>0</v>
      </c>
      <c r="V475">
        <v>0</v>
      </c>
      <c r="W475">
        <v>0</v>
      </c>
      <c r="X475">
        <v>0</v>
      </c>
      <c r="Y475">
        <v>0</v>
      </c>
      <c r="AD475" s="37">
        <v>41061</v>
      </c>
      <c r="AE475" s="45"/>
      <c r="AF475" s="45">
        <v>0</v>
      </c>
      <c r="AG475" s="45">
        <v>0</v>
      </c>
      <c r="AH475" s="45">
        <v>0</v>
      </c>
      <c r="AI475" s="45">
        <v>0</v>
      </c>
      <c r="AJ475" s="45">
        <v>0</v>
      </c>
      <c r="AK475" s="45">
        <v>0</v>
      </c>
      <c r="AL475" s="45">
        <v>0</v>
      </c>
      <c r="AM475" s="45">
        <v>0</v>
      </c>
      <c r="AN475" s="45">
        <v>0</v>
      </c>
      <c r="AO475">
        <v>0</v>
      </c>
      <c r="AP475" s="43">
        <v>287007</v>
      </c>
      <c r="AQ475">
        <v>0</v>
      </c>
      <c r="AR475">
        <v>0</v>
      </c>
      <c r="AS475">
        <v>0</v>
      </c>
      <c r="AT475">
        <v>0</v>
      </c>
      <c r="AU475">
        <v>0</v>
      </c>
    </row>
    <row r="476" spans="2:47">
      <c r="B476" s="37">
        <v>41091</v>
      </c>
      <c r="C476" s="45"/>
      <c r="D476" s="45">
        <v>0</v>
      </c>
      <c r="E476" s="45">
        <v>0</v>
      </c>
      <c r="F476" s="45">
        <v>0</v>
      </c>
      <c r="G476" s="45">
        <v>0</v>
      </c>
      <c r="H476" s="45">
        <v>0</v>
      </c>
      <c r="I476" s="45">
        <v>0</v>
      </c>
      <c r="J476" s="45">
        <v>0</v>
      </c>
      <c r="K476" s="45">
        <v>0</v>
      </c>
      <c r="L476" s="45">
        <v>0</v>
      </c>
      <c r="M476">
        <v>0</v>
      </c>
      <c r="N476">
        <v>1</v>
      </c>
      <c r="O476">
        <v>0</v>
      </c>
      <c r="P476">
        <v>0</v>
      </c>
      <c r="Q476" s="43">
        <v>964201</v>
      </c>
      <c r="R476">
        <v>0</v>
      </c>
      <c r="S476">
        <v>0</v>
      </c>
      <c r="T476">
        <v>0</v>
      </c>
      <c r="U476">
        <v>0</v>
      </c>
      <c r="V476">
        <v>0</v>
      </c>
      <c r="W476">
        <v>0</v>
      </c>
      <c r="X476">
        <v>0</v>
      </c>
      <c r="Y476">
        <v>0</v>
      </c>
      <c r="AD476" s="37">
        <v>41091</v>
      </c>
      <c r="AE476" s="45"/>
      <c r="AF476" s="45">
        <v>0</v>
      </c>
      <c r="AG476" s="45">
        <v>0</v>
      </c>
      <c r="AH476" s="45">
        <v>0</v>
      </c>
      <c r="AI476" s="45">
        <v>0</v>
      </c>
      <c r="AJ476" s="45">
        <v>0</v>
      </c>
      <c r="AK476" s="45">
        <v>0</v>
      </c>
      <c r="AL476" s="45">
        <v>0</v>
      </c>
      <c r="AM476" s="45">
        <v>0</v>
      </c>
      <c r="AN476" s="45">
        <v>0</v>
      </c>
      <c r="AO476">
        <v>0</v>
      </c>
      <c r="AP476" s="43">
        <v>287589</v>
      </c>
      <c r="AQ476">
        <v>0</v>
      </c>
      <c r="AR476">
        <v>0</v>
      </c>
      <c r="AS476">
        <v>0</v>
      </c>
      <c r="AT476">
        <v>0</v>
      </c>
      <c r="AU476">
        <v>0</v>
      </c>
    </row>
    <row r="477" spans="2:47">
      <c r="B477" s="37">
        <v>41122</v>
      </c>
      <c r="C477" s="45"/>
      <c r="D477" s="45">
        <v>0</v>
      </c>
      <c r="E477" s="45">
        <v>0</v>
      </c>
      <c r="F477" s="45">
        <v>0</v>
      </c>
      <c r="G477" s="45">
        <v>0</v>
      </c>
      <c r="H477" s="45">
        <v>0</v>
      </c>
      <c r="I477" s="45">
        <v>0</v>
      </c>
      <c r="J477" s="45">
        <v>0</v>
      </c>
      <c r="K477" s="45">
        <v>0</v>
      </c>
      <c r="L477" s="45">
        <v>0</v>
      </c>
      <c r="M477">
        <v>0</v>
      </c>
      <c r="N477">
        <v>0</v>
      </c>
      <c r="O477">
        <v>1</v>
      </c>
      <c r="P477">
        <v>0</v>
      </c>
      <c r="Q477" s="43">
        <v>964371</v>
      </c>
      <c r="R477">
        <v>0</v>
      </c>
      <c r="S477">
        <v>0</v>
      </c>
      <c r="T477">
        <v>0</v>
      </c>
      <c r="U477">
        <v>0</v>
      </c>
      <c r="V477">
        <v>0</v>
      </c>
      <c r="W477">
        <v>0</v>
      </c>
      <c r="X477">
        <v>0</v>
      </c>
      <c r="Y477">
        <v>0</v>
      </c>
      <c r="AD477" s="37">
        <v>41122</v>
      </c>
      <c r="AE477" s="45"/>
      <c r="AF477" s="45">
        <v>0</v>
      </c>
      <c r="AG477" s="45">
        <v>0</v>
      </c>
      <c r="AH477" s="45">
        <v>0</v>
      </c>
      <c r="AI477" s="45">
        <v>0</v>
      </c>
      <c r="AJ477" s="45">
        <v>0</v>
      </c>
      <c r="AK477" s="45">
        <v>0</v>
      </c>
      <c r="AL477" s="45">
        <v>0</v>
      </c>
      <c r="AM477" s="45">
        <v>0</v>
      </c>
      <c r="AN477" s="45">
        <v>0</v>
      </c>
      <c r="AO477">
        <v>0</v>
      </c>
      <c r="AP477" s="43">
        <v>287599</v>
      </c>
      <c r="AQ477">
        <v>0</v>
      </c>
      <c r="AR477">
        <v>0</v>
      </c>
      <c r="AS477">
        <v>0</v>
      </c>
      <c r="AT477">
        <v>0</v>
      </c>
      <c r="AU477">
        <v>0</v>
      </c>
    </row>
    <row r="478" spans="2:47">
      <c r="B478" s="37">
        <v>41153</v>
      </c>
      <c r="C478" s="45"/>
      <c r="D478" s="45">
        <v>0</v>
      </c>
      <c r="E478" s="45">
        <v>0</v>
      </c>
      <c r="F478" s="45">
        <v>0</v>
      </c>
      <c r="G478" s="45">
        <v>0</v>
      </c>
      <c r="H478" s="45">
        <v>0</v>
      </c>
      <c r="I478" s="45">
        <v>78.641018463623439</v>
      </c>
      <c r="J478" s="45">
        <v>0</v>
      </c>
      <c r="K478" s="45">
        <v>0</v>
      </c>
      <c r="L478" s="45">
        <v>0</v>
      </c>
      <c r="M478">
        <v>0</v>
      </c>
      <c r="N478">
        <v>0</v>
      </c>
      <c r="O478">
        <v>0</v>
      </c>
      <c r="P478">
        <v>1</v>
      </c>
      <c r="Q478" s="43">
        <v>965656</v>
      </c>
      <c r="R478">
        <v>0</v>
      </c>
      <c r="S478">
        <v>0</v>
      </c>
      <c r="T478">
        <v>0</v>
      </c>
      <c r="U478">
        <v>0</v>
      </c>
      <c r="V478">
        <v>0</v>
      </c>
      <c r="W478">
        <v>0</v>
      </c>
      <c r="X478">
        <v>0</v>
      </c>
      <c r="Y478">
        <v>0</v>
      </c>
      <c r="AD478" s="37">
        <v>41153</v>
      </c>
      <c r="AE478" s="45"/>
      <c r="AF478" s="45">
        <v>0</v>
      </c>
      <c r="AG478" s="45">
        <v>0</v>
      </c>
      <c r="AH478" s="45">
        <v>0</v>
      </c>
      <c r="AI478" s="45">
        <v>0</v>
      </c>
      <c r="AJ478" s="45">
        <v>0</v>
      </c>
      <c r="AK478" s="45">
        <v>0</v>
      </c>
      <c r="AL478" s="45">
        <v>0</v>
      </c>
      <c r="AM478" s="45">
        <v>0</v>
      </c>
      <c r="AN478" s="45">
        <v>0</v>
      </c>
      <c r="AO478">
        <v>1</v>
      </c>
      <c r="AP478" s="43">
        <v>287787</v>
      </c>
      <c r="AQ478">
        <v>0</v>
      </c>
      <c r="AR478">
        <v>0</v>
      </c>
      <c r="AS478">
        <v>0</v>
      </c>
      <c r="AT478">
        <v>0</v>
      </c>
      <c r="AU478">
        <v>0</v>
      </c>
    </row>
    <row r="479" spans="2:47">
      <c r="B479" s="37">
        <v>41183</v>
      </c>
      <c r="C479" s="45"/>
      <c r="D479" s="45">
        <v>0</v>
      </c>
      <c r="E479" s="45">
        <v>0</v>
      </c>
      <c r="F479" s="45">
        <v>0</v>
      </c>
      <c r="G479" s="45">
        <v>0</v>
      </c>
      <c r="H479" s="45">
        <v>0</v>
      </c>
      <c r="I479" s="45">
        <v>0</v>
      </c>
      <c r="J479" s="45">
        <v>250.53123602720211</v>
      </c>
      <c r="K479" s="45">
        <v>0</v>
      </c>
      <c r="L479" s="45">
        <v>0</v>
      </c>
      <c r="M479">
        <v>0</v>
      </c>
      <c r="N479">
        <v>0</v>
      </c>
      <c r="O479">
        <v>0</v>
      </c>
      <c r="P479">
        <v>0</v>
      </c>
      <c r="Q479" s="43">
        <v>966077</v>
      </c>
      <c r="R479">
        <v>0</v>
      </c>
      <c r="S479">
        <v>0</v>
      </c>
      <c r="T479">
        <v>0</v>
      </c>
      <c r="U479">
        <v>0</v>
      </c>
      <c r="V479">
        <v>0</v>
      </c>
      <c r="W479">
        <v>0</v>
      </c>
      <c r="X479">
        <v>0</v>
      </c>
      <c r="Y479">
        <v>0</v>
      </c>
      <c r="AD479" s="37">
        <v>41183</v>
      </c>
      <c r="AE479" s="45"/>
      <c r="AF479" s="45">
        <v>0</v>
      </c>
      <c r="AG479" s="45">
        <v>0</v>
      </c>
      <c r="AH479" s="45">
        <v>0</v>
      </c>
      <c r="AI479" s="45">
        <v>0</v>
      </c>
      <c r="AJ479" s="45">
        <v>0</v>
      </c>
      <c r="AK479" s="45">
        <v>0</v>
      </c>
      <c r="AL479" s="45">
        <v>343.77309822764761</v>
      </c>
      <c r="AM479" s="45">
        <v>0</v>
      </c>
      <c r="AN479" s="45">
        <v>0</v>
      </c>
      <c r="AO479">
        <v>0</v>
      </c>
      <c r="AP479" s="43">
        <v>288361</v>
      </c>
      <c r="AQ479">
        <v>0</v>
      </c>
      <c r="AR479">
        <v>0</v>
      </c>
      <c r="AS479">
        <v>0</v>
      </c>
      <c r="AT479">
        <v>0</v>
      </c>
      <c r="AU479">
        <v>0</v>
      </c>
    </row>
    <row r="480" spans="2:47">
      <c r="B480" s="37">
        <v>41214</v>
      </c>
      <c r="C480" s="45"/>
      <c r="D480" s="45">
        <v>0</v>
      </c>
      <c r="E480" s="45">
        <v>0</v>
      </c>
      <c r="F480" s="45">
        <v>0</v>
      </c>
      <c r="G480" s="45">
        <v>0</v>
      </c>
      <c r="H480" s="45">
        <v>0</v>
      </c>
      <c r="I480" s="45">
        <v>0</v>
      </c>
      <c r="J480" s="45">
        <v>0</v>
      </c>
      <c r="K480" s="45">
        <v>410.00243444779608</v>
      </c>
      <c r="L480" s="45">
        <v>0</v>
      </c>
      <c r="M480">
        <v>0</v>
      </c>
      <c r="N480">
        <v>0</v>
      </c>
      <c r="O480">
        <v>0</v>
      </c>
      <c r="P480">
        <v>0</v>
      </c>
      <c r="Q480" s="43">
        <v>968395</v>
      </c>
      <c r="R480">
        <v>0</v>
      </c>
      <c r="S480">
        <v>0</v>
      </c>
      <c r="T480">
        <v>0</v>
      </c>
      <c r="U480">
        <v>0</v>
      </c>
      <c r="V480">
        <v>0</v>
      </c>
      <c r="W480">
        <v>0</v>
      </c>
      <c r="X480">
        <v>0</v>
      </c>
      <c r="Y480">
        <v>0</v>
      </c>
      <c r="AD480" s="37">
        <v>41214</v>
      </c>
      <c r="AE480" s="45"/>
      <c r="AF480" s="45">
        <v>0</v>
      </c>
      <c r="AG480" s="45">
        <v>0</v>
      </c>
      <c r="AH480" s="45">
        <v>0</v>
      </c>
      <c r="AI480" s="45">
        <v>0</v>
      </c>
      <c r="AJ480" s="45">
        <v>0</v>
      </c>
      <c r="AK480" s="45">
        <v>0</v>
      </c>
      <c r="AL480" s="45">
        <v>0</v>
      </c>
      <c r="AM480" s="45">
        <v>528.25960847857004</v>
      </c>
      <c r="AN480" s="45">
        <v>0</v>
      </c>
      <c r="AO480">
        <v>0</v>
      </c>
      <c r="AP480" s="43">
        <v>289324</v>
      </c>
      <c r="AQ480">
        <v>0</v>
      </c>
      <c r="AR480">
        <v>0</v>
      </c>
      <c r="AS480">
        <v>0</v>
      </c>
      <c r="AT480">
        <v>0</v>
      </c>
      <c r="AU480">
        <v>0</v>
      </c>
    </row>
    <row r="481" spans="2:47">
      <c r="B481" s="37">
        <v>41244</v>
      </c>
      <c r="C481" s="45"/>
      <c r="D481" s="45">
        <v>0</v>
      </c>
      <c r="E481" s="45">
        <v>0</v>
      </c>
      <c r="F481" s="45">
        <v>0</v>
      </c>
      <c r="G481" s="45">
        <v>0</v>
      </c>
      <c r="H481" s="45">
        <v>0</v>
      </c>
      <c r="I481" s="45">
        <v>0</v>
      </c>
      <c r="J481" s="45">
        <v>0</v>
      </c>
      <c r="K481" s="45">
        <v>0</v>
      </c>
      <c r="L481" s="45">
        <v>604.47572513454929</v>
      </c>
      <c r="M481">
        <v>0</v>
      </c>
      <c r="N481">
        <v>0</v>
      </c>
      <c r="O481">
        <v>0</v>
      </c>
      <c r="P481">
        <v>0</v>
      </c>
      <c r="Q481" s="43">
        <v>971185</v>
      </c>
      <c r="R481">
        <v>0</v>
      </c>
      <c r="S481">
        <v>0</v>
      </c>
      <c r="T481">
        <v>0</v>
      </c>
      <c r="U481">
        <v>0</v>
      </c>
      <c r="V481">
        <v>0</v>
      </c>
      <c r="W481">
        <v>0</v>
      </c>
      <c r="X481">
        <v>0</v>
      </c>
      <c r="Y481">
        <v>0</v>
      </c>
      <c r="AD481" s="37">
        <v>41244</v>
      </c>
      <c r="AE481" s="45"/>
      <c r="AF481" s="45">
        <v>0</v>
      </c>
      <c r="AG481" s="45">
        <v>0</v>
      </c>
      <c r="AH481" s="45">
        <v>0</v>
      </c>
      <c r="AI481" s="45">
        <v>0</v>
      </c>
      <c r="AJ481" s="45">
        <v>0</v>
      </c>
      <c r="AK481" s="45">
        <v>0</v>
      </c>
      <c r="AL481" s="45">
        <v>0</v>
      </c>
      <c r="AM481" s="45">
        <v>0</v>
      </c>
      <c r="AN481" s="45">
        <v>760.19752188665484</v>
      </c>
      <c r="AO481">
        <v>0</v>
      </c>
      <c r="AP481" s="43">
        <v>290171</v>
      </c>
      <c r="AQ481">
        <v>0</v>
      </c>
      <c r="AR481">
        <v>0</v>
      </c>
      <c r="AS481">
        <v>0</v>
      </c>
      <c r="AT481">
        <v>0</v>
      </c>
      <c r="AU481">
        <v>0</v>
      </c>
    </row>
    <row r="482" spans="2:47">
      <c r="B482" s="37">
        <v>41275</v>
      </c>
      <c r="C482" s="45"/>
      <c r="D482" s="45">
        <v>672.92571242473161</v>
      </c>
      <c r="E482" s="45">
        <v>0</v>
      </c>
      <c r="F482" s="45">
        <v>0</v>
      </c>
      <c r="G482" s="45">
        <v>0</v>
      </c>
      <c r="H482" s="45">
        <v>0</v>
      </c>
      <c r="I482" s="45">
        <v>0</v>
      </c>
      <c r="J482" s="45">
        <v>0</v>
      </c>
      <c r="K482" s="45">
        <v>0</v>
      </c>
      <c r="L482" s="45">
        <v>0</v>
      </c>
      <c r="M482">
        <v>0</v>
      </c>
      <c r="N482">
        <v>0</v>
      </c>
      <c r="O482">
        <v>0</v>
      </c>
      <c r="P482">
        <v>0</v>
      </c>
      <c r="Q482" s="43">
        <v>971140</v>
      </c>
      <c r="R482">
        <v>0</v>
      </c>
      <c r="S482">
        <v>0</v>
      </c>
      <c r="T482">
        <v>0</v>
      </c>
      <c r="U482">
        <v>0</v>
      </c>
      <c r="V482">
        <v>0</v>
      </c>
      <c r="W482">
        <v>0</v>
      </c>
      <c r="X482">
        <v>0</v>
      </c>
      <c r="Y482">
        <v>0</v>
      </c>
      <c r="AD482" s="37">
        <v>41275</v>
      </c>
      <c r="AE482" s="45"/>
      <c r="AF482" s="45">
        <v>843.2452685101465</v>
      </c>
      <c r="AG482" s="45">
        <v>0</v>
      </c>
      <c r="AH482" s="45">
        <v>0</v>
      </c>
      <c r="AI482" s="45">
        <v>0</v>
      </c>
      <c r="AJ482" s="45">
        <v>0</v>
      </c>
      <c r="AK482" s="45">
        <v>0</v>
      </c>
      <c r="AL482" s="45">
        <v>0</v>
      </c>
      <c r="AM482" s="45">
        <v>0</v>
      </c>
      <c r="AN482" s="45">
        <v>0</v>
      </c>
      <c r="AO482">
        <v>0</v>
      </c>
      <c r="AP482" s="43">
        <v>289982</v>
      </c>
      <c r="AQ482">
        <v>0</v>
      </c>
      <c r="AR482">
        <v>0</v>
      </c>
      <c r="AS482">
        <v>0</v>
      </c>
      <c r="AT482">
        <v>0</v>
      </c>
      <c r="AU482">
        <v>0</v>
      </c>
    </row>
    <row r="483" spans="2:47">
      <c r="B483" s="37">
        <v>41306</v>
      </c>
      <c r="C483" s="45"/>
      <c r="D483" s="45">
        <v>0</v>
      </c>
      <c r="E483" s="45">
        <v>591.90208780612124</v>
      </c>
      <c r="F483" s="45">
        <v>0</v>
      </c>
      <c r="G483" s="45">
        <v>0</v>
      </c>
      <c r="H483" s="45">
        <v>0</v>
      </c>
      <c r="I483" s="45">
        <v>0</v>
      </c>
      <c r="J483" s="45">
        <v>0</v>
      </c>
      <c r="K483" s="45">
        <v>0</v>
      </c>
      <c r="L483" s="45">
        <v>0</v>
      </c>
      <c r="M483">
        <v>0</v>
      </c>
      <c r="N483">
        <v>0</v>
      </c>
      <c r="O483">
        <v>0</v>
      </c>
      <c r="P483">
        <v>0</v>
      </c>
      <c r="Q483" s="43">
        <v>972348</v>
      </c>
      <c r="R483">
        <v>0</v>
      </c>
      <c r="S483">
        <v>0</v>
      </c>
      <c r="T483">
        <v>0</v>
      </c>
      <c r="U483">
        <v>0</v>
      </c>
      <c r="V483">
        <v>0</v>
      </c>
      <c r="W483">
        <v>0</v>
      </c>
      <c r="X483">
        <v>0</v>
      </c>
      <c r="Y483">
        <v>0</v>
      </c>
      <c r="AD483" s="37">
        <v>41306</v>
      </c>
      <c r="AE483" s="45"/>
      <c r="AF483" s="45">
        <v>0</v>
      </c>
      <c r="AG483" s="45">
        <v>720.88341924206941</v>
      </c>
      <c r="AH483" s="45">
        <v>0</v>
      </c>
      <c r="AI483" s="45">
        <v>0</v>
      </c>
      <c r="AJ483" s="45">
        <v>0</v>
      </c>
      <c r="AK483" s="45">
        <v>0</v>
      </c>
      <c r="AL483" s="45">
        <v>0</v>
      </c>
      <c r="AM483" s="45">
        <v>0</v>
      </c>
      <c r="AN483" s="45">
        <v>0</v>
      </c>
      <c r="AO483">
        <v>0</v>
      </c>
      <c r="AP483" s="43">
        <v>290229</v>
      </c>
      <c r="AQ483">
        <v>0</v>
      </c>
      <c r="AR483">
        <v>0</v>
      </c>
      <c r="AS483">
        <v>0</v>
      </c>
      <c r="AT483">
        <v>0</v>
      </c>
      <c r="AU483">
        <v>0</v>
      </c>
    </row>
    <row r="484" spans="2:47">
      <c r="B484" s="37">
        <v>41334</v>
      </c>
      <c r="C484" s="45"/>
      <c r="D484" s="45">
        <v>0</v>
      </c>
      <c r="E484" s="45">
        <v>0</v>
      </c>
      <c r="F484" s="45">
        <v>515.44338350560361</v>
      </c>
      <c r="G484" s="45">
        <v>0</v>
      </c>
      <c r="H484" s="45">
        <v>0</v>
      </c>
      <c r="I484" s="45">
        <v>0</v>
      </c>
      <c r="J484" s="45">
        <v>0</v>
      </c>
      <c r="K484" s="45">
        <v>0</v>
      </c>
      <c r="L484" s="45">
        <v>0</v>
      </c>
      <c r="M484">
        <v>0</v>
      </c>
      <c r="N484">
        <v>0</v>
      </c>
      <c r="O484">
        <v>0</v>
      </c>
      <c r="P484">
        <v>0</v>
      </c>
      <c r="Q484" s="43">
        <v>973779</v>
      </c>
      <c r="R484">
        <v>0</v>
      </c>
      <c r="S484">
        <v>0</v>
      </c>
      <c r="T484">
        <v>0</v>
      </c>
      <c r="U484">
        <v>0</v>
      </c>
      <c r="V484">
        <v>0</v>
      </c>
      <c r="W484">
        <v>0</v>
      </c>
      <c r="X484">
        <v>0</v>
      </c>
      <c r="Y484">
        <v>0</v>
      </c>
      <c r="AD484" s="37">
        <v>41334</v>
      </c>
      <c r="AE484" s="45"/>
      <c r="AF484" s="45">
        <v>0</v>
      </c>
      <c r="AG484" s="45">
        <v>0</v>
      </c>
      <c r="AH484" s="45">
        <v>624.47657896914291</v>
      </c>
      <c r="AI484" s="45">
        <v>0</v>
      </c>
      <c r="AJ484" s="45">
        <v>0</v>
      </c>
      <c r="AK484" s="45">
        <v>0</v>
      </c>
      <c r="AL484" s="45">
        <v>0</v>
      </c>
      <c r="AM484" s="45">
        <v>0</v>
      </c>
      <c r="AN484" s="45">
        <v>0</v>
      </c>
      <c r="AO484">
        <v>0</v>
      </c>
      <c r="AP484" s="43">
        <v>290459</v>
      </c>
      <c r="AQ484">
        <v>0</v>
      </c>
      <c r="AR484">
        <v>0</v>
      </c>
      <c r="AS484">
        <v>0</v>
      </c>
      <c r="AT484">
        <v>0</v>
      </c>
      <c r="AU484">
        <v>0</v>
      </c>
    </row>
    <row r="485" spans="2:47">
      <c r="B485" s="37">
        <v>41365</v>
      </c>
      <c r="C485" s="45"/>
      <c r="D485" s="45">
        <v>0</v>
      </c>
      <c r="E485" s="45">
        <v>0</v>
      </c>
      <c r="F485" s="45">
        <v>0</v>
      </c>
      <c r="G485" s="45">
        <v>306.93227188352739</v>
      </c>
      <c r="H485" s="45">
        <v>0</v>
      </c>
      <c r="I485" s="45">
        <v>0</v>
      </c>
      <c r="J485" s="45">
        <v>0</v>
      </c>
      <c r="K485" s="45">
        <v>0</v>
      </c>
      <c r="L485" s="45">
        <v>0</v>
      </c>
      <c r="M485">
        <v>0</v>
      </c>
      <c r="N485">
        <v>0</v>
      </c>
      <c r="O485">
        <v>0</v>
      </c>
      <c r="P485">
        <v>0</v>
      </c>
      <c r="Q485" s="43">
        <v>975056</v>
      </c>
      <c r="R485">
        <v>0</v>
      </c>
      <c r="S485">
        <v>0</v>
      </c>
      <c r="T485">
        <v>0</v>
      </c>
      <c r="U485">
        <v>0</v>
      </c>
      <c r="V485">
        <v>0</v>
      </c>
      <c r="W485">
        <v>0</v>
      </c>
      <c r="X485">
        <v>0</v>
      </c>
      <c r="Y485">
        <v>0</v>
      </c>
      <c r="AD485" s="37">
        <v>41365</v>
      </c>
      <c r="AE485" s="45"/>
      <c r="AF485" s="45">
        <v>0</v>
      </c>
      <c r="AG485" s="45">
        <v>0</v>
      </c>
      <c r="AH485" s="45">
        <v>0</v>
      </c>
      <c r="AI485" s="45">
        <v>392.43313868112688</v>
      </c>
      <c r="AJ485" s="45">
        <v>0</v>
      </c>
      <c r="AK485" s="45">
        <v>0</v>
      </c>
      <c r="AL485" s="45">
        <v>0</v>
      </c>
      <c r="AM485" s="45">
        <v>0</v>
      </c>
      <c r="AN485" s="45">
        <v>0</v>
      </c>
      <c r="AO485">
        <v>0</v>
      </c>
      <c r="AP485" s="43">
        <v>290773</v>
      </c>
      <c r="AQ485">
        <v>0</v>
      </c>
      <c r="AR485">
        <v>0</v>
      </c>
      <c r="AS485">
        <v>0</v>
      </c>
      <c r="AT485">
        <v>0</v>
      </c>
      <c r="AU485">
        <v>0</v>
      </c>
    </row>
    <row r="486" spans="2:47">
      <c r="B486" s="37">
        <v>41395</v>
      </c>
      <c r="C486" s="45"/>
      <c r="D486" s="45">
        <v>0</v>
      </c>
      <c r="E486" s="45">
        <v>0</v>
      </c>
      <c r="F486" s="45">
        <v>0</v>
      </c>
      <c r="G486" s="45">
        <v>0</v>
      </c>
      <c r="H486" s="45">
        <v>149.26013178436062</v>
      </c>
      <c r="I486" s="45">
        <v>0</v>
      </c>
      <c r="J486" s="45">
        <v>0</v>
      </c>
      <c r="K486" s="45">
        <v>0</v>
      </c>
      <c r="L486" s="45">
        <v>0</v>
      </c>
      <c r="M486">
        <v>0</v>
      </c>
      <c r="N486">
        <v>0</v>
      </c>
      <c r="O486">
        <v>0</v>
      </c>
      <c r="P486">
        <v>0</v>
      </c>
      <c r="Q486" s="43">
        <v>976958</v>
      </c>
      <c r="R486">
        <v>0</v>
      </c>
      <c r="S486">
        <v>0</v>
      </c>
      <c r="T486">
        <v>0</v>
      </c>
      <c r="U486">
        <v>0</v>
      </c>
      <c r="V486">
        <v>0</v>
      </c>
      <c r="W486">
        <v>0</v>
      </c>
      <c r="X486">
        <v>0</v>
      </c>
      <c r="Y486">
        <v>0</v>
      </c>
      <c r="AD486" s="37">
        <v>41395</v>
      </c>
      <c r="AE486" s="45"/>
      <c r="AF486" s="45">
        <v>0</v>
      </c>
      <c r="AG486" s="45">
        <v>0</v>
      </c>
      <c r="AH486" s="45">
        <v>0</v>
      </c>
      <c r="AI486" s="45">
        <v>0</v>
      </c>
      <c r="AJ486" s="45">
        <v>209.33543435044643</v>
      </c>
      <c r="AK486" s="45">
        <v>0</v>
      </c>
      <c r="AL486" s="45">
        <v>0</v>
      </c>
      <c r="AM486" s="45">
        <v>0</v>
      </c>
      <c r="AN486" s="45">
        <v>0</v>
      </c>
      <c r="AO486">
        <v>0</v>
      </c>
      <c r="AP486" s="43">
        <v>291112</v>
      </c>
      <c r="AQ486">
        <v>0</v>
      </c>
      <c r="AR486">
        <v>0</v>
      </c>
      <c r="AS486">
        <v>0</v>
      </c>
      <c r="AT486">
        <v>0</v>
      </c>
      <c r="AU486">
        <v>0</v>
      </c>
    </row>
    <row r="487" spans="2:47">
      <c r="B487" s="37">
        <v>41426</v>
      </c>
      <c r="C487" s="45"/>
      <c r="D487" s="45">
        <v>0</v>
      </c>
      <c r="E487" s="45">
        <v>0</v>
      </c>
      <c r="F487" s="45">
        <v>0</v>
      </c>
      <c r="G487" s="45">
        <v>0</v>
      </c>
      <c r="H487" s="45">
        <v>0</v>
      </c>
      <c r="I487" s="45">
        <v>0</v>
      </c>
      <c r="J487" s="45">
        <v>0</v>
      </c>
      <c r="K487" s="45">
        <v>0</v>
      </c>
      <c r="L487" s="45">
        <v>0</v>
      </c>
      <c r="M487">
        <v>1</v>
      </c>
      <c r="N487">
        <v>0</v>
      </c>
      <c r="O487">
        <v>0</v>
      </c>
      <c r="P487">
        <v>0</v>
      </c>
      <c r="Q487" s="43">
        <v>976714</v>
      </c>
      <c r="R487">
        <v>0</v>
      </c>
      <c r="S487">
        <v>0</v>
      </c>
      <c r="T487">
        <v>0</v>
      </c>
      <c r="U487">
        <v>0</v>
      </c>
      <c r="V487">
        <v>0</v>
      </c>
      <c r="W487">
        <v>0</v>
      </c>
      <c r="X487">
        <v>0</v>
      </c>
      <c r="Y487">
        <v>0</v>
      </c>
      <c r="AD487" s="37">
        <v>41426</v>
      </c>
      <c r="AE487" s="45"/>
      <c r="AF487" s="45">
        <v>0</v>
      </c>
      <c r="AG487" s="45">
        <v>0</v>
      </c>
      <c r="AH487" s="45">
        <v>0</v>
      </c>
      <c r="AI487" s="45">
        <v>0</v>
      </c>
      <c r="AJ487" s="45">
        <v>0</v>
      </c>
      <c r="AK487" s="45">
        <v>0</v>
      </c>
      <c r="AL487" s="45">
        <v>0</v>
      </c>
      <c r="AM487" s="45">
        <v>0</v>
      </c>
      <c r="AN487" s="45">
        <v>0</v>
      </c>
      <c r="AO487">
        <v>0</v>
      </c>
      <c r="AP487" s="43">
        <v>291287</v>
      </c>
      <c r="AQ487">
        <v>0</v>
      </c>
      <c r="AR487">
        <v>0</v>
      </c>
      <c r="AS487">
        <v>0</v>
      </c>
      <c r="AT487">
        <v>0</v>
      </c>
      <c r="AU487">
        <v>0</v>
      </c>
    </row>
    <row r="488" spans="2:47">
      <c r="B488" s="37">
        <v>41456</v>
      </c>
      <c r="C488" s="45"/>
      <c r="D488" s="45">
        <v>0</v>
      </c>
      <c r="E488" s="45">
        <v>0</v>
      </c>
      <c r="F488" s="45">
        <v>0</v>
      </c>
      <c r="G488" s="45">
        <v>0</v>
      </c>
      <c r="H488" s="45">
        <v>0</v>
      </c>
      <c r="I488" s="45">
        <v>0</v>
      </c>
      <c r="J488" s="45">
        <v>0</v>
      </c>
      <c r="K488" s="45">
        <v>0</v>
      </c>
      <c r="L488" s="45">
        <v>0</v>
      </c>
      <c r="M488">
        <v>0</v>
      </c>
      <c r="N488">
        <v>1</v>
      </c>
      <c r="O488">
        <v>0</v>
      </c>
      <c r="P488">
        <v>0</v>
      </c>
      <c r="Q488" s="43">
        <v>978353</v>
      </c>
      <c r="R488">
        <v>0</v>
      </c>
      <c r="S488">
        <v>0</v>
      </c>
      <c r="T488">
        <v>0</v>
      </c>
      <c r="U488">
        <v>0</v>
      </c>
      <c r="V488">
        <v>0</v>
      </c>
      <c r="W488">
        <v>0</v>
      </c>
      <c r="X488">
        <v>0</v>
      </c>
      <c r="Y488">
        <v>0</v>
      </c>
      <c r="AD488" s="37">
        <v>41456</v>
      </c>
      <c r="AE488" s="45"/>
      <c r="AF488" s="45">
        <v>0</v>
      </c>
      <c r="AG488" s="45">
        <v>0</v>
      </c>
      <c r="AH488" s="45">
        <v>0</v>
      </c>
      <c r="AI488" s="45">
        <v>0</v>
      </c>
      <c r="AJ488" s="45">
        <v>0</v>
      </c>
      <c r="AK488" s="45">
        <v>0</v>
      </c>
      <c r="AL488" s="45">
        <v>0</v>
      </c>
      <c r="AM488" s="45">
        <v>0</v>
      </c>
      <c r="AN488" s="45">
        <v>0</v>
      </c>
      <c r="AO488">
        <v>0</v>
      </c>
      <c r="AP488" s="43">
        <v>291917</v>
      </c>
      <c r="AQ488">
        <v>0</v>
      </c>
      <c r="AR488">
        <v>0</v>
      </c>
      <c r="AS488">
        <v>0</v>
      </c>
      <c r="AT488">
        <v>0</v>
      </c>
      <c r="AU488">
        <v>0</v>
      </c>
    </row>
    <row r="489" spans="2:47">
      <c r="B489" s="37">
        <v>41487</v>
      </c>
      <c r="C489" s="45"/>
      <c r="D489" s="45">
        <v>0</v>
      </c>
      <c r="E489" s="45">
        <v>0</v>
      </c>
      <c r="F489" s="45">
        <v>0</v>
      </c>
      <c r="G489" s="45">
        <v>0</v>
      </c>
      <c r="H489" s="45">
        <v>0</v>
      </c>
      <c r="I489" s="45">
        <v>0</v>
      </c>
      <c r="J489" s="45">
        <v>0</v>
      </c>
      <c r="K489" s="45">
        <v>0</v>
      </c>
      <c r="L489" s="45">
        <v>0</v>
      </c>
      <c r="M489">
        <v>0</v>
      </c>
      <c r="N489">
        <v>0</v>
      </c>
      <c r="O489">
        <v>1</v>
      </c>
      <c r="P489">
        <v>0</v>
      </c>
      <c r="Q489" s="43">
        <v>978544</v>
      </c>
      <c r="R489">
        <v>0</v>
      </c>
      <c r="S489">
        <v>0</v>
      </c>
      <c r="T489">
        <v>0</v>
      </c>
      <c r="U489">
        <v>0</v>
      </c>
      <c r="V489">
        <v>0</v>
      </c>
      <c r="W489">
        <v>0</v>
      </c>
      <c r="X489">
        <v>0</v>
      </c>
      <c r="Y489">
        <v>0</v>
      </c>
      <c r="AD489" s="37">
        <v>41487</v>
      </c>
      <c r="AE489" s="45"/>
      <c r="AF489" s="45">
        <v>0</v>
      </c>
      <c r="AG489" s="45">
        <v>0</v>
      </c>
      <c r="AH489" s="45">
        <v>0</v>
      </c>
      <c r="AI489" s="45">
        <v>0</v>
      </c>
      <c r="AJ489" s="45">
        <v>0</v>
      </c>
      <c r="AK489" s="45">
        <v>0</v>
      </c>
      <c r="AL489" s="45">
        <v>0</v>
      </c>
      <c r="AM489" s="45">
        <v>0</v>
      </c>
      <c r="AN489" s="45">
        <v>0</v>
      </c>
      <c r="AO489">
        <v>0</v>
      </c>
      <c r="AP489" s="43">
        <v>291927</v>
      </c>
      <c r="AQ489">
        <v>0</v>
      </c>
      <c r="AR489">
        <v>0</v>
      </c>
      <c r="AS489">
        <v>0</v>
      </c>
      <c r="AT489">
        <v>0</v>
      </c>
      <c r="AU489">
        <v>0</v>
      </c>
    </row>
    <row r="490" spans="2:47">
      <c r="B490" s="37">
        <v>41518</v>
      </c>
      <c r="C490" s="45"/>
      <c r="D490" s="45">
        <v>0</v>
      </c>
      <c r="E490" s="45">
        <v>0</v>
      </c>
      <c r="F490" s="45">
        <v>0</v>
      </c>
      <c r="G490" s="45">
        <v>0</v>
      </c>
      <c r="H490" s="45">
        <v>0</v>
      </c>
      <c r="I490" s="45">
        <v>72.910789209412613</v>
      </c>
      <c r="J490" s="45">
        <v>0</v>
      </c>
      <c r="K490" s="45">
        <v>0</v>
      </c>
      <c r="L490" s="45">
        <v>0</v>
      </c>
      <c r="M490">
        <v>0</v>
      </c>
      <c r="N490">
        <v>0</v>
      </c>
      <c r="O490">
        <v>0</v>
      </c>
      <c r="P490">
        <v>1</v>
      </c>
      <c r="Q490" s="43">
        <v>979983</v>
      </c>
      <c r="R490">
        <v>0</v>
      </c>
      <c r="S490">
        <v>0</v>
      </c>
      <c r="T490">
        <v>0</v>
      </c>
      <c r="U490">
        <v>0</v>
      </c>
      <c r="V490">
        <v>0</v>
      </c>
      <c r="W490">
        <v>0</v>
      </c>
      <c r="X490">
        <v>0</v>
      </c>
      <c r="Y490">
        <v>0</v>
      </c>
      <c r="AD490" s="37">
        <v>41518</v>
      </c>
      <c r="AE490" s="45"/>
      <c r="AF490" s="45">
        <v>0</v>
      </c>
      <c r="AG490" s="45">
        <v>0</v>
      </c>
      <c r="AH490" s="45">
        <v>0</v>
      </c>
      <c r="AI490" s="45">
        <v>0</v>
      </c>
      <c r="AJ490" s="45">
        <v>0</v>
      </c>
      <c r="AK490" s="45">
        <v>0</v>
      </c>
      <c r="AL490" s="45">
        <v>0</v>
      </c>
      <c r="AM490" s="45">
        <v>0</v>
      </c>
      <c r="AN490" s="45">
        <v>0</v>
      </c>
      <c r="AO490">
        <v>1</v>
      </c>
      <c r="AP490" s="43">
        <v>292131</v>
      </c>
      <c r="AQ490">
        <v>0</v>
      </c>
      <c r="AR490">
        <v>0</v>
      </c>
      <c r="AS490">
        <v>0</v>
      </c>
      <c r="AT490">
        <v>0</v>
      </c>
      <c r="AU490">
        <v>0</v>
      </c>
    </row>
    <row r="491" spans="2:47">
      <c r="B491" s="37">
        <v>41548</v>
      </c>
      <c r="C491" s="45"/>
      <c r="D491" s="45">
        <v>0</v>
      </c>
      <c r="E491" s="45">
        <v>0</v>
      </c>
      <c r="F491" s="45">
        <v>0</v>
      </c>
      <c r="G491" s="45">
        <v>0</v>
      </c>
      <c r="H491" s="45">
        <v>0</v>
      </c>
      <c r="I491" s="45">
        <v>0</v>
      </c>
      <c r="J491" s="45">
        <v>240.88130990015762</v>
      </c>
      <c r="K491" s="45">
        <v>0</v>
      </c>
      <c r="L491" s="45">
        <v>0</v>
      </c>
      <c r="M491">
        <v>0</v>
      </c>
      <c r="N491">
        <v>0</v>
      </c>
      <c r="O491">
        <v>0</v>
      </c>
      <c r="P491">
        <v>0</v>
      </c>
      <c r="Q491" s="43">
        <v>980455</v>
      </c>
      <c r="R491">
        <v>0</v>
      </c>
      <c r="S491">
        <v>0</v>
      </c>
      <c r="T491">
        <v>0</v>
      </c>
      <c r="U491">
        <v>0</v>
      </c>
      <c r="V491">
        <v>0</v>
      </c>
      <c r="W491">
        <v>0</v>
      </c>
      <c r="X491">
        <v>0</v>
      </c>
      <c r="Y491">
        <v>0</v>
      </c>
      <c r="AD491" s="37">
        <v>41548</v>
      </c>
      <c r="AE491" s="45"/>
      <c r="AF491" s="45">
        <v>0</v>
      </c>
      <c r="AG491" s="45">
        <v>0</v>
      </c>
      <c r="AH491" s="45">
        <v>0</v>
      </c>
      <c r="AI491" s="45">
        <v>0</v>
      </c>
      <c r="AJ491" s="45">
        <v>0</v>
      </c>
      <c r="AK491" s="45">
        <v>0</v>
      </c>
      <c r="AL491" s="45">
        <v>324.41551030742102</v>
      </c>
      <c r="AM491" s="45">
        <v>0</v>
      </c>
      <c r="AN491" s="45">
        <v>0</v>
      </c>
      <c r="AO491">
        <v>0</v>
      </c>
      <c r="AP491" s="43">
        <v>292751</v>
      </c>
      <c r="AQ491">
        <v>0</v>
      </c>
      <c r="AR491">
        <v>0</v>
      </c>
      <c r="AS491">
        <v>0</v>
      </c>
      <c r="AT491">
        <v>0</v>
      </c>
      <c r="AU491">
        <v>0</v>
      </c>
    </row>
    <row r="492" spans="2:47">
      <c r="B492" s="37">
        <v>41579</v>
      </c>
      <c r="C492" s="45"/>
      <c r="D492" s="45">
        <v>0</v>
      </c>
      <c r="E492" s="45">
        <v>0</v>
      </c>
      <c r="F492" s="45">
        <v>0</v>
      </c>
      <c r="G492" s="45">
        <v>0</v>
      </c>
      <c r="H492" s="45">
        <v>0</v>
      </c>
      <c r="I492" s="45">
        <v>0</v>
      </c>
      <c r="J492" s="45">
        <v>0</v>
      </c>
      <c r="K492" s="45">
        <v>393.91367497716146</v>
      </c>
      <c r="L492" s="45">
        <v>0</v>
      </c>
      <c r="M492">
        <v>0</v>
      </c>
      <c r="N492">
        <v>0</v>
      </c>
      <c r="O492">
        <v>0</v>
      </c>
      <c r="P492">
        <v>0</v>
      </c>
      <c r="Q492" s="43">
        <v>983051</v>
      </c>
      <c r="R492">
        <v>0</v>
      </c>
      <c r="S492">
        <v>0</v>
      </c>
      <c r="T492">
        <v>0</v>
      </c>
      <c r="U492">
        <v>0</v>
      </c>
      <c r="V492">
        <v>0</v>
      </c>
      <c r="W492">
        <v>0</v>
      </c>
      <c r="X492">
        <v>0</v>
      </c>
      <c r="Y492">
        <v>0</v>
      </c>
      <c r="AD492" s="37">
        <v>41579</v>
      </c>
      <c r="AE492" s="45"/>
      <c r="AF492" s="45">
        <v>0</v>
      </c>
      <c r="AG492" s="45">
        <v>0</v>
      </c>
      <c r="AH492" s="45">
        <v>0</v>
      </c>
      <c r="AI492" s="45">
        <v>0</v>
      </c>
      <c r="AJ492" s="45">
        <v>0</v>
      </c>
      <c r="AK492" s="45">
        <v>0</v>
      </c>
      <c r="AL492" s="45">
        <v>0</v>
      </c>
      <c r="AM492" s="45">
        <v>495.23578871644895</v>
      </c>
      <c r="AN492" s="45">
        <v>0</v>
      </c>
      <c r="AO492">
        <v>0</v>
      </c>
      <c r="AP492" s="43">
        <v>293792</v>
      </c>
      <c r="AQ492">
        <v>0</v>
      </c>
      <c r="AR492">
        <v>0</v>
      </c>
      <c r="AS492">
        <v>0</v>
      </c>
      <c r="AT492">
        <v>0</v>
      </c>
      <c r="AU492">
        <v>0</v>
      </c>
    </row>
    <row r="493" spans="2:47">
      <c r="B493" s="37">
        <v>41609</v>
      </c>
      <c r="C493" s="45"/>
      <c r="D493" s="45">
        <v>0</v>
      </c>
      <c r="E493" s="45">
        <v>0</v>
      </c>
      <c r="F493" s="45">
        <v>0</v>
      </c>
      <c r="G493" s="45">
        <v>0</v>
      </c>
      <c r="H493" s="45">
        <v>0</v>
      </c>
      <c r="I493" s="45">
        <v>0</v>
      </c>
      <c r="J493" s="45">
        <v>0</v>
      </c>
      <c r="K493" s="45">
        <v>0</v>
      </c>
      <c r="L493" s="45">
        <v>580.10625239629837</v>
      </c>
      <c r="M493">
        <v>0</v>
      </c>
      <c r="N493">
        <v>0</v>
      </c>
      <c r="O493">
        <v>0</v>
      </c>
      <c r="P493">
        <v>0</v>
      </c>
      <c r="Q493" s="43">
        <v>986177</v>
      </c>
      <c r="R493">
        <v>0</v>
      </c>
      <c r="S493">
        <v>0</v>
      </c>
      <c r="T493">
        <v>0</v>
      </c>
      <c r="U493">
        <v>0</v>
      </c>
      <c r="V493">
        <v>0</v>
      </c>
      <c r="W493">
        <v>0</v>
      </c>
      <c r="X493">
        <v>0</v>
      </c>
      <c r="Y493">
        <v>0</v>
      </c>
      <c r="AD493" s="37">
        <v>41609</v>
      </c>
      <c r="AE493" s="45"/>
      <c r="AF493" s="45">
        <v>0</v>
      </c>
      <c r="AG493" s="45">
        <v>0</v>
      </c>
      <c r="AH493" s="45">
        <v>0</v>
      </c>
      <c r="AI493" s="45">
        <v>0</v>
      </c>
      <c r="AJ493" s="45">
        <v>0</v>
      </c>
      <c r="AK493" s="45">
        <v>0</v>
      </c>
      <c r="AL493" s="45">
        <v>0</v>
      </c>
      <c r="AM493" s="45">
        <v>0</v>
      </c>
      <c r="AN493" s="45">
        <v>710.03880753376893</v>
      </c>
      <c r="AO493">
        <v>0</v>
      </c>
      <c r="AP493" s="43">
        <v>294708</v>
      </c>
      <c r="AQ493">
        <v>0</v>
      </c>
      <c r="AR493">
        <v>0</v>
      </c>
      <c r="AS493">
        <v>0</v>
      </c>
      <c r="AT493">
        <v>0</v>
      </c>
      <c r="AU493">
        <v>0</v>
      </c>
    </row>
    <row r="494" spans="2:47">
      <c r="B494" s="37"/>
      <c r="Q494" s="42"/>
      <c r="AQ494" s="42"/>
    </row>
    <row r="495" spans="2:47">
      <c r="B495" s="37"/>
      <c r="Q495" s="42"/>
      <c r="AQ495" s="42"/>
    </row>
    <row r="496" spans="2:47">
      <c r="B496" s="37"/>
      <c r="Q496" s="42"/>
      <c r="AQ496" s="42"/>
    </row>
    <row r="497" spans="2:43">
      <c r="B497" s="37"/>
      <c r="Q497" s="42"/>
      <c r="AQ497" s="42"/>
    </row>
    <row r="498" spans="2:43">
      <c r="B498" s="37"/>
      <c r="Q498" s="42"/>
      <c r="AQ498" s="42"/>
    </row>
    <row r="499" spans="2:43">
      <c r="B499" s="37"/>
      <c r="Q499" s="42"/>
      <c r="AQ499" s="42"/>
    </row>
    <row r="500" spans="2:43">
      <c r="B500" s="37"/>
      <c r="Q500" s="42"/>
      <c r="AQ500" s="42"/>
    </row>
    <row r="501" spans="2:43">
      <c r="B501" s="37"/>
      <c r="Q501" s="42"/>
      <c r="AQ501" s="42"/>
    </row>
    <row r="502" spans="2:43">
      <c r="B502" s="37"/>
      <c r="Q502" s="42"/>
      <c r="AQ502" s="42"/>
    </row>
    <row r="503" spans="2:43">
      <c r="B503" s="37"/>
      <c r="Q503" s="42"/>
      <c r="AQ503" s="42"/>
    </row>
    <row r="504" spans="2:43">
      <c r="B504" s="37"/>
      <c r="Q504" s="42"/>
    </row>
    <row r="505" spans="2:43">
      <c r="B505" s="37"/>
      <c r="Q505" s="42"/>
    </row>
    <row r="506" spans="2:43">
      <c r="B506" s="37"/>
      <c r="Q506" s="42"/>
    </row>
    <row r="507" spans="2:43">
      <c r="B507" s="37"/>
      <c r="Q507" s="42"/>
    </row>
    <row r="508" spans="2:43">
      <c r="B508" s="37"/>
      <c r="Q508" s="42"/>
    </row>
    <row r="509" spans="2:43">
      <c r="B509" s="37"/>
      <c r="Q509" s="42"/>
    </row>
    <row r="510" spans="2:43">
      <c r="B510" s="37"/>
      <c r="Q510" s="42"/>
    </row>
    <row r="511" spans="2:43">
      <c r="B511" s="37"/>
      <c r="Q511" s="42"/>
    </row>
    <row r="512" spans="2:43">
      <c r="B512" s="37"/>
      <c r="Q512" s="42"/>
    </row>
    <row r="513" spans="2:17">
      <c r="B513" s="37"/>
      <c r="Q513" s="42"/>
    </row>
    <row r="514" spans="2:17">
      <c r="B514" s="37"/>
      <c r="Q514" s="4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B2:M295"/>
  <sheetViews>
    <sheetView showGridLines="0" zoomScale="90" zoomScaleNormal="90" workbookViewId="0">
      <selection sqref="A1:XFD1048576"/>
    </sheetView>
  </sheetViews>
  <sheetFormatPr defaultColWidth="9" defaultRowHeight="15"/>
  <cols>
    <col min="1" max="1" width="3.3984375" style="81" customWidth="1"/>
    <col min="2" max="2" width="11.59765625" style="81" customWidth="1"/>
    <col min="3" max="5" width="9.8984375" style="81" customWidth="1"/>
    <col min="6" max="6" width="9" style="81"/>
    <col min="7" max="9" width="9.69921875" style="82" customWidth="1"/>
    <col min="10" max="10" width="9" style="81"/>
    <col min="11" max="13" width="9.69921875" style="82" customWidth="1"/>
    <col min="14" max="16384" width="9" style="81"/>
  </cols>
  <sheetData>
    <row r="2" spans="2:13">
      <c r="B2" s="81" t="s">
        <v>164</v>
      </c>
    </row>
    <row r="3" spans="2:13">
      <c r="B3" s="81" t="s">
        <v>165</v>
      </c>
      <c r="E3" s="82"/>
    </row>
    <row r="4" spans="2:13">
      <c r="D4" s="82"/>
      <c r="E4" s="82"/>
    </row>
    <row r="5" spans="2:13">
      <c r="D5" s="82"/>
      <c r="E5" s="82"/>
    </row>
    <row r="6" spans="2:13">
      <c r="H6" s="82" t="s">
        <v>161</v>
      </c>
      <c r="L6" s="82" t="s">
        <v>162</v>
      </c>
    </row>
    <row r="7" spans="2:13" ht="30">
      <c r="B7" s="90" t="s">
        <v>13</v>
      </c>
      <c r="C7" s="88" t="s">
        <v>163</v>
      </c>
      <c r="D7" s="88" t="s">
        <v>157</v>
      </c>
      <c r="E7" s="88" t="s">
        <v>158</v>
      </c>
      <c r="G7" s="88" t="s">
        <v>45</v>
      </c>
      <c r="H7" s="88" t="s">
        <v>159</v>
      </c>
      <c r="I7" s="88" t="s">
        <v>160</v>
      </c>
      <c r="K7" s="88" t="s">
        <v>45</v>
      </c>
      <c r="L7" s="88" t="s">
        <v>159</v>
      </c>
      <c r="M7" s="88" t="s">
        <v>160</v>
      </c>
    </row>
    <row r="8" spans="2:13">
      <c r="B8" s="83">
        <v>1990</v>
      </c>
      <c r="C8" s="84">
        <v>0.73314524554402505</v>
      </c>
      <c r="D8" s="84">
        <v>0.73314524554402505</v>
      </c>
      <c r="E8" s="85"/>
      <c r="G8" s="87">
        <v>32874</v>
      </c>
      <c r="H8" s="89">
        <v>0.73243625063329665</v>
      </c>
      <c r="I8" s="89">
        <f>1-H8</f>
        <v>0.26756374936670335</v>
      </c>
      <c r="K8" s="87">
        <v>32874</v>
      </c>
      <c r="L8" s="89">
        <v>0.73243866675349567</v>
      </c>
      <c r="M8" s="89">
        <f>1-L8</f>
        <v>0.26756133324650433</v>
      </c>
    </row>
    <row r="9" spans="2:13">
      <c r="B9" s="83">
        <v>1991</v>
      </c>
      <c r="C9" s="84">
        <v>0.73420873791011776</v>
      </c>
      <c r="D9" s="84">
        <v>0.73420873791011776</v>
      </c>
      <c r="E9" s="85">
        <v>0.73824999999999996</v>
      </c>
      <c r="G9" s="87">
        <v>32905</v>
      </c>
      <c r="H9" s="89">
        <v>0.7325248749971377</v>
      </c>
      <c r="I9" s="89">
        <f t="shared" ref="I9:I72" si="0">1-H9</f>
        <v>0.2674751250028623</v>
      </c>
      <c r="K9" s="87">
        <v>32905</v>
      </c>
      <c r="L9" s="89">
        <v>0.73252722421271321</v>
      </c>
      <c r="M9" s="89">
        <f t="shared" ref="M9:M72" si="1">1-L9</f>
        <v>0.26747277578728679</v>
      </c>
    </row>
    <row r="10" spans="2:13">
      <c r="B10" s="83">
        <v>1992</v>
      </c>
      <c r="C10" s="84">
        <v>0.73570710467187084</v>
      </c>
      <c r="D10" s="84">
        <v>0.73570710467187084</v>
      </c>
      <c r="E10" s="85"/>
      <c r="G10" s="87">
        <v>32933</v>
      </c>
      <c r="H10" s="89">
        <v>0.73261349936097875</v>
      </c>
      <c r="I10" s="89">
        <f t="shared" si="0"/>
        <v>0.26738650063902125</v>
      </c>
      <c r="K10" s="87">
        <v>32933</v>
      </c>
      <c r="L10" s="89">
        <v>0.73261578167193075</v>
      </c>
      <c r="M10" s="89">
        <f t="shared" si="1"/>
        <v>0.26738421832806925</v>
      </c>
    </row>
    <row r="11" spans="2:13">
      <c r="B11" s="83">
        <v>1993</v>
      </c>
      <c r="C11" s="84">
        <v>0.73764034582928439</v>
      </c>
      <c r="D11" s="84">
        <v>0.73764034582928439</v>
      </c>
      <c r="E11" s="85">
        <v>0.73160000000000003</v>
      </c>
      <c r="G11" s="87">
        <v>32964</v>
      </c>
      <c r="H11" s="89">
        <v>0.7327021237248198</v>
      </c>
      <c r="I11" s="89">
        <f t="shared" si="0"/>
        <v>0.2672978762751802</v>
      </c>
      <c r="K11" s="87">
        <v>32964</v>
      </c>
      <c r="L11" s="89">
        <v>0.7327043391311483</v>
      </c>
      <c r="M11" s="89">
        <f t="shared" si="1"/>
        <v>0.2672956608688517</v>
      </c>
    </row>
    <row r="12" spans="2:13">
      <c r="B12" s="83">
        <v>1994</v>
      </c>
      <c r="C12" s="84">
        <v>0.74000846138235821</v>
      </c>
      <c r="D12" s="84">
        <v>0.74000846138235821</v>
      </c>
      <c r="E12" s="85"/>
      <c r="G12" s="87">
        <v>32994</v>
      </c>
      <c r="H12" s="89">
        <v>0.73279074808866085</v>
      </c>
      <c r="I12" s="89">
        <f t="shared" si="0"/>
        <v>0.26720925191133915</v>
      </c>
      <c r="K12" s="87">
        <v>32994</v>
      </c>
      <c r="L12" s="89">
        <v>0.73279289659036584</v>
      </c>
      <c r="M12" s="89">
        <f t="shared" si="1"/>
        <v>0.26720710340963416</v>
      </c>
    </row>
    <row r="13" spans="2:13">
      <c r="B13" s="83">
        <v>1995</v>
      </c>
      <c r="C13" s="84">
        <v>0.7428114513310925</v>
      </c>
      <c r="D13" s="84">
        <v>0.7428114513310925</v>
      </c>
      <c r="E13" s="85"/>
      <c r="G13" s="87">
        <v>33025</v>
      </c>
      <c r="H13" s="89">
        <v>0.7328793724525019</v>
      </c>
      <c r="I13" s="89">
        <f t="shared" si="0"/>
        <v>0.2671206275474981</v>
      </c>
      <c r="K13" s="87">
        <v>33025</v>
      </c>
      <c r="L13" s="89">
        <v>0.73288145404958338</v>
      </c>
      <c r="M13" s="89">
        <f t="shared" si="1"/>
        <v>0.26711854595041662</v>
      </c>
    </row>
    <row r="14" spans="2:13">
      <c r="B14" s="83">
        <v>1996</v>
      </c>
      <c r="C14" s="84">
        <v>0.74604931567548727</v>
      </c>
      <c r="D14" s="84">
        <v>0.74604931567548727</v>
      </c>
      <c r="E14" s="85"/>
      <c r="G14" s="87">
        <v>33055</v>
      </c>
      <c r="H14" s="89">
        <v>0.73296799681634295</v>
      </c>
      <c r="I14" s="89">
        <f t="shared" si="0"/>
        <v>0.26703200318365705</v>
      </c>
      <c r="K14" s="87">
        <v>33055</v>
      </c>
      <c r="L14" s="89">
        <v>0.73297001150880092</v>
      </c>
      <c r="M14" s="89">
        <f t="shared" si="1"/>
        <v>0.26702998849119908</v>
      </c>
    </row>
    <row r="15" spans="2:13">
      <c r="B15" s="83">
        <v>1997</v>
      </c>
      <c r="C15" s="84">
        <v>0.74972205441554229</v>
      </c>
      <c r="D15" s="84">
        <v>0.74972205441554229</v>
      </c>
      <c r="E15" s="85"/>
      <c r="G15" s="87">
        <v>33086</v>
      </c>
      <c r="H15" s="89">
        <v>0.733056621180184</v>
      </c>
      <c r="I15" s="89">
        <f t="shared" si="0"/>
        <v>0.266943378819816</v>
      </c>
      <c r="K15" s="87">
        <v>33086</v>
      </c>
      <c r="L15" s="89">
        <v>0.73305856896801846</v>
      </c>
      <c r="M15" s="89">
        <f t="shared" si="1"/>
        <v>0.26694143103198154</v>
      </c>
    </row>
    <row r="16" spans="2:13">
      <c r="B16" s="83">
        <v>1998</v>
      </c>
      <c r="C16" s="84">
        <v>0.7538296675512578</v>
      </c>
      <c r="D16" s="84">
        <v>0.7538296675512578</v>
      </c>
      <c r="E16" s="85"/>
      <c r="G16" s="87">
        <v>33117</v>
      </c>
      <c r="H16" s="89">
        <v>0.73314524554402505</v>
      </c>
      <c r="I16" s="89">
        <f t="shared" si="0"/>
        <v>0.26685475445597495</v>
      </c>
      <c r="K16" s="87">
        <v>33117</v>
      </c>
      <c r="L16" s="89">
        <v>0.73314712642723601</v>
      </c>
      <c r="M16" s="89">
        <f t="shared" si="1"/>
        <v>0.26685287357276399</v>
      </c>
    </row>
    <row r="17" spans="2:13">
      <c r="B17" s="83">
        <v>1999</v>
      </c>
      <c r="C17" s="84">
        <v>0.75837215508263378</v>
      </c>
      <c r="D17" s="84">
        <v>0.75837215508263378</v>
      </c>
      <c r="E17" s="85">
        <v>0.76044999999999996</v>
      </c>
      <c r="G17" s="87">
        <v>33147</v>
      </c>
      <c r="H17" s="89">
        <v>0.73323386990786621</v>
      </c>
      <c r="I17" s="89">
        <f t="shared" si="0"/>
        <v>0.26676613009213379</v>
      </c>
      <c r="K17" s="87">
        <v>33147</v>
      </c>
      <c r="L17" s="89">
        <v>0.73323568388645355</v>
      </c>
      <c r="M17" s="89">
        <f t="shared" si="1"/>
        <v>0.26676431611354645</v>
      </c>
    </row>
    <row r="18" spans="2:13">
      <c r="B18" s="83">
        <v>2000</v>
      </c>
      <c r="C18" s="84">
        <v>0.76334951700967002</v>
      </c>
      <c r="D18" s="84">
        <v>0.76334951700967002</v>
      </c>
      <c r="E18" s="85"/>
      <c r="G18" s="87">
        <v>33178</v>
      </c>
      <c r="H18" s="89">
        <v>0.73332249427170726</v>
      </c>
      <c r="I18" s="89">
        <f t="shared" si="0"/>
        <v>0.26667750572829274</v>
      </c>
      <c r="K18" s="87">
        <v>33178</v>
      </c>
      <c r="L18" s="89">
        <v>0.73332424134567109</v>
      </c>
      <c r="M18" s="89">
        <f t="shared" si="1"/>
        <v>0.26667575865432891</v>
      </c>
    </row>
    <row r="19" spans="2:13">
      <c r="B19" s="83">
        <v>2001</v>
      </c>
      <c r="C19" s="84">
        <v>0.76876175333236674</v>
      </c>
      <c r="D19" s="84">
        <v>0.76876175333236674</v>
      </c>
      <c r="E19" s="85">
        <v>0.77179999999999993</v>
      </c>
      <c r="G19" s="87">
        <v>33208</v>
      </c>
      <c r="H19" s="89">
        <v>0.73341111863554831</v>
      </c>
      <c r="I19" s="89">
        <f t="shared" si="0"/>
        <v>0.26658888136445169</v>
      </c>
      <c r="K19" s="87">
        <v>33208</v>
      </c>
      <c r="L19" s="89">
        <v>0.73341279880488863</v>
      </c>
      <c r="M19" s="89">
        <f t="shared" si="1"/>
        <v>0.26658720119511137</v>
      </c>
    </row>
    <row r="20" spans="2:13">
      <c r="B20" s="83">
        <v>2002</v>
      </c>
      <c r="C20" s="84">
        <v>0.77460886405072382</v>
      </c>
      <c r="D20" s="84">
        <v>0.77460886405072382</v>
      </c>
      <c r="E20" s="85">
        <v>0.77233584499461783</v>
      </c>
      <c r="G20" s="87">
        <v>33239</v>
      </c>
      <c r="H20" s="89">
        <v>0.73349974299938936</v>
      </c>
      <c r="I20" s="89">
        <f t="shared" si="0"/>
        <v>0.26650025700061064</v>
      </c>
      <c r="K20" s="87">
        <v>33239</v>
      </c>
      <c r="L20" s="89">
        <v>0.73350135626410617</v>
      </c>
      <c r="M20" s="89">
        <f t="shared" si="1"/>
        <v>0.26649864373589383</v>
      </c>
    </row>
    <row r="21" spans="2:13">
      <c r="B21" s="83">
        <v>2003</v>
      </c>
      <c r="C21" s="84">
        <v>0.78089084916474139</v>
      </c>
      <c r="D21" s="84">
        <v>0.78089084916474139</v>
      </c>
      <c r="E21" s="85">
        <v>0.78192904656319284</v>
      </c>
      <c r="G21" s="87">
        <v>33270</v>
      </c>
      <c r="H21" s="89">
        <v>0.73358836736323041</v>
      </c>
      <c r="I21" s="89">
        <f t="shared" si="0"/>
        <v>0.26641163263676959</v>
      </c>
      <c r="K21" s="87">
        <v>33270</v>
      </c>
      <c r="L21" s="89">
        <v>0.73358991372332372</v>
      </c>
      <c r="M21" s="89">
        <f t="shared" si="1"/>
        <v>0.26641008627667628</v>
      </c>
    </row>
    <row r="22" spans="2:13">
      <c r="B22" s="83">
        <v>2004</v>
      </c>
      <c r="C22" s="84">
        <v>0.7876077086744192</v>
      </c>
      <c r="D22" s="84">
        <v>0.7876077086744192</v>
      </c>
      <c r="E22" s="85">
        <v>0.78</v>
      </c>
      <c r="G22" s="87">
        <v>33298</v>
      </c>
      <c r="H22" s="89">
        <v>0.73367699172707146</v>
      </c>
      <c r="I22" s="89">
        <f t="shared" si="0"/>
        <v>0.26632300827292854</v>
      </c>
      <c r="K22" s="87">
        <v>33298</v>
      </c>
      <c r="L22" s="89">
        <v>0.73367847118254126</v>
      </c>
      <c r="M22" s="89">
        <f t="shared" si="1"/>
        <v>0.26632152881745874</v>
      </c>
    </row>
    <row r="23" spans="2:13">
      <c r="B23" s="83">
        <v>2005</v>
      </c>
      <c r="C23" s="84">
        <v>0.7947594425797575</v>
      </c>
      <c r="D23" s="84">
        <v>0.7947594425797575</v>
      </c>
      <c r="E23" s="85">
        <v>0.79490986214209969</v>
      </c>
      <c r="G23" s="87">
        <v>33329</v>
      </c>
      <c r="H23" s="89">
        <v>0.73376561609091251</v>
      </c>
      <c r="I23" s="89">
        <f t="shared" si="0"/>
        <v>0.26623438390908749</v>
      </c>
      <c r="K23" s="87">
        <v>33329</v>
      </c>
      <c r="L23" s="89">
        <v>0.7337670286417588</v>
      </c>
      <c r="M23" s="89">
        <f t="shared" si="1"/>
        <v>0.2662329713582412</v>
      </c>
    </row>
    <row r="24" spans="2:13">
      <c r="B24" s="83">
        <v>2006</v>
      </c>
      <c r="C24" s="84">
        <v>0.80234605088075628</v>
      </c>
      <c r="D24" s="84">
        <v>0.80234605088075628</v>
      </c>
      <c r="E24" s="85">
        <v>0.81107623318385647</v>
      </c>
      <c r="G24" s="87">
        <v>33359</v>
      </c>
      <c r="H24" s="89">
        <v>0.73385424045475356</v>
      </c>
      <c r="I24" s="89">
        <f t="shared" si="0"/>
        <v>0.26614575954524644</v>
      </c>
      <c r="K24" s="87">
        <v>33359</v>
      </c>
      <c r="L24" s="89">
        <v>0.73385558610097634</v>
      </c>
      <c r="M24" s="89">
        <f t="shared" si="1"/>
        <v>0.26614441389902366</v>
      </c>
    </row>
    <row r="25" spans="2:13">
      <c r="B25" s="83">
        <v>2007</v>
      </c>
      <c r="C25" s="84">
        <v>0.81036753357741531</v>
      </c>
      <c r="D25" s="84">
        <v>0.81036753357741531</v>
      </c>
      <c r="E25" s="85">
        <v>0.81551569506726462</v>
      </c>
      <c r="G25" s="87">
        <v>33390</v>
      </c>
      <c r="H25" s="89">
        <v>0.73394286481859461</v>
      </c>
      <c r="I25" s="89">
        <f t="shared" si="0"/>
        <v>0.26605713518140539</v>
      </c>
      <c r="K25" s="87">
        <v>33390</v>
      </c>
      <c r="L25" s="89">
        <v>0.73394414356019388</v>
      </c>
      <c r="M25" s="89">
        <f t="shared" si="1"/>
        <v>0.26605585643980612</v>
      </c>
    </row>
    <row r="26" spans="2:13">
      <c r="B26" s="83">
        <v>2008</v>
      </c>
      <c r="C26" s="84">
        <v>0.81882389066973482</v>
      </c>
      <c r="D26" s="84">
        <v>0.81882389066973482</v>
      </c>
      <c r="E26" s="85">
        <v>0.81222499999999997</v>
      </c>
      <c r="G26" s="87">
        <v>33420</v>
      </c>
      <c r="H26" s="89">
        <v>0.73403148918243566</v>
      </c>
      <c r="I26" s="89">
        <f t="shared" si="0"/>
        <v>0.26596851081756434</v>
      </c>
      <c r="K26" s="87">
        <v>33420</v>
      </c>
      <c r="L26" s="89">
        <v>0.73403270101941143</v>
      </c>
      <c r="M26" s="89">
        <f t="shared" si="1"/>
        <v>0.26596729898058857</v>
      </c>
    </row>
    <row r="27" spans="2:13">
      <c r="B27" s="83">
        <v>2009</v>
      </c>
      <c r="C27" s="84">
        <v>0.8277151221577147</v>
      </c>
      <c r="D27" s="84">
        <v>0.8277151221577147</v>
      </c>
      <c r="E27" s="85">
        <v>0.82206000000000001</v>
      </c>
      <c r="F27" s="86"/>
      <c r="G27" s="87">
        <v>33451</v>
      </c>
      <c r="H27" s="89">
        <v>0.73412011354627671</v>
      </c>
      <c r="I27" s="89">
        <f t="shared" si="0"/>
        <v>0.26587988645372329</v>
      </c>
      <c r="K27" s="87">
        <v>33451</v>
      </c>
      <c r="L27" s="89">
        <v>0.73412125847862897</v>
      </c>
      <c r="M27" s="89">
        <f t="shared" si="1"/>
        <v>0.26587874152137103</v>
      </c>
    </row>
    <row r="28" spans="2:13">
      <c r="B28" s="83">
        <v>2010</v>
      </c>
      <c r="C28" s="84">
        <v>0.83704122804135506</v>
      </c>
      <c r="D28" s="84">
        <v>0.83510000000000006</v>
      </c>
      <c r="E28" s="85">
        <v>0.84100500000000011</v>
      </c>
      <c r="F28" s="86"/>
      <c r="G28" s="87">
        <v>33482</v>
      </c>
      <c r="H28" s="89">
        <v>0.73420873791011776</v>
      </c>
      <c r="I28" s="89">
        <f t="shared" si="0"/>
        <v>0.26579126208988224</v>
      </c>
      <c r="K28" s="87">
        <v>33482</v>
      </c>
      <c r="L28" s="89">
        <v>0.73420981593784651</v>
      </c>
      <c r="M28" s="89">
        <f t="shared" si="1"/>
        <v>0.26579018406215349</v>
      </c>
    </row>
    <row r="29" spans="2:13">
      <c r="B29" s="83">
        <v>2011</v>
      </c>
      <c r="C29" s="84">
        <v>0.84680220832065578</v>
      </c>
      <c r="D29" s="84">
        <v>0.84130000000000005</v>
      </c>
      <c r="E29" s="85">
        <v>0.82915500000000009</v>
      </c>
      <c r="F29" s="86"/>
      <c r="G29" s="87">
        <v>33512</v>
      </c>
      <c r="H29" s="89">
        <v>0.73433360180693052</v>
      </c>
      <c r="I29" s="89">
        <f t="shared" si="0"/>
        <v>0.26566639819306948</v>
      </c>
      <c r="K29" s="87">
        <v>33512</v>
      </c>
      <c r="L29" s="89">
        <v>0.7343346214729648</v>
      </c>
      <c r="M29" s="89">
        <f t="shared" si="1"/>
        <v>0.2656653785270352</v>
      </c>
    </row>
    <row r="30" spans="2:13">
      <c r="B30" s="83">
        <v>2012</v>
      </c>
      <c r="C30" s="84">
        <v>0.85667544889710445</v>
      </c>
      <c r="D30" s="84">
        <v>0.84750000000000003</v>
      </c>
      <c r="E30" s="82"/>
      <c r="G30" s="87">
        <v>33543</v>
      </c>
      <c r="H30" s="89">
        <v>0.73445846570374329</v>
      </c>
      <c r="I30" s="89">
        <f t="shared" si="0"/>
        <v>0.26554153429625671</v>
      </c>
      <c r="K30" s="87">
        <v>33543</v>
      </c>
      <c r="L30" s="89">
        <v>0.73445942700808309</v>
      </c>
      <c r="M30" s="89">
        <f t="shared" si="1"/>
        <v>0.26554057299191691</v>
      </c>
    </row>
    <row r="31" spans="2:13">
      <c r="B31" s="83">
        <v>2013</v>
      </c>
      <c r="C31" s="84">
        <v>0.86472544418037589</v>
      </c>
      <c r="D31" s="84">
        <v>0.85370000000000001</v>
      </c>
      <c r="E31" s="82"/>
      <c r="G31" s="87">
        <v>33573</v>
      </c>
      <c r="H31" s="89">
        <v>0.73458332960055606</v>
      </c>
      <c r="I31" s="89">
        <f t="shared" si="0"/>
        <v>0.26541667039944394</v>
      </c>
      <c r="K31" s="87">
        <v>33573</v>
      </c>
      <c r="L31" s="89">
        <v>0.73458423254320138</v>
      </c>
      <c r="M31" s="89">
        <f t="shared" si="1"/>
        <v>0.26541576745679862</v>
      </c>
    </row>
    <row r="32" spans="2:13">
      <c r="G32" s="87">
        <v>33604</v>
      </c>
      <c r="H32" s="89">
        <v>0.73470819349736882</v>
      </c>
      <c r="I32" s="89">
        <f t="shared" si="0"/>
        <v>0.26529180650263118</v>
      </c>
      <c r="K32" s="87">
        <v>33604</v>
      </c>
      <c r="L32" s="89">
        <v>0.73470903807831967</v>
      </c>
      <c r="M32" s="89">
        <f t="shared" si="1"/>
        <v>0.26529096192168033</v>
      </c>
    </row>
    <row r="33" spans="7:13">
      <c r="G33" s="87">
        <v>33635</v>
      </c>
      <c r="H33" s="89">
        <v>0.73483305739418159</v>
      </c>
      <c r="I33" s="89">
        <f t="shared" si="0"/>
        <v>0.26516694260581841</v>
      </c>
      <c r="K33" s="87">
        <v>33635</v>
      </c>
      <c r="L33" s="89">
        <v>0.73483384361343795</v>
      </c>
      <c r="M33" s="89">
        <f t="shared" si="1"/>
        <v>0.26516615638656205</v>
      </c>
    </row>
    <row r="34" spans="7:13">
      <c r="G34" s="87">
        <v>33664</v>
      </c>
      <c r="H34" s="89">
        <v>0.73495792129099435</v>
      </c>
      <c r="I34" s="89">
        <f t="shared" si="0"/>
        <v>0.26504207870900565</v>
      </c>
      <c r="K34" s="87">
        <v>33664</v>
      </c>
      <c r="L34" s="89">
        <v>0.73495864914855624</v>
      </c>
      <c r="M34" s="89">
        <f t="shared" si="1"/>
        <v>0.26504135085144376</v>
      </c>
    </row>
    <row r="35" spans="7:13">
      <c r="G35" s="87">
        <v>33695</v>
      </c>
      <c r="H35" s="89">
        <v>0.73508278518780712</v>
      </c>
      <c r="I35" s="89">
        <f t="shared" si="0"/>
        <v>0.26491721481219288</v>
      </c>
      <c r="K35" s="87">
        <v>33695</v>
      </c>
      <c r="L35" s="89">
        <v>0.73508345468367453</v>
      </c>
      <c r="M35" s="89">
        <f t="shared" si="1"/>
        <v>0.26491654531632547</v>
      </c>
    </row>
    <row r="36" spans="7:13">
      <c r="G36" s="87">
        <v>33725</v>
      </c>
      <c r="H36" s="89">
        <v>0.73520764908461989</v>
      </c>
      <c r="I36" s="89">
        <f t="shared" si="0"/>
        <v>0.26479235091538011</v>
      </c>
      <c r="K36" s="87">
        <v>33725</v>
      </c>
      <c r="L36" s="89">
        <v>0.73520826021879282</v>
      </c>
      <c r="M36" s="89">
        <f t="shared" si="1"/>
        <v>0.26479173978120718</v>
      </c>
    </row>
    <row r="37" spans="7:13">
      <c r="G37" s="87">
        <v>33756</v>
      </c>
      <c r="H37" s="89">
        <v>0.73533251298143265</v>
      </c>
      <c r="I37" s="89">
        <f t="shared" si="0"/>
        <v>0.26466748701856735</v>
      </c>
      <c r="K37" s="87">
        <v>33756</v>
      </c>
      <c r="L37" s="89">
        <v>0.73533306575391111</v>
      </c>
      <c r="M37" s="89">
        <f t="shared" si="1"/>
        <v>0.26466693424608889</v>
      </c>
    </row>
    <row r="38" spans="7:13">
      <c r="G38" s="87">
        <v>33786</v>
      </c>
      <c r="H38" s="89">
        <v>0.73545737687824542</v>
      </c>
      <c r="I38" s="89">
        <f t="shared" si="0"/>
        <v>0.26454262312175458</v>
      </c>
      <c r="K38" s="87">
        <v>33786</v>
      </c>
      <c r="L38" s="89">
        <v>0.7354578712890294</v>
      </c>
      <c r="M38" s="89">
        <f t="shared" si="1"/>
        <v>0.2645421287109706</v>
      </c>
    </row>
    <row r="39" spans="7:13">
      <c r="G39" s="87">
        <v>33817</v>
      </c>
      <c r="H39" s="89">
        <v>0.73558224077505818</v>
      </c>
      <c r="I39" s="89">
        <f t="shared" si="0"/>
        <v>0.26441775922494182</v>
      </c>
      <c r="K39" s="87">
        <v>33817</v>
      </c>
      <c r="L39" s="89">
        <v>0.73558267682414769</v>
      </c>
      <c r="M39" s="89">
        <f t="shared" si="1"/>
        <v>0.26441732317585231</v>
      </c>
    </row>
    <row r="40" spans="7:13">
      <c r="G40" s="87">
        <v>33848</v>
      </c>
      <c r="H40" s="89">
        <v>0.73570710467187084</v>
      </c>
      <c r="I40" s="89">
        <f t="shared" si="0"/>
        <v>0.26429289532812916</v>
      </c>
      <c r="K40" s="87">
        <v>33848</v>
      </c>
      <c r="L40" s="89">
        <v>0.73570748235926642</v>
      </c>
      <c r="M40" s="89">
        <f t="shared" si="1"/>
        <v>0.26429251764073358</v>
      </c>
    </row>
    <row r="41" spans="7:13">
      <c r="G41" s="87">
        <v>33878</v>
      </c>
      <c r="H41" s="89">
        <v>0.73586820810165532</v>
      </c>
      <c r="I41" s="89">
        <f t="shared" si="0"/>
        <v>0.26413179189834468</v>
      </c>
      <c r="K41" s="87">
        <v>33878</v>
      </c>
      <c r="L41" s="89">
        <v>0.73586853597028556</v>
      </c>
      <c r="M41" s="89">
        <f t="shared" si="1"/>
        <v>0.26413146402971444</v>
      </c>
    </row>
    <row r="42" spans="7:13">
      <c r="G42" s="87">
        <v>33909</v>
      </c>
      <c r="H42" s="89">
        <v>0.7360293115314398</v>
      </c>
      <c r="I42" s="89">
        <f t="shared" si="0"/>
        <v>0.2639706884685602</v>
      </c>
      <c r="K42" s="87">
        <v>33909</v>
      </c>
      <c r="L42" s="89">
        <v>0.73602958958130471</v>
      </c>
      <c r="M42" s="89">
        <f t="shared" si="1"/>
        <v>0.26397041041869529</v>
      </c>
    </row>
    <row r="43" spans="7:13">
      <c r="G43" s="87">
        <v>33939</v>
      </c>
      <c r="H43" s="89">
        <v>0.73619041496122428</v>
      </c>
      <c r="I43" s="89">
        <f t="shared" si="0"/>
        <v>0.26380958503877572</v>
      </c>
      <c r="K43" s="87">
        <v>33939</v>
      </c>
      <c r="L43" s="89">
        <v>0.73619064319232386</v>
      </c>
      <c r="M43" s="89">
        <f t="shared" si="1"/>
        <v>0.26380935680767614</v>
      </c>
    </row>
    <row r="44" spans="7:13">
      <c r="G44" s="87">
        <v>33970</v>
      </c>
      <c r="H44" s="89">
        <v>0.73635151839100876</v>
      </c>
      <c r="I44" s="89">
        <f t="shared" si="0"/>
        <v>0.26364848160899124</v>
      </c>
      <c r="K44" s="87">
        <v>33970</v>
      </c>
      <c r="L44" s="89">
        <v>0.736351696803343</v>
      </c>
      <c r="M44" s="89">
        <f t="shared" si="1"/>
        <v>0.263648303196657</v>
      </c>
    </row>
    <row r="45" spans="7:13">
      <c r="G45" s="87">
        <v>34001</v>
      </c>
      <c r="H45" s="89">
        <v>0.73651262182079325</v>
      </c>
      <c r="I45" s="89">
        <f t="shared" si="0"/>
        <v>0.26348737817920675</v>
      </c>
      <c r="K45" s="87">
        <v>34001</v>
      </c>
      <c r="L45" s="89">
        <v>0.73651275041436215</v>
      </c>
      <c r="M45" s="89">
        <f t="shared" si="1"/>
        <v>0.26348724958563785</v>
      </c>
    </row>
    <row r="46" spans="7:13">
      <c r="G46" s="87">
        <v>34029</v>
      </c>
      <c r="H46" s="89">
        <v>0.73667372525057773</v>
      </c>
      <c r="I46" s="89">
        <f t="shared" si="0"/>
        <v>0.26332627474942227</v>
      </c>
      <c r="K46" s="87">
        <v>34029</v>
      </c>
      <c r="L46" s="89">
        <v>0.7366738040253813</v>
      </c>
      <c r="M46" s="89">
        <f t="shared" si="1"/>
        <v>0.2633261959746187</v>
      </c>
    </row>
    <row r="47" spans="7:13">
      <c r="G47" s="87">
        <v>34060</v>
      </c>
      <c r="H47" s="89">
        <v>0.73683482868036221</v>
      </c>
      <c r="I47" s="89">
        <f t="shared" si="0"/>
        <v>0.26316517131963779</v>
      </c>
      <c r="K47" s="87">
        <v>34060</v>
      </c>
      <c r="L47" s="89">
        <v>0.73683485763640044</v>
      </c>
      <c r="M47" s="89">
        <f t="shared" si="1"/>
        <v>0.26316514236359956</v>
      </c>
    </row>
    <row r="48" spans="7:13">
      <c r="G48" s="87">
        <v>34090</v>
      </c>
      <c r="H48" s="89">
        <v>0.73699593211014669</v>
      </c>
      <c r="I48" s="89">
        <f t="shared" si="0"/>
        <v>0.26300406788985331</v>
      </c>
      <c r="K48" s="87">
        <v>34090</v>
      </c>
      <c r="L48" s="89">
        <v>0.73699591124741959</v>
      </c>
      <c r="M48" s="89">
        <f t="shared" si="1"/>
        <v>0.26300408875258041</v>
      </c>
    </row>
    <row r="49" spans="7:13">
      <c r="G49" s="87">
        <v>34121</v>
      </c>
      <c r="H49" s="89">
        <v>0.73715703553993117</v>
      </c>
      <c r="I49" s="89">
        <f t="shared" si="0"/>
        <v>0.26284296446006883</v>
      </c>
      <c r="K49" s="87">
        <v>34121</v>
      </c>
      <c r="L49" s="89">
        <v>0.73715696485843873</v>
      </c>
      <c r="M49" s="89">
        <f t="shared" si="1"/>
        <v>0.26284303514156127</v>
      </c>
    </row>
    <row r="50" spans="7:13">
      <c r="G50" s="87">
        <v>34151</v>
      </c>
      <c r="H50" s="89">
        <v>0.73731813896971565</v>
      </c>
      <c r="I50" s="89">
        <f t="shared" si="0"/>
        <v>0.26268186103028435</v>
      </c>
      <c r="K50" s="87">
        <v>34151</v>
      </c>
      <c r="L50" s="89">
        <v>0.73731801846945788</v>
      </c>
      <c r="M50" s="89">
        <f t="shared" si="1"/>
        <v>0.26268198153054212</v>
      </c>
    </row>
    <row r="51" spans="7:13">
      <c r="G51" s="87">
        <v>34182</v>
      </c>
      <c r="H51" s="89">
        <v>0.73747924239950013</v>
      </c>
      <c r="I51" s="89">
        <f t="shared" si="0"/>
        <v>0.26252075760049987</v>
      </c>
      <c r="K51" s="87">
        <v>34182</v>
      </c>
      <c r="L51" s="89">
        <v>0.73747907208047703</v>
      </c>
      <c r="M51" s="89">
        <f t="shared" si="1"/>
        <v>0.26252092791952297</v>
      </c>
    </row>
    <row r="52" spans="7:13">
      <c r="G52" s="87">
        <v>34213</v>
      </c>
      <c r="H52" s="89">
        <v>0.73764034582928439</v>
      </c>
      <c r="I52" s="89">
        <f t="shared" si="0"/>
        <v>0.26235965417071561</v>
      </c>
      <c r="K52" s="87">
        <v>34213</v>
      </c>
      <c r="L52" s="89">
        <v>0.73764012569149573</v>
      </c>
      <c r="M52" s="89">
        <f t="shared" si="1"/>
        <v>0.26235987430850427</v>
      </c>
    </row>
    <row r="53" spans="7:13">
      <c r="G53" s="87">
        <v>34243</v>
      </c>
      <c r="H53" s="89">
        <v>0.73783768879204059</v>
      </c>
      <c r="I53" s="89">
        <f t="shared" si="0"/>
        <v>0.26216231120795941</v>
      </c>
      <c r="K53" s="87">
        <v>34243</v>
      </c>
      <c r="L53" s="89">
        <v>0.73783742737841562</v>
      </c>
      <c r="M53" s="89">
        <f t="shared" si="1"/>
        <v>0.26216257262158438</v>
      </c>
    </row>
    <row r="54" spans="7:13">
      <c r="G54" s="87">
        <v>34274</v>
      </c>
      <c r="H54" s="89">
        <v>0.73803503175479679</v>
      </c>
      <c r="I54" s="89">
        <f t="shared" si="0"/>
        <v>0.26196496824520321</v>
      </c>
      <c r="K54" s="87">
        <v>34274</v>
      </c>
      <c r="L54" s="89">
        <v>0.73803472906533552</v>
      </c>
      <c r="M54" s="89">
        <f t="shared" si="1"/>
        <v>0.26196527093466448</v>
      </c>
    </row>
    <row r="55" spans="7:13">
      <c r="G55" s="87">
        <v>34304</v>
      </c>
      <c r="H55" s="89">
        <v>0.73823237471755299</v>
      </c>
      <c r="I55" s="89">
        <f t="shared" si="0"/>
        <v>0.26176762528244701</v>
      </c>
      <c r="K55" s="87">
        <v>34304</v>
      </c>
      <c r="L55" s="89">
        <v>0.73823203075225541</v>
      </c>
      <c r="M55" s="89">
        <f t="shared" si="1"/>
        <v>0.26176796924774459</v>
      </c>
    </row>
    <row r="56" spans="7:13">
      <c r="G56" s="87">
        <v>34335</v>
      </c>
      <c r="H56" s="89">
        <v>0.73842971768030918</v>
      </c>
      <c r="I56" s="89">
        <f t="shared" si="0"/>
        <v>0.26157028231969082</v>
      </c>
      <c r="K56" s="87">
        <v>34335</v>
      </c>
      <c r="L56" s="89">
        <v>0.7384293324391753</v>
      </c>
      <c r="M56" s="89">
        <f t="shared" si="1"/>
        <v>0.2615706675608247</v>
      </c>
    </row>
    <row r="57" spans="7:13">
      <c r="G57" s="87">
        <v>34366</v>
      </c>
      <c r="H57" s="89">
        <v>0.73862706064306538</v>
      </c>
      <c r="I57" s="89">
        <f t="shared" si="0"/>
        <v>0.26137293935693462</v>
      </c>
      <c r="K57" s="87">
        <v>34366</v>
      </c>
      <c r="L57" s="89">
        <v>0.73862663412609519</v>
      </c>
      <c r="M57" s="89">
        <f t="shared" si="1"/>
        <v>0.26137336587390481</v>
      </c>
    </row>
    <row r="58" spans="7:13">
      <c r="G58" s="87">
        <v>34394</v>
      </c>
      <c r="H58" s="89">
        <v>0.73882440360582158</v>
      </c>
      <c r="I58" s="89">
        <f t="shared" si="0"/>
        <v>0.26117559639417842</v>
      </c>
      <c r="K58" s="87">
        <v>34394</v>
      </c>
      <c r="L58" s="89">
        <v>0.73882393581301509</v>
      </c>
      <c r="M58" s="89">
        <f t="shared" si="1"/>
        <v>0.26117606418698491</v>
      </c>
    </row>
    <row r="59" spans="7:13">
      <c r="G59" s="87">
        <v>34425</v>
      </c>
      <c r="H59" s="89">
        <v>0.73902174656857778</v>
      </c>
      <c r="I59" s="89">
        <f t="shared" si="0"/>
        <v>0.26097825343142222</v>
      </c>
      <c r="K59" s="87">
        <v>34425</v>
      </c>
      <c r="L59" s="89">
        <v>0.73902123749993498</v>
      </c>
      <c r="M59" s="89">
        <f t="shared" si="1"/>
        <v>0.26097876250006502</v>
      </c>
    </row>
    <row r="60" spans="7:13">
      <c r="G60" s="87">
        <v>34455</v>
      </c>
      <c r="H60" s="89">
        <v>0.73921908953133397</v>
      </c>
      <c r="I60" s="89">
        <f t="shared" si="0"/>
        <v>0.26078091046866603</v>
      </c>
      <c r="K60" s="87">
        <v>34455</v>
      </c>
      <c r="L60" s="89">
        <v>0.73921853918685487</v>
      </c>
      <c r="M60" s="89">
        <f t="shared" si="1"/>
        <v>0.26078146081314513</v>
      </c>
    </row>
    <row r="61" spans="7:13">
      <c r="G61" s="87">
        <v>34486</v>
      </c>
      <c r="H61" s="89">
        <v>0.73941643249409017</v>
      </c>
      <c r="I61" s="89">
        <f t="shared" si="0"/>
        <v>0.26058356750590983</v>
      </c>
      <c r="K61" s="87">
        <v>34486</v>
      </c>
      <c r="L61" s="89">
        <v>0.73941584087377477</v>
      </c>
      <c r="M61" s="89">
        <f t="shared" si="1"/>
        <v>0.26058415912622523</v>
      </c>
    </row>
    <row r="62" spans="7:13">
      <c r="G62" s="87">
        <v>34516</v>
      </c>
      <c r="H62" s="89">
        <v>0.73961377545684637</v>
      </c>
      <c r="I62" s="89">
        <f t="shared" si="0"/>
        <v>0.26038622454315363</v>
      </c>
      <c r="K62" s="87">
        <v>34516</v>
      </c>
      <c r="L62" s="89">
        <v>0.73961314256069466</v>
      </c>
      <c r="M62" s="89">
        <f t="shared" si="1"/>
        <v>0.26038685743930534</v>
      </c>
    </row>
    <row r="63" spans="7:13">
      <c r="G63" s="87">
        <v>34547</v>
      </c>
      <c r="H63" s="89">
        <v>0.73981111841960256</v>
      </c>
      <c r="I63" s="89">
        <f t="shared" si="0"/>
        <v>0.26018888158039744</v>
      </c>
      <c r="K63" s="87">
        <v>34547</v>
      </c>
      <c r="L63" s="89">
        <v>0.73981044424761455</v>
      </c>
      <c r="M63" s="89">
        <f t="shared" si="1"/>
        <v>0.26018955575238545</v>
      </c>
    </row>
    <row r="64" spans="7:13">
      <c r="G64" s="87">
        <v>34578</v>
      </c>
      <c r="H64" s="89">
        <v>0.74000846138235821</v>
      </c>
      <c r="I64" s="89">
        <f t="shared" si="0"/>
        <v>0.25999153861764179</v>
      </c>
      <c r="K64" s="87">
        <v>34578</v>
      </c>
      <c r="L64" s="89">
        <v>0.74000774593453444</v>
      </c>
      <c r="M64" s="89">
        <f t="shared" si="1"/>
        <v>0.25999225406546556</v>
      </c>
    </row>
    <row r="65" spans="7:13">
      <c r="G65" s="87">
        <v>34608</v>
      </c>
      <c r="H65" s="89">
        <v>0.74024204387808612</v>
      </c>
      <c r="I65" s="89">
        <f t="shared" si="0"/>
        <v>0.25975795612191388</v>
      </c>
      <c r="K65" s="87">
        <v>34608</v>
      </c>
      <c r="L65" s="89">
        <v>0.74024129569735508</v>
      </c>
      <c r="M65" s="89">
        <f t="shared" si="1"/>
        <v>0.25975870430264492</v>
      </c>
    </row>
    <row r="66" spans="7:13">
      <c r="G66" s="87">
        <v>34639</v>
      </c>
      <c r="H66" s="89">
        <v>0.74047562637381392</v>
      </c>
      <c r="I66" s="89">
        <f t="shared" si="0"/>
        <v>0.25952437362618608</v>
      </c>
      <c r="K66" s="87">
        <v>34639</v>
      </c>
      <c r="L66" s="89">
        <v>0.74047484546017572</v>
      </c>
      <c r="M66" s="89">
        <f t="shared" si="1"/>
        <v>0.25952515453982428</v>
      </c>
    </row>
    <row r="67" spans="7:13">
      <c r="G67" s="87">
        <v>34669</v>
      </c>
      <c r="H67" s="89">
        <v>0.74070920886954172</v>
      </c>
      <c r="I67" s="89">
        <f t="shared" si="0"/>
        <v>0.25929079113045828</v>
      </c>
      <c r="K67" s="87">
        <v>34669</v>
      </c>
      <c r="L67" s="89">
        <v>0.74070839522299636</v>
      </c>
      <c r="M67" s="89">
        <f t="shared" si="1"/>
        <v>0.25929160477700364</v>
      </c>
    </row>
    <row r="68" spans="7:13">
      <c r="G68" s="87">
        <v>34700</v>
      </c>
      <c r="H68" s="89">
        <v>0.74094279136526953</v>
      </c>
      <c r="I68" s="89">
        <f t="shared" si="0"/>
        <v>0.25905720863473047</v>
      </c>
      <c r="K68" s="87">
        <v>34700</v>
      </c>
      <c r="L68" s="89">
        <v>0.740941944985817</v>
      </c>
      <c r="M68" s="89">
        <f t="shared" si="1"/>
        <v>0.259058055014183</v>
      </c>
    </row>
    <row r="69" spans="7:13">
      <c r="G69" s="87">
        <v>34731</v>
      </c>
      <c r="H69" s="89">
        <v>0.74117637386099733</v>
      </c>
      <c r="I69" s="89">
        <f t="shared" si="0"/>
        <v>0.25882362613900267</v>
      </c>
      <c r="K69" s="87">
        <v>34731</v>
      </c>
      <c r="L69" s="89">
        <v>0.74117549474863764</v>
      </c>
      <c r="M69" s="89">
        <f t="shared" si="1"/>
        <v>0.25882450525136236</v>
      </c>
    </row>
    <row r="70" spans="7:13">
      <c r="G70" s="87">
        <v>34759</v>
      </c>
      <c r="H70" s="89">
        <v>0.74140995635672513</v>
      </c>
      <c r="I70" s="89">
        <f t="shared" si="0"/>
        <v>0.25859004364327487</v>
      </c>
      <c r="K70" s="87">
        <v>34759</v>
      </c>
      <c r="L70" s="89">
        <v>0.74140904451145828</v>
      </c>
      <c r="M70" s="89">
        <f t="shared" si="1"/>
        <v>0.25859095548854172</v>
      </c>
    </row>
    <row r="71" spans="7:13">
      <c r="G71" s="87">
        <v>34790</v>
      </c>
      <c r="H71" s="89">
        <v>0.74164353885245293</v>
      </c>
      <c r="I71" s="89">
        <f t="shared" si="0"/>
        <v>0.25835646114754707</v>
      </c>
      <c r="K71" s="87">
        <v>34790</v>
      </c>
      <c r="L71" s="89">
        <v>0.74164259427427892</v>
      </c>
      <c r="M71" s="89">
        <f t="shared" si="1"/>
        <v>0.25835740572572108</v>
      </c>
    </row>
    <row r="72" spans="7:13">
      <c r="G72" s="87">
        <v>34820</v>
      </c>
      <c r="H72" s="89">
        <v>0.74187712134818073</v>
      </c>
      <c r="I72" s="89">
        <f t="shared" si="0"/>
        <v>0.25812287865181927</v>
      </c>
      <c r="K72" s="87">
        <v>34820</v>
      </c>
      <c r="L72" s="89">
        <v>0.74187614403709956</v>
      </c>
      <c r="M72" s="89">
        <f t="shared" si="1"/>
        <v>0.25812385596290044</v>
      </c>
    </row>
    <row r="73" spans="7:13">
      <c r="G73" s="87">
        <v>34851</v>
      </c>
      <c r="H73" s="89">
        <v>0.74211070384390854</v>
      </c>
      <c r="I73" s="89">
        <f t="shared" ref="I73:I136" si="2">1-H73</f>
        <v>0.25788929615609146</v>
      </c>
      <c r="K73" s="87">
        <v>34851</v>
      </c>
      <c r="L73" s="89">
        <v>0.7421096937999202</v>
      </c>
      <c r="M73" s="89">
        <f t="shared" ref="M73:M136" si="3">1-L73</f>
        <v>0.2578903062000798</v>
      </c>
    </row>
    <row r="74" spans="7:13">
      <c r="G74" s="87">
        <v>34881</v>
      </c>
      <c r="H74" s="89">
        <v>0.74234428633963634</v>
      </c>
      <c r="I74" s="89">
        <f t="shared" si="2"/>
        <v>0.25765571366036366</v>
      </c>
      <c r="K74" s="87">
        <v>34881</v>
      </c>
      <c r="L74" s="89">
        <v>0.74234324356274084</v>
      </c>
      <c r="M74" s="89">
        <f t="shared" si="3"/>
        <v>0.25765675643725916</v>
      </c>
    </row>
    <row r="75" spans="7:13">
      <c r="G75" s="87">
        <v>34912</v>
      </c>
      <c r="H75" s="89">
        <v>0.74257786883536414</v>
      </c>
      <c r="I75" s="89">
        <f t="shared" si="2"/>
        <v>0.25742213116463586</v>
      </c>
      <c r="K75" s="87">
        <v>34912</v>
      </c>
      <c r="L75" s="89">
        <v>0.74257679332556148</v>
      </c>
      <c r="M75" s="89">
        <f t="shared" si="3"/>
        <v>0.25742320667443852</v>
      </c>
    </row>
    <row r="76" spans="7:13">
      <c r="G76" s="87">
        <v>34943</v>
      </c>
      <c r="H76" s="89">
        <v>0.7428114513310925</v>
      </c>
      <c r="I76" s="89">
        <f t="shared" si="2"/>
        <v>0.2571885486689075</v>
      </c>
      <c r="K76" s="87">
        <v>34943</v>
      </c>
      <c r="L76" s="89">
        <v>0.74281034308838256</v>
      </c>
      <c r="M76" s="89">
        <f t="shared" si="3"/>
        <v>0.25718965691161744</v>
      </c>
    </row>
    <row r="77" spans="7:13">
      <c r="G77" s="87">
        <v>34973</v>
      </c>
      <c r="H77" s="89">
        <v>0.74308127335979202</v>
      </c>
      <c r="I77" s="89">
        <f t="shared" si="2"/>
        <v>0.25691872664020798</v>
      </c>
      <c r="K77" s="87">
        <v>34973</v>
      </c>
      <c r="L77" s="89">
        <v>0.74308014092710406</v>
      </c>
      <c r="M77" s="89">
        <f t="shared" si="3"/>
        <v>0.25691985907289594</v>
      </c>
    </row>
    <row r="78" spans="7:13">
      <c r="G78" s="87">
        <v>35004</v>
      </c>
      <c r="H78" s="89">
        <v>0.74335109538849153</v>
      </c>
      <c r="I78" s="89">
        <f t="shared" si="2"/>
        <v>0.25664890461150847</v>
      </c>
      <c r="K78" s="87">
        <v>35004</v>
      </c>
      <c r="L78" s="89">
        <v>0.74334993876582556</v>
      </c>
      <c r="M78" s="89">
        <f t="shared" si="3"/>
        <v>0.25665006123417444</v>
      </c>
    </row>
    <row r="79" spans="7:13">
      <c r="G79" s="87">
        <v>35034</v>
      </c>
      <c r="H79" s="89">
        <v>0.74362091741719105</v>
      </c>
      <c r="I79" s="89">
        <f t="shared" si="2"/>
        <v>0.25637908258280895</v>
      </c>
      <c r="K79" s="87">
        <v>35034</v>
      </c>
      <c r="L79" s="89">
        <v>0.74361973660454705</v>
      </c>
      <c r="M79" s="89">
        <f t="shared" si="3"/>
        <v>0.25638026339545295</v>
      </c>
    </row>
    <row r="80" spans="7:13">
      <c r="G80" s="87">
        <v>35065</v>
      </c>
      <c r="H80" s="89">
        <v>0.74389073944589057</v>
      </c>
      <c r="I80" s="89">
        <f t="shared" si="2"/>
        <v>0.25610926055410943</v>
      </c>
      <c r="K80" s="87">
        <v>35065</v>
      </c>
      <c r="L80" s="89">
        <v>0.74388953444326855</v>
      </c>
      <c r="M80" s="89">
        <f t="shared" si="3"/>
        <v>0.25611046555673145</v>
      </c>
    </row>
    <row r="81" spans="7:13">
      <c r="G81" s="87">
        <v>35096</v>
      </c>
      <c r="H81" s="89">
        <v>0.74416056147459009</v>
      </c>
      <c r="I81" s="89">
        <f t="shared" si="2"/>
        <v>0.25583943852540991</v>
      </c>
      <c r="K81" s="87">
        <v>35096</v>
      </c>
      <c r="L81" s="89">
        <v>0.74415933228199005</v>
      </c>
      <c r="M81" s="89">
        <f t="shared" si="3"/>
        <v>0.25584066771800995</v>
      </c>
    </row>
    <row r="82" spans="7:13">
      <c r="G82" s="87">
        <v>35125</v>
      </c>
      <c r="H82" s="89">
        <v>0.74443038350328961</v>
      </c>
      <c r="I82" s="89">
        <f t="shared" si="2"/>
        <v>0.25556961649671039</v>
      </c>
      <c r="K82" s="87">
        <v>35125</v>
      </c>
      <c r="L82" s="89">
        <v>0.74442913012071155</v>
      </c>
      <c r="M82" s="89">
        <f t="shared" si="3"/>
        <v>0.25557086987928845</v>
      </c>
    </row>
    <row r="83" spans="7:13">
      <c r="G83" s="87">
        <v>35156</v>
      </c>
      <c r="H83" s="89">
        <v>0.74470020553198912</v>
      </c>
      <c r="I83" s="89">
        <f t="shared" si="2"/>
        <v>0.25529979446801088</v>
      </c>
      <c r="K83" s="87">
        <v>35156</v>
      </c>
      <c r="L83" s="89">
        <v>0.74469892795943304</v>
      </c>
      <c r="M83" s="89">
        <f t="shared" si="3"/>
        <v>0.25530107204056696</v>
      </c>
    </row>
    <row r="84" spans="7:13">
      <c r="G84" s="87">
        <v>35186</v>
      </c>
      <c r="H84" s="89">
        <v>0.74497002756068864</v>
      </c>
      <c r="I84" s="89">
        <f t="shared" si="2"/>
        <v>0.25502997243931136</v>
      </c>
      <c r="K84" s="87">
        <v>35186</v>
      </c>
      <c r="L84" s="89">
        <v>0.74496872579815454</v>
      </c>
      <c r="M84" s="89">
        <f t="shared" si="3"/>
        <v>0.25503127420184546</v>
      </c>
    </row>
    <row r="85" spans="7:13">
      <c r="G85" s="87">
        <v>35217</v>
      </c>
      <c r="H85" s="89">
        <v>0.74523984958938816</v>
      </c>
      <c r="I85" s="89">
        <f t="shared" si="2"/>
        <v>0.25476015041061184</v>
      </c>
      <c r="K85" s="87">
        <v>35217</v>
      </c>
      <c r="L85" s="89">
        <v>0.74523852363687604</v>
      </c>
      <c r="M85" s="89">
        <f t="shared" si="3"/>
        <v>0.25476147636312396</v>
      </c>
    </row>
    <row r="86" spans="7:13">
      <c r="G86" s="87">
        <v>35247</v>
      </c>
      <c r="H86" s="89">
        <v>0.74550967161808768</v>
      </c>
      <c r="I86" s="89">
        <f t="shared" si="2"/>
        <v>0.25449032838191232</v>
      </c>
      <c r="K86" s="87">
        <v>35247</v>
      </c>
      <c r="L86" s="89">
        <v>0.74550832147559754</v>
      </c>
      <c r="M86" s="89">
        <f t="shared" si="3"/>
        <v>0.25449167852440246</v>
      </c>
    </row>
    <row r="87" spans="7:13">
      <c r="G87" s="87">
        <v>35278</v>
      </c>
      <c r="H87" s="89">
        <v>0.74577949364678719</v>
      </c>
      <c r="I87" s="89">
        <f t="shared" si="2"/>
        <v>0.25422050635321281</v>
      </c>
      <c r="K87" s="87">
        <v>35278</v>
      </c>
      <c r="L87" s="89">
        <v>0.74577811931431903</v>
      </c>
      <c r="M87" s="89">
        <f t="shared" si="3"/>
        <v>0.25422188068568097</v>
      </c>
    </row>
    <row r="88" spans="7:13">
      <c r="G88" s="87">
        <v>35309</v>
      </c>
      <c r="H88" s="89">
        <v>0.74604931567548727</v>
      </c>
      <c r="I88" s="89">
        <f t="shared" si="2"/>
        <v>0.25395068432451273</v>
      </c>
      <c r="K88" s="87">
        <v>35309</v>
      </c>
      <c r="L88" s="89">
        <v>0.74604791715303997</v>
      </c>
      <c r="M88" s="89">
        <f t="shared" si="3"/>
        <v>0.25395208284696003</v>
      </c>
    </row>
    <row r="89" spans="7:13">
      <c r="G89" s="87">
        <v>35339</v>
      </c>
      <c r="H89" s="89">
        <v>0.7463553772371585</v>
      </c>
      <c r="I89" s="89">
        <f t="shared" si="2"/>
        <v>0.2536446227628415</v>
      </c>
      <c r="K89" s="87">
        <v>35339</v>
      </c>
      <c r="L89" s="89">
        <v>0.74635396306766222</v>
      </c>
      <c r="M89" s="89">
        <f t="shared" si="3"/>
        <v>0.25364603693233778</v>
      </c>
    </row>
    <row r="90" spans="7:13">
      <c r="G90" s="87">
        <v>35370</v>
      </c>
      <c r="H90" s="89">
        <v>0.74666143879882974</v>
      </c>
      <c r="I90" s="89">
        <f t="shared" si="2"/>
        <v>0.25333856120117026</v>
      </c>
      <c r="K90" s="87">
        <v>35370</v>
      </c>
      <c r="L90" s="89">
        <v>0.74666000898228446</v>
      </c>
      <c r="M90" s="89">
        <f t="shared" si="3"/>
        <v>0.25333999101771554</v>
      </c>
    </row>
    <row r="91" spans="7:13">
      <c r="G91" s="87">
        <v>35400</v>
      </c>
      <c r="H91" s="89">
        <v>0.74696750036050097</v>
      </c>
      <c r="I91" s="89">
        <f t="shared" si="2"/>
        <v>0.25303249963949903</v>
      </c>
      <c r="K91" s="87">
        <v>35400</v>
      </c>
      <c r="L91" s="89">
        <v>0.74696605489690671</v>
      </c>
      <c r="M91" s="89">
        <f t="shared" si="3"/>
        <v>0.25303394510309329</v>
      </c>
    </row>
    <row r="92" spans="7:13">
      <c r="G92" s="87">
        <v>35431</v>
      </c>
      <c r="H92" s="89">
        <v>0.7472735619221722</v>
      </c>
      <c r="I92" s="89">
        <f t="shared" si="2"/>
        <v>0.2527264380778278</v>
      </c>
      <c r="K92" s="87">
        <v>35431</v>
      </c>
      <c r="L92" s="89">
        <v>0.74727210081152895</v>
      </c>
      <c r="M92" s="89">
        <f t="shared" si="3"/>
        <v>0.25272789918847105</v>
      </c>
    </row>
    <row r="93" spans="7:13">
      <c r="G93" s="87">
        <v>35462</v>
      </c>
      <c r="H93" s="89">
        <v>0.74757962348384344</v>
      </c>
      <c r="I93" s="89">
        <f t="shared" si="2"/>
        <v>0.25242037651615656</v>
      </c>
      <c r="K93" s="87">
        <v>35462</v>
      </c>
      <c r="L93" s="89">
        <v>0.74757814672615119</v>
      </c>
      <c r="M93" s="89">
        <f t="shared" si="3"/>
        <v>0.25242185327384881</v>
      </c>
    </row>
    <row r="94" spans="7:13">
      <c r="G94" s="87">
        <v>35490</v>
      </c>
      <c r="H94" s="89">
        <v>0.74788568504551467</v>
      </c>
      <c r="I94" s="89">
        <f t="shared" si="2"/>
        <v>0.25211431495448533</v>
      </c>
      <c r="K94" s="87">
        <v>35490</v>
      </c>
      <c r="L94" s="89">
        <v>0.74788419264077344</v>
      </c>
      <c r="M94" s="89">
        <f t="shared" si="3"/>
        <v>0.25211580735922656</v>
      </c>
    </row>
    <row r="95" spans="7:13">
      <c r="G95" s="87">
        <v>35521</v>
      </c>
      <c r="H95" s="89">
        <v>0.7481917466071859</v>
      </c>
      <c r="I95" s="89">
        <f t="shared" si="2"/>
        <v>0.2518082533928141</v>
      </c>
      <c r="K95" s="87">
        <v>35521</v>
      </c>
      <c r="L95" s="89">
        <v>0.74819023855539568</v>
      </c>
      <c r="M95" s="89">
        <f t="shared" si="3"/>
        <v>0.25180976144460432</v>
      </c>
    </row>
    <row r="96" spans="7:13">
      <c r="G96" s="87">
        <v>35551</v>
      </c>
      <c r="H96" s="89">
        <v>0.74849780816885714</v>
      </c>
      <c r="I96" s="89">
        <f t="shared" si="2"/>
        <v>0.25150219183114286</v>
      </c>
      <c r="K96" s="87">
        <v>35551</v>
      </c>
      <c r="L96" s="89">
        <v>0.74849628447001793</v>
      </c>
      <c r="M96" s="89">
        <f t="shared" si="3"/>
        <v>0.25150371552998207</v>
      </c>
    </row>
    <row r="97" spans="7:13">
      <c r="G97" s="87">
        <v>35582</v>
      </c>
      <c r="H97" s="89">
        <v>0.74880386973052837</v>
      </c>
      <c r="I97" s="89">
        <f t="shared" si="2"/>
        <v>0.25119613026947163</v>
      </c>
      <c r="K97" s="87">
        <v>35582</v>
      </c>
      <c r="L97" s="89">
        <v>0.74880233038464017</v>
      </c>
      <c r="M97" s="89">
        <f t="shared" si="3"/>
        <v>0.25119766961535983</v>
      </c>
    </row>
    <row r="98" spans="7:13">
      <c r="G98" s="87">
        <v>35612</v>
      </c>
      <c r="H98" s="89">
        <v>0.7491099312921996</v>
      </c>
      <c r="I98" s="89">
        <f t="shared" si="2"/>
        <v>0.2508900687078004</v>
      </c>
      <c r="K98" s="87">
        <v>35612</v>
      </c>
      <c r="L98" s="89">
        <v>0.74910837629926241</v>
      </c>
      <c r="M98" s="89">
        <f t="shared" si="3"/>
        <v>0.25089162370073759</v>
      </c>
    </row>
    <row r="99" spans="7:13">
      <c r="G99" s="87">
        <v>35643</v>
      </c>
      <c r="H99" s="89">
        <v>0.74941599285387084</v>
      </c>
      <c r="I99" s="89">
        <f t="shared" si="2"/>
        <v>0.25058400714612916</v>
      </c>
      <c r="K99" s="87">
        <v>35643</v>
      </c>
      <c r="L99" s="89">
        <v>0.74941442221388466</v>
      </c>
      <c r="M99" s="89">
        <f t="shared" si="3"/>
        <v>0.25058557778611534</v>
      </c>
    </row>
    <row r="100" spans="7:13">
      <c r="G100" s="87">
        <v>35674</v>
      </c>
      <c r="H100" s="89">
        <v>0.74972205441554229</v>
      </c>
      <c r="I100" s="89">
        <f t="shared" si="2"/>
        <v>0.25027794558445771</v>
      </c>
      <c r="K100" s="87">
        <v>35674</v>
      </c>
      <c r="L100" s="89">
        <v>0.7497204681285069</v>
      </c>
      <c r="M100" s="89">
        <f t="shared" si="3"/>
        <v>0.2502795318714931</v>
      </c>
    </row>
    <row r="101" spans="7:13">
      <c r="G101" s="87">
        <v>35704</v>
      </c>
      <c r="H101" s="89">
        <v>0.75006435551018524</v>
      </c>
      <c r="I101" s="89">
        <f t="shared" si="2"/>
        <v>0.24993564448981476</v>
      </c>
      <c r="K101" s="87">
        <v>35704</v>
      </c>
      <c r="L101" s="89">
        <v>0.75006276211902989</v>
      </c>
      <c r="M101" s="89">
        <f t="shared" si="3"/>
        <v>0.24993723788097011</v>
      </c>
    </row>
    <row r="102" spans="7:13">
      <c r="G102" s="87">
        <v>35735</v>
      </c>
      <c r="H102" s="89">
        <v>0.75040665660482819</v>
      </c>
      <c r="I102" s="89">
        <f t="shared" si="2"/>
        <v>0.24959334339517181</v>
      </c>
      <c r="K102" s="87">
        <v>35735</v>
      </c>
      <c r="L102" s="89">
        <v>0.75040505610955288</v>
      </c>
      <c r="M102" s="89">
        <f t="shared" si="3"/>
        <v>0.24959494389044712</v>
      </c>
    </row>
    <row r="103" spans="7:13">
      <c r="G103" s="87">
        <v>35765</v>
      </c>
      <c r="H103" s="89">
        <v>0.75074895769947114</v>
      </c>
      <c r="I103" s="89">
        <f t="shared" si="2"/>
        <v>0.24925104230052886</v>
      </c>
      <c r="K103" s="87">
        <v>35765</v>
      </c>
      <c r="L103" s="89">
        <v>0.75074735010007587</v>
      </c>
      <c r="M103" s="89">
        <f t="shared" si="3"/>
        <v>0.24925264989992413</v>
      </c>
    </row>
    <row r="104" spans="7:13">
      <c r="G104" s="87">
        <v>35796</v>
      </c>
      <c r="H104" s="89">
        <v>0.75109125879411409</v>
      </c>
      <c r="I104" s="89">
        <f t="shared" si="2"/>
        <v>0.24890874120588591</v>
      </c>
      <c r="K104" s="87">
        <v>35796</v>
      </c>
      <c r="L104" s="89">
        <v>0.75108964409059886</v>
      </c>
      <c r="M104" s="89">
        <f t="shared" si="3"/>
        <v>0.24891035590940114</v>
      </c>
    </row>
    <row r="105" spans="7:13">
      <c r="G105" s="87">
        <v>35827</v>
      </c>
      <c r="H105" s="89">
        <v>0.75143355988875704</v>
      </c>
      <c r="I105" s="89">
        <f t="shared" si="2"/>
        <v>0.24856644011124296</v>
      </c>
      <c r="K105" s="87">
        <v>35827</v>
      </c>
      <c r="L105" s="89">
        <v>0.75143193808112185</v>
      </c>
      <c r="M105" s="89">
        <f t="shared" si="3"/>
        <v>0.24856806191887815</v>
      </c>
    </row>
    <row r="106" spans="7:13">
      <c r="G106" s="87">
        <v>35855</v>
      </c>
      <c r="H106" s="89">
        <v>0.75177586098339999</v>
      </c>
      <c r="I106" s="89">
        <f t="shared" si="2"/>
        <v>0.24822413901660001</v>
      </c>
      <c r="K106" s="87">
        <v>35855</v>
      </c>
      <c r="L106" s="89">
        <v>0.75177423207164484</v>
      </c>
      <c r="M106" s="89">
        <f t="shared" si="3"/>
        <v>0.24822576792835516</v>
      </c>
    </row>
    <row r="107" spans="7:13">
      <c r="G107" s="87">
        <v>35886</v>
      </c>
      <c r="H107" s="89">
        <v>0.75211816207804294</v>
      </c>
      <c r="I107" s="89">
        <f t="shared" si="2"/>
        <v>0.24788183792195706</v>
      </c>
      <c r="K107" s="87">
        <v>35886</v>
      </c>
      <c r="L107" s="89">
        <v>0.75211652606216783</v>
      </c>
      <c r="M107" s="89">
        <f t="shared" si="3"/>
        <v>0.24788347393783217</v>
      </c>
    </row>
    <row r="108" spans="7:13">
      <c r="G108" s="87">
        <v>35916</v>
      </c>
      <c r="H108" s="89">
        <v>0.75246046317268589</v>
      </c>
      <c r="I108" s="89">
        <f t="shared" si="2"/>
        <v>0.24753953682731411</v>
      </c>
      <c r="K108" s="87">
        <v>35916</v>
      </c>
      <c r="L108" s="89">
        <v>0.75245882005269082</v>
      </c>
      <c r="M108" s="89">
        <f t="shared" si="3"/>
        <v>0.24754117994730918</v>
      </c>
    </row>
    <row r="109" spans="7:13">
      <c r="G109" s="87">
        <v>35947</v>
      </c>
      <c r="H109" s="89">
        <v>0.75280276426732884</v>
      </c>
      <c r="I109" s="89">
        <f t="shared" si="2"/>
        <v>0.24719723573267116</v>
      </c>
      <c r="K109" s="87">
        <v>35947</v>
      </c>
      <c r="L109" s="89">
        <v>0.75280111404321381</v>
      </c>
      <c r="M109" s="89">
        <f t="shared" si="3"/>
        <v>0.24719888595678619</v>
      </c>
    </row>
    <row r="110" spans="7:13">
      <c r="G110" s="87">
        <v>35977</v>
      </c>
      <c r="H110" s="89">
        <v>0.75314506536197179</v>
      </c>
      <c r="I110" s="89">
        <f t="shared" si="2"/>
        <v>0.24685493463802821</v>
      </c>
      <c r="K110" s="87">
        <v>35977</v>
      </c>
      <c r="L110" s="89">
        <v>0.75314340803373681</v>
      </c>
      <c r="M110" s="89">
        <f t="shared" si="3"/>
        <v>0.24685659196626319</v>
      </c>
    </row>
    <row r="111" spans="7:13">
      <c r="G111" s="87">
        <v>36008</v>
      </c>
      <c r="H111" s="89">
        <v>0.75348736645661474</v>
      </c>
      <c r="I111" s="89">
        <f t="shared" si="2"/>
        <v>0.24651263354338526</v>
      </c>
      <c r="K111" s="87">
        <v>36008</v>
      </c>
      <c r="L111" s="89">
        <v>0.7534857020242598</v>
      </c>
      <c r="M111" s="89">
        <f t="shared" si="3"/>
        <v>0.2465142979757402</v>
      </c>
    </row>
    <row r="112" spans="7:13">
      <c r="G112" s="87">
        <v>36039</v>
      </c>
      <c r="H112" s="89">
        <v>0.7538296675512578</v>
      </c>
      <c r="I112" s="89">
        <f t="shared" si="2"/>
        <v>0.2461703324487422</v>
      </c>
      <c r="K112" s="87">
        <v>36039</v>
      </c>
      <c r="L112" s="89">
        <v>0.75382799601478323</v>
      </c>
      <c r="M112" s="89">
        <f t="shared" si="3"/>
        <v>0.24617200398521677</v>
      </c>
    </row>
    <row r="113" spans="7:13">
      <c r="G113" s="87">
        <v>36069</v>
      </c>
      <c r="H113" s="89">
        <v>0.75420820817887246</v>
      </c>
      <c r="I113" s="89">
        <f t="shared" si="2"/>
        <v>0.24579179182112754</v>
      </c>
      <c r="K113" s="87">
        <v>36069</v>
      </c>
      <c r="L113" s="89">
        <v>0.75420653808120708</v>
      </c>
      <c r="M113" s="89">
        <f t="shared" si="3"/>
        <v>0.24579346191879292</v>
      </c>
    </row>
    <row r="114" spans="7:13">
      <c r="G114" s="87">
        <v>36100</v>
      </c>
      <c r="H114" s="89">
        <v>0.75458674880648713</v>
      </c>
      <c r="I114" s="89">
        <f t="shared" si="2"/>
        <v>0.24541325119351287</v>
      </c>
      <c r="K114" s="87">
        <v>36100</v>
      </c>
      <c r="L114" s="89">
        <v>0.75458508014763093</v>
      </c>
      <c r="M114" s="89">
        <f t="shared" si="3"/>
        <v>0.24541491985236907</v>
      </c>
    </row>
    <row r="115" spans="7:13">
      <c r="G115" s="87">
        <v>36130</v>
      </c>
      <c r="H115" s="89">
        <v>0.75496528943410179</v>
      </c>
      <c r="I115" s="89">
        <f t="shared" si="2"/>
        <v>0.24503471056589821</v>
      </c>
      <c r="K115" s="87">
        <v>36130</v>
      </c>
      <c r="L115" s="89">
        <v>0.75496362221405477</v>
      </c>
      <c r="M115" s="89">
        <f t="shared" si="3"/>
        <v>0.24503637778594523</v>
      </c>
    </row>
    <row r="116" spans="7:13">
      <c r="G116" s="87">
        <v>36161</v>
      </c>
      <c r="H116" s="89">
        <v>0.75534383006171646</v>
      </c>
      <c r="I116" s="89">
        <f t="shared" si="2"/>
        <v>0.24465616993828354</v>
      </c>
      <c r="K116" s="87">
        <v>36161</v>
      </c>
      <c r="L116" s="89">
        <v>0.75534216428047862</v>
      </c>
      <c r="M116" s="89">
        <f t="shared" si="3"/>
        <v>0.24465783571952138</v>
      </c>
    </row>
    <row r="117" spans="7:13">
      <c r="G117" s="87">
        <v>36192</v>
      </c>
      <c r="H117" s="89">
        <v>0.75572237068933112</v>
      </c>
      <c r="I117" s="89">
        <f t="shared" si="2"/>
        <v>0.24427762931066888</v>
      </c>
      <c r="K117" s="87">
        <v>36192</v>
      </c>
      <c r="L117" s="89">
        <v>0.75572070634690247</v>
      </c>
      <c r="M117" s="89">
        <f t="shared" si="3"/>
        <v>0.24427929365309753</v>
      </c>
    </row>
    <row r="118" spans="7:13">
      <c r="G118" s="87">
        <v>36220</v>
      </c>
      <c r="H118" s="89">
        <v>0.75610091131694579</v>
      </c>
      <c r="I118" s="89">
        <f t="shared" si="2"/>
        <v>0.24389908868305421</v>
      </c>
      <c r="K118" s="87">
        <v>36220</v>
      </c>
      <c r="L118" s="89">
        <v>0.75609924841332632</v>
      </c>
      <c r="M118" s="89">
        <f t="shared" si="3"/>
        <v>0.24390075158667368</v>
      </c>
    </row>
    <row r="119" spans="7:13">
      <c r="G119" s="87">
        <v>36251</v>
      </c>
      <c r="H119" s="89">
        <v>0.75647945194456045</v>
      </c>
      <c r="I119" s="89">
        <f t="shared" si="2"/>
        <v>0.24352054805543955</v>
      </c>
      <c r="K119" s="87">
        <v>36251</v>
      </c>
      <c r="L119" s="89">
        <v>0.75647779047975017</v>
      </c>
      <c r="M119" s="89">
        <f t="shared" si="3"/>
        <v>0.24352220952024983</v>
      </c>
    </row>
    <row r="120" spans="7:13">
      <c r="G120" s="87">
        <v>36281</v>
      </c>
      <c r="H120" s="89">
        <v>0.75685799257217512</v>
      </c>
      <c r="I120" s="89">
        <f t="shared" si="2"/>
        <v>0.24314200742782488</v>
      </c>
      <c r="K120" s="87">
        <v>36281</v>
      </c>
      <c r="L120" s="89">
        <v>0.75685633254617402</v>
      </c>
      <c r="M120" s="89">
        <f t="shared" si="3"/>
        <v>0.24314366745382598</v>
      </c>
    </row>
    <row r="121" spans="7:13">
      <c r="G121" s="87">
        <v>36312</v>
      </c>
      <c r="H121" s="89">
        <v>0.75723653319978979</v>
      </c>
      <c r="I121" s="89">
        <f t="shared" si="2"/>
        <v>0.24276346680021021</v>
      </c>
      <c r="K121" s="87">
        <v>36312</v>
      </c>
      <c r="L121" s="89">
        <v>0.75723487461259786</v>
      </c>
      <c r="M121" s="89">
        <f t="shared" si="3"/>
        <v>0.24276512538740214</v>
      </c>
    </row>
    <row r="122" spans="7:13">
      <c r="G122" s="87">
        <v>36342</v>
      </c>
      <c r="H122" s="89">
        <v>0.75761507382740445</v>
      </c>
      <c r="I122" s="89">
        <f t="shared" si="2"/>
        <v>0.24238492617259555</v>
      </c>
      <c r="K122" s="87">
        <v>36342</v>
      </c>
      <c r="L122" s="89">
        <v>0.75761341667902171</v>
      </c>
      <c r="M122" s="89">
        <f t="shared" si="3"/>
        <v>0.24238658332097829</v>
      </c>
    </row>
    <row r="123" spans="7:13">
      <c r="G123" s="87">
        <v>36373</v>
      </c>
      <c r="H123" s="89">
        <v>0.75799361445501912</v>
      </c>
      <c r="I123" s="89">
        <f t="shared" si="2"/>
        <v>0.24200638554498088</v>
      </c>
      <c r="K123" s="87">
        <v>36373</v>
      </c>
      <c r="L123" s="89">
        <v>0.75799195874544556</v>
      </c>
      <c r="M123" s="89">
        <f t="shared" si="3"/>
        <v>0.24200804125455444</v>
      </c>
    </row>
    <row r="124" spans="7:13">
      <c r="G124" s="87">
        <v>36404</v>
      </c>
      <c r="H124" s="89">
        <v>0.75837215508263378</v>
      </c>
      <c r="I124" s="89">
        <f t="shared" si="2"/>
        <v>0.24162784491736622</v>
      </c>
      <c r="K124" s="87">
        <v>36404</v>
      </c>
      <c r="L124" s="89">
        <v>0.75837050081186885</v>
      </c>
      <c r="M124" s="89">
        <f t="shared" si="3"/>
        <v>0.24162949918813115</v>
      </c>
    </row>
    <row r="125" spans="7:13">
      <c r="G125" s="87">
        <v>36434</v>
      </c>
      <c r="H125" s="89">
        <v>0.75878693524322016</v>
      </c>
      <c r="I125" s="89">
        <f t="shared" si="2"/>
        <v>0.24121306475677984</v>
      </c>
      <c r="K125" s="87">
        <v>36434</v>
      </c>
      <c r="L125" s="89">
        <v>0.75878529095419345</v>
      </c>
      <c r="M125" s="89">
        <f t="shared" si="3"/>
        <v>0.24121470904580655</v>
      </c>
    </row>
    <row r="126" spans="7:13">
      <c r="G126" s="87">
        <v>36465</v>
      </c>
      <c r="H126" s="89">
        <v>0.75920171540380654</v>
      </c>
      <c r="I126" s="89">
        <f t="shared" si="2"/>
        <v>0.24079828459619346</v>
      </c>
      <c r="K126" s="87">
        <v>36465</v>
      </c>
      <c r="L126" s="89">
        <v>0.75920008109651804</v>
      </c>
      <c r="M126" s="89">
        <f t="shared" si="3"/>
        <v>0.24079991890348196</v>
      </c>
    </row>
    <row r="127" spans="7:13">
      <c r="G127" s="87">
        <v>36495</v>
      </c>
      <c r="H127" s="89">
        <v>0.75961649556439292</v>
      </c>
      <c r="I127" s="89">
        <f t="shared" si="2"/>
        <v>0.24038350443560708</v>
      </c>
      <c r="K127" s="87">
        <v>36495</v>
      </c>
      <c r="L127" s="89">
        <v>0.75961487123884264</v>
      </c>
      <c r="M127" s="89">
        <f t="shared" si="3"/>
        <v>0.24038512876115736</v>
      </c>
    </row>
    <row r="128" spans="7:13">
      <c r="G128" s="87">
        <v>36526</v>
      </c>
      <c r="H128" s="89">
        <v>0.7600312757249793</v>
      </c>
      <c r="I128" s="89">
        <f t="shared" si="2"/>
        <v>0.2399687242750207</v>
      </c>
      <c r="K128" s="87">
        <v>36526</v>
      </c>
      <c r="L128" s="89">
        <v>0.76002966138116723</v>
      </c>
      <c r="M128" s="89">
        <f t="shared" si="3"/>
        <v>0.23997033861883277</v>
      </c>
    </row>
    <row r="129" spans="7:13">
      <c r="G129" s="87">
        <v>36557</v>
      </c>
      <c r="H129" s="89">
        <v>0.76044605588556569</v>
      </c>
      <c r="I129" s="89">
        <f t="shared" si="2"/>
        <v>0.23955394411443431</v>
      </c>
      <c r="K129" s="87">
        <v>36557</v>
      </c>
      <c r="L129" s="89">
        <v>0.76044445152349183</v>
      </c>
      <c r="M129" s="89">
        <f t="shared" si="3"/>
        <v>0.23955554847650817</v>
      </c>
    </row>
    <row r="130" spans="7:13">
      <c r="G130" s="87">
        <v>36586</v>
      </c>
      <c r="H130" s="89">
        <v>0.76086083604615207</v>
      </c>
      <c r="I130" s="89">
        <f t="shared" si="2"/>
        <v>0.23913916395384793</v>
      </c>
      <c r="K130" s="87">
        <v>36586</v>
      </c>
      <c r="L130" s="89">
        <v>0.76085924166581642</v>
      </c>
      <c r="M130" s="89">
        <f t="shared" si="3"/>
        <v>0.23914075833418358</v>
      </c>
    </row>
    <row r="131" spans="7:13">
      <c r="G131" s="87">
        <v>36617</v>
      </c>
      <c r="H131" s="89">
        <v>0.76127561620673845</v>
      </c>
      <c r="I131" s="89">
        <f t="shared" si="2"/>
        <v>0.23872438379326155</v>
      </c>
      <c r="K131" s="87">
        <v>36617</v>
      </c>
      <c r="L131" s="89">
        <v>0.76127403180814102</v>
      </c>
      <c r="M131" s="89">
        <f t="shared" si="3"/>
        <v>0.23872596819185898</v>
      </c>
    </row>
    <row r="132" spans="7:13">
      <c r="G132" s="87">
        <v>36647</v>
      </c>
      <c r="H132" s="89">
        <v>0.76169039636732483</v>
      </c>
      <c r="I132" s="89">
        <f t="shared" si="2"/>
        <v>0.23830960363267517</v>
      </c>
      <c r="K132" s="87">
        <v>36647</v>
      </c>
      <c r="L132" s="89">
        <v>0.76168882195046561</v>
      </c>
      <c r="M132" s="89">
        <f t="shared" si="3"/>
        <v>0.23831117804953439</v>
      </c>
    </row>
    <row r="133" spans="7:13">
      <c r="G133" s="87">
        <v>36678</v>
      </c>
      <c r="H133" s="89">
        <v>0.76210517652791121</v>
      </c>
      <c r="I133" s="89">
        <f t="shared" si="2"/>
        <v>0.23789482347208879</v>
      </c>
      <c r="K133" s="87">
        <v>36678</v>
      </c>
      <c r="L133" s="89">
        <v>0.76210361209279021</v>
      </c>
      <c r="M133" s="89">
        <f t="shared" si="3"/>
        <v>0.23789638790720979</v>
      </c>
    </row>
    <row r="134" spans="7:13">
      <c r="G134" s="87">
        <v>36708</v>
      </c>
      <c r="H134" s="89">
        <v>0.76251995668849759</v>
      </c>
      <c r="I134" s="89">
        <f t="shared" si="2"/>
        <v>0.23748004331150241</v>
      </c>
      <c r="K134" s="87">
        <v>36708</v>
      </c>
      <c r="L134" s="89">
        <v>0.7625184022351148</v>
      </c>
      <c r="M134" s="89">
        <f t="shared" si="3"/>
        <v>0.2374815977648852</v>
      </c>
    </row>
    <row r="135" spans="7:13">
      <c r="G135" s="87">
        <v>36739</v>
      </c>
      <c r="H135" s="89">
        <v>0.76293473684908397</v>
      </c>
      <c r="I135" s="89">
        <f t="shared" si="2"/>
        <v>0.23706526315091603</v>
      </c>
      <c r="K135" s="87">
        <v>36739</v>
      </c>
      <c r="L135" s="89">
        <v>0.7629331923774394</v>
      </c>
      <c r="M135" s="89">
        <f t="shared" si="3"/>
        <v>0.2370668076225606</v>
      </c>
    </row>
    <row r="136" spans="7:13">
      <c r="G136" s="87">
        <v>36770</v>
      </c>
      <c r="H136" s="89">
        <v>0.76334951700967002</v>
      </c>
      <c r="I136" s="89">
        <f t="shared" si="2"/>
        <v>0.23665048299032998</v>
      </c>
      <c r="K136" s="87">
        <v>36770</v>
      </c>
      <c r="L136" s="89">
        <v>0.76334798251976399</v>
      </c>
      <c r="M136" s="89">
        <f t="shared" si="3"/>
        <v>0.23665201748023601</v>
      </c>
    </row>
    <row r="137" spans="7:13">
      <c r="G137" s="87">
        <v>36800</v>
      </c>
      <c r="H137" s="89">
        <v>0.76380053670322812</v>
      </c>
      <c r="I137" s="89">
        <f t="shared" ref="I137:I200" si="4">1-H137</f>
        <v>0.23619946329677188</v>
      </c>
      <c r="K137" s="87">
        <v>36800</v>
      </c>
      <c r="L137" s="89">
        <v>0.76379902073798933</v>
      </c>
      <c r="M137" s="89">
        <f t="shared" ref="M137:M200" si="5">1-L137</f>
        <v>0.23620097926201067</v>
      </c>
    </row>
    <row r="138" spans="7:13">
      <c r="G138" s="87">
        <v>36831</v>
      </c>
      <c r="H138" s="89">
        <v>0.76425155639678621</v>
      </c>
      <c r="I138" s="89">
        <f t="shared" si="4"/>
        <v>0.23574844360321379</v>
      </c>
      <c r="K138" s="87">
        <v>36831</v>
      </c>
      <c r="L138" s="89">
        <v>0.76425005895621467</v>
      </c>
      <c r="M138" s="89">
        <f t="shared" si="5"/>
        <v>0.23574994104378533</v>
      </c>
    </row>
    <row r="139" spans="7:13">
      <c r="G139" s="87">
        <v>36861</v>
      </c>
      <c r="H139" s="89">
        <v>0.76470257609034431</v>
      </c>
      <c r="I139" s="89">
        <f t="shared" si="4"/>
        <v>0.23529742390965569</v>
      </c>
      <c r="K139" s="87">
        <v>36861</v>
      </c>
      <c r="L139" s="89">
        <v>0.76470109717444001</v>
      </c>
      <c r="M139" s="89">
        <f t="shared" si="5"/>
        <v>0.23529890282555999</v>
      </c>
    </row>
    <row r="140" spans="7:13">
      <c r="G140" s="87">
        <v>36892</v>
      </c>
      <c r="H140" s="89">
        <v>0.76515359578390241</v>
      </c>
      <c r="I140" s="89">
        <f t="shared" si="4"/>
        <v>0.23484640421609759</v>
      </c>
      <c r="K140" s="87">
        <v>36892</v>
      </c>
      <c r="L140" s="89">
        <v>0.76515213539266536</v>
      </c>
      <c r="M140" s="89">
        <f t="shared" si="5"/>
        <v>0.23484786460733464</v>
      </c>
    </row>
    <row r="141" spans="7:13">
      <c r="G141" s="87">
        <v>36923</v>
      </c>
      <c r="H141" s="89">
        <v>0.7656046154774605</v>
      </c>
      <c r="I141" s="89">
        <f t="shared" si="4"/>
        <v>0.2343953845225395</v>
      </c>
      <c r="K141" s="87">
        <v>36923</v>
      </c>
      <c r="L141" s="89">
        <v>0.7656031736108907</v>
      </c>
      <c r="M141" s="89">
        <f t="shared" si="5"/>
        <v>0.2343968263891093</v>
      </c>
    </row>
    <row r="142" spans="7:13">
      <c r="G142" s="87">
        <v>36951</v>
      </c>
      <c r="H142" s="89">
        <v>0.7660556351710186</v>
      </c>
      <c r="I142" s="89">
        <f t="shared" si="4"/>
        <v>0.2339443648289814</v>
      </c>
      <c r="K142" s="87">
        <v>36951</v>
      </c>
      <c r="L142" s="89">
        <v>0.76605421182911604</v>
      </c>
      <c r="M142" s="89">
        <f t="shared" si="5"/>
        <v>0.23394578817088396</v>
      </c>
    </row>
    <row r="143" spans="7:13">
      <c r="G143" s="87">
        <v>36982</v>
      </c>
      <c r="H143" s="89">
        <v>0.7665066548645767</v>
      </c>
      <c r="I143" s="89">
        <f t="shared" si="4"/>
        <v>0.2334933451354233</v>
      </c>
      <c r="K143" s="87">
        <v>36982</v>
      </c>
      <c r="L143" s="89">
        <v>0.76650525004734138</v>
      </c>
      <c r="M143" s="89">
        <f t="shared" si="5"/>
        <v>0.23349474995265862</v>
      </c>
    </row>
    <row r="144" spans="7:13">
      <c r="G144" s="87">
        <v>37012</v>
      </c>
      <c r="H144" s="89">
        <v>0.76695767455813479</v>
      </c>
      <c r="I144" s="89">
        <f t="shared" si="4"/>
        <v>0.23304232544186521</v>
      </c>
      <c r="K144" s="87">
        <v>37012</v>
      </c>
      <c r="L144" s="89">
        <v>0.76695628826556672</v>
      </c>
      <c r="M144" s="89">
        <f t="shared" si="5"/>
        <v>0.23304371173443328</v>
      </c>
    </row>
    <row r="145" spans="7:13">
      <c r="G145" s="87">
        <v>37043</v>
      </c>
      <c r="H145" s="89">
        <v>0.76740869425169289</v>
      </c>
      <c r="I145" s="89">
        <f t="shared" si="4"/>
        <v>0.23259130574830711</v>
      </c>
      <c r="K145" s="87">
        <v>37043</v>
      </c>
      <c r="L145" s="89">
        <v>0.76740732648379206</v>
      </c>
      <c r="M145" s="89">
        <f t="shared" si="5"/>
        <v>0.23259267351620794</v>
      </c>
    </row>
    <row r="146" spans="7:13">
      <c r="G146" s="87">
        <v>37073</v>
      </c>
      <c r="H146" s="89">
        <v>0.76785971394525099</v>
      </c>
      <c r="I146" s="89">
        <f t="shared" si="4"/>
        <v>0.23214028605474901</v>
      </c>
      <c r="K146" s="87">
        <v>37073</v>
      </c>
      <c r="L146" s="89">
        <v>0.7678583647020174</v>
      </c>
      <c r="M146" s="89">
        <f t="shared" si="5"/>
        <v>0.2321416352979826</v>
      </c>
    </row>
    <row r="147" spans="7:13">
      <c r="G147" s="87">
        <v>37104</v>
      </c>
      <c r="H147" s="89">
        <v>0.76831073363880908</v>
      </c>
      <c r="I147" s="89">
        <f t="shared" si="4"/>
        <v>0.23168926636119092</v>
      </c>
      <c r="K147" s="87">
        <v>37104</v>
      </c>
      <c r="L147" s="89">
        <v>0.76830940292024275</v>
      </c>
      <c r="M147" s="89">
        <f t="shared" si="5"/>
        <v>0.23169059707975725</v>
      </c>
    </row>
    <row r="148" spans="7:13">
      <c r="G148" s="87">
        <v>37135</v>
      </c>
      <c r="H148" s="89">
        <v>0.76876175333236674</v>
      </c>
      <c r="I148" s="89">
        <f t="shared" si="4"/>
        <v>0.23123824666763326</v>
      </c>
      <c r="K148" s="87">
        <v>37135</v>
      </c>
      <c r="L148" s="89">
        <v>0.76876044113846853</v>
      </c>
      <c r="M148" s="89">
        <f t="shared" si="5"/>
        <v>0.23123955886153147</v>
      </c>
    </row>
    <row r="149" spans="7:13">
      <c r="G149" s="87">
        <v>37165</v>
      </c>
      <c r="H149" s="89">
        <v>0.76924901255889644</v>
      </c>
      <c r="I149" s="89">
        <f t="shared" si="4"/>
        <v>0.23075098744110356</v>
      </c>
      <c r="K149" s="87">
        <v>37165</v>
      </c>
      <c r="L149" s="89">
        <v>0.76924772743259473</v>
      </c>
      <c r="M149" s="89">
        <f t="shared" si="5"/>
        <v>0.23075227256740527</v>
      </c>
    </row>
    <row r="150" spans="7:13">
      <c r="G150" s="87">
        <v>37196</v>
      </c>
      <c r="H150" s="89">
        <v>0.76973627178542614</v>
      </c>
      <c r="I150" s="89">
        <f t="shared" si="4"/>
        <v>0.23026372821457386</v>
      </c>
      <c r="K150" s="87">
        <v>37196</v>
      </c>
      <c r="L150" s="89">
        <v>0.76973501372672093</v>
      </c>
      <c r="M150" s="89">
        <f t="shared" si="5"/>
        <v>0.23026498627327907</v>
      </c>
    </row>
    <row r="151" spans="7:13">
      <c r="G151" s="87">
        <v>37226</v>
      </c>
      <c r="H151" s="89">
        <v>0.77022353101195584</v>
      </c>
      <c r="I151" s="89">
        <f t="shared" si="4"/>
        <v>0.22977646898804416</v>
      </c>
      <c r="K151" s="87">
        <v>37226</v>
      </c>
      <c r="L151" s="89">
        <v>0.77022230002084713</v>
      </c>
      <c r="M151" s="89">
        <f t="shared" si="5"/>
        <v>0.22977769997915287</v>
      </c>
    </row>
    <row r="152" spans="7:13">
      <c r="G152" s="87">
        <v>37257</v>
      </c>
      <c r="H152" s="89">
        <v>0.77071079023848554</v>
      </c>
      <c r="I152" s="89">
        <f t="shared" si="4"/>
        <v>0.22928920976151446</v>
      </c>
      <c r="K152" s="87">
        <v>37257</v>
      </c>
      <c r="L152" s="89">
        <v>0.77070958631497333</v>
      </c>
      <c r="M152" s="89">
        <f t="shared" si="5"/>
        <v>0.22929041368502667</v>
      </c>
    </row>
    <row r="153" spans="7:13">
      <c r="G153" s="87">
        <v>37288</v>
      </c>
      <c r="H153" s="89">
        <v>0.77119804946501525</v>
      </c>
      <c r="I153" s="89">
        <f t="shared" si="4"/>
        <v>0.22880195053498475</v>
      </c>
      <c r="K153" s="87">
        <v>37288</v>
      </c>
      <c r="L153" s="89">
        <v>0.77119687260909953</v>
      </c>
      <c r="M153" s="89">
        <f t="shared" si="5"/>
        <v>0.22880312739090047</v>
      </c>
    </row>
    <row r="154" spans="7:13">
      <c r="G154" s="87">
        <v>37316</v>
      </c>
      <c r="H154" s="89">
        <v>0.77168530869154495</v>
      </c>
      <c r="I154" s="89">
        <f t="shared" si="4"/>
        <v>0.22831469130845505</v>
      </c>
      <c r="K154" s="87">
        <v>37316</v>
      </c>
      <c r="L154" s="89">
        <v>0.77168415890322573</v>
      </c>
      <c r="M154" s="89">
        <f t="shared" si="5"/>
        <v>0.22831584109677427</v>
      </c>
    </row>
    <row r="155" spans="7:13">
      <c r="G155" s="87">
        <v>37347</v>
      </c>
      <c r="H155" s="89">
        <v>0.77217256791807465</v>
      </c>
      <c r="I155" s="89">
        <f t="shared" si="4"/>
        <v>0.22782743208192535</v>
      </c>
      <c r="K155" s="87">
        <v>37347</v>
      </c>
      <c r="L155" s="89">
        <v>0.77217144519735192</v>
      </c>
      <c r="M155" s="89">
        <f t="shared" si="5"/>
        <v>0.22782855480264808</v>
      </c>
    </row>
    <row r="156" spans="7:13">
      <c r="G156" s="87">
        <v>37377</v>
      </c>
      <c r="H156" s="89">
        <v>0.77265982714460435</v>
      </c>
      <c r="I156" s="89">
        <f t="shared" si="4"/>
        <v>0.22734017285539565</v>
      </c>
      <c r="K156" s="87">
        <v>37377</v>
      </c>
      <c r="L156" s="89">
        <v>0.77265873149147812</v>
      </c>
      <c r="M156" s="89">
        <f t="shared" si="5"/>
        <v>0.22734126850852188</v>
      </c>
    </row>
    <row r="157" spans="7:13">
      <c r="G157" s="87">
        <v>37408</v>
      </c>
      <c r="H157" s="89">
        <v>0.77314708637113405</v>
      </c>
      <c r="I157" s="89">
        <f t="shared" si="4"/>
        <v>0.22685291362886595</v>
      </c>
      <c r="K157" s="87">
        <v>37408</v>
      </c>
      <c r="L157" s="89">
        <v>0.77314601778560432</v>
      </c>
      <c r="M157" s="89">
        <f t="shared" si="5"/>
        <v>0.22685398221439568</v>
      </c>
    </row>
    <row r="158" spans="7:13">
      <c r="G158" s="87">
        <v>37438</v>
      </c>
      <c r="H158" s="89">
        <v>0.77363434559766375</v>
      </c>
      <c r="I158" s="89">
        <f t="shared" si="4"/>
        <v>0.22636565440233625</v>
      </c>
      <c r="K158" s="87">
        <v>37438</v>
      </c>
      <c r="L158" s="89">
        <v>0.77363330407973052</v>
      </c>
      <c r="M158" s="89">
        <f t="shared" si="5"/>
        <v>0.22636669592026948</v>
      </c>
    </row>
    <row r="159" spans="7:13">
      <c r="G159" s="87">
        <v>37469</v>
      </c>
      <c r="H159" s="89">
        <v>0.77412160482419345</v>
      </c>
      <c r="I159" s="89">
        <f t="shared" si="4"/>
        <v>0.22587839517580655</v>
      </c>
      <c r="K159" s="87">
        <v>37469</v>
      </c>
      <c r="L159" s="89">
        <v>0.77412059037385672</v>
      </c>
      <c r="M159" s="89">
        <f t="shared" si="5"/>
        <v>0.22587940962614328</v>
      </c>
    </row>
    <row r="160" spans="7:13">
      <c r="G160" s="87">
        <v>37500</v>
      </c>
      <c r="H160" s="89">
        <v>0.77460886405072382</v>
      </c>
      <c r="I160" s="89">
        <f t="shared" si="4"/>
        <v>0.22539113594927618</v>
      </c>
      <c r="K160" s="87">
        <v>37500</v>
      </c>
      <c r="L160" s="89">
        <v>0.77460787666798236</v>
      </c>
      <c r="M160" s="89">
        <f t="shared" si="5"/>
        <v>0.22539212333201764</v>
      </c>
    </row>
    <row r="161" spans="7:13">
      <c r="G161" s="87">
        <v>37530</v>
      </c>
      <c r="H161" s="89">
        <v>0.77513236281022524</v>
      </c>
      <c r="I161" s="89">
        <f t="shared" si="4"/>
        <v>0.22486763718977476</v>
      </c>
      <c r="K161" s="87">
        <v>37530</v>
      </c>
      <c r="L161" s="89">
        <v>0.77513141103800931</v>
      </c>
      <c r="M161" s="89">
        <f t="shared" si="5"/>
        <v>0.22486858896199069</v>
      </c>
    </row>
    <row r="162" spans="7:13">
      <c r="G162" s="87">
        <v>37561</v>
      </c>
      <c r="H162" s="89">
        <v>0.77565586156972666</v>
      </c>
      <c r="I162" s="89">
        <f t="shared" si="4"/>
        <v>0.22434413843027334</v>
      </c>
      <c r="K162" s="87">
        <v>37561</v>
      </c>
      <c r="L162" s="89">
        <v>0.77565494540803626</v>
      </c>
      <c r="M162" s="89">
        <f t="shared" si="5"/>
        <v>0.22434505459196374</v>
      </c>
    </row>
    <row r="163" spans="7:13">
      <c r="G163" s="87">
        <v>37591</v>
      </c>
      <c r="H163" s="89">
        <v>0.77617936032922807</v>
      </c>
      <c r="I163" s="89">
        <f t="shared" si="4"/>
        <v>0.22382063967077193</v>
      </c>
      <c r="K163" s="87">
        <v>37591</v>
      </c>
      <c r="L163" s="89">
        <v>0.7761784797780632</v>
      </c>
      <c r="M163" s="89">
        <f t="shared" si="5"/>
        <v>0.2238215202219368</v>
      </c>
    </row>
    <row r="164" spans="7:13">
      <c r="G164" s="87">
        <v>37622</v>
      </c>
      <c r="H164" s="89">
        <v>0.77670285908872949</v>
      </c>
      <c r="I164" s="89">
        <f t="shared" si="4"/>
        <v>0.22329714091127051</v>
      </c>
      <c r="K164" s="87">
        <v>37622</v>
      </c>
      <c r="L164" s="89">
        <v>0.77670201414809015</v>
      </c>
      <c r="M164" s="89">
        <f t="shared" si="5"/>
        <v>0.22329798585190985</v>
      </c>
    </row>
    <row r="165" spans="7:13">
      <c r="G165" s="87">
        <v>37653</v>
      </c>
      <c r="H165" s="89">
        <v>0.77722635784823091</v>
      </c>
      <c r="I165" s="89">
        <f t="shared" si="4"/>
        <v>0.22277364215176909</v>
      </c>
      <c r="K165" s="87">
        <v>37653</v>
      </c>
      <c r="L165" s="89">
        <v>0.77722554851811709</v>
      </c>
      <c r="M165" s="89">
        <f t="shared" si="5"/>
        <v>0.22277445148188291</v>
      </c>
    </row>
    <row r="166" spans="7:13">
      <c r="G166" s="87">
        <v>37681</v>
      </c>
      <c r="H166" s="89">
        <v>0.77774985660773233</v>
      </c>
      <c r="I166" s="89">
        <f t="shared" si="4"/>
        <v>0.22225014339226767</v>
      </c>
      <c r="K166" s="87">
        <v>37681</v>
      </c>
      <c r="L166" s="89">
        <v>0.77774908288814404</v>
      </c>
      <c r="M166" s="89">
        <f t="shared" si="5"/>
        <v>0.22225091711185596</v>
      </c>
    </row>
    <row r="167" spans="7:13">
      <c r="G167" s="87">
        <v>37712</v>
      </c>
      <c r="H167" s="89">
        <v>0.77827335536723374</v>
      </c>
      <c r="I167" s="89">
        <f t="shared" si="4"/>
        <v>0.22172664463276626</v>
      </c>
      <c r="K167" s="87">
        <v>37712</v>
      </c>
      <c r="L167" s="89">
        <v>0.77827261725817098</v>
      </c>
      <c r="M167" s="89">
        <f t="shared" si="5"/>
        <v>0.22172738274182902</v>
      </c>
    </row>
    <row r="168" spans="7:13">
      <c r="G168" s="87">
        <v>37742</v>
      </c>
      <c r="H168" s="89">
        <v>0.77879685412673516</v>
      </c>
      <c r="I168" s="89">
        <f t="shared" si="4"/>
        <v>0.22120314587326484</v>
      </c>
      <c r="K168" s="87">
        <v>37742</v>
      </c>
      <c r="L168" s="89">
        <v>0.77879615162819793</v>
      </c>
      <c r="M168" s="89">
        <f t="shared" si="5"/>
        <v>0.22120384837180207</v>
      </c>
    </row>
    <row r="169" spans="7:13">
      <c r="G169" s="87">
        <v>37773</v>
      </c>
      <c r="H169" s="89">
        <v>0.77932035288623658</v>
      </c>
      <c r="I169" s="89">
        <f t="shared" si="4"/>
        <v>0.22067964711376342</v>
      </c>
      <c r="K169" s="87">
        <v>37773</v>
      </c>
      <c r="L169" s="89">
        <v>0.77931968599822488</v>
      </c>
      <c r="M169" s="89">
        <f t="shared" si="5"/>
        <v>0.22068031400177512</v>
      </c>
    </row>
    <row r="170" spans="7:13">
      <c r="G170" s="87">
        <v>37803</v>
      </c>
      <c r="H170" s="89">
        <v>0.779843851645738</v>
      </c>
      <c r="I170" s="89">
        <f t="shared" si="4"/>
        <v>0.220156148354262</v>
      </c>
      <c r="K170" s="87">
        <v>37803</v>
      </c>
      <c r="L170" s="89">
        <v>0.77984322036825182</v>
      </c>
      <c r="M170" s="89">
        <f t="shared" si="5"/>
        <v>0.22015677963174818</v>
      </c>
    </row>
    <row r="171" spans="7:13">
      <c r="G171" s="87">
        <v>37834</v>
      </c>
      <c r="H171" s="89">
        <v>0.78036735040523941</v>
      </c>
      <c r="I171" s="89">
        <f t="shared" si="4"/>
        <v>0.21963264959476059</v>
      </c>
      <c r="K171" s="87">
        <v>37834</v>
      </c>
      <c r="L171" s="89">
        <v>0.78036675473827877</v>
      </c>
      <c r="M171" s="89">
        <f t="shared" si="5"/>
        <v>0.21963324526172123</v>
      </c>
    </row>
    <row r="172" spans="7:13">
      <c r="G172" s="87">
        <v>37865</v>
      </c>
      <c r="H172" s="89">
        <v>0.78089084916474139</v>
      </c>
      <c r="I172" s="89">
        <f t="shared" si="4"/>
        <v>0.21910915083525861</v>
      </c>
      <c r="K172" s="87">
        <v>37865</v>
      </c>
      <c r="L172" s="89">
        <v>0.78089028910830571</v>
      </c>
      <c r="M172" s="89">
        <f t="shared" si="5"/>
        <v>0.21910971089169429</v>
      </c>
    </row>
    <row r="173" spans="7:13">
      <c r="G173" s="87">
        <v>37895</v>
      </c>
      <c r="H173" s="89">
        <v>0.78145058745721452</v>
      </c>
      <c r="I173" s="89">
        <f t="shared" si="4"/>
        <v>0.21854941254278548</v>
      </c>
      <c r="K173" s="87">
        <v>37895</v>
      </c>
      <c r="L173" s="89">
        <v>0.78145007155423341</v>
      </c>
      <c r="M173" s="89">
        <f t="shared" si="5"/>
        <v>0.21854992844576659</v>
      </c>
    </row>
    <row r="174" spans="7:13">
      <c r="G174" s="87">
        <v>37926</v>
      </c>
      <c r="H174" s="89">
        <v>0.78201032574968765</v>
      </c>
      <c r="I174" s="89">
        <f t="shared" si="4"/>
        <v>0.21798967425031235</v>
      </c>
      <c r="K174" s="87">
        <v>37926</v>
      </c>
      <c r="L174" s="89">
        <v>0.7820098540001611</v>
      </c>
      <c r="M174" s="89">
        <f t="shared" si="5"/>
        <v>0.2179901459998389</v>
      </c>
    </row>
    <row r="175" spans="7:13">
      <c r="G175" s="87">
        <v>37956</v>
      </c>
      <c r="H175" s="89">
        <v>0.78257006404216078</v>
      </c>
      <c r="I175" s="89">
        <f t="shared" si="4"/>
        <v>0.21742993595783922</v>
      </c>
      <c r="K175" s="87">
        <v>37956</v>
      </c>
      <c r="L175" s="89">
        <v>0.78256963644608879</v>
      </c>
      <c r="M175" s="89">
        <f t="shared" si="5"/>
        <v>0.21743036355391121</v>
      </c>
    </row>
    <row r="176" spans="7:13">
      <c r="G176" s="87">
        <v>37987</v>
      </c>
      <c r="H176" s="89">
        <v>0.78312980233463392</v>
      </c>
      <c r="I176" s="89">
        <f t="shared" si="4"/>
        <v>0.21687019766536608</v>
      </c>
      <c r="K176" s="87">
        <v>37987</v>
      </c>
      <c r="L176" s="89">
        <v>0.78312941889201648</v>
      </c>
      <c r="M176" s="89">
        <f t="shared" si="5"/>
        <v>0.21687058110798352</v>
      </c>
    </row>
    <row r="177" spans="7:13">
      <c r="G177" s="87">
        <v>38018</v>
      </c>
      <c r="H177" s="89">
        <v>0.78368954062710705</v>
      </c>
      <c r="I177" s="89">
        <f t="shared" si="4"/>
        <v>0.21631045937289295</v>
      </c>
      <c r="K177" s="87">
        <v>38018</v>
      </c>
      <c r="L177" s="89">
        <v>0.78368920133794417</v>
      </c>
      <c r="M177" s="89">
        <f t="shared" si="5"/>
        <v>0.21631079866205583</v>
      </c>
    </row>
    <row r="178" spans="7:13">
      <c r="G178" s="87">
        <v>38047</v>
      </c>
      <c r="H178" s="89">
        <v>0.78424927891958018</v>
      </c>
      <c r="I178" s="89">
        <f t="shared" si="4"/>
        <v>0.21575072108041982</v>
      </c>
      <c r="K178" s="87">
        <v>38047</v>
      </c>
      <c r="L178" s="89">
        <v>0.78424898378387187</v>
      </c>
      <c r="M178" s="89">
        <f t="shared" si="5"/>
        <v>0.21575101621612813</v>
      </c>
    </row>
    <row r="179" spans="7:13">
      <c r="G179" s="87">
        <v>38078</v>
      </c>
      <c r="H179" s="89">
        <v>0.78480901721205332</v>
      </c>
      <c r="I179" s="89">
        <f t="shared" si="4"/>
        <v>0.21519098278794668</v>
      </c>
      <c r="K179" s="87">
        <v>38078</v>
      </c>
      <c r="L179" s="89">
        <v>0.78480876622979956</v>
      </c>
      <c r="M179" s="89">
        <f t="shared" si="5"/>
        <v>0.21519123377020044</v>
      </c>
    </row>
    <row r="180" spans="7:13">
      <c r="G180" s="87">
        <v>38108</v>
      </c>
      <c r="H180" s="89">
        <v>0.78536875550452645</v>
      </c>
      <c r="I180" s="89">
        <f t="shared" si="4"/>
        <v>0.21463124449547355</v>
      </c>
      <c r="K180" s="87">
        <v>38108</v>
      </c>
      <c r="L180" s="89">
        <v>0.78536854867572725</v>
      </c>
      <c r="M180" s="89">
        <f t="shared" si="5"/>
        <v>0.21463145132427275</v>
      </c>
    </row>
    <row r="181" spans="7:13">
      <c r="G181" s="87">
        <v>38139</v>
      </c>
      <c r="H181" s="89">
        <v>0.78592849379699958</v>
      </c>
      <c r="I181" s="89">
        <f t="shared" si="4"/>
        <v>0.21407150620300042</v>
      </c>
      <c r="K181" s="87">
        <v>38139</v>
      </c>
      <c r="L181" s="89">
        <v>0.78592833112165494</v>
      </c>
      <c r="M181" s="89">
        <f t="shared" si="5"/>
        <v>0.21407166887834506</v>
      </c>
    </row>
    <row r="182" spans="7:13">
      <c r="G182" s="87">
        <v>38169</v>
      </c>
      <c r="H182" s="89">
        <v>0.78648823208947272</v>
      </c>
      <c r="I182" s="89">
        <f t="shared" si="4"/>
        <v>0.21351176791052728</v>
      </c>
      <c r="K182" s="87">
        <v>38169</v>
      </c>
      <c r="L182" s="89">
        <v>0.78648811356758264</v>
      </c>
      <c r="M182" s="89">
        <f t="shared" si="5"/>
        <v>0.21351188643241736</v>
      </c>
    </row>
    <row r="183" spans="7:13">
      <c r="G183" s="87">
        <v>38200</v>
      </c>
      <c r="H183" s="89">
        <v>0.78704797038194585</v>
      </c>
      <c r="I183" s="89">
        <f t="shared" si="4"/>
        <v>0.21295202961805415</v>
      </c>
      <c r="K183" s="87">
        <v>38200</v>
      </c>
      <c r="L183" s="89">
        <v>0.78704789601351033</v>
      </c>
      <c r="M183" s="89">
        <f t="shared" si="5"/>
        <v>0.21295210398648967</v>
      </c>
    </row>
    <row r="184" spans="7:13">
      <c r="G184" s="87">
        <v>38231</v>
      </c>
      <c r="H184" s="89">
        <v>0.7876077086744192</v>
      </c>
      <c r="I184" s="89">
        <f t="shared" si="4"/>
        <v>0.2123922913255808</v>
      </c>
      <c r="K184" s="87">
        <v>38231</v>
      </c>
      <c r="L184" s="89">
        <v>0.78760767845943835</v>
      </c>
      <c r="M184" s="89">
        <f t="shared" si="5"/>
        <v>0.21239232154056165</v>
      </c>
    </row>
    <row r="185" spans="7:13">
      <c r="G185" s="87">
        <v>38261</v>
      </c>
      <c r="H185" s="89">
        <v>0.78820368649986405</v>
      </c>
      <c r="I185" s="89">
        <f t="shared" si="4"/>
        <v>0.21179631350013595</v>
      </c>
      <c r="K185" s="87">
        <v>38261</v>
      </c>
      <c r="L185" s="89">
        <v>0.7882037089812669</v>
      </c>
      <c r="M185" s="89">
        <f t="shared" si="5"/>
        <v>0.2117962910187331</v>
      </c>
    </row>
    <row r="186" spans="7:13">
      <c r="G186" s="87">
        <v>38292</v>
      </c>
      <c r="H186" s="89">
        <v>0.7887996643253089</v>
      </c>
      <c r="I186" s="89">
        <f t="shared" si="4"/>
        <v>0.2112003356746911</v>
      </c>
      <c r="K186" s="87">
        <v>38292</v>
      </c>
      <c r="L186" s="89">
        <v>0.78879973950309545</v>
      </c>
      <c r="M186" s="89">
        <f t="shared" si="5"/>
        <v>0.21120026049690455</v>
      </c>
    </row>
    <row r="187" spans="7:13">
      <c r="G187" s="87">
        <v>38322</v>
      </c>
      <c r="H187" s="89">
        <v>0.78939564215075375</v>
      </c>
      <c r="I187" s="89">
        <f t="shared" si="4"/>
        <v>0.21060435784924625</v>
      </c>
      <c r="K187" s="87">
        <v>38322</v>
      </c>
      <c r="L187" s="89">
        <v>0.789395770024924</v>
      </c>
      <c r="M187" s="89">
        <f t="shared" si="5"/>
        <v>0.210604229975076</v>
      </c>
    </row>
    <row r="188" spans="7:13">
      <c r="G188" s="87">
        <v>38353</v>
      </c>
      <c r="H188" s="89">
        <v>0.7899916199761986</v>
      </c>
      <c r="I188" s="89">
        <f t="shared" si="4"/>
        <v>0.2100083800238014</v>
      </c>
      <c r="K188" s="87">
        <v>38353</v>
      </c>
      <c r="L188" s="89">
        <v>0.78999180054675255</v>
      </c>
      <c r="M188" s="89">
        <f t="shared" si="5"/>
        <v>0.21000819945324745</v>
      </c>
    </row>
    <row r="189" spans="7:13">
      <c r="G189" s="87">
        <v>38384</v>
      </c>
      <c r="H189" s="89">
        <v>0.79058759780164345</v>
      </c>
      <c r="I189" s="89">
        <f t="shared" si="4"/>
        <v>0.20941240219835655</v>
      </c>
      <c r="K189" s="87">
        <v>38384</v>
      </c>
      <c r="L189" s="89">
        <v>0.7905878310685811</v>
      </c>
      <c r="M189" s="89">
        <f t="shared" si="5"/>
        <v>0.2094121689314189</v>
      </c>
    </row>
    <row r="190" spans="7:13">
      <c r="G190" s="87">
        <v>38412</v>
      </c>
      <c r="H190" s="89">
        <v>0.7911835756270883</v>
      </c>
      <c r="I190" s="89">
        <f t="shared" si="4"/>
        <v>0.2088164243729117</v>
      </c>
      <c r="K190" s="87">
        <v>38412</v>
      </c>
      <c r="L190" s="89">
        <v>0.79118386159040965</v>
      </c>
      <c r="M190" s="89">
        <f t="shared" si="5"/>
        <v>0.20881613840959035</v>
      </c>
    </row>
    <row r="191" spans="7:13">
      <c r="G191" s="87">
        <v>38443</v>
      </c>
      <c r="H191" s="89">
        <v>0.79177955345253315</v>
      </c>
      <c r="I191" s="89">
        <f t="shared" si="4"/>
        <v>0.20822044654746685</v>
      </c>
      <c r="K191" s="87">
        <v>38443</v>
      </c>
      <c r="L191" s="89">
        <v>0.7917798921122382</v>
      </c>
      <c r="M191" s="89">
        <f t="shared" si="5"/>
        <v>0.2082201078877618</v>
      </c>
    </row>
    <row r="192" spans="7:13">
      <c r="G192" s="87">
        <v>38473</v>
      </c>
      <c r="H192" s="89">
        <v>0.792375531277978</v>
      </c>
      <c r="I192" s="89">
        <f t="shared" si="4"/>
        <v>0.207624468722022</v>
      </c>
      <c r="K192" s="87">
        <v>38473</v>
      </c>
      <c r="L192" s="89">
        <v>0.79237592263406675</v>
      </c>
      <c r="M192" s="89">
        <f t="shared" si="5"/>
        <v>0.20762407736593325</v>
      </c>
    </row>
    <row r="193" spans="7:13">
      <c r="G193" s="87">
        <v>38504</v>
      </c>
      <c r="H193" s="89">
        <v>0.79297150910342284</v>
      </c>
      <c r="I193" s="89">
        <f t="shared" si="4"/>
        <v>0.20702849089657716</v>
      </c>
      <c r="K193" s="87">
        <v>38504</v>
      </c>
      <c r="L193" s="89">
        <v>0.7929719531558953</v>
      </c>
      <c r="M193" s="89">
        <f t="shared" si="5"/>
        <v>0.2070280468441047</v>
      </c>
    </row>
    <row r="194" spans="7:13">
      <c r="G194" s="87">
        <v>38534</v>
      </c>
      <c r="H194" s="89">
        <v>0.79356748692886769</v>
      </c>
      <c r="I194" s="89">
        <f t="shared" si="4"/>
        <v>0.20643251307113231</v>
      </c>
      <c r="K194" s="87">
        <v>38534</v>
      </c>
      <c r="L194" s="89">
        <v>0.79356798367772385</v>
      </c>
      <c r="M194" s="89">
        <f t="shared" si="5"/>
        <v>0.20643201632227615</v>
      </c>
    </row>
    <row r="195" spans="7:13">
      <c r="G195" s="87">
        <v>38565</v>
      </c>
      <c r="H195" s="89">
        <v>0.79416346475431254</v>
      </c>
      <c r="I195" s="89">
        <f t="shared" si="4"/>
        <v>0.20583653524568746</v>
      </c>
      <c r="K195" s="87">
        <v>38565</v>
      </c>
      <c r="L195" s="89">
        <v>0.7941640141995524</v>
      </c>
      <c r="M195" s="89">
        <f t="shared" si="5"/>
        <v>0.2058359858004476</v>
      </c>
    </row>
    <row r="196" spans="7:13">
      <c r="G196" s="87">
        <v>38596</v>
      </c>
      <c r="H196" s="89">
        <v>0.7947594425797575</v>
      </c>
      <c r="I196" s="89">
        <f t="shared" si="4"/>
        <v>0.2052405574202425</v>
      </c>
      <c r="K196" s="87">
        <v>38596</v>
      </c>
      <c r="L196" s="89">
        <v>0.79476004472138051</v>
      </c>
      <c r="M196" s="89">
        <f t="shared" si="5"/>
        <v>0.20523995527861949</v>
      </c>
    </row>
    <row r="197" spans="7:13">
      <c r="G197" s="87">
        <v>38626</v>
      </c>
      <c r="H197" s="89">
        <v>0.79539165993817407</v>
      </c>
      <c r="I197" s="89">
        <f t="shared" si="4"/>
        <v>0.20460834006182593</v>
      </c>
      <c r="K197" s="87">
        <v>38626</v>
      </c>
      <c r="L197" s="89">
        <v>0.79539232331910981</v>
      </c>
      <c r="M197" s="89">
        <f t="shared" si="5"/>
        <v>0.20460767668089019</v>
      </c>
    </row>
    <row r="198" spans="7:13">
      <c r="G198" s="87">
        <v>38657</v>
      </c>
      <c r="H198" s="89">
        <v>0.79602387729659063</v>
      </c>
      <c r="I198" s="89">
        <f t="shared" si="4"/>
        <v>0.20397612270340937</v>
      </c>
      <c r="K198" s="87">
        <v>38657</v>
      </c>
      <c r="L198" s="89">
        <v>0.7960246019168391</v>
      </c>
      <c r="M198" s="89">
        <f t="shared" si="5"/>
        <v>0.2039753980831609</v>
      </c>
    </row>
    <row r="199" spans="7:13">
      <c r="G199" s="87">
        <v>38687</v>
      </c>
      <c r="H199" s="89">
        <v>0.7966560946550072</v>
      </c>
      <c r="I199" s="89">
        <f t="shared" si="4"/>
        <v>0.2033439053449928</v>
      </c>
      <c r="K199" s="87">
        <v>38687</v>
      </c>
      <c r="L199" s="89">
        <v>0.7966568805145684</v>
      </c>
      <c r="M199" s="89">
        <f t="shared" si="5"/>
        <v>0.2033431194854316</v>
      </c>
    </row>
    <row r="200" spans="7:13">
      <c r="G200" s="87">
        <v>38718</v>
      </c>
      <c r="H200" s="89">
        <v>0.79728831201342376</v>
      </c>
      <c r="I200" s="89">
        <f t="shared" si="4"/>
        <v>0.20271168798657624</v>
      </c>
      <c r="K200" s="87">
        <v>38718</v>
      </c>
      <c r="L200" s="89">
        <v>0.7972891591122977</v>
      </c>
      <c r="M200" s="89">
        <f t="shared" si="5"/>
        <v>0.2027108408877023</v>
      </c>
    </row>
    <row r="201" spans="7:13">
      <c r="G201" s="87">
        <v>38749</v>
      </c>
      <c r="H201" s="89">
        <v>0.79792052937184033</v>
      </c>
      <c r="I201" s="89">
        <f t="shared" ref="I201:I264" si="6">1-H201</f>
        <v>0.20207947062815967</v>
      </c>
      <c r="K201" s="87">
        <v>38749</v>
      </c>
      <c r="L201" s="89">
        <v>0.79792143771002699</v>
      </c>
      <c r="M201" s="89">
        <f t="shared" ref="M201:M264" si="7">1-L201</f>
        <v>0.20207856228997301</v>
      </c>
    </row>
    <row r="202" spans="7:13">
      <c r="G202" s="87">
        <v>38777</v>
      </c>
      <c r="H202" s="89">
        <v>0.79855274673025689</v>
      </c>
      <c r="I202" s="89">
        <f t="shared" si="6"/>
        <v>0.20144725326974311</v>
      </c>
      <c r="K202" s="87">
        <v>38777</v>
      </c>
      <c r="L202" s="89">
        <v>0.79855371630775629</v>
      </c>
      <c r="M202" s="89">
        <f t="shared" si="7"/>
        <v>0.20144628369224371</v>
      </c>
    </row>
    <row r="203" spans="7:13">
      <c r="G203" s="87">
        <v>38808</v>
      </c>
      <c r="H203" s="89">
        <v>0.79918496408867346</v>
      </c>
      <c r="I203" s="89">
        <f t="shared" si="6"/>
        <v>0.20081503591132654</v>
      </c>
      <c r="K203" s="87">
        <v>38808</v>
      </c>
      <c r="L203" s="89">
        <v>0.79918599490548559</v>
      </c>
      <c r="M203" s="89">
        <f t="shared" si="7"/>
        <v>0.20081400509451441</v>
      </c>
    </row>
    <row r="204" spans="7:13">
      <c r="G204" s="87">
        <v>38838</v>
      </c>
      <c r="H204" s="89">
        <v>0.79981718144709002</v>
      </c>
      <c r="I204" s="89">
        <f t="shared" si="6"/>
        <v>0.20018281855290998</v>
      </c>
      <c r="K204" s="87">
        <v>38838</v>
      </c>
      <c r="L204" s="89">
        <v>0.79981827350321488</v>
      </c>
      <c r="M204" s="89">
        <f t="shared" si="7"/>
        <v>0.20018172649678512</v>
      </c>
    </row>
    <row r="205" spans="7:13">
      <c r="G205" s="87">
        <v>38869</v>
      </c>
      <c r="H205" s="89">
        <v>0.80044939880550658</v>
      </c>
      <c r="I205" s="89">
        <f t="shared" si="6"/>
        <v>0.19955060119449342</v>
      </c>
      <c r="K205" s="87">
        <v>38869</v>
      </c>
      <c r="L205" s="89">
        <v>0.80045055210094418</v>
      </c>
      <c r="M205" s="89">
        <f t="shared" si="7"/>
        <v>0.19954944789905582</v>
      </c>
    </row>
    <row r="206" spans="7:13">
      <c r="G206" s="87">
        <v>38899</v>
      </c>
      <c r="H206" s="89">
        <v>0.80108161616392315</v>
      </c>
      <c r="I206" s="89">
        <f t="shared" si="6"/>
        <v>0.19891838383607685</v>
      </c>
      <c r="K206" s="87">
        <v>38899</v>
      </c>
      <c r="L206" s="89">
        <v>0.80108283069867348</v>
      </c>
      <c r="M206" s="89">
        <f t="shared" si="7"/>
        <v>0.19891716930132652</v>
      </c>
    </row>
    <row r="207" spans="7:13">
      <c r="G207" s="87">
        <v>38930</v>
      </c>
      <c r="H207" s="89">
        <v>0.80171383352233971</v>
      </c>
      <c r="I207" s="89">
        <f t="shared" si="6"/>
        <v>0.19828616647766029</v>
      </c>
      <c r="K207" s="87">
        <v>38930</v>
      </c>
      <c r="L207" s="89">
        <v>0.80171510929640277</v>
      </c>
      <c r="M207" s="89">
        <f t="shared" si="7"/>
        <v>0.19828489070359723</v>
      </c>
    </row>
    <row r="208" spans="7:13">
      <c r="G208" s="87">
        <v>38961</v>
      </c>
      <c r="H208" s="89">
        <v>0.80234605088075628</v>
      </c>
      <c r="I208" s="89">
        <f t="shared" si="6"/>
        <v>0.19765394911924372</v>
      </c>
      <c r="K208" s="87">
        <v>38961</v>
      </c>
      <c r="L208" s="89">
        <v>0.80234738789413207</v>
      </c>
      <c r="M208" s="89">
        <f t="shared" si="7"/>
        <v>0.19765261210586793</v>
      </c>
    </row>
    <row r="209" spans="7:13">
      <c r="G209" s="87">
        <v>38991</v>
      </c>
      <c r="H209" s="89">
        <v>0.80301450777214456</v>
      </c>
      <c r="I209" s="89">
        <f t="shared" si="6"/>
        <v>0.19698549222785544</v>
      </c>
      <c r="K209" s="87">
        <v>38991</v>
      </c>
      <c r="L209" s="89">
        <v>0.80301591456776211</v>
      </c>
      <c r="M209" s="89">
        <f t="shared" si="7"/>
        <v>0.19698408543223789</v>
      </c>
    </row>
    <row r="210" spans="7:13">
      <c r="G210" s="87">
        <v>39022</v>
      </c>
      <c r="H210" s="89">
        <v>0.80368296466353284</v>
      </c>
      <c r="I210" s="89">
        <f t="shared" si="6"/>
        <v>0.19631703533646716</v>
      </c>
      <c r="K210" s="87">
        <v>39022</v>
      </c>
      <c r="L210" s="89">
        <v>0.80368444124139216</v>
      </c>
      <c r="M210" s="89">
        <f t="shared" si="7"/>
        <v>0.19631555875860784</v>
      </c>
    </row>
    <row r="211" spans="7:13">
      <c r="G211" s="87">
        <v>39052</v>
      </c>
      <c r="H211" s="89">
        <v>0.80435142155492112</v>
      </c>
      <c r="I211" s="89">
        <f t="shared" si="6"/>
        <v>0.19564857844507888</v>
      </c>
      <c r="K211" s="87">
        <v>39052</v>
      </c>
      <c r="L211" s="89">
        <v>0.8043529679150222</v>
      </c>
      <c r="M211" s="89">
        <f t="shared" si="7"/>
        <v>0.1956470320849778</v>
      </c>
    </row>
    <row r="212" spans="7:13">
      <c r="G212" s="87">
        <v>39083</v>
      </c>
      <c r="H212" s="89">
        <v>0.8050198784463094</v>
      </c>
      <c r="I212" s="89">
        <f t="shared" si="6"/>
        <v>0.1949801215536906</v>
      </c>
      <c r="K212" s="87">
        <v>39083</v>
      </c>
      <c r="L212" s="89">
        <v>0.80502149458865224</v>
      </c>
      <c r="M212" s="89">
        <f t="shared" si="7"/>
        <v>0.19497850541134776</v>
      </c>
    </row>
    <row r="213" spans="7:13">
      <c r="G213" s="87">
        <v>39114</v>
      </c>
      <c r="H213" s="89">
        <v>0.80568833533769768</v>
      </c>
      <c r="I213" s="89">
        <f t="shared" si="6"/>
        <v>0.19431166466230232</v>
      </c>
      <c r="K213" s="87">
        <v>39114</v>
      </c>
      <c r="L213" s="89">
        <v>0.80569002126228229</v>
      </c>
      <c r="M213" s="89">
        <f t="shared" si="7"/>
        <v>0.19430997873771771</v>
      </c>
    </row>
    <row r="214" spans="7:13">
      <c r="G214" s="87">
        <v>39142</v>
      </c>
      <c r="H214" s="89">
        <v>0.80635679222908596</v>
      </c>
      <c r="I214" s="89">
        <f t="shared" si="6"/>
        <v>0.19364320777091404</v>
      </c>
      <c r="K214" s="87">
        <v>39142</v>
      </c>
      <c r="L214" s="89">
        <v>0.80635854793591233</v>
      </c>
      <c r="M214" s="89">
        <f t="shared" si="7"/>
        <v>0.19364145206408767</v>
      </c>
    </row>
    <row r="215" spans="7:13">
      <c r="G215" s="87">
        <v>39173</v>
      </c>
      <c r="H215" s="89">
        <v>0.80702524912047424</v>
      </c>
      <c r="I215" s="89">
        <f t="shared" si="6"/>
        <v>0.19297475087952576</v>
      </c>
      <c r="K215" s="87">
        <v>39173</v>
      </c>
      <c r="L215" s="89">
        <v>0.80702707460954237</v>
      </c>
      <c r="M215" s="89">
        <f t="shared" si="7"/>
        <v>0.19297292539045763</v>
      </c>
    </row>
    <row r="216" spans="7:13">
      <c r="G216" s="87">
        <v>39203</v>
      </c>
      <c r="H216" s="89">
        <v>0.80769370601186252</v>
      </c>
      <c r="I216" s="89">
        <f t="shared" si="6"/>
        <v>0.19230629398813748</v>
      </c>
      <c r="K216" s="87">
        <v>39203</v>
      </c>
      <c r="L216" s="89">
        <v>0.80769560128317242</v>
      </c>
      <c r="M216" s="89">
        <f t="shared" si="7"/>
        <v>0.19230439871682758</v>
      </c>
    </row>
    <row r="217" spans="7:13">
      <c r="G217" s="87">
        <v>39234</v>
      </c>
      <c r="H217" s="89">
        <v>0.8083621629032508</v>
      </c>
      <c r="I217" s="89">
        <f t="shared" si="6"/>
        <v>0.1916378370967492</v>
      </c>
      <c r="K217" s="87">
        <v>39234</v>
      </c>
      <c r="L217" s="89">
        <v>0.80836412795680246</v>
      </c>
      <c r="M217" s="89">
        <f t="shared" si="7"/>
        <v>0.19163587204319754</v>
      </c>
    </row>
    <row r="218" spans="7:13">
      <c r="G218" s="87">
        <v>39264</v>
      </c>
      <c r="H218" s="89">
        <v>0.80903061979463908</v>
      </c>
      <c r="I218" s="89">
        <f t="shared" si="6"/>
        <v>0.19096938020536092</v>
      </c>
      <c r="K218" s="87">
        <v>39264</v>
      </c>
      <c r="L218" s="89">
        <v>0.8090326546304325</v>
      </c>
      <c r="M218" s="89">
        <f t="shared" si="7"/>
        <v>0.1909673453695675</v>
      </c>
    </row>
    <row r="219" spans="7:13">
      <c r="G219" s="87">
        <v>39295</v>
      </c>
      <c r="H219" s="89">
        <v>0.80969907668602736</v>
      </c>
      <c r="I219" s="89">
        <f t="shared" si="6"/>
        <v>0.19030092331397264</v>
      </c>
      <c r="K219" s="87">
        <v>39295</v>
      </c>
      <c r="L219" s="89">
        <v>0.80970118130406254</v>
      </c>
      <c r="M219" s="89">
        <f t="shared" si="7"/>
        <v>0.19029881869593746</v>
      </c>
    </row>
    <row r="220" spans="7:13">
      <c r="G220" s="87">
        <v>39326</v>
      </c>
      <c r="H220" s="89">
        <v>0.81036753357741531</v>
      </c>
      <c r="I220" s="89">
        <f t="shared" si="6"/>
        <v>0.18963246642258469</v>
      </c>
      <c r="K220" s="87">
        <v>39326</v>
      </c>
      <c r="L220" s="89">
        <v>0.81036970797769292</v>
      </c>
      <c r="M220" s="89">
        <f t="shared" si="7"/>
        <v>0.18963029202230708</v>
      </c>
    </row>
    <row r="221" spans="7:13">
      <c r="G221" s="87">
        <v>39356</v>
      </c>
      <c r="H221" s="89">
        <v>0.81107223000177531</v>
      </c>
      <c r="I221" s="89">
        <f t="shared" si="6"/>
        <v>0.18892776999822469</v>
      </c>
      <c r="K221" s="87">
        <v>39356</v>
      </c>
      <c r="L221" s="89">
        <v>0.81107448272722382</v>
      </c>
      <c r="M221" s="89">
        <f t="shared" si="7"/>
        <v>0.18892551727277618</v>
      </c>
    </row>
    <row r="222" spans="7:13">
      <c r="G222" s="87">
        <v>39387</v>
      </c>
      <c r="H222" s="89">
        <v>0.8117769264261353</v>
      </c>
      <c r="I222" s="89">
        <f t="shared" si="6"/>
        <v>0.1882230735738647</v>
      </c>
      <c r="K222" s="87">
        <v>39387</v>
      </c>
      <c r="L222" s="89">
        <v>0.81177925747675472</v>
      </c>
      <c r="M222" s="89">
        <f t="shared" si="7"/>
        <v>0.18822074252324528</v>
      </c>
    </row>
    <row r="223" spans="7:13">
      <c r="G223" s="87">
        <v>39417</v>
      </c>
      <c r="H223" s="89">
        <v>0.8124816228504953</v>
      </c>
      <c r="I223" s="89">
        <f t="shared" si="6"/>
        <v>0.1875183771495047</v>
      </c>
      <c r="K223" s="87">
        <v>39417</v>
      </c>
      <c r="L223" s="89">
        <v>0.81248403222628562</v>
      </c>
      <c r="M223" s="89">
        <f t="shared" si="7"/>
        <v>0.18751596777371438</v>
      </c>
    </row>
    <row r="224" spans="7:13">
      <c r="G224" s="87">
        <v>39448</v>
      </c>
      <c r="H224" s="89">
        <v>0.8131863192748553</v>
      </c>
      <c r="I224" s="89">
        <f t="shared" si="6"/>
        <v>0.1868136807251447</v>
      </c>
      <c r="K224" s="87">
        <v>39448</v>
      </c>
      <c r="L224" s="89">
        <v>0.81318880697581652</v>
      </c>
      <c r="M224" s="89">
        <f t="shared" si="7"/>
        <v>0.18681119302418348</v>
      </c>
    </row>
    <row r="225" spans="7:13">
      <c r="G225" s="87">
        <v>39479</v>
      </c>
      <c r="H225" s="89">
        <v>0.81389101569921529</v>
      </c>
      <c r="I225" s="89">
        <f t="shared" si="6"/>
        <v>0.18610898430078471</v>
      </c>
      <c r="K225" s="87">
        <v>39479</v>
      </c>
      <c r="L225" s="89">
        <v>0.81389358172534743</v>
      </c>
      <c r="M225" s="89">
        <f t="shared" si="7"/>
        <v>0.18610641827465257</v>
      </c>
    </row>
    <row r="226" spans="7:13">
      <c r="G226" s="87">
        <v>39508</v>
      </c>
      <c r="H226" s="89">
        <v>0.81459571212357529</v>
      </c>
      <c r="I226" s="89">
        <f t="shared" si="6"/>
        <v>0.18540428787642471</v>
      </c>
      <c r="K226" s="87">
        <v>39508</v>
      </c>
      <c r="L226" s="89">
        <v>0.81459835647487833</v>
      </c>
      <c r="M226" s="89">
        <f t="shared" si="7"/>
        <v>0.18540164352512167</v>
      </c>
    </row>
    <row r="227" spans="7:13">
      <c r="G227" s="87">
        <v>39539</v>
      </c>
      <c r="H227" s="89">
        <v>0.81530040854793528</v>
      </c>
      <c r="I227" s="89">
        <f t="shared" si="6"/>
        <v>0.18469959145206472</v>
      </c>
      <c r="K227" s="87">
        <v>39539</v>
      </c>
      <c r="L227" s="89">
        <v>0.81530313122440923</v>
      </c>
      <c r="M227" s="89">
        <f t="shared" si="7"/>
        <v>0.18469686877559077</v>
      </c>
    </row>
    <row r="228" spans="7:13">
      <c r="G228" s="87">
        <v>39569</v>
      </c>
      <c r="H228" s="89">
        <v>0.81600510497229528</v>
      </c>
      <c r="I228" s="89">
        <f t="shared" si="6"/>
        <v>0.18399489502770472</v>
      </c>
      <c r="K228" s="87">
        <v>39569</v>
      </c>
      <c r="L228" s="89">
        <v>0.81600790597394013</v>
      </c>
      <c r="M228" s="89">
        <f t="shared" si="7"/>
        <v>0.18399209402605987</v>
      </c>
    </row>
    <row r="229" spans="7:13">
      <c r="G229" s="87">
        <v>39600</v>
      </c>
      <c r="H229" s="89">
        <v>0.81670980139665528</v>
      </c>
      <c r="I229" s="89">
        <f t="shared" si="6"/>
        <v>0.18329019860334472</v>
      </c>
      <c r="K229" s="87">
        <v>39600</v>
      </c>
      <c r="L229" s="89">
        <v>0.81671268072347103</v>
      </c>
      <c r="M229" s="89">
        <f t="shared" si="7"/>
        <v>0.18328731927652897</v>
      </c>
    </row>
    <row r="230" spans="7:13">
      <c r="G230" s="87">
        <v>39630</v>
      </c>
      <c r="H230" s="89">
        <v>0.81741449782101527</v>
      </c>
      <c r="I230" s="89">
        <f t="shared" si="6"/>
        <v>0.18258550217898473</v>
      </c>
      <c r="K230" s="87">
        <v>39630</v>
      </c>
      <c r="L230" s="89">
        <v>0.81741745547300193</v>
      </c>
      <c r="M230" s="89">
        <f t="shared" si="7"/>
        <v>0.18258254452699807</v>
      </c>
    </row>
    <row r="231" spans="7:13">
      <c r="G231" s="87">
        <v>39661</v>
      </c>
      <c r="H231" s="89">
        <v>0.81811919424537527</v>
      </c>
      <c r="I231" s="89">
        <f t="shared" si="6"/>
        <v>0.18188080575462473</v>
      </c>
      <c r="K231" s="87">
        <v>39661</v>
      </c>
      <c r="L231" s="89">
        <v>0.81812223022253283</v>
      </c>
      <c r="M231" s="89">
        <f t="shared" si="7"/>
        <v>0.18187776977746717</v>
      </c>
    </row>
    <row r="232" spans="7:13">
      <c r="G232" s="87">
        <v>39692</v>
      </c>
      <c r="H232" s="89">
        <v>0.81882389066973482</v>
      </c>
      <c r="I232" s="89">
        <f t="shared" si="6"/>
        <v>0.18117610933026518</v>
      </c>
      <c r="K232" s="87">
        <v>39692</v>
      </c>
      <c r="L232" s="89">
        <v>0.81882700497206318</v>
      </c>
      <c r="M232" s="89">
        <f t="shared" si="7"/>
        <v>0.18117299502793682</v>
      </c>
    </row>
    <row r="233" spans="7:13">
      <c r="G233" s="87">
        <v>39722</v>
      </c>
      <c r="H233" s="89">
        <v>0.81956482662706653</v>
      </c>
      <c r="I233" s="89">
        <f t="shared" si="6"/>
        <v>0.18043517337293347</v>
      </c>
      <c r="K233" s="87">
        <v>39722</v>
      </c>
      <c r="L233" s="89">
        <v>0.81956802779749482</v>
      </c>
      <c r="M233" s="89">
        <f t="shared" si="7"/>
        <v>0.18043197220250518</v>
      </c>
    </row>
    <row r="234" spans="7:13">
      <c r="G234" s="87">
        <v>39753</v>
      </c>
      <c r="H234" s="89">
        <v>0.82030576258439813</v>
      </c>
      <c r="I234" s="89">
        <f t="shared" si="6"/>
        <v>0.17969423741560187</v>
      </c>
      <c r="K234" s="87">
        <v>39753</v>
      </c>
      <c r="L234" s="89">
        <v>0.82030905062292647</v>
      </c>
      <c r="M234" s="89">
        <f t="shared" si="7"/>
        <v>0.17969094937707353</v>
      </c>
    </row>
    <row r="235" spans="7:13">
      <c r="G235" s="87">
        <v>39783</v>
      </c>
      <c r="H235" s="89">
        <v>0.82104669854172974</v>
      </c>
      <c r="I235" s="89">
        <f t="shared" si="6"/>
        <v>0.17895330145827026</v>
      </c>
      <c r="K235" s="87">
        <v>39783</v>
      </c>
      <c r="L235" s="89">
        <v>0.82105007344835812</v>
      </c>
      <c r="M235" s="89">
        <f t="shared" si="7"/>
        <v>0.17894992655164188</v>
      </c>
    </row>
    <row r="236" spans="7:13">
      <c r="G236" s="87">
        <v>39814</v>
      </c>
      <c r="H236" s="89">
        <v>0.82178763449906134</v>
      </c>
      <c r="I236" s="89">
        <f t="shared" si="6"/>
        <v>0.17821236550093866</v>
      </c>
      <c r="K236" s="87">
        <v>39814</v>
      </c>
      <c r="L236" s="89">
        <v>0.82179109627378977</v>
      </c>
      <c r="M236" s="89">
        <f t="shared" si="7"/>
        <v>0.17820890372621023</v>
      </c>
    </row>
    <row r="237" spans="7:13">
      <c r="G237" s="87">
        <v>39845</v>
      </c>
      <c r="H237" s="89">
        <v>0.82252857045639294</v>
      </c>
      <c r="I237" s="89">
        <f t="shared" si="6"/>
        <v>0.17747142954360706</v>
      </c>
      <c r="K237" s="87">
        <v>39845</v>
      </c>
      <c r="L237" s="89">
        <v>0.82253211909922141</v>
      </c>
      <c r="M237" s="89">
        <f t="shared" si="7"/>
        <v>0.17746788090077859</v>
      </c>
    </row>
    <row r="238" spans="7:13">
      <c r="G238" s="87">
        <v>39873</v>
      </c>
      <c r="H238" s="89">
        <v>0.82326950641372454</v>
      </c>
      <c r="I238" s="89">
        <f t="shared" si="6"/>
        <v>0.17673049358627546</v>
      </c>
      <c r="K238" s="87">
        <v>39873</v>
      </c>
      <c r="L238" s="89">
        <v>0.82327314192465306</v>
      </c>
      <c r="M238" s="89">
        <f t="shared" si="7"/>
        <v>0.17672685807534694</v>
      </c>
    </row>
    <row r="239" spans="7:13">
      <c r="G239" s="87">
        <v>39904</v>
      </c>
      <c r="H239" s="89">
        <v>0.82401044237105614</v>
      </c>
      <c r="I239" s="89">
        <f t="shared" si="6"/>
        <v>0.17598955762894386</v>
      </c>
      <c r="K239" s="87">
        <v>39904</v>
      </c>
      <c r="L239" s="89">
        <v>0.82401416475008471</v>
      </c>
      <c r="M239" s="89">
        <f t="shared" si="7"/>
        <v>0.17598583524991529</v>
      </c>
    </row>
    <row r="240" spans="7:13">
      <c r="G240" s="87">
        <v>39934</v>
      </c>
      <c r="H240" s="89">
        <v>0.82475137832838774</v>
      </c>
      <c r="I240" s="89">
        <f t="shared" si="6"/>
        <v>0.17524862167161226</v>
      </c>
      <c r="K240" s="87">
        <v>39934</v>
      </c>
      <c r="L240" s="89">
        <v>0.82475518757551636</v>
      </c>
      <c r="M240" s="89">
        <f t="shared" si="7"/>
        <v>0.17524481242448364</v>
      </c>
    </row>
    <row r="241" spans="7:13">
      <c r="G241" s="87">
        <v>39965</v>
      </c>
      <c r="H241" s="89">
        <v>0.82549231428571934</v>
      </c>
      <c r="I241" s="89">
        <f t="shared" si="6"/>
        <v>0.17450768571428066</v>
      </c>
      <c r="K241" s="87">
        <v>39965</v>
      </c>
      <c r="L241" s="89">
        <v>0.82549621040094801</v>
      </c>
      <c r="M241" s="89">
        <f t="shared" si="7"/>
        <v>0.17450378959905199</v>
      </c>
    </row>
    <row r="242" spans="7:13">
      <c r="G242" s="87">
        <v>39995</v>
      </c>
      <c r="H242" s="89">
        <v>0.82623325024305094</v>
      </c>
      <c r="I242" s="89">
        <f t="shared" si="6"/>
        <v>0.17376674975694906</v>
      </c>
      <c r="K242" s="87">
        <v>39995</v>
      </c>
      <c r="L242" s="89">
        <v>0.82623723322637965</v>
      </c>
      <c r="M242" s="89">
        <f t="shared" si="7"/>
        <v>0.17376276677362035</v>
      </c>
    </row>
    <row r="243" spans="7:13">
      <c r="G243" s="87">
        <v>40026</v>
      </c>
      <c r="H243" s="89">
        <v>0.82697418620038254</v>
      </c>
      <c r="I243" s="89">
        <f t="shared" si="6"/>
        <v>0.17302581379961746</v>
      </c>
      <c r="K243" s="87">
        <v>40026</v>
      </c>
      <c r="L243" s="89">
        <v>0.8269782560518113</v>
      </c>
      <c r="M243" s="89">
        <f t="shared" si="7"/>
        <v>0.1730217439481887</v>
      </c>
    </row>
    <row r="244" spans="7:13">
      <c r="G244" s="87">
        <v>40057</v>
      </c>
      <c r="H244" s="89">
        <v>0.8277151221577147</v>
      </c>
      <c r="I244" s="89">
        <f t="shared" si="6"/>
        <v>0.1722848778422853</v>
      </c>
      <c r="K244" s="87">
        <v>40057</v>
      </c>
      <c r="L244" s="89">
        <v>0.82771927887724295</v>
      </c>
      <c r="M244" s="89">
        <f t="shared" si="7"/>
        <v>0.17228072112275705</v>
      </c>
    </row>
    <row r="245" spans="7:13">
      <c r="G245" s="87">
        <v>40087</v>
      </c>
      <c r="H245" s="89">
        <v>0.82849229764801802</v>
      </c>
      <c r="I245" s="89">
        <f t="shared" si="6"/>
        <v>0.17150770235198198</v>
      </c>
      <c r="K245" s="87">
        <v>40087</v>
      </c>
      <c r="L245" s="89">
        <v>0.82833433897080599</v>
      </c>
      <c r="M245" s="89">
        <f t="shared" si="7"/>
        <v>0.17166566102919401</v>
      </c>
    </row>
    <row r="246" spans="7:13">
      <c r="G246" s="87">
        <v>40118</v>
      </c>
      <c r="H246" s="89">
        <v>0.82926947313832133</v>
      </c>
      <c r="I246" s="89">
        <f t="shared" si="6"/>
        <v>0.17073052686167867</v>
      </c>
      <c r="K246" s="87">
        <v>40118</v>
      </c>
      <c r="L246" s="89">
        <v>0.82894939906436904</v>
      </c>
      <c r="M246" s="89">
        <f t="shared" si="7"/>
        <v>0.17105060093563096</v>
      </c>
    </row>
    <row r="247" spans="7:13">
      <c r="G247" s="87">
        <v>40148</v>
      </c>
      <c r="H247" s="89">
        <v>0.83004664862862465</v>
      </c>
      <c r="I247" s="89">
        <f t="shared" si="6"/>
        <v>0.16995335137137535</v>
      </c>
      <c r="K247" s="87">
        <v>40148</v>
      </c>
      <c r="L247" s="89">
        <v>0.82956445915793209</v>
      </c>
      <c r="M247" s="89">
        <f t="shared" si="7"/>
        <v>0.17043554084206791</v>
      </c>
    </row>
    <row r="248" spans="7:13">
      <c r="G248" s="87">
        <v>40179</v>
      </c>
      <c r="H248" s="89">
        <v>0.83082382411892797</v>
      </c>
      <c r="I248" s="89">
        <f t="shared" si="6"/>
        <v>0.16917617588107203</v>
      </c>
      <c r="K248" s="87">
        <v>40179</v>
      </c>
      <c r="L248" s="89">
        <v>0.83017951925149513</v>
      </c>
      <c r="M248" s="89">
        <f t="shared" si="7"/>
        <v>0.16982048074850487</v>
      </c>
    </row>
    <row r="249" spans="7:13">
      <c r="G249" s="87">
        <v>40210</v>
      </c>
      <c r="H249" s="89">
        <v>0.83160099960923128</v>
      </c>
      <c r="I249" s="89">
        <f t="shared" si="6"/>
        <v>0.16839900039076872</v>
      </c>
      <c r="K249" s="87">
        <v>40210</v>
      </c>
      <c r="L249" s="89">
        <v>0.83079457934505818</v>
      </c>
      <c r="M249" s="89">
        <f t="shared" si="7"/>
        <v>0.16920542065494182</v>
      </c>
    </row>
    <row r="250" spans="7:13">
      <c r="G250" s="87">
        <v>40238</v>
      </c>
      <c r="H250" s="89">
        <v>0.8323781750995346</v>
      </c>
      <c r="I250" s="89">
        <f t="shared" si="6"/>
        <v>0.1676218249004654</v>
      </c>
      <c r="K250" s="87">
        <v>40238</v>
      </c>
      <c r="L250" s="89">
        <v>0.83140963943862123</v>
      </c>
      <c r="M250" s="89">
        <f t="shared" si="7"/>
        <v>0.16859036056137877</v>
      </c>
    </row>
    <row r="251" spans="7:13">
      <c r="G251" s="87">
        <v>40269</v>
      </c>
      <c r="H251" s="89">
        <v>0.83315535058983792</v>
      </c>
      <c r="I251" s="89">
        <f t="shared" si="6"/>
        <v>0.16684464941016208</v>
      </c>
      <c r="K251" s="87">
        <v>40269</v>
      </c>
      <c r="L251" s="89">
        <v>0.83202469953218428</v>
      </c>
      <c r="M251" s="89">
        <f t="shared" si="7"/>
        <v>0.16797530046781572</v>
      </c>
    </row>
    <row r="252" spans="7:13">
      <c r="G252" s="87">
        <v>40299</v>
      </c>
      <c r="H252" s="89">
        <v>0.83393252608014123</v>
      </c>
      <c r="I252" s="89">
        <f t="shared" si="6"/>
        <v>0.16606747391985877</v>
      </c>
      <c r="K252" s="87">
        <v>40299</v>
      </c>
      <c r="L252" s="89">
        <v>0.83263975962574732</v>
      </c>
      <c r="M252" s="89">
        <f t="shared" si="7"/>
        <v>0.16736024037425268</v>
      </c>
    </row>
    <row r="253" spans="7:13">
      <c r="G253" s="87">
        <v>40330</v>
      </c>
      <c r="H253" s="89">
        <v>0.83470970157044455</v>
      </c>
      <c r="I253" s="89">
        <f t="shared" si="6"/>
        <v>0.16529029842955545</v>
      </c>
      <c r="K253" s="87">
        <v>40330</v>
      </c>
      <c r="L253" s="89">
        <v>0.83325481971931037</v>
      </c>
      <c r="M253" s="89">
        <f t="shared" si="7"/>
        <v>0.16674518028068963</v>
      </c>
    </row>
    <row r="254" spans="7:13">
      <c r="G254" s="87">
        <v>40360</v>
      </c>
      <c r="H254" s="89">
        <v>0.83548687706074787</v>
      </c>
      <c r="I254" s="89">
        <f t="shared" si="6"/>
        <v>0.16451312293925213</v>
      </c>
      <c r="K254" s="87">
        <v>40360</v>
      </c>
      <c r="L254" s="89">
        <v>0.83386987981287342</v>
      </c>
      <c r="M254" s="89">
        <f t="shared" si="7"/>
        <v>0.16613012018712658</v>
      </c>
    </row>
    <row r="255" spans="7:13">
      <c r="G255" s="87">
        <v>40391</v>
      </c>
      <c r="H255" s="89">
        <v>0.83626405255105118</v>
      </c>
      <c r="I255" s="89">
        <f t="shared" si="6"/>
        <v>0.16373594744894882</v>
      </c>
      <c r="K255" s="87">
        <v>40391</v>
      </c>
      <c r="L255" s="89">
        <v>0.83448493990643646</v>
      </c>
      <c r="M255" s="89">
        <f t="shared" si="7"/>
        <v>0.16551506009356354</v>
      </c>
    </row>
    <row r="256" spans="7:13">
      <c r="G256" s="87">
        <v>40422</v>
      </c>
      <c r="H256" s="89">
        <v>0.83704122804135506</v>
      </c>
      <c r="I256" s="89">
        <f t="shared" si="6"/>
        <v>0.16295877195864494</v>
      </c>
      <c r="K256" s="87">
        <v>40422</v>
      </c>
      <c r="L256" s="89">
        <v>0.83510000000000006</v>
      </c>
      <c r="M256" s="89">
        <f t="shared" si="7"/>
        <v>0.16489999999999994</v>
      </c>
    </row>
    <row r="257" spans="7:13">
      <c r="G257" s="87">
        <v>40452</v>
      </c>
      <c r="H257" s="89">
        <v>0.83785464306463009</v>
      </c>
      <c r="I257" s="89">
        <f t="shared" si="6"/>
        <v>0.16214535693536991</v>
      </c>
      <c r="K257" s="87">
        <v>40452</v>
      </c>
      <c r="L257" s="89">
        <v>0.83561666666666667</v>
      </c>
      <c r="M257" s="89">
        <f t="shared" si="7"/>
        <v>0.16438333333333333</v>
      </c>
    </row>
    <row r="258" spans="7:13">
      <c r="G258" s="87">
        <v>40483</v>
      </c>
      <c r="H258" s="89">
        <v>0.83866805808790512</v>
      </c>
      <c r="I258" s="89">
        <f t="shared" si="6"/>
        <v>0.16133194191209488</v>
      </c>
      <c r="K258" s="87">
        <v>40483</v>
      </c>
      <c r="L258" s="89">
        <v>0.8361333333333334</v>
      </c>
      <c r="M258" s="89">
        <f t="shared" si="7"/>
        <v>0.1638666666666666</v>
      </c>
    </row>
    <row r="259" spans="7:13">
      <c r="G259" s="87">
        <v>40513</v>
      </c>
      <c r="H259" s="89">
        <v>0.83948147311118015</v>
      </c>
      <c r="I259" s="89">
        <f t="shared" si="6"/>
        <v>0.16051852688881985</v>
      </c>
      <c r="K259" s="87">
        <v>40513</v>
      </c>
      <c r="L259" s="89">
        <v>0.83665000000000012</v>
      </c>
      <c r="M259" s="89">
        <f t="shared" si="7"/>
        <v>0.16334999999999988</v>
      </c>
    </row>
    <row r="260" spans="7:13">
      <c r="G260" s="87">
        <v>40544</v>
      </c>
      <c r="H260" s="89">
        <v>0.84029488813445519</v>
      </c>
      <c r="I260" s="89">
        <f t="shared" si="6"/>
        <v>0.15970511186554481</v>
      </c>
      <c r="K260" s="87">
        <v>40544</v>
      </c>
      <c r="L260" s="89">
        <v>0.83716666666666684</v>
      </c>
      <c r="M260" s="89">
        <f t="shared" si="7"/>
        <v>0.16283333333333316</v>
      </c>
    </row>
    <row r="261" spans="7:13">
      <c r="G261" s="87">
        <v>40575</v>
      </c>
      <c r="H261" s="89">
        <v>0.84110830315773022</v>
      </c>
      <c r="I261" s="89">
        <f t="shared" si="6"/>
        <v>0.15889169684226978</v>
      </c>
      <c r="K261" s="87">
        <v>40575</v>
      </c>
      <c r="L261" s="89">
        <v>0.83768333333333356</v>
      </c>
      <c r="M261" s="89">
        <f t="shared" si="7"/>
        <v>0.16231666666666644</v>
      </c>
    </row>
    <row r="262" spans="7:13">
      <c r="G262" s="87">
        <v>40603</v>
      </c>
      <c r="H262" s="89">
        <v>0.84192171818100525</v>
      </c>
      <c r="I262" s="89">
        <f t="shared" si="6"/>
        <v>0.15807828181899475</v>
      </c>
      <c r="K262" s="87">
        <v>40603</v>
      </c>
      <c r="L262" s="89">
        <v>0.83820000000000028</v>
      </c>
      <c r="M262" s="89">
        <f t="shared" si="7"/>
        <v>0.16179999999999972</v>
      </c>
    </row>
    <row r="263" spans="7:13">
      <c r="G263" s="87">
        <v>40634</v>
      </c>
      <c r="H263" s="89">
        <v>0.84273513320428028</v>
      </c>
      <c r="I263" s="89">
        <f t="shared" si="6"/>
        <v>0.15726486679571972</v>
      </c>
      <c r="K263" s="87">
        <v>40634</v>
      </c>
      <c r="L263" s="89">
        <v>0.838716666666667</v>
      </c>
      <c r="M263" s="89">
        <f t="shared" si="7"/>
        <v>0.161283333333333</v>
      </c>
    </row>
    <row r="264" spans="7:13">
      <c r="G264" s="87">
        <v>40664</v>
      </c>
      <c r="H264" s="89">
        <v>0.84354854822755532</v>
      </c>
      <c r="I264" s="89">
        <f t="shared" si="6"/>
        <v>0.15645145177244468</v>
      </c>
      <c r="K264" s="87">
        <v>40664</v>
      </c>
      <c r="L264" s="89">
        <v>0.83923333333333372</v>
      </c>
      <c r="M264" s="89">
        <f t="shared" si="7"/>
        <v>0.16076666666666628</v>
      </c>
    </row>
    <row r="265" spans="7:13">
      <c r="G265" s="87">
        <v>40695</v>
      </c>
      <c r="H265" s="89">
        <v>0.84436196325083035</v>
      </c>
      <c r="I265" s="89">
        <f t="shared" ref="I265:I295" si="8">1-H265</f>
        <v>0.15563803674916965</v>
      </c>
      <c r="K265" s="87">
        <v>40695</v>
      </c>
      <c r="L265" s="89">
        <v>0.83975000000000044</v>
      </c>
      <c r="M265" s="89">
        <f t="shared" ref="M265:M295" si="9">1-L265</f>
        <v>0.16024999999999956</v>
      </c>
    </row>
    <row r="266" spans="7:13">
      <c r="G266" s="87">
        <v>40725</v>
      </c>
      <c r="H266" s="89">
        <v>0.84517537827410538</v>
      </c>
      <c r="I266" s="89">
        <f t="shared" si="8"/>
        <v>0.15482462172589462</v>
      </c>
      <c r="K266" s="87">
        <v>40725</v>
      </c>
      <c r="L266" s="89">
        <v>0.84026666666666716</v>
      </c>
      <c r="M266" s="89">
        <f t="shared" si="9"/>
        <v>0.15973333333333284</v>
      </c>
    </row>
    <row r="267" spans="7:13">
      <c r="G267" s="87">
        <v>40756</v>
      </c>
      <c r="H267" s="89">
        <v>0.84598879329738041</v>
      </c>
      <c r="I267" s="89">
        <f t="shared" si="8"/>
        <v>0.15401120670261959</v>
      </c>
      <c r="K267" s="87">
        <v>40756</v>
      </c>
      <c r="L267" s="89">
        <v>0.84078333333333388</v>
      </c>
      <c r="M267" s="89">
        <f t="shared" si="9"/>
        <v>0.15921666666666612</v>
      </c>
    </row>
    <row r="268" spans="7:13">
      <c r="G268" s="87">
        <v>40787</v>
      </c>
      <c r="H268" s="89">
        <v>0.84680220832065578</v>
      </c>
      <c r="I268" s="89">
        <f t="shared" si="8"/>
        <v>0.15319779167934422</v>
      </c>
      <c r="K268" s="87">
        <v>40787</v>
      </c>
      <c r="L268" s="89">
        <v>0.84130000000000005</v>
      </c>
      <c r="M268" s="89">
        <f t="shared" si="9"/>
        <v>0.15869999999999995</v>
      </c>
    </row>
    <row r="269" spans="7:13">
      <c r="G269" s="87">
        <v>40817</v>
      </c>
      <c r="H269" s="89">
        <v>0.84762497836869322</v>
      </c>
      <c r="I269" s="89">
        <f t="shared" si="8"/>
        <v>0.15237502163130678</v>
      </c>
      <c r="K269" s="87">
        <v>40817</v>
      </c>
      <c r="L269" s="89">
        <v>0.84181666666666666</v>
      </c>
      <c r="M269" s="89">
        <f t="shared" si="9"/>
        <v>0.15818333333333334</v>
      </c>
    </row>
    <row r="270" spans="7:13">
      <c r="G270" s="87">
        <v>40848</v>
      </c>
      <c r="H270" s="89">
        <v>0.84844774841673065</v>
      </c>
      <c r="I270" s="89">
        <f t="shared" si="8"/>
        <v>0.15155225158326935</v>
      </c>
      <c r="K270" s="87">
        <v>40848</v>
      </c>
      <c r="L270" s="89">
        <v>0.84233333333333338</v>
      </c>
      <c r="M270" s="89">
        <f t="shared" si="9"/>
        <v>0.15766666666666662</v>
      </c>
    </row>
    <row r="271" spans="7:13">
      <c r="G271" s="87">
        <v>40878</v>
      </c>
      <c r="H271" s="89">
        <v>0.84927051846476809</v>
      </c>
      <c r="I271" s="89">
        <f t="shared" si="8"/>
        <v>0.15072948153523191</v>
      </c>
      <c r="K271" s="87">
        <v>40878</v>
      </c>
      <c r="L271" s="89">
        <v>0.8428500000000001</v>
      </c>
      <c r="M271" s="89">
        <f t="shared" si="9"/>
        <v>0.1571499999999999</v>
      </c>
    </row>
    <row r="272" spans="7:13">
      <c r="G272" s="87">
        <v>40909</v>
      </c>
      <c r="H272" s="89">
        <v>0.85009328851280552</v>
      </c>
      <c r="I272" s="89">
        <f t="shared" si="8"/>
        <v>0.14990671148719448</v>
      </c>
      <c r="K272" s="87">
        <v>40909</v>
      </c>
      <c r="L272" s="89">
        <v>0.84336666666666682</v>
      </c>
      <c r="M272" s="89">
        <f t="shared" si="9"/>
        <v>0.15663333333333318</v>
      </c>
    </row>
    <row r="273" spans="7:13">
      <c r="G273" s="87">
        <v>40940</v>
      </c>
      <c r="H273" s="89">
        <v>0.85091605856084296</v>
      </c>
      <c r="I273" s="89">
        <f t="shared" si="8"/>
        <v>0.14908394143915704</v>
      </c>
      <c r="K273" s="87">
        <v>40940</v>
      </c>
      <c r="L273" s="89">
        <v>0.84388333333333354</v>
      </c>
      <c r="M273" s="89">
        <f t="shared" si="9"/>
        <v>0.15611666666666646</v>
      </c>
    </row>
    <row r="274" spans="7:13">
      <c r="G274" s="87">
        <v>40969</v>
      </c>
      <c r="H274" s="89">
        <v>0.85173882860888039</v>
      </c>
      <c r="I274" s="89">
        <f t="shared" si="8"/>
        <v>0.14826117139111961</v>
      </c>
      <c r="K274" s="87">
        <v>40969</v>
      </c>
      <c r="L274" s="89">
        <v>0.84440000000000026</v>
      </c>
      <c r="M274" s="89">
        <f t="shared" si="9"/>
        <v>0.15559999999999974</v>
      </c>
    </row>
    <row r="275" spans="7:13">
      <c r="G275" s="87">
        <v>41000</v>
      </c>
      <c r="H275" s="89">
        <v>0.85256159865691783</v>
      </c>
      <c r="I275" s="89">
        <f t="shared" si="8"/>
        <v>0.14743840134308217</v>
      </c>
      <c r="K275" s="87">
        <v>41000</v>
      </c>
      <c r="L275" s="89">
        <v>0.84491666666666698</v>
      </c>
      <c r="M275" s="89">
        <f t="shared" si="9"/>
        <v>0.15508333333333302</v>
      </c>
    </row>
    <row r="276" spans="7:13">
      <c r="G276" s="87">
        <v>41030</v>
      </c>
      <c r="H276" s="89">
        <v>0.85338436870495527</v>
      </c>
      <c r="I276" s="89">
        <f t="shared" si="8"/>
        <v>0.14661563129504473</v>
      </c>
      <c r="K276" s="87">
        <v>41030</v>
      </c>
      <c r="L276" s="89">
        <v>0.8454333333333337</v>
      </c>
      <c r="M276" s="89">
        <f t="shared" si="9"/>
        <v>0.1545666666666663</v>
      </c>
    </row>
    <row r="277" spans="7:13">
      <c r="G277" s="87">
        <v>41061</v>
      </c>
      <c r="H277" s="89">
        <v>0.8542071387529927</v>
      </c>
      <c r="I277" s="89">
        <f t="shared" si="8"/>
        <v>0.1457928612470073</v>
      </c>
      <c r="K277" s="87">
        <v>41061</v>
      </c>
      <c r="L277" s="89">
        <v>0.84595000000000042</v>
      </c>
      <c r="M277" s="89">
        <f t="shared" si="9"/>
        <v>0.15404999999999958</v>
      </c>
    </row>
    <row r="278" spans="7:13">
      <c r="G278" s="87">
        <v>41091</v>
      </c>
      <c r="H278" s="89">
        <v>0.85502990880103014</v>
      </c>
      <c r="I278" s="89">
        <f t="shared" si="8"/>
        <v>0.14497009119896986</v>
      </c>
      <c r="K278" s="87">
        <v>41091</v>
      </c>
      <c r="L278" s="89">
        <v>0.84646666666666714</v>
      </c>
      <c r="M278" s="89">
        <f t="shared" si="9"/>
        <v>0.15353333333333286</v>
      </c>
    </row>
    <row r="279" spans="7:13">
      <c r="G279" s="87">
        <v>41122</v>
      </c>
      <c r="H279" s="89">
        <v>0.85585267884906757</v>
      </c>
      <c r="I279" s="89">
        <f t="shared" si="8"/>
        <v>0.14414732115093243</v>
      </c>
      <c r="K279" s="87">
        <v>41122</v>
      </c>
      <c r="L279" s="89">
        <v>0.84698333333333387</v>
      </c>
      <c r="M279" s="89">
        <f t="shared" si="9"/>
        <v>0.15301666666666613</v>
      </c>
    </row>
    <row r="280" spans="7:13">
      <c r="G280" s="87">
        <v>41153</v>
      </c>
      <c r="H280" s="89">
        <v>0.85667544889710445</v>
      </c>
      <c r="I280" s="89">
        <f t="shared" si="8"/>
        <v>0.14332455110289555</v>
      </c>
      <c r="K280" s="87">
        <v>41153</v>
      </c>
      <c r="L280" s="89">
        <v>0.84750000000000003</v>
      </c>
      <c r="M280" s="89">
        <f t="shared" si="9"/>
        <v>0.15249999999999997</v>
      </c>
    </row>
    <row r="281" spans="7:13">
      <c r="G281" s="87">
        <v>41183</v>
      </c>
      <c r="H281" s="89">
        <v>0.85734628183737704</v>
      </c>
      <c r="I281" s="89">
        <f t="shared" si="8"/>
        <v>0.14265371816262296</v>
      </c>
      <c r="K281" s="87">
        <v>41183</v>
      </c>
      <c r="L281" s="89">
        <v>0.84801666666666664</v>
      </c>
      <c r="M281" s="89">
        <f t="shared" si="9"/>
        <v>0.15198333333333336</v>
      </c>
    </row>
    <row r="282" spans="7:13">
      <c r="G282" s="87">
        <v>41214</v>
      </c>
      <c r="H282" s="89">
        <v>0.85801711477764964</v>
      </c>
      <c r="I282" s="89">
        <f t="shared" si="8"/>
        <v>0.14198288522235036</v>
      </c>
      <c r="K282" s="87">
        <v>41214</v>
      </c>
      <c r="L282" s="89">
        <v>0.84853333333333336</v>
      </c>
      <c r="M282" s="89">
        <f t="shared" si="9"/>
        <v>0.15146666666666664</v>
      </c>
    </row>
    <row r="283" spans="7:13">
      <c r="G283" s="87">
        <v>41244</v>
      </c>
      <c r="H283" s="89">
        <v>0.85868794771792223</v>
      </c>
      <c r="I283" s="89">
        <f t="shared" si="8"/>
        <v>0.14131205228207777</v>
      </c>
      <c r="K283" s="87">
        <v>41244</v>
      </c>
      <c r="L283" s="89">
        <v>0.84905000000000008</v>
      </c>
      <c r="M283" s="89">
        <f t="shared" si="9"/>
        <v>0.15094999999999992</v>
      </c>
    </row>
    <row r="284" spans="7:13">
      <c r="G284" s="87">
        <v>41275</v>
      </c>
      <c r="H284" s="89">
        <v>0.85935878065819482</v>
      </c>
      <c r="I284" s="89">
        <f t="shared" si="8"/>
        <v>0.14064121934180518</v>
      </c>
      <c r="K284" s="87">
        <v>41275</v>
      </c>
      <c r="L284" s="89">
        <v>0.8495666666666668</v>
      </c>
      <c r="M284" s="89">
        <f t="shared" si="9"/>
        <v>0.1504333333333332</v>
      </c>
    </row>
    <row r="285" spans="7:13">
      <c r="G285" s="87">
        <v>41306</v>
      </c>
      <c r="H285" s="89">
        <v>0.86002961359846741</v>
      </c>
      <c r="I285" s="89">
        <f t="shared" si="8"/>
        <v>0.13997038640153259</v>
      </c>
      <c r="K285" s="87">
        <v>41306</v>
      </c>
      <c r="L285" s="89">
        <v>0.85008333333333352</v>
      </c>
      <c r="M285" s="89">
        <f t="shared" si="9"/>
        <v>0.14991666666666648</v>
      </c>
    </row>
    <row r="286" spans="7:13">
      <c r="G286" s="87">
        <v>41334</v>
      </c>
      <c r="H286" s="89">
        <v>0.86070044653874</v>
      </c>
      <c r="I286" s="89">
        <f t="shared" si="8"/>
        <v>0.13929955346126</v>
      </c>
      <c r="K286" s="87">
        <v>41334</v>
      </c>
      <c r="L286" s="89">
        <v>0.85060000000000024</v>
      </c>
      <c r="M286" s="89">
        <f t="shared" si="9"/>
        <v>0.14939999999999976</v>
      </c>
    </row>
    <row r="287" spans="7:13">
      <c r="G287" s="87">
        <v>41365</v>
      </c>
      <c r="H287" s="89">
        <v>0.8613712794790126</v>
      </c>
      <c r="I287" s="89">
        <f t="shared" si="8"/>
        <v>0.1386287205209874</v>
      </c>
      <c r="K287" s="87">
        <v>41365</v>
      </c>
      <c r="L287" s="89">
        <v>0.85111666666666697</v>
      </c>
      <c r="M287" s="89">
        <f t="shared" si="9"/>
        <v>0.14888333333333303</v>
      </c>
    </row>
    <row r="288" spans="7:13">
      <c r="G288" s="87">
        <v>41395</v>
      </c>
      <c r="H288" s="89">
        <v>0.86204211241928519</v>
      </c>
      <c r="I288" s="89">
        <f t="shared" si="8"/>
        <v>0.13795788758071481</v>
      </c>
      <c r="K288" s="87">
        <v>41395</v>
      </c>
      <c r="L288" s="89">
        <v>0.85163333333333369</v>
      </c>
      <c r="M288" s="89">
        <f t="shared" si="9"/>
        <v>0.14836666666666631</v>
      </c>
    </row>
    <row r="289" spans="7:13">
      <c r="G289" s="87">
        <v>41426</v>
      </c>
      <c r="H289" s="89">
        <v>0.86271294535955778</v>
      </c>
      <c r="I289" s="89">
        <f t="shared" si="8"/>
        <v>0.13728705464044222</v>
      </c>
      <c r="K289" s="87">
        <v>41426</v>
      </c>
      <c r="L289" s="89">
        <v>0.85215000000000041</v>
      </c>
      <c r="M289" s="89">
        <f t="shared" si="9"/>
        <v>0.14784999999999959</v>
      </c>
    </row>
    <row r="290" spans="7:13">
      <c r="G290" s="87">
        <v>41456</v>
      </c>
      <c r="H290" s="89">
        <v>0.86338377829983037</v>
      </c>
      <c r="I290" s="89">
        <f t="shared" si="8"/>
        <v>0.13661622170016963</v>
      </c>
      <c r="K290" s="87">
        <v>41456</v>
      </c>
      <c r="L290" s="89">
        <v>0.85266666666666713</v>
      </c>
      <c r="M290" s="89">
        <f t="shared" si="9"/>
        <v>0.14733333333333287</v>
      </c>
    </row>
    <row r="291" spans="7:13">
      <c r="G291" s="87">
        <v>41487</v>
      </c>
      <c r="H291" s="89">
        <v>0.86405461124010297</v>
      </c>
      <c r="I291" s="89">
        <f t="shared" si="8"/>
        <v>0.13594538875989703</v>
      </c>
      <c r="K291" s="87">
        <v>41487</v>
      </c>
      <c r="L291" s="89">
        <v>0.85318333333333385</v>
      </c>
      <c r="M291" s="89">
        <f t="shared" si="9"/>
        <v>0.14681666666666615</v>
      </c>
    </row>
    <row r="292" spans="7:13">
      <c r="G292" s="87">
        <v>41518</v>
      </c>
      <c r="H292" s="89">
        <v>0.86472544418037589</v>
      </c>
      <c r="I292" s="89">
        <f t="shared" si="8"/>
        <v>0.13527455581962411</v>
      </c>
      <c r="K292" s="87">
        <v>41518</v>
      </c>
      <c r="L292" s="89">
        <v>0.85370000000000001</v>
      </c>
      <c r="M292" s="89">
        <f t="shared" si="9"/>
        <v>0.14629999999999999</v>
      </c>
    </row>
    <row r="293" spans="7:13">
      <c r="G293" s="87">
        <v>41548</v>
      </c>
      <c r="H293" s="89">
        <v>0.86539733437534072</v>
      </c>
      <c r="I293" s="89">
        <f t="shared" si="8"/>
        <v>0.13460266562465928</v>
      </c>
      <c r="K293" s="87">
        <v>41548</v>
      </c>
      <c r="L293" s="89">
        <v>0.85421666666666662</v>
      </c>
      <c r="M293" s="89">
        <f t="shared" si="9"/>
        <v>0.14578333333333338</v>
      </c>
    </row>
    <row r="294" spans="7:13">
      <c r="G294" s="87">
        <v>41579</v>
      </c>
      <c r="H294" s="89">
        <v>0.86606922457030555</v>
      </c>
      <c r="I294" s="89">
        <f t="shared" si="8"/>
        <v>0.13393077542969445</v>
      </c>
      <c r="K294" s="87">
        <v>41579</v>
      </c>
      <c r="L294" s="89">
        <v>0.85473333333333334</v>
      </c>
      <c r="M294" s="89">
        <f t="shared" si="9"/>
        <v>0.14526666666666666</v>
      </c>
    </row>
    <row r="295" spans="7:13">
      <c r="G295" s="87">
        <v>41609</v>
      </c>
      <c r="H295" s="89">
        <v>0.86674111476527038</v>
      </c>
      <c r="I295" s="89">
        <f t="shared" si="8"/>
        <v>0.13325888523472962</v>
      </c>
      <c r="K295" s="87">
        <v>41609</v>
      </c>
      <c r="L295" s="89">
        <v>0.85525000000000007</v>
      </c>
      <c r="M295" s="89">
        <f t="shared" si="9"/>
        <v>0.14474999999999993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PREFACE</vt:lpstr>
      <vt:lpstr>Weather Toronto Pearson</vt:lpstr>
      <vt:lpstr>Toronto Union HDD Correlations</vt:lpstr>
      <vt:lpstr>Weather Union HDD  </vt:lpstr>
      <vt:lpstr>Actual Weather vs Normal</vt:lpstr>
      <vt:lpstr>55 45 Blended Normal</vt:lpstr>
      <vt:lpstr>20 Yr Trend Normal</vt:lpstr>
      <vt:lpstr>Residential Variables</vt:lpstr>
      <vt:lpstr>Res. FEI Variable</vt:lpstr>
      <vt:lpstr>Commercial Variables</vt:lpstr>
      <vt:lpstr>GS Industrial Variables</vt:lpstr>
      <vt:lpstr>LCI Mkt Variables</vt:lpstr>
      <vt:lpstr>Greenhouse Mkt Variables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2012-04-13T12:44:27Z</dcterms:created>
  <dcterms:modified xsi:type="dcterms:W3CDTF">2012-05-08T18:49:04Z</dcterms:modified>
</cp:coreProperties>
</file>