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60" windowHeight="7500" tabRatio="807" activeTab="0"/>
  </bookViews>
  <sheets>
    <sheet name="App.2-N_Corp_Cost_Alloc 2008" sheetId="1" r:id="rId1"/>
    <sheet name="App.2-N_Corp_Cost_Alloc 2009" sheetId="2" r:id="rId2"/>
    <sheet name="App.2-N_Corp_Cost_Alloc 2010" sheetId="3" r:id="rId3"/>
    <sheet name="App.2-N_Corp_Cost_Alloc 2011" sheetId="4" r:id="rId4"/>
    <sheet name="App.2-N_Corp_Cost_Alloc 2012" sheetId="5" r:id="rId5"/>
    <sheet name="App.2-N_Corp_Cost_Alloc 2013" sheetId="6" r:id="rId6"/>
    <sheet name="Sheet1" sheetId="7" r:id="rId7"/>
  </sheets>
  <externalReferences>
    <externalReference r:id="rId10"/>
    <externalReference r:id="rId11"/>
    <externalReference r:id="rId12"/>
  </externalReferences>
  <definedNames>
    <definedName name="LDC_LIST">'[1]lists'!$AM$1:$AM$80</definedName>
    <definedName name="LDCLIST">'[2]LDC Info'!$AA$3:$AA$80</definedName>
    <definedName name="_xlnm.Print_Area" localSheetId="0">'App.2-N_Corp_Cost_Alloc 2008'!$A$1:$G$42</definedName>
    <definedName name="_xlnm.Print_Area" localSheetId="1">'App.2-N_Corp_Cost_Alloc 2009'!$A$1:$G$42</definedName>
    <definedName name="_xlnm.Print_Area" localSheetId="2">'App.2-N_Corp_Cost_Alloc 2010'!$A$1:$G$42</definedName>
    <definedName name="_xlnm.Print_Area" localSheetId="3">'App.2-N_Corp_Cost_Alloc 2011'!$A$1:$G$42</definedName>
    <definedName name="_xlnm.Print_Area" localSheetId="4">'App.2-N_Corp_Cost_Alloc 2012'!$A$1:$G$42</definedName>
    <definedName name="_xlnm.Print_Area" localSheetId="5">'App.2-N_Corp_Cost_Alloc 2013'!$A$1:$G$42</definedName>
  </definedNames>
  <calcPr fullCalcOnLoad="1"/>
</workbook>
</file>

<file path=xl/sharedStrings.xml><?xml version="1.0" encoding="utf-8"?>
<sst xmlns="http://schemas.openxmlformats.org/spreadsheetml/2006/main" count="492" uniqueCount="29">
  <si>
    <t>Appendix 2-N</t>
  </si>
  <si>
    <t>Shared Services and Corporate Cost Allocation</t>
  </si>
  <si>
    <t>Year:</t>
  </si>
  <si>
    <t>Shared Services</t>
  </si>
  <si>
    <t>Name of Company</t>
  </si>
  <si>
    <t>Service Offered</t>
  </si>
  <si>
    <t>Pricing Methdology</t>
  </si>
  <si>
    <t>Price for the Service</t>
  </si>
  <si>
    <t>Cost for the Service</t>
  </si>
  <si>
    <t>From</t>
  </si>
  <si>
    <t>To</t>
  </si>
  <si>
    <t>$</t>
  </si>
  <si>
    <t>Corporate Cost Allocation</t>
  </si>
  <si>
    <t>% of Corporate Costs Allocated</t>
  </si>
  <si>
    <t>Amount Allocated</t>
  </si>
  <si>
    <t>%</t>
  </si>
  <si>
    <t xml:space="preserve">Note: </t>
  </si>
  <si>
    <t>This appendix must be completed in relation to each service provided or received for the Historical (actuals), Bridge and Test years.</t>
  </si>
  <si>
    <t>Enersource Corporation</t>
  </si>
  <si>
    <t>Enersource Hydro</t>
  </si>
  <si>
    <t>Board of Directors</t>
  </si>
  <si>
    <t>CEO office and Government Relations</t>
  </si>
  <si>
    <t>Safety</t>
  </si>
  <si>
    <t xml:space="preserve">Finance, Internal Audit &amp; Risk </t>
  </si>
  <si>
    <t>Legal  and Purchasing</t>
  </si>
  <si>
    <t>Human Resources</t>
  </si>
  <si>
    <t>Other Operating Costs</t>
  </si>
  <si>
    <t>Cost</t>
  </si>
  <si>
    <t>2008 Actuals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</si>
</sst>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%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/>
      <right/>
      <top/>
      <bottom style="thin">
        <color theme="0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4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72" fontId="0" fillId="4" borderId="10" xfId="69" applyNumberFormat="1" applyFont="1" applyFill="1" applyBorder="1" applyAlignment="1">
      <alignment/>
    </xf>
    <xf numFmtId="173" fontId="0" fillId="4" borderId="12" xfId="97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0" fillId="0" borderId="0" xfId="0" applyFill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Documents%20and%20Settings\BKILLEEN\Local%20Settings\Temporary%20Internet%20Files\Content.Outlook\81OOBPB2\All%20original%20chapter%202%20OM&amp;A%20appendices\Filing_Requirements_Chapter2_Appendic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search:9096/Documents%20and%20Settings\BKILLEEN\Local%20Settings\Temporary%20Internet%20Files\Content.Outlook\81OOBPB2\Appendix%202-L%20Shared%20Services%20(new%20appendix%202-N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 Check"/>
      <sheetName val="2011 actuals"/>
      <sheetName val="App.2-L_Corp_Cost_Allocat RATES"/>
      <sheetName val="App.2-L_Corp_Cost_Allocatio 08"/>
      <sheetName val="App.2-L_Corp_Cost_Allocatio 09"/>
      <sheetName val="App.2-L_Corp_Cost_Allocation 10"/>
      <sheetName val="App.2-L_Corp_Cost_Allocation 11"/>
      <sheetName val="App.2-L_Corp_Cost_Allocation 12"/>
      <sheetName val="App.2-L_Corp_Cost_Allocation 13"/>
      <sheetName val="App.2-L_Corp_Cost_Allocation 14"/>
    </sheetNames>
    <sheetDataSet>
      <sheetData sheetId="3">
        <row r="17">
          <cell r="F17">
            <v>143026</v>
          </cell>
          <cell r="G17">
            <v>128723.40000000001</v>
          </cell>
        </row>
        <row r="18">
          <cell r="F18">
            <v>2636611.25</v>
          </cell>
          <cell r="G18">
            <v>2372950.125</v>
          </cell>
        </row>
        <row r="19">
          <cell r="F19">
            <v>663654.42</v>
          </cell>
          <cell r="G19">
            <v>597288.978</v>
          </cell>
        </row>
        <row r="20">
          <cell r="F20">
            <v>3656984.22</v>
          </cell>
          <cell r="G20">
            <v>2998727.0604</v>
          </cell>
        </row>
        <row r="21">
          <cell r="F21">
            <v>665772.71</v>
          </cell>
          <cell r="G21">
            <v>291589.54698</v>
          </cell>
        </row>
        <row r="22">
          <cell r="F22">
            <v>1230192.25</v>
          </cell>
          <cell r="G22">
            <v>1131776.87</v>
          </cell>
        </row>
        <row r="23">
          <cell r="F23">
            <v>981097.24</v>
          </cell>
          <cell r="G23">
            <v>836624.57</v>
          </cell>
        </row>
      </sheetData>
      <sheetData sheetId="4">
        <row r="17">
          <cell r="F17">
            <v>146067.46</v>
          </cell>
          <cell r="G17">
            <v>131460.714</v>
          </cell>
        </row>
        <row r="18">
          <cell r="F18">
            <v>3071189.75</v>
          </cell>
          <cell r="G18">
            <v>2781688</v>
          </cell>
        </row>
        <row r="19">
          <cell r="F19">
            <v>630844</v>
          </cell>
          <cell r="G19">
            <v>605610.24</v>
          </cell>
        </row>
        <row r="20">
          <cell r="F20">
            <v>3485259.48</v>
          </cell>
          <cell r="G20">
            <v>3140696.9999999995</v>
          </cell>
        </row>
        <row r="21">
          <cell r="F21">
            <v>349400.87</v>
          </cell>
          <cell r="G21">
            <v>314460.783</v>
          </cell>
        </row>
        <row r="22">
          <cell r="F22">
            <v>1037005.89</v>
          </cell>
          <cell r="G22">
            <v>995525.6544</v>
          </cell>
        </row>
        <row r="23">
          <cell r="F23">
            <v>154038.85</v>
          </cell>
          <cell r="G23">
            <v>138634.965</v>
          </cell>
        </row>
        <row r="24">
          <cell r="F24">
            <v>815375</v>
          </cell>
          <cell r="G24">
            <v>733836.5</v>
          </cell>
        </row>
      </sheetData>
      <sheetData sheetId="5">
        <row r="17">
          <cell r="F17">
            <v>139938.24</v>
          </cell>
          <cell r="G17">
            <v>132941.32799999998</v>
          </cell>
        </row>
        <row r="18">
          <cell r="F18">
            <v>2680649.36</v>
          </cell>
          <cell r="G18">
            <v>2546616.8919999995</v>
          </cell>
        </row>
        <row r="19">
          <cell r="F19">
            <v>610330</v>
          </cell>
          <cell r="G19">
            <v>579813.5</v>
          </cell>
        </row>
        <row r="20">
          <cell r="F20">
            <v>4323048.46</v>
          </cell>
          <cell r="G20">
            <v>4106896.0369999995</v>
          </cell>
        </row>
        <row r="21">
          <cell r="F21">
            <v>631842.6100000001</v>
          </cell>
          <cell r="G21">
            <v>600250.4795</v>
          </cell>
        </row>
        <row r="22">
          <cell r="F22">
            <v>746727.95</v>
          </cell>
          <cell r="G22">
            <v>709391.5524999999</v>
          </cell>
        </row>
        <row r="24">
          <cell r="F24">
            <v>1100507</v>
          </cell>
          <cell r="G24">
            <v>1045479.6499999999</v>
          </cell>
        </row>
      </sheetData>
      <sheetData sheetId="6">
        <row r="17">
          <cell r="F17">
            <v>163980.46000000002</v>
          </cell>
          <cell r="G17">
            <v>155781.437</v>
          </cell>
        </row>
        <row r="18">
          <cell r="F18">
            <v>2578383.97</v>
          </cell>
          <cell r="G18">
            <v>2449464.7715000003</v>
          </cell>
        </row>
        <row r="20">
          <cell r="F20">
            <v>5014811.5</v>
          </cell>
          <cell r="G20">
            <v>4764070.925</v>
          </cell>
        </row>
        <row r="21">
          <cell r="F21">
            <v>366900.38</v>
          </cell>
          <cell r="G21">
            <v>348555.35099999997</v>
          </cell>
        </row>
        <row r="22">
          <cell r="F22">
            <v>783318.6</v>
          </cell>
          <cell r="G22">
            <v>744152.6699999999</v>
          </cell>
        </row>
        <row r="24">
          <cell r="F24">
            <v>1099217.76</v>
          </cell>
          <cell r="G24">
            <v>1044256.872</v>
          </cell>
        </row>
      </sheetData>
      <sheetData sheetId="7">
        <row r="17">
          <cell r="F17">
            <v>156234.268328</v>
          </cell>
          <cell r="G17">
            <v>145766.572350024</v>
          </cell>
        </row>
        <row r="18">
          <cell r="F18">
            <v>2541836.552362</v>
          </cell>
          <cell r="G18">
            <v>2371533.503353746</v>
          </cell>
        </row>
        <row r="20">
          <cell r="F20">
            <v>5359818.852701923</v>
          </cell>
          <cell r="G20">
            <v>5000710.989570894</v>
          </cell>
        </row>
        <row r="21">
          <cell r="F21">
            <v>481912</v>
          </cell>
          <cell r="G21">
            <v>449623.896</v>
          </cell>
        </row>
        <row r="22">
          <cell r="F22">
            <v>795032.02</v>
          </cell>
          <cell r="G22">
            <v>750510.22688</v>
          </cell>
        </row>
        <row r="24">
          <cell r="F24">
            <v>1514339</v>
          </cell>
          <cell r="G24">
            <v>1412878.287</v>
          </cell>
        </row>
      </sheetData>
      <sheetData sheetId="8">
        <row r="17">
          <cell r="F17">
            <v>158224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2" width="20.7109375" style="0" customWidth="1"/>
    <col min="3" max="3" width="32.8515625" style="0" bestFit="1" customWidth="1"/>
    <col min="4" max="4" width="15.7109375" style="0" customWidth="1"/>
    <col min="5" max="5" width="14.8515625" style="0" customWidth="1"/>
    <col min="6" max="6" width="13.7109375" style="0" customWidth="1"/>
    <col min="7" max="7" width="17.28125" style="0" customWidth="1"/>
  </cols>
  <sheetData>
    <row r="1" spans="6:7" ht="12.75">
      <c r="F1" s="40"/>
      <c r="G1" s="41"/>
    </row>
    <row r="2" spans="6:7" ht="12.75">
      <c r="F2" s="40"/>
      <c r="G2" s="42"/>
    </row>
    <row r="3" spans="6:7" ht="12.75">
      <c r="F3" s="40"/>
      <c r="G3" s="42"/>
    </row>
    <row r="4" spans="6:7" ht="12.75">
      <c r="F4" s="40"/>
      <c r="G4" s="42"/>
    </row>
    <row r="5" spans="6:7" ht="12.75">
      <c r="F5" s="40"/>
      <c r="G5" s="41"/>
    </row>
    <row r="6" spans="6:7" ht="12.75">
      <c r="F6" s="40"/>
      <c r="G6" s="41"/>
    </row>
    <row r="7" spans="6:7" ht="12.75">
      <c r="F7" s="40"/>
      <c r="G7" s="41"/>
    </row>
    <row r="9" spans="1:7" ht="18">
      <c r="A9" s="16" t="s">
        <v>0</v>
      </c>
      <c r="B9" s="16"/>
      <c r="C9" s="16"/>
      <c r="D9" s="16"/>
      <c r="E9" s="16"/>
      <c r="F9" s="16"/>
      <c r="G9" s="1"/>
    </row>
    <row r="10" spans="1:7" ht="18">
      <c r="A10" s="16" t="s">
        <v>1</v>
      </c>
      <c r="B10" s="16"/>
      <c r="C10" s="16"/>
      <c r="D10" s="16"/>
      <c r="E10" s="16"/>
      <c r="F10" s="16"/>
      <c r="G10" s="1"/>
    </row>
    <row r="12" spans="2:3" ht="12.75">
      <c r="B12" s="2" t="s">
        <v>2</v>
      </c>
      <c r="C12" s="3" t="s">
        <v>28</v>
      </c>
    </row>
    <row r="13" spans="3:4" ht="12.75">
      <c r="C13" s="2"/>
      <c r="D13" s="4"/>
    </row>
    <row r="14" spans="1:6" ht="15.75">
      <c r="A14" s="17" t="s">
        <v>3</v>
      </c>
      <c r="B14" s="17"/>
      <c r="C14" s="17"/>
      <c r="D14" s="17"/>
      <c r="E14" s="17"/>
      <c r="F14" s="17"/>
    </row>
    <row r="15" ht="13.5" thickBot="1"/>
    <row r="16" spans="1:7" ht="13.5" customHeight="1">
      <c r="A16" s="18" t="s">
        <v>4</v>
      </c>
      <c r="B16" s="19"/>
      <c r="C16" s="20" t="s">
        <v>5</v>
      </c>
      <c r="D16" s="20" t="s">
        <v>6</v>
      </c>
      <c r="E16" s="23" t="s">
        <v>7</v>
      </c>
      <c r="F16" s="23" t="s">
        <v>8</v>
      </c>
      <c r="G16" s="28"/>
    </row>
    <row r="17" spans="1:7" ht="17.25" customHeight="1">
      <c r="A17" s="29" t="s">
        <v>9</v>
      </c>
      <c r="B17" s="31" t="s">
        <v>10</v>
      </c>
      <c r="C17" s="21"/>
      <c r="D17" s="21"/>
      <c r="E17" s="24"/>
      <c r="F17" s="24"/>
      <c r="G17" s="28"/>
    </row>
    <row r="18" spans="1:7" ht="12.75">
      <c r="A18" s="30"/>
      <c r="B18" s="32"/>
      <c r="C18" s="22"/>
      <c r="D18" s="22"/>
      <c r="E18" s="5" t="s">
        <v>11</v>
      </c>
      <c r="F18" s="5" t="s">
        <v>11</v>
      </c>
      <c r="G18" s="6"/>
    </row>
    <row r="19" spans="1:7" ht="12.75">
      <c r="A19" s="7" t="s">
        <v>18</v>
      </c>
      <c r="B19" s="8" t="s">
        <v>19</v>
      </c>
      <c r="C19" s="8" t="s">
        <v>20</v>
      </c>
      <c r="D19" s="8" t="s">
        <v>27</v>
      </c>
      <c r="E19" s="14">
        <f>+'[3]App.2-L_Corp_Cost_Allocatio 08'!$F$17</f>
        <v>143026</v>
      </c>
      <c r="F19" s="14">
        <f>E19</f>
        <v>143026</v>
      </c>
      <c r="G19" s="9"/>
    </row>
    <row r="20" spans="1:7" ht="12.75">
      <c r="A20" s="7" t="s">
        <v>18</v>
      </c>
      <c r="B20" s="8" t="s">
        <v>19</v>
      </c>
      <c r="C20" s="8" t="s">
        <v>21</v>
      </c>
      <c r="D20" s="8" t="s">
        <v>27</v>
      </c>
      <c r="E20" s="14">
        <f>+'[3]App.2-L_Corp_Cost_Allocatio 08'!$F$18</f>
        <v>2636611.25</v>
      </c>
      <c r="F20" s="14">
        <f aca="true" t="shared" si="0" ref="F20:F25">E20</f>
        <v>2636611.25</v>
      </c>
      <c r="G20" s="9"/>
    </row>
    <row r="21" spans="1:7" ht="12.75">
      <c r="A21" s="7" t="s">
        <v>18</v>
      </c>
      <c r="B21" s="8" t="s">
        <v>19</v>
      </c>
      <c r="C21" s="8" t="s">
        <v>22</v>
      </c>
      <c r="D21" s="8" t="s">
        <v>27</v>
      </c>
      <c r="E21" s="14">
        <f>+'[3]App.2-L_Corp_Cost_Allocatio 08'!$F$19</f>
        <v>663654.42</v>
      </c>
      <c r="F21" s="14">
        <f t="shared" si="0"/>
        <v>663654.42</v>
      </c>
      <c r="G21" s="9"/>
    </row>
    <row r="22" spans="1:7" ht="12.75">
      <c r="A22" s="7" t="s">
        <v>18</v>
      </c>
      <c r="B22" s="8" t="s">
        <v>19</v>
      </c>
      <c r="C22" s="8" t="s">
        <v>23</v>
      </c>
      <c r="D22" s="8" t="s">
        <v>27</v>
      </c>
      <c r="E22" s="14">
        <f>+'[3]App.2-L_Corp_Cost_Allocatio 08'!$F$20</f>
        <v>3656984.22</v>
      </c>
      <c r="F22" s="14">
        <f t="shared" si="0"/>
        <v>3656984.22</v>
      </c>
      <c r="G22" s="9"/>
    </row>
    <row r="23" spans="1:7" ht="12.75">
      <c r="A23" s="7" t="s">
        <v>18</v>
      </c>
      <c r="B23" s="8" t="s">
        <v>19</v>
      </c>
      <c r="C23" s="8" t="s">
        <v>24</v>
      </c>
      <c r="D23" s="8" t="s">
        <v>27</v>
      </c>
      <c r="E23" s="14">
        <f>+'[3]App.2-L_Corp_Cost_Allocatio 08'!$F$21</f>
        <v>665772.71</v>
      </c>
      <c r="F23" s="14">
        <f t="shared" si="0"/>
        <v>665772.71</v>
      </c>
      <c r="G23" s="9"/>
    </row>
    <row r="24" spans="1:7" ht="12.75">
      <c r="A24" s="7" t="s">
        <v>18</v>
      </c>
      <c r="B24" s="8" t="s">
        <v>19</v>
      </c>
      <c r="C24" s="8" t="s">
        <v>25</v>
      </c>
      <c r="D24" s="8" t="s">
        <v>27</v>
      </c>
      <c r="E24" s="14">
        <f>+'[3]App.2-L_Corp_Cost_Allocatio 08'!$F$22</f>
        <v>1230192.25</v>
      </c>
      <c r="F24" s="14">
        <f t="shared" si="0"/>
        <v>1230192.25</v>
      </c>
      <c r="G24" s="9"/>
    </row>
    <row r="25" spans="1:7" ht="12.75">
      <c r="A25" s="7" t="s">
        <v>18</v>
      </c>
      <c r="B25" s="8" t="s">
        <v>19</v>
      </c>
      <c r="C25" s="8" t="s">
        <v>26</v>
      </c>
      <c r="D25" s="8" t="s">
        <v>27</v>
      </c>
      <c r="E25" s="14">
        <f>+'[3]App.2-L_Corp_Cost_Allocatio 08'!$F$23</f>
        <v>981097.24</v>
      </c>
      <c r="F25" s="14">
        <f t="shared" si="0"/>
        <v>981097.24</v>
      </c>
      <c r="G25" s="9"/>
    </row>
    <row r="27" spans="1:6" ht="15.75">
      <c r="A27" s="17" t="s">
        <v>12</v>
      </c>
      <c r="B27" s="17"/>
      <c r="C27" s="17"/>
      <c r="D27" s="17"/>
      <c r="E27" s="17"/>
      <c r="F27" s="17"/>
    </row>
    <row r="28" ht="13.5" thickBot="1"/>
    <row r="29" spans="1:6" ht="13.5" customHeight="1">
      <c r="A29" s="18" t="s">
        <v>4</v>
      </c>
      <c r="B29" s="19"/>
      <c r="C29" s="33" t="s">
        <v>5</v>
      </c>
      <c r="D29" s="33" t="s">
        <v>6</v>
      </c>
      <c r="E29" s="23" t="s">
        <v>13</v>
      </c>
      <c r="F29" s="36" t="s">
        <v>14</v>
      </c>
    </row>
    <row r="30" spans="1:6" ht="17.25" customHeight="1">
      <c r="A30" s="38" t="s">
        <v>9</v>
      </c>
      <c r="B30" s="25" t="s">
        <v>10</v>
      </c>
      <c r="C30" s="34"/>
      <c r="D30" s="34"/>
      <c r="E30" s="24"/>
      <c r="F30" s="37"/>
    </row>
    <row r="31" spans="1:6" ht="12.75">
      <c r="A31" s="39"/>
      <c r="B31" s="26"/>
      <c r="C31" s="35"/>
      <c r="D31" s="35"/>
      <c r="E31" s="5" t="s">
        <v>15</v>
      </c>
      <c r="F31" s="10" t="s">
        <v>11</v>
      </c>
    </row>
    <row r="32" spans="1:6" ht="12.75">
      <c r="A32" s="7" t="s">
        <v>18</v>
      </c>
      <c r="B32" s="8" t="s">
        <v>19</v>
      </c>
      <c r="C32" s="8" t="s">
        <v>20</v>
      </c>
      <c r="D32" s="8" t="s">
        <v>27</v>
      </c>
      <c r="E32" s="14">
        <f>+'[3]App.2-L_Corp_Cost_Allocatio 08'!$G$17</f>
        <v>128723.40000000001</v>
      </c>
      <c r="F32" s="15">
        <v>0.9</v>
      </c>
    </row>
    <row r="33" spans="1:6" ht="12.75">
      <c r="A33" s="7" t="s">
        <v>18</v>
      </c>
      <c r="B33" s="8" t="s">
        <v>19</v>
      </c>
      <c r="C33" s="8" t="s">
        <v>21</v>
      </c>
      <c r="D33" s="8" t="s">
        <v>27</v>
      </c>
      <c r="E33" s="14">
        <f>+'[3]App.2-L_Corp_Cost_Allocatio 08'!$G$18</f>
        <v>2372950.125</v>
      </c>
      <c r="F33" s="15">
        <v>0.9</v>
      </c>
    </row>
    <row r="34" spans="1:6" ht="12.75">
      <c r="A34" s="7" t="s">
        <v>18</v>
      </c>
      <c r="B34" s="8" t="s">
        <v>19</v>
      </c>
      <c r="C34" s="8" t="s">
        <v>22</v>
      </c>
      <c r="D34" s="8" t="s">
        <v>27</v>
      </c>
      <c r="E34" s="14">
        <f>+'[3]App.2-L_Corp_Cost_Allocatio 08'!$G$19</f>
        <v>597288.978</v>
      </c>
      <c r="F34" s="15">
        <v>0.9</v>
      </c>
    </row>
    <row r="35" spans="1:6" ht="12.75">
      <c r="A35" s="7" t="s">
        <v>18</v>
      </c>
      <c r="B35" s="8" t="s">
        <v>19</v>
      </c>
      <c r="C35" s="8" t="s">
        <v>23</v>
      </c>
      <c r="D35" s="8" t="s">
        <v>27</v>
      </c>
      <c r="E35" s="14">
        <f>+'[3]App.2-L_Corp_Cost_Allocatio 08'!$G$20</f>
        <v>2998727.0604</v>
      </c>
      <c r="F35" s="15">
        <v>0.82</v>
      </c>
    </row>
    <row r="36" spans="1:6" ht="12.75">
      <c r="A36" s="7" t="s">
        <v>18</v>
      </c>
      <c r="B36" s="8" t="s">
        <v>19</v>
      </c>
      <c r="C36" s="8" t="s">
        <v>24</v>
      </c>
      <c r="D36" s="8" t="s">
        <v>27</v>
      </c>
      <c r="E36" s="14">
        <f>+'[3]App.2-L_Corp_Cost_Allocatio 08'!$G$21</f>
        <v>291589.54698</v>
      </c>
      <c r="F36" s="15">
        <v>0.438</v>
      </c>
    </row>
    <row r="37" spans="1:6" ht="12.75">
      <c r="A37" s="7" t="s">
        <v>18</v>
      </c>
      <c r="B37" s="8" t="s">
        <v>19</v>
      </c>
      <c r="C37" s="8" t="s">
        <v>25</v>
      </c>
      <c r="D37" s="8" t="s">
        <v>27</v>
      </c>
      <c r="E37" s="14">
        <f>+'[3]App.2-L_Corp_Cost_Allocatio 08'!$G$22</f>
        <v>1131776.87</v>
      </c>
      <c r="F37" s="15">
        <v>0.92</v>
      </c>
    </row>
    <row r="38" spans="1:6" ht="12.75">
      <c r="A38" s="7" t="s">
        <v>18</v>
      </c>
      <c r="B38" s="8" t="s">
        <v>19</v>
      </c>
      <c r="C38" s="8" t="s">
        <v>26</v>
      </c>
      <c r="D38" s="8" t="s">
        <v>27</v>
      </c>
      <c r="E38" s="14">
        <f>+'[3]App.2-L_Corp_Cost_Allocatio 08'!$G$23</f>
        <v>836624.57</v>
      </c>
      <c r="F38" s="15">
        <v>0.8527437810343855</v>
      </c>
    </row>
    <row r="40" spans="1:7" ht="18" customHeight="1">
      <c r="A40" s="11" t="s">
        <v>16</v>
      </c>
      <c r="B40" s="12"/>
      <c r="C40" s="12"/>
      <c r="D40" s="12"/>
      <c r="E40" s="12"/>
      <c r="F40" s="12"/>
      <c r="G40" s="12"/>
    </row>
    <row r="41" spans="1:7" ht="12.75">
      <c r="A41" s="11">
        <v>1</v>
      </c>
      <c r="B41" s="27" t="s">
        <v>17</v>
      </c>
      <c r="C41" s="27"/>
      <c r="D41" s="27"/>
      <c r="E41" s="27"/>
      <c r="F41" s="27"/>
      <c r="G41" s="13"/>
    </row>
    <row r="42" spans="1:7" ht="12.75">
      <c r="A42" s="13"/>
      <c r="B42" s="27"/>
      <c r="C42" s="27"/>
      <c r="D42" s="27"/>
      <c r="E42" s="27"/>
      <c r="F42" s="27"/>
      <c r="G42" s="13"/>
    </row>
  </sheetData>
  <sheetProtection/>
  <mergeCells count="20">
    <mergeCell ref="F29:F30"/>
    <mergeCell ref="A30:A31"/>
    <mergeCell ref="B30:B31"/>
    <mergeCell ref="B41:F42"/>
    <mergeCell ref="G16:G17"/>
    <mergeCell ref="A17:A18"/>
    <mergeCell ref="B17:B18"/>
    <mergeCell ref="A27:F27"/>
    <mergeCell ref="A29:B29"/>
    <mergeCell ref="C29:C31"/>
    <mergeCell ref="D29:D31"/>
    <mergeCell ref="E29:E30"/>
    <mergeCell ref="A9:F9"/>
    <mergeCell ref="A10:F10"/>
    <mergeCell ref="A14:F14"/>
    <mergeCell ref="A16:B16"/>
    <mergeCell ref="C16:C18"/>
    <mergeCell ref="D16:D18"/>
    <mergeCell ref="E16:E17"/>
    <mergeCell ref="F16:F17"/>
  </mergeCells>
  <dataValidations count="1">
    <dataValidation allowBlank="1" showInputMessage="1" showErrorMessage="1" promptTitle="Date Format" prompt="E.g:  &quot;August 1, 2011&quot;" sqref="G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Header>&amp;REnersource Hydro Mississauga Inc.
EB-2012-0033
Filed:  July 23, 2012
Exhibit I 
Issue:  General
Board Staff
IR # 5 
Appendix 2-N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2" width="20.7109375" style="0" customWidth="1"/>
    <col min="3" max="3" width="32.8515625" style="0" bestFit="1" customWidth="1"/>
    <col min="4" max="4" width="15.7109375" style="0" customWidth="1"/>
    <col min="5" max="5" width="14.8515625" style="0" customWidth="1"/>
    <col min="6" max="6" width="13.7109375" style="0" customWidth="1"/>
    <col min="7" max="7" width="17.28125" style="0" customWidth="1"/>
  </cols>
  <sheetData>
    <row r="1" spans="6:7" ht="12.75">
      <c r="F1" s="40"/>
      <c r="G1" s="41"/>
    </row>
    <row r="2" spans="6:7" ht="12.75">
      <c r="F2" s="40"/>
      <c r="G2" s="42"/>
    </row>
    <row r="3" spans="6:7" ht="12.75">
      <c r="F3" s="40"/>
      <c r="G3" s="42"/>
    </row>
    <row r="4" spans="6:7" ht="12.75">
      <c r="F4" s="40"/>
      <c r="G4" s="42"/>
    </row>
    <row r="5" spans="6:7" ht="12.75">
      <c r="F5" s="40"/>
      <c r="G5" s="41"/>
    </row>
    <row r="6" spans="6:7" ht="12.75">
      <c r="F6" s="40"/>
      <c r="G6" s="41"/>
    </row>
    <row r="7" spans="6:7" ht="12.75">
      <c r="F7" s="40"/>
      <c r="G7" s="41"/>
    </row>
    <row r="8" spans="6:7" ht="12.75">
      <c r="F8" s="43"/>
      <c r="G8" s="43"/>
    </row>
    <row r="9" spans="1:7" ht="18">
      <c r="A9" s="16" t="s">
        <v>0</v>
      </c>
      <c r="B9" s="16"/>
      <c r="C9" s="16"/>
      <c r="D9" s="16"/>
      <c r="E9" s="16"/>
      <c r="F9" s="16"/>
      <c r="G9" s="1"/>
    </row>
    <row r="10" spans="1:7" ht="18">
      <c r="A10" s="16" t="s">
        <v>1</v>
      </c>
      <c r="B10" s="16"/>
      <c r="C10" s="16"/>
      <c r="D10" s="16"/>
      <c r="E10" s="16"/>
      <c r="F10" s="16"/>
      <c r="G10" s="1"/>
    </row>
    <row r="12" spans="2:3" ht="12.75">
      <c r="B12" s="2" t="s">
        <v>2</v>
      </c>
      <c r="C12" s="3" t="s">
        <v>28</v>
      </c>
    </row>
    <row r="13" spans="3:4" ht="12.75">
      <c r="C13" s="2"/>
      <c r="D13" s="4"/>
    </row>
    <row r="14" spans="1:6" ht="15.75">
      <c r="A14" s="17" t="s">
        <v>3</v>
      </c>
      <c r="B14" s="17"/>
      <c r="C14" s="17"/>
      <c r="D14" s="17"/>
      <c r="E14" s="17"/>
      <c r="F14" s="17"/>
    </row>
    <row r="15" ht="13.5" thickBot="1"/>
    <row r="16" spans="1:7" ht="13.5" customHeight="1">
      <c r="A16" s="18" t="s">
        <v>4</v>
      </c>
      <c r="B16" s="19"/>
      <c r="C16" s="20" t="s">
        <v>5</v>
      </c>
      <c r="D16" s="20" t="s">
        <v>6</v>
      </c>
      <c r="E16" s="23" t="s">
        <v>7</v>
      </c>
      <c r="F16" s="23" t="s">
        <v>8</v>
      </c>
      <c r="G16" s="28"/>
    </row>
    <row r="17" spans="1:7" ht="17.25" customHeight="1">
      <c r="A17" s="29" t="s">
        <v>9</v>
      </c>
      <c r="B17" s="31" t="s">
        <v>10</v>
      </c>
      <c r="C17" s="21"/>
      <c r="D17" s="21"/>
      <c r="E17" s="24"/>
      <c r="F17" s="24"/>
      <c r="G17" s="28"/>
    </row>
    <row r="18" spans="1:7" ht="12.75">
      <c r="A18" s="30"/>
      <c r="B18" s="32"/>
      <c r="C18" s="22"/>
      <c r="D18" s="22"/>
      <c r="E18" s="5" t="s">
        <v>11</v>
      </c>
      <c r="F18" s="5" t="s">
        <v>11</v>
      </c>
      <c r="G18" s="6"/>
    </row>
    <row r="19" spans="1:7" ht="12.75">
      <c r="A19" s="7" t="s">
        <v>18</v>
      </c>
      <c r="B19" s="8" t="s">
        <v>19</v>
      </c>
      <c r="C19" s="8" t="s">
        <v>20</v>
      </c>
      <c r="D19" s="8" t="s">
        <v>27</v>
      </c>
      <c r="E19" s="14">
        <f>'[3]App.2-L_Corp_Cost_Allocatio 09'!$F$17</f>
        <v>146067.46</v>
      </c>
      <c r="F19" s="14">
        <f>E19</f>
        <v>146067.46</v>
      </c>
      <c r="G19" s="9"/>
    </row>
    <row r="20" spans="1:7" ht="12.75">
      <c r="A20" s="7" t="s">
        <v>18</v>
      </c>
      <c r="B20" s="8" t="s">
        <v>19</v>
      </c>
      <c r="C20" s="8" t="s">
        <v>21</v>
      </c>
      <c r="D20" s="8" t="s">
        <v>27</v>
      </c>
      <c r="E20" s="14">
        <f>'[3]App.2-L_Corp_Cost_Allocatio 09'!$F$18</f>
        <v>3071189.75</v>
      </c>
      <c r="F20" s="14">
        <f aca="true" t="shared" si="0" ref="F20:F25">E20</f>
        <v>3071189.75</v>
      </c>
      <c r="G20" s="9"/>
    </row>
    <row r="21" spans="1:7" ht="12.75">
      <c r="A21" s="7" t="s">
        <v>18</v>
      </c>
      <c r="B21" s="8" t="s">
        <v>19</v>
      </c>
      <c r="C21" s="8" t="s">
        <v>22</v>
      </c>
      <c r="D21" s="8" t="s">
        <v>27</v>
      </c>
      <c r="E21" s="14">
        <f>'[3]App.2-L_Corp_Cost_Allocatio 09'!$F$19</f>
        <v>630844</v>
      </c>
      <c r="F21" s="14">
        <f t="shared" si="0"/>
        <v>630844</v>
      </c>
      <c r="G21" s="9"/>
    </row>
    <row r="22" spans="1:7" ht="12.75">
      <c r="A22" s="7" t="s">
        <v>18</v>
      </c>
      <c r="B22" s="8" t="s">
        <v>19</v>
      </c>
      <c r="C22" s="8" t="s">
        <v>23</v>
      </c>
      <c r="D22" s="8" t="s">
        <v>27</v>
      </c>
      <c r="E22" s="14">
        <f>+'[3]App.2-L_Corp_Cost_Allocatio 09'!$F$20</f>
        <v>3485259.48</v>
      </c>
      <c r="F22" s="14">
        <f t="shared" si="0"/>
        <v>3485259.48</v>
      </c>
      <c r="G22" s="9"/>
    </row>
    <row r="23" spans="1:7" ht="12.75">
      <c r="A23" s="7" t="s">
        <v>18</v>
      </c>
      <c r="B23" s="8" t="s">
        <v>19</v>
      </c>
      <c r="C23" s="8" t="s">
        <v>24</v>
      </c>
      <c r="D23" s="8" t="s">
        <v>27</v>
      </c>
      <c r="E23" s="14">
        <f>+'[3]App.2-L_Corp_Cost_Allocatio 09'!$F$21+'[3]App.2-L_Corp_Cost_Allocatio 09'!$F$23</f>
        <v>503439.72</v>
      </c>
      <c r="F23" s="14">
        <f t="shared" si="0"/>
        <v>503439.72</v>
      </c>
      <c r="G23" s="9"/>
    </row>
    <row r="24" spans="1:7" ht="12.75">
      <c r="A24" s="7" t="s">
        <v>18</v>
      </c>
      <c r="B24" s="8" t="s">
        <v>19</v>
      </c>
      <c r="C24" s="8" t="s">
        <v>25</v>
      </c>
      <c r="D24" s="8" t="s">
        <v>27</v>
      </c>
      <c r="E24" s="14">
        <f>+'[3]App.2-L_Corp_Cost_Allocatio 09'!$F$22</f>
        <v>1037005.89</v>
      </c>
      <c r="F24" s="14">
        <f t="shared" si="0"/>
        <v>1037005.89</v>
      </c>
      <c r="G24" s="9"/>
    </row>
    <row r="25" spans="1:7" ht="12.75">
      <c r="A25" s="7" t="s">
        <v>18</v>
      </c>
      <c r="B25" s="8" t="s">
        <v>19</v>
      </c>
      <c r="C25" s="8" t="s">
        <v>26</v>
      </c>
      <c r="D25" s="8" t="s">
        <v>27</v>
      </c>
      <c r="E25" s="14">
        <f>+'[3]App.2-L_Corp_Cost_Allocatio 09'!$F$24</f>
        <v>815375</v>
      </c>
      <c r="F25" s="14">
        <f t="shared" si="0"/>
        <v>815375</v>
      </c>
      <c r="G25" s="9"/>
    </row>
    <row r="27" spans="1:6" ht="15.75">
      <c r="A27" s="17" t="s">
        <v>12</v>
      </c>
      <c r="B27" s="17"/>
      <c r="C27" s="17"/>
      <c r="D27" s="17"/>
      <c r="E27" s="17"/>
      <c r="F27" s="17"/>
    </row>
    <row r="28" ht="13.5" thickBot="1"/>
    <row r="29" spans="1:6" ht="13.5" customHeight="1">
      <c r="A29" s="18" t="s">
        <v>4</v>
      </c>
      <c r="B29" s="19"/>
      <c r="C29" s="33" t="s">
        <v>5</v>
      </c>
      <c r="D29" s="33" t="s">
        <v>6</v>
      </c>
      <c r="E29" s="23" t="s">
        <v>13</v>
      </c>
      <c r="F29" s="36" t="s">
        <v>14</v>
      </c>
    </row>
    <row r="30" spans="1:6" ht="17.25" customHeight="1">
      <c r="A30" s="38" t="s">
        <v>9</v>
      </c>
      <c r="B30" s="25" t="s">
        <v>10</v>
      </c>
      <c r="C30" s="34"/>
      <c r="D30" s="34"/>
      <c r="E30" s="24"/>
      <c r="F30" s="37"/>
    </row>
    <row r="31" spans="1:6" ht="12.75">
      <c r="A31" s="39"/>
      <c r="B31" s="26"/>
      <c r="C31" s="35"/>
      <c r="D31" s="35"/>
      <c r="E31" s="5" t="s">
        <v>15</v>
      </c>
      <c r="F31" s="10" t="s">
        <v>11</v>
      </c>
    </row>
    <row r="32" spans="1:6" ht="12.75">
      <c r="A32" s="7" t="s">
        <v>18</v>
      </c>
      <c r="B32" s="8" t="s">
        <v>19</v>
      </c>
      <c r="C32" s="8" t="s">
        <v>20</v>
      </c>
      <c r="D32" s="8" t="s">
        <v>27</v>
      </c>
      <c r="E32" s="14">
        <f>'[3]App.2-L_Corp_Cost_Allocatio 09'!$G$17</f>
        <v>131460.714</v>
      </c>
      <c r="F32" s="15">
        <v>0.9</v>
      </c>
    </row>
    <row r="33" spans="1:6" ht="12.75">
      <c r="A33" s="7" t="s">
        <v>18</v>
      </c>
      <c r="B33" s="8" t="s">
        <v>19</v>
      </c>
      <c r="C33" s="8" t="s">
        <v>21</v>
      </c>
      <c r="D33" s="8" t="s">
        <v>27</v>
      </c>
      <c r="E33" s="14">
        <f>+'[3]App.2-L_Corp_Cost_Allocatio 09'!$G$18</f>
        <v>2781688</v>
      </c>
      <c r="F33" s="15">
        <v>0.905736286727318</v>
      </c>
    </row>
    <row r="34" spans="1:6" ht="12.75">
      <c r="A34" s="7" t="s">
        <v>18</v>
      </c>
      <c r="B34" s="8" t="s">
        <v>19</v>
      </c>
      <c r="C34" s="8" t="s">
        <v>22</v>
      </c>
      <c r="D34" s="8" t="s">
        <v>27</v>
      </c>
      <c r="E34" s="14">
        <f>+'[3]App.2-L_Corp_Cost_Allocatio 09'!$G$19</f>
        <v>605610.24</v>
      </c>
      <c r="F34" s="15">
        <v>0.96</v>
      </c>
    </row>
    <row r="35" spans="1:6" ht="12.75">
      <c r="A35" s="7" t="s">
        <v>18</v>
      </c>
      <c r="B35" s="8" t="s">
        <v>19</v>
      </c>
      <c r="C35" s="8" t="s">
        <v>23</v>
      </c>
      <c r="D35" s="8" t="s">
        <v>27</v>
      </c>
      <c r="E35" s="14">
        <f>+'[3]App.2-L_Corp_Cost_Allocatio 09'!$G$20</f>
        <v>3140696.9999999995</v>
      </c>
      <c r="F35" s="15">
        <v>0.901137208871461</v>
      </c>
    </row>
    <row r="36" spans="1:6" ht="12.75">
      <c r="A36" s="7" t="s">
        <v>18</v>
      </c>
      <c r="B36" s="8" t="s">
        <v>19</v>
      </c>
      <c r="C36" s="8" t="s">
        <v>24</v>
      </c>
      <c r="D36" s="8" t="s">
        <v>27</v>
      </c>
      <c r="E36" s="14">
        <f>+'[3]App.2-L_Corp_Cost_Allocatio 09'!$G$21+'[3]App.2-L_Corp_Cost_Allocatio 09'!$G$23</f>
        <v>453095.748</v>
      </c>
      <c r="F36" s="15">
        <v>0.9</v>
      </c>
    </row>
    <row r="37" spans="1:6" ht="12.75">
      <c r="A37" s="7" t="s">
        <v>18</v>
      </c>
      <c r="B37" s="8" t="s">
        <v>19</v>
      </c>
      <c r="C37" s="8" t="s">
        <v>25</v>
      </c>
      <c r="D37" s="8" t="s">
        <v>27</v>
      </c>
      <c r="E37" s="14">
        <f>+'[3]App.2-L_Corp_Cost_Allocatio 09'!$G$22</f>
        <v>995525.6544</v>
      </c>
      <c r="F37" s="15">
        <v>0.96</v>
      </c>
    </row>
    <row r="38" spans="1:6" ht="12.75">
      <c r="A38" s="7" t="s">
        <v>18</v>
      </c>
      <c r="B38" s="8" t="s">
        <v>19</v>
      </c>
      <c r="C38" s="8" t="s">
        <v>26</v>
      </c>
      <c r="D38" s="8" t="s">
        <v>27</v>
      </c>
      <c r="E38" s="14">
        <f>+'[3]App.2-L_Corp_Cost_Allocatio 09'!$G$24</f>
        <v>733836.5</v>
      </c>
      <c r="F38" s="15">
        <v>0.9</v>
      </c>
    </row>
    <row r="40" spans="1:7" ht="18" customHeight="1">
      <c r="A40" s="11" t="s">
        <v>16</v>
      </c>
      <c r="B40" s="12"/>
      <c r="C40" s="12"/>
      <c r="D40" s="12"/>
      <c r="E40" s="12"/>
      <c r="F40" s="12"/>
      <c r="G40" s="12"/>
    </row>
    <row r="41" spans="1:7" ht="12.75">
      <c r="A41" s="11">
        <v>1</v>
      </c>
      <c r="B41" s="27" t="s">
        <v>17</v>
      </c>
      <c r="C41" s="27"/>
      <c r="D41" s="27"/>
      <c r="E41" s="27"/>
      <c r="F41" s="27"/>
      <c r="G41" s="13"/>
    </row>
    <row r="42" spans="1:7" ht="12.75">
      <c r="A42" s="13"/>
      <c r="B42" s="27"/>
      <c r="C42" s="27"/>
      <c r="D42" s="27"/>
      <c r="E42" s="27"/>
      <c r="F42" s="27"/>
      <c r="G42" s="13"/>
    </row>
  </sheetData>
  <sheetProtection/>
  <mergeCells count="20">
    <mergeCell ref="F29:F30"/>
    <mergeCell ref="A30:A31"/>
    <mergeCell ref="A9:F9"/>
    <mergeCell ref="A10:F10"/>
    <mergeCell ref="A14:F14"/>
    <mergeCell ref="A16:B16"/>
    <mergeCell ref="C16:C18"/>
    <mergeCell ref="D16:D18"/>
    <mergeCell ref="E16:E17"/>
    <mergeCell ref="F16:F17"/>
    <mergeCell ref="B30:B31"/>
    <mergeCell ref="B41:F42"/>
    <mergeCell ref="G16:G17"/>
    <mergeCell ref="A17:A18"/>
    <mergeCell ref="B17:B18"/>
    <mergeCell ref="A27:F27"/>
    <mergeCell ref="A29:B29"/>
    <mergeCell ref="C29:C31"/>
    <mergeCell ref="D29:D31"/>
    <mergeCell ref="E29:E30"/>
  </mergeCells>
  <dataValidations count="1">
    <dataValidation allowBlank="1" showInputMessage="1" showErrorMessage="1" promptTitle="Date Format" prompt="E.g:  &quot;August 1, 2011&quot;" sqref="G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Header>&amp;REnersource Hydro Mississauga Inc.
EB-2012-0033
Filed:  July 23, 2012
Exhibit I 
Issue:  General
Board Staff
IR # 5 
Appendix 2-N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F1" sqref="F1:G8"/>
    </sheetView>
  </sheetViews>
  <sheetFormatPr defaultColWidth="9.140625" defaultRowHeight="12.75"/>
  <cols>
    <col min="1" max="2" width="20.7109375" style="0" customWidth="1"/>
    <col min="3" max="3" width="32.8515625" style="0" bestFit="1" customWidth="1"/>
    <col min="4" max="4" width="15.7109375" style="0" customWidth="1"/>
    <col min="5" max="5" width="14.8515625" style="0" customWidth="1"/>
    <col min="6" max="6" width="13.7109375" style="0" customWidth="1"/>
    <col min="7" max="7" width="17.28125" style="0" customWidth="1"/>
  </cols>
  <sheetData>
    <row r="1" spans="6:7" ht="12.75">
      <c r="F1" s="40"/>
      <c r="G1" s="41"/>
    </row>
    <row r="2" spans="6:7" ht="12.75">
      <c r="F2" s="40"/>
      <c r="G2" s="42"/>
    </row>
    <row r="3" spans="6:7" ht="12.75">
      <c r="F3" s="40"/>
      <c r="G3" s="42"/>
    </row>
    <row r="4" spans="6:7" ht="12.75">
      <c r="F4" s="40"/>
      <c r="G4" s="42"/>
    </row>
    <row r="5" spans="6:7" ht="12.75">
      <c r="F5" s="40"/>
      <c r="G5" s="41"/>
    </row>
    <row r="6" spans="6:7" ht="12.75">
      <c r="F6" s="40"/>
      <c r="G6" s="41"/>
    </row>
    <row r="7" spans="6:7" ht="12.75">
      <c r="F7" s="40"/>
      <c r="G7" s="41"/>
    </row>
    <row r="8" spans="6:7" ht="12.75">
      <c r="F8" s="43"/>
      <c r="G8" s="43"/>
    </row>
    <row r="9" spans="1:7" ht="18">
      <c r="A9" s="16" t="s">
        <v>0</v>
      </c>
      <c r="B9" s="16"/>
      <c r="C9" s="16"/>
      <c r="D9" s="16"/>
      <c r="E9" s="16"/>
      <c r="F9" s="16"/>
      <c r="G9" s="1"/>
    </row>
    <row r="10" spans="1:7" ht="18">
      <c r="A10" s="16" t="s">
        <v>1</v>
      </c>
      <c r="B10" s="16"/>
      <c r="C10" s="16"/>
      <c r="D10" s="16"/>
      <c r="E10" s="16"/>
      <c r="F10" s="16"/>
      <c r="G10" s="1"/>
    </row>
    <row r="12" spans="2:3" ht="12.75">
      <c r="B12" s="2" t="s">
        <v>2</v>
      </c>
      <c r="C12" s="3" t="s">
        <v>28</v>
      </c>
    </row>
    <row r="13" spans="3:4" ht="12.75">
      <c r="C13" s="2"/>
      <c r="D13" s="4"/>
    </row>
    <row r="14" spans="1:6" ht="15.75">
      <c r="A14" s="17" t="s">
        <v>3</v>
      </c>
      <c r="B14" s="17"/>
      <c r="C14" s="17"/>
      <c r="D14" s="17"/>
      <c r="E14" s="17"/>
      <c r="F14" s="17"/>
    </row>
    <row r="15" ht="13.5" thickBot="1"/>
    <row r="16" spans="1:7" ht="13.5" customHeight="1">
      <c r="A16" s="18" t="s">
        <v>4</v>
      </c>
      <c r="B16" s="19"/>
      <c r="C16" s="20" t="s">
        <v>5</v>
      </c>
      <c r="D16" s="20" t="s">
        <v>6</v>
      </c>
      <c r="E16" s="23" t="s">
        <v>7</v>
      </c>
      <c r="F16" s="23" t="s">
        <v>8</v>
      </c>
      <c r="G16" s="28"/>
    </row>
    <row r="17" spans="1:7" ht="17.25" customHeight="1">
      <c r="A17" s="29" t="s">
        <v>9</v>
      </c>
      <c r="B17" s="31" t="s">
        <v>10</v>
      </c>
      <c r="C17" s="21"/>
      <c r="D17" s="21"/>
      <c r="E17" s="24"/>
      <c r="F17" s="24"/>
      <c r="G17" s="28"/>
    </row>
    <row r="18" spans="1:7" ht="12.75">
      <c r="A18" s="30"/>
      <c r="B18" s="32"/>
      <c r="C18" s="22"/>
      <c r="D18" s="22"/>
      <c r="E18" s="5" t="s">
        <v>11</v>
      </c>
      <c r="F18" s="5" t="s">
        <v>11</v>
      </c>
      <c r="G18" s="6"/>
    </row>
    <row r="19" spans="1:7" ht="12.75">
      <c r="A19" s="7" t="s">
        <v>18</v>
      </c>
      <c r="B19" s="8" t="s">
        <v>19</v>
      </c>
      <c r="C19" s="8" t="s">
        <v>20</v>
      </c>
      <c r="D19" s="8" t="s">
        <v>27</v>
      </c>
      <c r="E19" s="14">
        <f>+'[3]App.2-L_Corp_Cost_Allocation 10'!$F$17</f>
        <v>139938.24</v>
      </c>
      <c r="F19" s="14">
        <f>E19</f>
        <v>139938.24</v>
      </c>
      <c r="G19" s="9"/>
    </row>
    <row r="20" spans="1:7" ht="12.75">
      <c r="A20" s="7" t="s">
        <v>18</v>
      </c>
      <c r="B20" s="8" t="s">
        <v>19</v>
      </c>
      <c r="C20" s="8" t="s">
        <v>21</v>
      </c>
      <c r="D20" s="8" t="s">
        <v>27</v>
      </c>
      <c r="E20" s="14">
        <f>+'[3]App.2-L_Corp_Cost_Allocation 10'!$F$18</f>
        <v>2680649.36</v>
      </c>
      <c r="F20" s="14">
        <f aca="true" t="shared" si="0" ref="F20:F25">E20</f>
        <v>2680649.36</v>
      </c>
      <c r="G20" s="9"/>
    </row>
    <row r="21" spans="1:7" ht="12.75">
      <c r="A21" s="7" t="s">
        <v>18</v>
      </c>
      <c r="B21" s="8" t="s">
        <v>19</v>
      </c>
      <c r="C21" s="8" t="s">
        <v>22</v>
      </c>
      <c r="D21" s="8" t="s">
        <v>27</v>
      </c>
      <c r="E21" s="14">
        <f>+'[3]App.2-L_Corp_Cost_Allocation 10'!$F$19</f>
        <v>610330</v>
      </c>
      <c r="F21" s="14">
        <f t="shared" si="0"/>
        <v>610330</v>
      </c>
      <c r="G21" s="9"/>
    </row>
    <row r="22" spans="1:7" ht="12.75">
      <c r="A22" s="7" t="s">
        <v>18</v>
      </c>
      <c r="B22" s="8" t="s">
        <v>19</v>
      </c>
      <c r="C22" s="8" t="s">
        <v>23</v>
      </c>
      <c r="D22" s="8" t="s">
        <v>27</v>
      </c>
      <c r="E22" s="14">
        <f>+'[3]App.2-L_Corp_Cost_Allocation 10'!$F$20</f>
        <v>4323048.46</v>
      </c>
      <c r="F22" s="14">
        <f t="shared" si="0"/>
        <v>4323048.46</v>
      </c>
      <c r="G22" s="9"/>
    </row>
    <row r="23" spans="1:7" ht="12.75">
      <c r="A23" s="7" t="s">
        <v>18</v>
      </c>
      <c r="B23" s="8" t="s">
        <v>19</v>
      </c>
      <c r="C23" s="8" t="s">
        <v>24</v>
      </c>
      <c r="D23" s="8" t="s">
        <v>27</v>
      </c>
      <c r="E23" s="14">
        <f>+'[3]App.2-L_Corp_Cost_Allocation 10'!$F$21</f>
        <v>631842.6100000001</v>
      </c>
      <c r="F23" s="14">
        <f t="shared" si="0"/>
        <v>631842.6100000001</v>
      </c>
      <c r="G23" s="9"/>
    </row>
    <row r="24" spans="1:7" ht="12.75">
      <c r="A24" s="7" t="s">
        <v>18</v>
      </c>
      <c r="B24" s="8" t="s">
        <v>19</v>
      </c>
      <c r="C24" s="8" t="s">
        <v>25</v>
      </c>
      <c r="D24" s="8" t="s">
        <v>27</v>
      </c>
      <c r="E24" s="14">
        <f>+'[3]App.2-L_Corp_Cost_Allocation 10'!$F$22</f>
        <v>746727.95</v>
      </c>
      <c r="F24" s="14">
        <f t="shared" si="0"/>
        <v>746727.95</v>
      </c>
      <c r="G24" s="9"/>
    </row>
    <row r="25" spans="1:7" ht="12.75">
      <c r="A25" s="7" t="s">
        <v>18</v>
      </c>
      <c r="B25" s="8" t="s">
        <v>19</v>
      </c>
      <c r="C25" s="8" t="s">
        <v>26</v>
      </c>
      <c r="D25" s="8" t="s">
        <v>27</v>
      </c>
      <c r="E25" s="14">
        <f>+'[3]App.2-L_Corp_Cost_Allocation 10'!$F$24</f>
        <v>1100507</v>
      </c>
      <c r="F25" s="14">
        <f t="shared" si="0"/>
        <v>1100507</v>
      </c>
      <c r="G25" s="9"/>
    </row>
    <row r="27" spans="1:6" ht="15.75">
      <c r="A27" s="17" t="s">
        <v>12</v>
      </c>
      <c r="B27" s="17"/>
      <c r="C27" s="17"/>
      <c r="D27" s="17"/>
      <c r="E27" s="17"/>
      <c r="F27" s="17"/>
    </row>
    <row r="28" ht="13.5" thickBot="1"/>
    <row r="29" spans="1:6" ht="13.5" customHeight="1">
      <c r="A29" s="18" t="s">
        <v>4</v>
      </c>
      <c r="B29" s="19"/>
      <c r="C29" s="33" t="s">
        <v>5</v>
      </c>
      <c r="D29" s="33" t="s">
        <v>6</v>
      </c>
      <c r="E29" s="23" t="s">
        <v>13</v>
      </c>
      <c r="F29" s="36" t="s">
        <v>14</v>
      </c>
    </row>
    <row r="30" spans="1:6" ht="17.25" customHeight="1">
      <c r="A30" s="38" t="s">
        <v>9</v>
      </c>
      <c r="B30" s="25" t="s">
        <v>10</v>
      </c>
      <c r="C30" s="34"/>
      <c r="D30" s="34"/>
      <c r="E30" s="24"/>
      <c r="F30" s="37"/>
    </row>
    <row r="31" spans="1:6" ht="12.75">
      <c r="A31" s="39"/>
      <c r="B31" s="26"/>
      <c r="C31" s="35"/>
      <c r="D31" s="35"/>
      <c r="E31" s="5" t="s">
        <v>15</v>
      </c>
      <c r="F31" s="10" t="s">
        <v>11</v>
      </c>
    </row>
    <row r="32" spans="1:6" ht="12.75">
      <c r="A32" s="7" t="s">
        <v>18</v>
      </c>
      <c r="B32" s="8" t="s">
        <v>19</v>
      </c>
      <c r="C32" s="8" t="s">
        <v>20</v>
      </c>
      <c r="D32" s="8" t="s">
        <v>27</v>
      </c>
      <c r="E32" s="14">
        <f>+'[3]App.2-L_Corp_Cost_Allocation 10'!$G$17</f>
        <v>132941.32799999998</v>
      </c>
      <c r="F32" s="15">
        <v>0.95</v>
      </c>
    </row>
    <row r="33" spans="1:6" ht="12.75">
      <c r="A33" s="7" t="s">
        <v>18</v>
      </c>
      <c r="B33" s="8" t="s">
        <v>19</v>
      </c>
      <c r="C33" s="8" t="s">
        <v>21</v>
      </c>
      <c r="D33" s="8" t="s">
        <v>27</v>
      </c>
      <c r="E33" s="14">
        <f>+'[3]App.2-L_Corp_Cost_Allocation 10'!$G$18</f>
        <v>2546616.8919999995</v>
      </c>
      <c r="F33" s="15">
        <v>0.95</v>
      </c>
    </row>
    <row r="34" spans="1:6" ht="12.75">
      <c r="A34" s="7" t="s">
        <v>18</v>
      </c>
      <c r="B34" s="8" t="s">
        <v>19</v>
      </c>
      <c r="C34" s="8" t="s">
        <v>22</v>
      </c>
      <c r="D34" s="8" t="s">
        <v>27</v>
      </c>
      <c r="E34" s="14">
        <f>+'[3]App.2-L_Corp_Cost_Allocation 10'!$G$19</f>
        <v>579813.5</v>
      </c>
      <c r="F34" s="15">
        <v>0.95</v>
      </c>
    </row>
    <row r="35" spans="1:6" ht="12.75">
      <c r="A35" s="7" t="s">
        <v>18</v>
      </c>
      <c r="B35" s="8" t="s">
        <v>19</v>
      </c>
      <c r="C35" s="8" t="s">
        <v>23</v>
      </c>
      <c r="D35" s="8" t="s">
        <v>27</v>
      </c>
      <c r="E35" s="14">
        <f>+'[3]App.2-L_Corp_Cost_Allocation 10'!$G$20</f>
        <v>4106896.0369999995</v>
      </c>
      <c r="F35" s="15">
        <v>0.95</v>
      </c>
    </row>
    <row r="36" spans="1:6" ht="12.75">
      <c r="A36" s="7" t="s">
        <v>18</v>
      </c>
      <c r="B36" s="8" t="s">
        <v>19</v>
      </c>
      <c r="C36" s="8" t="s">
        <v>24</v>
      </c>
      <c r="D36" s="8" t="s">
        <v>27</v>
      </c>
      <c r="E36" s="14">
        <f>+'[3]App.2-L_Corp_Cost_Allocation 10'!$G$21</f>
        <v>600250.4795</v>
      </c>
      <c r="F36" s="15">
        <v>0.95</v>
      </c>
    </row>
    <row r="37" spans="1:6" ht="12.75">
      <c r="A37" s="7" t="s">
        <v>18</v>
      </c>
      <c r="B37" s="8" t="s">
        <v>19</v>
      </c>
      <c r="C37" s="8" t="s">
        <v>25</v>
      </c>
      <c r="D37" s="8" t="s">
        <v>27</v>
      </c>
      <c r="E37" s="14">
        <f>+'[3]App.2-L_Corp_Cost_Allocation 10'!$G$22</f>
        <v>709391.5524999999</v>
      </c>
      <c r="F37" s="15">
        <v>0.95</v>
      </c>
    </row>
    <row r="38" spans="1:6" ht="12.75">
      <c r="A38" s="7" t="s">
        <v>18</v>
      </c>
      <c r="B38" s="8" t="s">
        <v>19</v>
      </c>
      <c r="C38" s="8" t="s">
        <v>26</v>
      </c>
      <c r="D38" s="8" t="s">
        <v>27</v>
      </c>
      <c r="E38" s="14">
        <f>+'[3]App.2-L_Corp_Cost_Allocation 10'!$G$24</f>
        <v>1045479.6499999999</v>
      </c>
      <c r="F38" s="15">
        <v>0.95</v>
      </c>
    </row>
    <row r="40" spans="1:7" ht="18" customHeight="1">
      <c r="A40" s="11" t="s">
        <v>16</v>
      </c>
      <c r="B40" s="12"/>
      <c r="C40" s="12"/>
      <c r="D40" s="12"/>
      <c r="E40" s="12"/>
      <c r="F40" s="12"/>
      <c r="G40" s="12"/>
    </row>
    <row r="41" spans="1:7" ht="12.75">
      <c r="A41" s="11">
        <v>1</v>
      </c>
      <c r="B41" s="27" t="s">
        <v>17</v>
      </c>
      <c r="C41" s="27"/>
      <c r="D41" s="27"/>
      <c r="E41" s="27"/>
      <c r="F41" s="27"/>
      <c r="G41" s="13"/>
    </row>
    <row r="42" spans="1:7" ht="12.75">
      <c r="A42" s="13"/>
      <c r="B42" s="27"/>
      <c r="C42" s="27"/>
      <c r="D42" s="27"/>
      <c r="E42" s="27"/>
      <c r="F42" s="27"/>
      <c r="G42" s="13"/>
    </row>
  </sheetData>
  <sheetProtection/>
  <mergeCells count="20">
    <mergeCell ref="F29:F30"/>
    <mergeCell ref="A30:A31"/>
    <mergeCell ref="A9:F9"/>
    <mergeCell ref="A10:F10"/>
    <mergeCell ref="A14:F14"/>
    <mergeCell ref="A16:B16"/>
    <mergeCell ref="C16:C18"/>
    <mergeCell ref="D16:D18"/>
    <mergeCell ref="E16:E17"/>
    <mergeCell ref="F16:F17"/>
    <mergeCell ref="B30:B31"/>
    <mergeCell ref="B41:F42"/>
    <mergeCell ref="G16:G17"/>
    <mergeCell ref="A17:A18"/>
    <mergeCell ref="B17:B18"/>
    <mergeCell ref="A27:F27"/>
    <mergeCell ref="A29:B29"/>
    <mergeCell ref="C29:C31"/>
    <mergeCell ref="D29:D31"/>
    <mergeCell ref="E29:E30"/>
  </mergeCells>
  <dataValidations count="1">
    <dataValidation allowBlank="1" showInputMessage="1" showErrorMessage="1" promptTitle="Date Format" prompt="E.g:  &quot;August 1, 2011&quot;" sqref="G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Header>&amp;REnersource Hydro Mississauga Inc.
EB-2012-0033
Filed:  July 23, 2012
Exhibit I 
Issue:  General
Board Staff
IR # 5 
Appendix 2-N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F1" sqref="F1:G7"/>
    </sheetView>
  </sheetViews>
  <sheetFormatPr defaultColWidth="9.140625" defaultRowHeight="12.75"/>
  <cols>
    <col min="1" max="2" width="20.7109375" style="0" customWidth="1"/>
    <col min="3" max="3" width="32.8515625" style="0" bestFit="1" customWidth="1"/>
    <col min="4" max="4" width="15.7109375" style="0" customWidth="1"/>
    <col min="5" max="5" width="14.8515625" style="0" customWidth="1"/>
    <col min="6" max="6" width="13.7109375" style="0" customWidth="1"/>
    <col min="7" max="7" width="17.28125" style="0" customWidth="1"/>
  </cols>
  <sheetData>
    <row r="1" spans="6:7" ht="12.75">
      <c r="F1" s="40"/>
      <c r="G1" s="41"/>
    </row>
    <row r="2" spans="6:7" ht="12.75">
      <c r="F2" s="40"/>
      <c r="G2" s="42"/>
    </row>
    <row r="3" spans="6:7" ht="12.75">
      <c r="F3" s="40"/>
      <c r="G3" s="42"/>
    </row>
    <row r="4" spans="6:7" ht="12.75">
      <c r="F4" s="40"/>
      <c r="G4" s="42"/>
    </row>
    <row r="5" spans="6:7" ht="12.75">
      <c r="F5" s="40"/>
      <c r="G5" s="41"/>
    </row>
    <row r="6" spans="6:7" ht="12.75">
      <c r="F6" s="40"/>
      <c r="G6" s="41"/>
    </row>
    <row r="7" spans="6:7" ht="12.75">
      <c r="F7" s="40"/>
      <c r="G7" s="41"/>
    </row>
    <row r="9" spans="1:7" ht="18">
      <c r="A9" s="16" t="s">
        <v>0</v>
      </c>
      <c r="B9" s="16"/>
      <c r="C9" s="16"/>
      <c r="D9" s="16"/>
      <c r="E9" s="16"/>
      <c r="F9" s="16"/>
      <c r="G9" s="1"/>
    </row>
    <row r="10" spans="1:7" ht="18">
      <c r="A10" s="16" t="s">
        <v>1</v>
      </c>
      <c r="B10" s="16"/>
      <c r="C10" s="16"/>
      <c r="D10" s="16"/>
      <c r="E10" s="16"/>
      <c r="F10" s="16"/>
      <c r="G10" s="1"/>
    </row>
    <row r="12" spans="2:3" ht="12.75">
      <c r="B12" s="2" t="s">
        <v>2</v>
      </c>
      <c r="C12" s="3" t="s">
        <v>28</v>
      </c>
    </row>
    <row r="13" spans="3:4" ht="12.75">
      <c r="C13" s="2"/>
      <c r="D13" s="4"/>
    </row>
    <row r="14" spans="1:6" ht="15.75">
      <c r="A14" s="17" t="s">
        <v>3</v>
      </c>
      <c r="B14" s="17"/>
      <c r="C14" s="17"/>
      <c r="D14" s="17"/>
      <c r="E14" s="17"/>
      <c r="F14" s="17"/>
    </row>
    <row r="15" ht="13.5" thickBot="1"/>
    <row r="16" spans="1:7" ht="13.5" customHeight="1">
      <c r="A16" s="18" t="s">
        <v>4</v>
      </c>
      <c r="B16" s="19"/>
      <c r="C16" s="20" t="s">
        <v>5</v>
      </c>
      <c r="D16" s="20" t="s">
        <v>6</v>
      </c>
      <c r="E16" s="23" t="s">
        <v>7</v>
      </c>
      <c r="F16" s="23" t="s">
        <v>8</v>
      </c>
      <c r="G16" s="28"/>
    </row>
    <row r="17" spans="1:7" ht="17.25" customHeight="1">
      <c r="A17" s="29" t="s">
        <v>9</v>
      </c>
      <c r="B17" s="31" t="s">
        <v>10</v>
      </c>
      <c r="C17" s="21"/>
      <c r="D17" s="21"/>
      <c r="E17" s="24"/>
      <c r="F17" s="24"/>
      <c r="G17" s="28"/>
    </row>
    <row r="18" spans="1:7" ht="12.75">
      <c r="A18" s="30"/>
      <c r="B18" s="32"/>
      <c r="C18" s="22"/>
      <c r="D18" s="22"/>
      <c r="E18" s="5" t="s">
        <v>11</v>
      </c>
      <c r="F18" s="5" t="s">
        <v>11</v>
      </c>
      <c r="G18" s="6"/>
    </row>
    <row r="19" spans="1:7" ht="12.75">
      <c r="A19" s="7" t="s">
        <v>18</v>
      </c>
      <c r="B19" s="8" t="s">
        <v>19</v>
      </c>
      <c r="C19" s="8" t="s">
        <v>20</v>
      </c>
      <c r="D19" s="8" t="s">
        <v>27</v>
      </c>
      <c r="E19" s="14">
        <f>+'[3]App.2-L_Corp_Cost_Allocation 11'!$F$17</f>
        <v>163980.46000000002</v>
      </c>
      <c r="F19" s="14">
        <f>E19</f>
        <v>163980.46000000002</v>
      </c>
      <c r="G19" s="9"/>
    </row>
    <row r="20" spans="1:7" ht="12.75">
      <c r="A20" s="7" t="s">
        <v>18</v>
      </c>
      <c r="B20" s="8" t="s">
        <v>19</v>
      </c>
      <c r="C20" s="8" t="s">
        <v>21</v>
      </c>
      <c r="D20" s="8" t="s">
        <v>27</v>
      </c>
      <c r="E20" s="14">
        <f>+'[3]App.2-L_Corp_Cost_Allocation 11'!$F$18</f>
        <v>2578383.97</v>
      </c>
      <c r="F20" s="14">
        <f aca="true" t="shared" si="0" ref="F20:F25">E20</f>
        <v>2578383.97</v>
      </c>
      <c r="G20" s="9"/>
    </row>
    <row r="21" spans="1:7" ht="12.75">
      <c r="A21" s="7" t="s">
        <v>18</v>
      </c>
      <c r="B21" s="8" t="s">
        <v>19</v>
      </c>
      <c r="C21" s="8" t="s">
        <v>22</v>
      </c>
      <c r="D21" s="8" t="s">
        <v>27</v>
      </c>
      <c r="E21" s="14"/>
      <c r="F21" s="14">
        <f t="shared" si="0"/>
        <v>0</v>
      </c>
      <c r="G21" s="9"/>
    </row>
    <row r="22" spans="1:7" ht="12.75">
      <c r="A22" s="7" t="s">
        <v>18</v>
      </c>
      <c r="B22" s="8" t="s">
        <v>19</v>
      </c>
      <c r="C22" s="8" t="s">
        <v>23</v>
      </c>
      <c r="D22" s="8" t="s">
        <v>27</v>
      </c>
      <c r="E22" s="14">
        <f>+'[3]App.2-L_Corp_Cost_Allocation 11'!$F$20</f>
        <v>5014811.5</v>
      </c>
      <c r="F22" s="14">
        <f t="shared" si="0"/>
        <v>5014811.5</v>
      </c>
      <c r="G22" s="9"/>
    </row>
    <row r="23" spans="1:7" ht="12.75">
      <c r="A23" s="7" t="s">
        <v>18</v>
      </c>
      <c r="B23" s="8" t="s">
        <v>19</v>
      </c>
      <c r="C23" s="8" t="s">
        <v>24</v>
      </c>
      <c r="D23" s="8" t="s">
        <v>27</v>
      </c>
      <c r="E23" s="14">
        <f>+'[3]App.2-L_Corp_Cost_Allocation 11'!$F$21</f>
        <v>366900.38</v>
      </c>
      <c r="F23" s="14">
        <f t="shared" si="0"/>
        <v>366900.38</v>
      </c>
      <c r="G23" s="9"/>
    </row>
    <row r="24" spans="1:7" ht="12.75">
      <c r="A24" s="7" t="s">
        <v>18</v>
      </c>
      <c r="B24" s="8" t="s">
        <v>19</v>
      </c>
      <c r="C24" s="8" t="s">
        <v>25</v>
      </c>
      <c r="D24" s="8" t="s">
        <v>27</v>
      </c>
      <c r="E24" s="14">
        <f>+'[3]App.2-L_Corp_Cost_Allocation 11'!$F$22</f>
        <v>783318.6</v>
      </c>
      <c r="F24" s="14">
        <f t="shared" si="0"/>
        <v>783318.6</v>
      </c>
      <c r="G24" s="9"/>
    </row>
    <row r="25" spans="1:7" ht="12.75">
      <c r="A25" s="7" t="s">
        <v>18</v>
      </c>
      <c r="B25" s="8" t="s">
        <v>19</v>
      </c>
      <c r="C25" s="8" t="s">
        <v>26</v>
      </c>
      <c r="D25" s="8" t="s">
        <v>27</v>
      </c>
      <c r="E25" s="14">
        <f>+'[3]App.2-L_Corp_Cost_Allocation 11'!$F$24</f>
        <v>1099217.76</v>
      </c>
      <c r="F25" s="14">
        <f t="shared" si="0"/>
        <v>1099217.76</v>
      </c>
      <c r="G25" s="9"/>
    </row>
    <row r="27" spans="1:6" ht="15.75">
      <c r="A27" s="17" t="s">
        <v>12</v>
      </c>
      <c r="B27" s="17"/>
      <c r="C27" s="17"/>
      <c r="D27" s="17"/>
      <c r="E27" s="17"/>
      <c r="F27" s="17"/>
    </row>
    <row r="28" ht="13.5" thickBot="1"/>
    <row r="29" spans="1:6" ht="13.5" customHeight="1">
      <c r="A29" s="18" t="s">
        <v>4</v>
      </c>
      <c r="B29" s="19"/>
      <c r="C29" s="33" t="s">
        <v>5</v>
      </c>
      <c r="D29" s="33" t="s">
        <v>6</v>
      </c>
      <c r="E29" s="23" t="s">
        <v>13</v>
      </c>
      <c r="F29" s="36" t="s">
        <v>14</v>
      </c>
    </row>
    <row r="30" spans="1:6" ht="17.25" customHeight="1">
      <c r="A30" s="38" t="s">
        <v>9</v>
      </c>
      <c r="B30" s="25" t="s">
        <v>10</v>
      </c>
      <c r="C30" s="34"/>
      <c r="D30" s="34"/>
      <c r="E30" s="24"/>
      <c r="F30" s="37"/>
    </row>
    <row r="31" spans="1:6" ht="12.75">
      <c r="A31" s="39"/>
      <c r="B31" s="26"/>
      <c r="C31" s="35"/>
      <c r="D31" s="35"/>
      <c r="E31" s="5" t="s">
        <v>15</v>
      </c>
      <c r="F31" s="10" t="s">
        <v>11</v>
      </c>
    </row>
    <row r="32" spans="1:6" ht="12.75">
      <c r="A32" s="7" t="s">
        <v>18</v>
      </c>
      <c r="B32" s="8" t="s">
        <v>19</v>
      </c>
      <c r="C32" s="8" t="s">
        <v>20</v>
      </c>
      <c r="D32" s="8" t="s">
        <v>27</v>
      </c>
      <c r="E32" s="14">
        <f>+'[3]App.2-L_Corp_Cost_Allocation 11'!$G$17</f>
        <v>155781.437</v>
      </c>
      <c r="F32" s="15">
        <v>0.95</v>
      </c>
    </row>
    <row r="33" spans="1:6" ht="12.75">
      <c r="A33" s="7" t="s">
        <v>18</v>
      </c>
      <c r="B33" s="8" t="s">
        <v>19</v>
      </c>
      <c r="C33" s="8" t="s">
        <v>21</v>
      </c>
      <c r="D33" s="8" t="s">
        <v>27</v>
      </c>
      <c r="E33" s="14">
        <f>+'[3]App.2-L_Corp_Cost_Allocation 11'!$G$18</f>
        <v>2449464.7715000003</v>
      </c>
      <c r="F33" s="15">
        <v>0.95</v>
      </c>
    </row>
    <row r="34" spans="1:6" ht="12.75">
      <c r="A34" s="7" t="s">
        <v>18</v>
      </c>
      <c r="B34" s="8" t="s">
        <v>19</v>
      </c>
      <c r="C34" s="8" t="s">
        <v>22</v>
      </c>
      <c r="D34" s="8" t="s">
        <v>27</v>
      </c>
      <c r="E34" s="14"/>
      <c r="F34" s="15">
        <v>0.95</v>
      </c>
    </row>
    <row r="35" spans="1:6" ht="12.75">
      <c r="A35" s="7" t="s">
        <v>18</v>
      </c>
      <c r="B35" s="8" t="s">
        <v>19</v>
      </c>
      <c r="C35" s="8" t="s">
        <v>23</v>
      </c>
      <c r="D35" s="8" t="s">
        <v>27</v>
      </c>
      <c r="E35" s="14">
        <f>+'[3]App.2-L_Corp_Cost_Allocation 11'!$G$20</f>
        <v>4764070.925</v>
      </c>
      <c r="F35" s="15">
        <v>0.95</v>
      </c>
    </row>
    <row r="36" spans="1:6" ht="12.75">
      <c r="A36" s="7" t="s">
        <v>18</v>
      </c>
      <c r="B36" s="8" t="s">
        <v>19</v>
      </c>
      <c r="C36" s="8" t="s">
        <v>24</v>
      </c>
      <c r="D36" s="8" t="s">
        <v>27</v>
      </c>
      <c r="E36" s="14">
        <f>+'[3]App.2-L_Corp_Cost_Allocation 11'!$G$21</f>
        <v>348555.35099999997</v>
      </c>
      <c r="F36" s="15">
        <v>0.95</v>
      </c>
    </row>
    <row r="37" spans="1:6" ht="12.75">
      <c r="A37" s="7" t="s">
        <v>18</v>
      </c>
      <c r="B37" s="8" t="s">
        <v>19</v>
      </c>
      <c r="C37" s="8" t="s">
        <v>25</v>
      </c>
      <c r="D37" s="8" t="s">
        <v>27</v>
      </c>
      <c r="E37" s="14">
        <f>+'[3]App.2-L_Corp_Cost_Allocation 11'!$G$22</f>
        <v>744152.6699999999</v>
      </c>
      <c r="F37" s="15">
        <v>0.95</v>
      </c>
    </row>
    <row r="38" spans="1:6" ht="12.75">
      <c r="A38" s="7" t="s">
        <v>18</v>
      </c>
      <c r="B38" s="8" t="s">
        <v>19</v>
      </c>
      <c r="C38" s="8" t="s">
        <v>26</v>
      </c>
      <c r="D38" s="8" t="s">
        <v>27</v>
      </c>
      <c r="E38" s="14">
        <f>+'[3]App.2-L_Corp_Cost_Allocation 11'!$G$24</f>
        <v>1044256.872</v>
      </c>
      <c r="F38" s="15">
        <v>0.95</v>
      </c>
    </row>
    <row r="40" spans="1:7" ht="18" customHeight="1">
      <c r="A40" s="11" t="s">
        <v>16</v>
      </c>
      <c r="B40" s="12"/>
      <c r="C40" s="12"/>
      <c r="D40" s="12"/>
      <c r="E40" s="12"/>
      <c r="F40" s="12"/>
      <c r="G40" s="12"/>
    </row>
    <row r="41" spans="1:7" ht="12.75">
      <c r="A41" s="11">
        <v>1</v>
      </c>
      <c r="B41" s="27" t="s">
        <v>17</v>
      </c>
      <c r="C41" s="27"/>
      <c r="D41" s="27"/>
      <c r="E41" s="27"/>
      <c r="F41" s="27"/>
      <c r="G41" s="13"/>
    </row>
    <row r="42" spans="1:7" ht="12.75">
      <c r="A42" s="13"/>
      <c r="B42" s="27"/>
      <c r="C42" s="27"/>
      <c r="D42" s="27"/>
      <c r="E42" s="27"/>
      <c r="F42" s="27"/>
      <c r="G42" s="13"/>
    </row>
  </sheetData>
  <sheetProtection/>
  <mergeCells count="20">
    <mergeCell ref="F29:F30"/>
    <mergeCell ref="A30:A31"/>
    <mergeCell ref="A9:F9"/>
    <mergeCell ref="A10:F10"/>
    <mergeCell ref="A14:F14"/>
    <mergeCell ref="A16:B16"/>
    <mergeCell ref="C16:C18"/>
    <mergeCell ref="D16:D18"/>
    <mergeCell ref="E16:E17"/>
    <mergeCell ref="F16:F17"/>
    <mergeCell ref="B30:B31"/>
    <mergeCell ref="B41:F42"/>
    <mergeCell ref="G16:G17"/>
    <mergeCell ref="A17:A18"/>
    <mergeCell ref="B17:B18"/>
    <mergeCell ref="A27:F27"/>
    <mergeCell ref="A29:B29"/>
    <mergeCell ref="C29:C31"/>
    <mergeCell ref="D29:D31"/>
    <mergeCell ref="E29:E30"/>
  </mergeCells>
  <dataValidations count="1">
    <dataValidation allowBlank="1" showInputMessage="1" showErrorMessage="1" promptTitle="Date Format" prompt="E.g:  &quot;August 1, 2011&quot;" sqref="G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Header>&amp;REnersource Hydro Mississauga Inc.
EB-2012-0033
Filed:  July 23, 2012
Exhibit I 
Issue:  General
Board Staff
IR # 5 
Appendix 2-N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F1" sqref="F1:G7"/>
    </sheetView>
  </sheetViews>
  <sheetFormatPr defaultColWidth="9.140625" defaultRowHeight="12.75"/>
  <cols>
    <col min="1" max="2" width="20.7109375" style="0" customWidth="1"/>
    <col min="3" max="3" width="32.8515625" style="0" bestFit="1" customWidth="1"/>
    <col min="4" max="4" width="15.7109375" style="0" customWidth="1"/>
    <col min="5" max="5" width="14.8515625" style="0" customWidth="1"/>
    <col min="6" max="6" width="13.7109375" style="0" customWidth="1"/>
    <col min="7" max="7" width="17.28125" style="0" customWidth="1"/>
  </cols>
  <sheetData>
    <row r="1" spans="6:7" ht="12.75">
      <c r="F1" s="40"/>
      <c r="G1" s="41"/>
    </row>
    <row r="2" spans="6:7" ht="12.75">
      <c r="F2" s="40"/>
      <c r="G2" s="42"/>
    </row>
    <row r="3" spans="6:7" ht="12.75">
      <c r="F3" s="40"/>
      <c r="G3" s="42"/>
    </row>
    <row r="4" spans="6:7" ht="12.75">
      <c r="F4" s="40"/>
      <c r="G4" s="42"/>
    </row>
    <row r="5" spans="6:7" ht="12.75">
      <c r="F5" s="40"/>
      <c r="G5" s="41"/>
    </row>
    <row r="6" spans="6:7" ht="12.75">
      <c r="F6" s="40"/>
      <c r="G6" s="41"/>
    </row>
    <row r="7" spans="6:7" ht="12.75">
      <c r="F7" s="40"/>
      <c r="G7" s="41"/>
    </row>
    <row r="9" spans="1:7" ht="18">
      <c r="A9" s="16" t="s">
        <v>0</v>
      </c>
      <c r="B9" s="16"/>
      <c r="C9" s="16"/>
      <c r="D9" s="16"/>
      <c r="E9" s="16"/>
      <c r="F9" s="16"/>
      <c r="G9" s="1"/>
    </row>
    <row r="10" spans="1:7" ht="18">
      <c r="A10" s="16" t="s">
        <v>1</v>
      </c>
      <c r="B10" s="16"/>
      <c r="C10" s="16"/>
      <c r="D10" s="16"/>
      <c r="E10" s="16"/>
      <c r="F10" s="16"/>
      <c r="G10" s="1"/>
    </row>
    <row r="12" spans="2:3" ht="12.75">
      <c r="B12" s="2" t="s">
        <v>2</v>
      </c>
      <c r="C12" s="3" t="s">
        <v>28</v>
      </c>
    </row>
    <row r="13" spans="3:4" ht="12.75">
      <c r="C13" s="2"/>
      <c r="D13" s="4"/>
    </row>
    <row r="14" spans="1:6" ht="15.75">
      <c r="A14" s="17" t="s">
        <v>3</v>
      </c>
      <c r="B14" s="17"/>
      <c r="C14" s="17"/>
      <c r="D14" s="17"/>
      <c r="E14" s="17"/>
      <c r="F14" s="17"/>
    </row>
    <row r="15" ht="13.5" thickBot="1"/>
    <row r="16" spans="1:7" ht="13.5" customHeight="1">
      <c r="A16" s="18" t="s">
        <v>4</v>
      </c>
      <c r="B16" s="19"/>
      <c r="C16" s="20" t="s">
        <v>5</v>
      </c>
      <c r="D16" s="20" t="s">
        <v>6</v>
      </c>
      <c r="E16" s="23" t="s">
        <v>7</v>
      </c>
      <c r="F16" s="23" t="s">
        <v>8</v>
      </c>
      <c r="G16" s="28"/>
    </row>
    <row r="17" spans="1:7" ht="17.25" customHeight="1">
      <c r="A17" s="29" t="s">
        <v>9</v>
      </c>
      <c r="B17" s="31" t="s">
        <v>10</v>
      </c>
      <c r="C17" s="21"/>
      <c r="D17" s="21"/>
      <c r="E17" s="24"/>
      <c r="F17" s="24"/>
      <c r="G17" s="28"/>
    </row>
    <row r="18" spans="1:7" ht="12.75">
      <c r="A18" s="30"/>
      <c r="B18" s="32"/>
      <c r="C18" s="22"/>
      <c r="D18" s="22"/>
      <c r="E18" s="5" t="s">
        <v>11</v>
      </c>
      <c r="F18" s="5" t="s">
        <v>11</v>
      </c>
      <c r="G18" s="6"/>
    </row>
    <row r="19" spans="1:7" ht="12.75">
      <c r="A19" s="7" t="s">
        <v>18</v>
      </c>
      <c r="B19" s="8" t="s">
        <v>19</v>
      </c>
      <c r="C19" s="8" t="s">
        <v>20</v>
      </c>
      <c r="D19" s="8" t="s">
        <v>27</v>
      </c>
      <c r="E19" s="14">
        <f>+'[3]App.2-L_Corp_Cost_Allocation 12'!$F$17</f>
        <v>156234.268328</v>
      </c>
      <c r="F19" s="14">
        <f>E19</f>
        <v>156234.268328</v>
      </c>
      <c r="G19" s="9"/>
    </row>
    <row r="20" spans="1:7" ht="12.75">
      <c r="A20" s="7" t="s">
        <v>18</v>
      </c>
      <c r="B20" s="8" t="s">
        <v>19</v>
      </c>
      <c r="C20" s="8" t="s">
        <v>21</v>
      </c>
      <c r="D20" s="8" t="s">
        <v>27</v>
      </c>
      <c r="E20" s="14">
        <f>+'[3]App.2-L_Corp_Cost_Allocation 12'!$F$18</f>
        <v>2541836.552362</v>
      </c>
      <c r="F20" s="14">
        <f aca="true" t="shared" si="0" ref="F20:F25">E20</f>
        <v>2541836.552362</v>
      </c>
      <c r="G20" s="9"/>
    </row>
    <row r="21" spans="1:7" ht="12.75">
      <c r="A21" s="7" t="s">
        <v>18</v>
      </c>
      <c r="B21" s="8" t="s">
        <v>19</v>
      </c>
      <c r="C21" s="8" t="s">
        <v>22</v>
      </c>
      <c r="D21" s="8" t="s">
        <v>27</v>
      </c>
      <c r="E21" s="14"/>
      <c r="F21" s="14">
        <f t="shared" si="0"/>
        <v>0</v>
      </c>
      <c r="G21" s="9"/>
    </row>
    <row r="22" spans="1:7" ht="12.75">
      <c r="A22" s="7" t="s">
        <v>18</v>
      </c>
      <c r="B22" s="8" t="s">
        <v>19</v>
      </c>
      <c r="C22" s="8" t="s">
        <v>23</v>
      </c>
      <c r="D22" s="8" t="s">
        <v>27</v>
      </c>
      <c r="E22" s="14">
        <f>+'[3]App.2-L_Corp_Cost_Allocation 12'!$F$20</f>
        <v>5359818.852701923</v>
      </c>
      <c r="F22" s="14">
        <f t="shared" si="0"/>
        <v>5359818.852701923</v>
      </c>
      <c r="G22" s="9"/>
    </row>
    <row r="23" spans="1:7" ht="12.75">
      <c r="A23" s="7" t="s">
        <v>18</v>
      </c>
      <c r="B23" s="8" t="s">
        <v>19</v>
      </c>
      <c r="C23" s="8" t="s">
        <v>24</v>
      </c>
      <c r="D23" s="8" t="s">
        <v>27</v>
      </c>
      <c r="E23" s="14">
        <f>+'[3]App.2-L_Corp_Cost_Allocation 12'!$F$21</f>
        <v>481912</v>
      </c>
      <c r="F23" s="14">
        <f t="shared" si="0"/>
        <v>481912</v>
      </c>
      <c r="G23" s="9"/>
    </row>
    <row r="24" spans="1:7" ht="12.75">
      <c r="A24" s="7" t="s">
        <v>18</v>
      </c>
      <c r="B24" s="8" t="s">
        <v>19</v>
      </c>
      <c r="C24" s="8" t="s">
        <v>25</v>
      </c>
      <c r="D24" s="8" t="s">
        <v>27</v>
      </c>
      <c r="E24" s="14">
        <f>+'[3]App.2-L_Corp_Cost_Allocation 12'!$F$22</f>
        <v>795032.02</v>
      </c>
      <c r="F24" s="14">
        <f t="shared" si="0"/>
        <v>795032.02</v>
      </c>
      <c r="G24" s="9"/>
    </row>
    <row r="25" spans="1:7" ht="12.75">
      <c r="A25" s="7" t="s">
        <v>18</v>
      </c>
      <c r="B25" s="8" t="s">
        <v>19</v>
      </c>
      <c r="C25" s="8" t="s">
        <v>26</v>
      </c>
      <c r="D25" s="8" t="s">
        <v>27</v>
      </c>
      <c r="E25" s="14">
        <f>+'[3]App.2-L_Corp_Cost_Allocation 12'!$F$24</f>
        <v>1514339</v>
      </c>
      <c r="F25" s="14">
        <f t="shared" si="0"/>
        <v>1514339</v>
      </c>
      <c r="G25" s="9"/>
    </row>
    <row r="27" spans="1:6" ht="15.75">
      <c r="A27" s="17" t="s">
        <v>12</v>
      </c>
      <c r="B27" s="17"/>
      <c r="C27" s="17"/>
      <c r="D27" s="17"/>
      <c r="E27" s="17"/>
      <c r="F27" s="17"/>
    </row>
    <row r="28" ht="13.5" thickBot="1"/>
    <row r="29" spans="1:6" ht="13.5" customHeight="1">
      <c r="A29" s="18" t="s">
        <v>4</v>
      </c>
      <c r="B29" s="19"/>
      <c r="C29" s="33" t="s">
        <v>5</v>
      </c>
      <c r="D29" s="33" t="s">
        <v>6</v>
      </c>
      <c r="E29" s="23" t="s">
        <v>13</v>
      </c>
      <c r="F29" s="36" t="s">
        <v>14</v>
      </c>
    </row>
    <row r="30" spans="1:6" ht="17.25" customHeight="1">
      <c r="A30" s="38" t="s">
        <v>9</v>
      </c>
      <c r="B30" s="25" t="s">
        <v>10</v>
      </c>
      <c r="C30" s="34"/>
      <c r="D30" s="34"/>
      <c r="E30" s="24"/>
      <c r="F30" s="37"/>
    </row>
    <row r="31" spans="1:6" ht="12.75">
      <c r="A31" s="39"/>
      <c r="B31" s="26"/>
      <c r="C31" s="35"/>
      <c r="D31" s="35"/>
      <c r="E31" s="5" t="s">
        <v>15</v>
      </c>
      <c r="F31" s="10" t="s">
        <v>11</v>
      </c>
    </row>
    <row r="32" spans="1:6" ht="12.75">
      <c r="A32" s="7" t="s">
        <v>18</v>
      </c>
      <c r="B32" s="8" t="s">
        <v>19</v>
      </c>
      <c r="C32" s="8" t="s">
        <v>20</v>
      </c>
      <c r="D32" s="8" t="s">
        <v>27</v>
      </c>
      <c r="E32" s="14">
        <f>+'[3]App.2-L_Corp_Cost_Allocation 12'!$G$17</f>
        <v>145766.572350024</v>
      </c>
      <c r="F32" s="15">
        <v>0.933</v>
      </c>
    </row>
    <row r="33" spans="1:6" ht="12.75">
      <c r="A33" s="7" t="s">
        <v>18</v>
      </c>
      <c r="B33" s="8" t="s">
        <v>19</v>
      </c>
      <c r="C33" s="8" t="s">
        <v>21</v>
      </c>
      <c r="D33" s="8" t="s">
        <v>27</v>
      </c>
      <c r="E33" s="14">
        <f>+'[3]App.2-L_Corp_Cost_Allocation 12'!$G$18</f>
        <v>2371533.503353746</v>
      </c>
      <c r="F33" s="15">
        <v>0.933</v>
      </c>
    </row>
    <row r="34" spans="1:6" ht="12.75">
      <c r="A34" s="7" t="s">
        <v>18</v>
      </c>
      <c r="B34" s="8" t="s">
        <v>19</v>
      </c>
      <c r="C34" s="8" t="s">
        <v>22</v>
      </c>
      <c r="D34" s="8" t="s">
        <v>27</v>
      </c>
      <c r="E34" s="14"/>
      <c r="F34" s="15"/>
    </row>
    <row r="35" spans="1:6" ht="12.75">
      <c r="A35" s="7" t="s">
        <v>18</v>
      </c>
      <c r="B35" s="8" t="s">
        <v>19</v>
      </c>
      <c r="C35" s="8" t="s">
        <v>23</v>
      </c>
      <c r="D35" s="8" t="s">
        <v>27</v>
      </c>
      <c r="E35" s="14">
        <f>+'[3]App.2-L_Corp_Cost_Allocation 12'!$G$20</f>
        <v>5000710.989570894</v>
      </c>
      <c r="F35" s="15">
        <v>0.933</v>
      </c>
    </row>
    <row r="36" spans="1:6" ht="12.75">
      <c r="A36" s="7" t="s">
        <v>18</v>
      </c>
      <c r="B36" s="8" t="s">
        <v>19</v>
      </c>
      <c r="C36" s="8" t="s">
        <v>24</v>
      </c>
      <c r="D36" s="8" t="s">
        <v>27</v>
      </c>
      <c r="E36" s="14">
        <f>+'[3]App.2-L_Corp_Cost_Allocation 12'!$G$21</f>
        <v>449623.896</v>
      </c>
      <c r="F36" s="15">
        <v>0.933</v>
      </c>
    </row>
    <row r="37" spans="1:6" ht="12.75">
      <c r="A37" s="7" t="s">
        <v>18</v>
      </c>
      <c r="B37" s="8" t="s">
        <v>19</v>
      </c>
      <c r="C37" s="8" t="s">
        <v>25</v>
      </c>
      <c r="D37" s="8" t="s">
        <v>27</v>
      </c>
      <c r="E37" s="14">
        <f>+'[3]App.2-L_Corp_Cost_Allocation 12'!$G$22</f>
        <v>750510.22688</v>
      </c>
      <c r="F37" s="15">
        <v>0.944</v>
      </c>
    </row>
    <row r="38" spans="1:6" ht="12.75">
      <c r="A38" s="7" t="s">
        <v>18</v>
      </c>
      <c r="B38" s="8" t="s">
        <v>19</v>
      </c>
      <c r="C38" s="8" t="s">
        <v>26</v>
      </c>
      <c r="D38" s="8" t="s">
        <v>27</v>
      </c>
      <c r="E38" s="14">
        <f>+'[3]App.2-L_Corp_Cost_Allocation 12'!$G$24</f>
        <v>1412878.287</v>
      </c>
      <c r="F38" s="15">
        <v>0.933</v>
      </c>
    </row>
    <row r="40" spans="1:7" ht="18" customHeight="1">
      <c r="A40" s="11" t="s">
        <v>16</v>
      </c>
      <c r="B40" s="12"/>
      <c r="C40" s="12"/>
      <c r="D40" s="12"/>
      <c r="E40" s="12"/>
      <c r="F40" s="12"/>
      <c r="G40" s="12"/>
    </row>
    <row r="41" spans="1:7" ht="12.75">
      <c r="A41" s="11">
        <v>1</v>
      </c>
      <c r="B41" s="27" t="s">
        <v>17</v>
      </c>
      <c r="C41" s="27"/>
      <c r="D41" s="27"/>
      <c r="E41" s="27"/>
      <c r="F41" s="27"/>
      <c r="G41" s="13"/>
    </row>
    <row r="42" spans="1:7" ht="12.75">
      <c r="A42" s="13"/>
      <c r="B42" s="27"/>
      <c r="C42" s="27"/>
      <c r="D42" s="27"/>
      <c r="E42" s="27"/>
      <c r="F42" s="27"/>
      <c r="G42" s="13"/>
    </row>
  </sheetData>
  <sheetProtection/>
  <mergeCells count="20">
    <mergeCell ref="F29:F30"/>
    <mergeCell ref="A30:A31"/>
    <mergeCell ref="A9:F9"/>
    <mergeCell ref="A10:F10"/>
    <mergeCell ref="A14:F14"/>
    <mergeCell ref="A16:B16"/>
    <mergeCell ref="C16:C18"/>
    <mergeCell ref="D16:D18"/>
    <mergeCell ref="E16:E17"/>
    <mergeCell ref="F16:F17"/>
    <mergeCell ref="B30:B31"/>
    <mergeCell ref="B41:F42"/>
    <mergeCell ref="G16:G17"/>
    <mergeCell ref="A17:A18"/>
    <mergeCell ref="B17:B18"/>
    <mergeCell ref="A27:F27"/>
    <mergeCell ref="A29:B29"/>
    <mergeCell ref="C29:C31"/>
    <mergeCell ref="D29:D31"/>
    <mergeCell ref="E29:E30"/>
  </mergeCells>
  <dataValidations count="1">
    <dataValidation allowBlank="1" showInputMessage="1" showErrorMessage="1" promptTitle="Date Format" prompt="E.g:  &quot;August 1, 2011&quot;" sqref="G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Header>&amp;REnersource Hydro Mississauga Inc.
EB-2012-0033
Filed:  July 23, 2012
Exhibit I 
Issue:  General
Board Staff
IR # 5 
Appendix 2-N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F1" sqref="F1:G7"/>
    </sheetView>
  </sheetViews>
  <sheetFormatPr defaultColWidth="9.140625" defaultRowHeight="12.75"/>
  <cols>
    <col min="1" max="2" width="20.7109375" style="0" customWidth="1"/>
    <col min="3" max="3" width="32.8515625" style="0" bestFit="1" customWidth="1"/>
    <col min="4" max="4" width="15.7109375" style="0" customWidth="1"/>
    <col min="5" max="5" width="14.8515625" style="0" customWidth="1"/>
    <col min="6" max="6" width="13.7109375" style="0" customWidth="1"/>
    <col min="7" max="7" width="17.28125" style="0" customWidth="1"/>
  </cols>
  <sheetData>
    <row r="1" spans="6:7" ht="12.75">
      <c r="F1" s="40"/>
      <c r="G1" s="41"/>
    </row>
    <row r="2" spans="6:7" ht="12.75">
      <c r="F2" s="40"/>
      <c r="G2" s="42"/>
    </row>
    <row r="3" spans="6:7" ht="12.75">
      <c r="F3" s="40"/>
      <c r="G3" s="42"/>
    </row>
    <row r="4" spans="6:7" ht="12.75">
      <c r="F4" s="40"/>
      <c r="G4" s="42"/>
    </row>
    <row r="5" spans="6:7" ht="12.75">
      <c r="F5" s="40"/>
      <c r="G5" s="41"/>
    </row>
    <row r="6" spans="6:7" ht="12.75">
      <c r="F6" s="40"/>
      <c r="G6" s="41"/>
    </row>
    <row r="7" spans="6:7" ht="12.75">
      <c r="F7" s="40"/>
      <c r="G7" s="41"/>
    </row>
    <row r="9" spans="1:7" ht="18">
      <c r="A9" s="16" t="s">
        <v>0</v>
      </c>
      <c r="B9" s="16"/>
      <c r="C9" s="16"/>
      <c r="D9" s="16"/>
      <c r="E9" s="16"/>
      <c r="F9" s="16"/>
      <c r="G9" s="1"/>
    </row>
    <row r="10" spans="1:7" ht="18">
      <c r="A10" s="16" t="s">
        <v>1</v>
      </c>
      <c r="B10" s="16"/>
      <c r="C10" s="16"/>
      <c r="D10" s="16"/>
      <c r="E10" s="16"/>
      <c r="F10" s="16"/>
      <c r="G10" s="1"/>
    </row>
    <row r="12" spans="2:3" ht="12.75">
      <c r="B12" s="2" t="s">
        <v>2</v>
      </c>
      <c r="C12" s="3" t="s">
        <v>28</v>
      </c>
    </row>
    <row r="13" spans="3:4" ht="12.75">
      <c r="C13" s="2"/>
      <c r="D13" s="4"/>
    </row>
    <row r="14" spans="1:6" ht="15.75">
      <c r="A14" s="17" t="s">
        <v>3</v>
      </c>
      <c r="B14" s="17"/>
      <c r="C14" s="17"/>
      <c r="D14" s="17"/>
      <c r="E14" s="17"/>
      <c r="F14" s="17"/>
    </row>
    <row r="15" ht="13.5" thickBot="1"/>
    <row r="16" spans="1:7" ht="13.5" customHeight="1">
      <c r="A16" s="18" t="s">
        <v>4</v>
      </c>
      <c r="B16" s="19"/>
      <c r="C16" s="20" t="s">
        <v>5</v>
      </c>
      <c r="D16" s="20" t="s">
        <v>6</v>
      </c>
      <c r="E16" s="23" t="s">
        <v>7</v>
      </c>
      <c r="F16" s="23" t="s">
        <v>8</v>
      </c>
      <c r="G16" s="28"/>
    </row>
    <row r="17" spans="1:7" ht="17.25" customHeight="1">
      <c r="A17" s="29" t="s">
        <v>9</v>
      </c>
      <c r="B17" s="31" t="s">
        <v>10</v>
      </c>
      <c r="C17" s="21"/>
      <c r="D17" s="21"/>
      <c r="E17" s="24"/>
      <c r="F17" s="24"/>
      <c r="G17" s="28"/>
    </row>
    <row r="18" spans="1:7" ht="12.75">
      <c r="A18" s="30"/>
      <c r="B18" s="32"/>
      <c r="C18" s="22"/>
      <c r="D18" s="22"/>
      <c r="E18" s="5" t="s">
        <v>11</v>
      </c>
      <c r="F18" s="5" t="s">
        <v>11</v>
      </c>
      <c r="G18" s="6"/>
    </row>
    <row r="19" spans="1:7" ht="12.75">
      <c r="A19" s="7" t="s">
        <v>18</v>
      </c>
      <c r="B19" s="8" t="s">
        <v>19</v>
      </c>
      <c r="C19" s="8" t="s">
        <v>20</v>
      </c>
      <c r="D19" s="8" t="s">
        <v>27</v>
      </c>
      <c r="E19" s="14">
        <f>+'[3]App.2-L_Corp_Cost_Allocation 13'!$F$17</f>
        <v>158224</v>
      </c>
      <c r="F19" s="14">
        <f>E19</f>
        <v>158224</v>
      </c>
      <c r="G19" s="9"/>
    </row>
    <row r="20" spans="1:7" ht="12.75">
      <c r="A20" s="7" t="s">
        <v>18</v>
      </c>
      <c r="B20" s="8" t="s">
        <v>19</v>
      </c>
      <c r="C20" s="8" t="s">
        <v>21</v>
      </c>
      <c r="D20" s="8" t="s">
        <v>27</v>
      </c>
      <c r="E20" s="14">
        <f>+'[3]App.2-L_Corp_Cost_Allocation 12'!$F$18</f>
        <v>2541836.552362</v>
      </c>
      <c r="F20" s="14">
        <f aca="true" t="shared" si="0" ref="F20:F25">E20</f>
        <v>2541836.552362</v>
      </c>
      <c r="G20" s="9"/>
    </row>
    <row r="21" spans="1:7" ht="12.75">
      <c r="A21" s="7" t="s">
        <v>18</v>
      </c>
      <c r="B21" s="8" t="s">
        <v>19</v>
      </c>
      <c r="C21" s="8" t="s">
        <v>22</v>
      </c>
      <c r="D21" s="8" t="s">
        <v>27</v>
      </c>
      <c r="E21" s="14">
        <v>0</v>
      </c>
      <c r="F21" s="14">
        <f t="shared" si="0"/>
        <v>0</v>
      </c>
      <c r="G21" s="9"/>
    </row>
    <row r="22" spans="1:7" ht="12.75">
      <c r="A22" s="7" t="s">
        <v>18</v>
      </c>
      <c r="B22" s="8" t="s">
        <v>19</v>
      </c>
      <c r="C22" s="8" t="s">
        <v>23</v>
      </c>
      <c r="D22" s="8" t="s">
        <v>27</v>
      </c>
      <c r="E22" s="14">
        <f>+'[3]App.2-L_Corp_Cost_Allocation 12'!$F$20</f>
        <v>5359818.852701923</v>
      </c>
      <c r="F22" s="14">
        <f t="shared" si="0"/>
        <v>5359818.852701923</v>
      </c>
      <c r="G22" s="9"/>
    </row>
    <row r="23" spans="1:7" ht="12.75">
      <c r="A23" s="7" t="s">
        <v>18</v>
      </c>
      <c r="B23" s="8" t="s">
        <v>19</v>
      </c>
      <c r="C23" s="8" t="s">
        <v>24</v>
      </c>
      <c r="D23" s="8" t="s">
        <v>27</v>
      </c>
      <c r="E23" s="14">
        <f>+'[3]App.2-L_Corp_Cost_Allocation 12'!$F$21</f>
        <v>481912</v>
      </c>
      <c r="F23" s="14">
        <f t="shared" si="0"/>
        <v>481912</v>
      </c>
      <c r="G23" s="9"/>
    </row>
    <row r="24" spans="1:7" ht="12.75">
      <c r="A24" s="7" t="s">
        <v>18</v>
      </c>
      <c r="B24" s="8" t="s">
        <v>19</v>
      </c>
      <c r="C24" s="8" t="s">
        <v>25</v>
      </c>
      <c r="D24" s="8" t="s">
        <v>27</v>
      </c>
      <c r="E24" s="14">
        <f>+'[3]App.2-L_Corp_Cost_Allocation 12'!$F$22</f>
        <v>795032.02</v>
      </c>
      <c r="F24" s="14">
        <f t="shared" si="0"/>
        <v>795032.02</v>
      </c>
      <c r="G24" s="9"/>
    </row>
    <row r="25" spans="1:7" ht="12.75">
      <c r="A25" s="7" t="s">
        <v>18</v>
      </c>
      <c r="B25" s="8" t="s">
        <v>19</v>
      </c>
      <c r="C25" s="8" t="s">
        <v>26</v>
      </c>
      <c r="D25" s="8" t="s">
        <v>27</v>
      </c>
      <c r="E25" s="14">
        <f>+'[3]App.2-L_Corp_Cost_Allocation 12'!$F$24</f>
        <v>1514339</v>
      </c>
      <c r="F25" s="14">
        <f t="shared" si="0"/>
        <v>1514339</v>
      </c>
      <c r="G25" s="9"/>
    </row>
    <row r="27" spans="1:6" ht="15.75">
      <c r="A27" s="17" t="s">
        <v>12</v>
      </c>
      <c r="B27" s="17"/>
      <c r="C27" s="17"/>
      <c r="D27" s="17"/>
      <c r="E27" s="17"/>
      <c r="F27" s="17"/>
    </row>
    <row r="28" ht="13.5" thickBot="1"/>
    <row r="29" spans="1:6" ht="13.5" customHeight="1">
      <c r="A29" s="18" t="s">
        <v>4</v>
      </c>
      <c r="B29" s="19"/>
      <c r="C29" s="33" t="s">
        <v>5</v>
      </c>
      <c r="D29" s="33" t="s">
        <v>6</v>
      </c>
      <c r="E29" s="23" t="s">
        <v>13</v>
      </c>
      <c r="F29" s="36" t="s">
        <v>14</v>
      </c>
    </row>
    <row r="30" spans="1:6" ht="17.25" customHeight="1">
      <c r="A30" s="38" t="s">
        <v>9</v>
      </c>
      <c r="B30" s="25" t="s">
        <v>10</v>
      </c>
      <c r="C30" s="34"/>
      <c r="D30" s="34"/>
      <c r="E30" s="24"/>
      <c r="F30" s="37"/>
    </row>
    <row r="31" spans="1:6" ht="12.75">
      <c r="A31" s="39"/>
      <c r="B31" s="26"/>
      <c r="C31" s="35"/>
      <c r="D31" s="35"/>
      <c r="E31" s="5" t="s">
        <v>15</v>
      </c>
      <c r="F31" s="10" t="s">
        <v>11</v>
      </c>
    </row>
    <row r="32" spans="1:6" ht="12.75">
      <c r="A32" s="7" t="s">
        <v>18</v>
      </c>
      <c r="B32" s="8" t="s">
        <v>19</v>
      </c>
      <c r="C32" s="8" t="s">
        <v>20</v>
      </c>
      <c r="D32" s="8" t="s">
        <v>27</v>
      </c>
      <c r="E32" s="14">
        <f>+'[3]App.2-L_Corp_Cost_Allocation 12'!$G$17</f>
        <v>145766.572350024</v>
      </c>
      <c r="F32" s="15">
        <v>0.933</v>
      </c>
    </row>
    <row r="33" spans="1:6" ht="12.75">
      <c r="A33" s="7" t="s">
        <v>18</v>
      </c>
      <c r="B33" s="8" t="s">
        <v>19</v>
      </c>
      <c r="C33" s="8" t="s">
        <v>21</v>
      </c>
      <c r="D33" s="8" t="s">
        <v>27</v>
      </c>
      <c r="E33" s="14">
        <f>+'[3]App.2-L_Corp_Cost_Allocation 12'!$G$18</f>
        <v>2371533.503353746</v>
      </c>
      <c r="F33" s="15">
        <v>0.933</v>
      </c>
    </row>
    <row r="34" spans="1:6" ht="12.75">
      <c r="A34" s="7" t="s">
        <v>18</v>
      </c>
      <c r="B34" s="8" t="s">
        <v>19</v>
      </c>
      <c r="C34" s="8" t="s">
        <v>22</v>
      </c>
      <c r="D34" s="8" t="s">
        <v>27</v>
      </c>
      <c r="E34" s="14"/>
      <c r="F34" s="15"/>
    </row>
    <row r="35" spans="1:6" ht="12.75">
      <c r="A35" s="7" t="s">
        <v>18</v>
      </c>
      <c r="B35" s="8" t="s">
        <v>19</v>
      </c>
      <c r="C35" s="8" t="s">
        <v>23</v>
      </c>
      <c r="D35" s="8" t="s">
        <v>27</v>
      </c>
      <c r="E35" s="14">
        <f>+'[3]App.2-L_Corp_Cost_Allocation 12'!$G$20</f>
        <v>5000710.989570894</v>
      </c>
      <c r="F35" s="15">
        <v>0.933</v>
      </c>
    </row>
    <row r="36" spans="1:6" ht="12.75">
      <c r="A36" s="7" t="s">
        <v>18</v>
      </c>
      <c r="B36" s="8" t="s">
        <v>19</v>
      </c>
      <c r="C36" s="8" t="s">
        <v>24</v>
      </c>
      <c r="D36" s="8" t="s">
        <v>27</v>
      </c>
      <c r="E36" s="14">
        <f>+'[3]App.2-L_Corp_Cost_Allocation 12'!$G$21</f>
        <v>449623.896</v>
      </c>
      <c r="F36" s="15">
        <v>0.933</v>
      </c>
    </row>
    <row r="37" spans="1:6" ht="12.75">
      <c r="A37" s="7" t="s">
        <v>18</v>
      </c>
      <c r="B37" s="8" t="s">
        <v>19</v>
      </c>
      <c r="C37" s="8" t="s">
        <v>25</v>
      </c>
      <c r="D37" s="8" t="s">
        <v>27</v>
      </c>
      <c r="E37" s="14">
        <f>+'[3]App.2-L_Corp_Cost_Allocation 12'!$G$22</f>
        <v>750510.22688</v>
      </c>
      <c r="F37" s="15">
        <v>0.944</v>
      </c>
    </row>
    <row r="38" spans="1:6" ht="12.75">
      <c r="A38" s="7" t="s">
        <v>18</v>
      </c>
      <c r="B38" s="8" t="s">
        <v>19</v>
      </c>
      <c r="C38" s="8" t="s">
        <v>26</v>
      </c>
      <c r="D38" s="8" t="s">
        <v>27</v>
      </c>
      <c r="E38" s="14">
        <f>+'[3]App.2-L_Corp_Cost_Allocation 12'!$G$24</f>
        <v>1412878.287</v>
      </c>
      <c r="F38" s="15">
        <v>0.933</v>
      </c>
    </row>
    <row r="40" spans="1:7" ht="18" customHeight="1">
      <c r="A40" s="11" t="s">
        <v>16</v>
      </c>
      <c r="B40" s="12"/>
      <c r="C40" s="12"/>
      <c r="D40" s="12"/>
      <c r="E40" s="12"/>
      <c r="F40" s="12"/>
      <c r="G40" s="12"/>
    </row>
    <row r="41" spans="1:7" ht="12.75">
      <c r="A41" s="11">
        <v>1</v>
      </c>
      <c r="B41" s="27" t="s">
        <v>17</v>
      </c>
      <c r="C41" s="27"/>
      <c r="D41" s="27"/>
      <c r="E41" s="27"/>
      <c r="F41" s="27"/>
      <c r="G41" s="13"/>
    </row>
    <row r="42" spans="1:7" ht="12.75">
      <c r="A42" s="13"/>
      <c r="B42" s="27"/>
      <c r="C42" s="27"/>
      <c r="D42" s="27"/>
      <c r="E42" s="27"/>
      <c r="F42" s="27"/>
      <c r="G42" s="13"/>
    </row>
  </sheetData>
  <sheetProtection/>
  <mergeCells count="20">
    <mergeCell ref="F29:F30"/>
    <mergeCell ref="A30:A31"/>
    <mergeCell ref="A9:F9"/>
    <mergeCell ref="A10:F10"/>
    <mergeCell ref="A14:F14"/>
    <mergeCell ref="A16:B16"/>
    <mergeCell ref="C16:C18"/>
    <mergeCell ref="D16:D18"/>
    <mergeCell ref="E16:E17"/>
    <mergeCell ref="F16:F17"/>
    <mergeCell ref="B30:B31"/>
    <mergeCell ref="B41:F42"/>
    <mergeCell ref="G16:G17"/>
    <mergeCell ref="A17:A18"/>
    <mergeCell ref="B17:B18"/>
    <mergeCell ref="A27:F27"/>
    <mergeCell ref="A29:B29"/>
    <mergeCell ref="C29:C31"/>
    <mergeCell ref="D29:D31"/>
    <mergeCell ref="E29:E30"/>
  </mergeCells>
  <dataValidations count="1">
    <dataValidation allowBlank="1" showInputMessage="1" showErrorMessage="1" promptTitle="Date Format" prompt="E.g:  &quot;August 1, 2011&quot;" sqref="G7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4" r:id="rId1"/>
  <headerFooter alignWithMargins="0">
    <oddHeader>&amp;REnersource Hydro Mississauga Inc.
EB-2012-0033
Filed:  July 23, 2012
Exhibit I 
Issue:  General
Board Staff
IR # 5 
Appendix 2-N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Enersource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NKING</dc:creator>
  <cp:keywords/>
  <dc:description/>
  <cp:lastModifiedBy>Nicki Pellegrini</cp:lastModifiedBy>
  <cp:lastPrinted>2012-07-19T13:47:57Z</cp:lastPrinted>
  <dcterms:created xsi:type="dcterms:W3CDTF">2012-06-29T21:03:08Z</dcterms:created>
  <dcterms:modified xsi:type="dcterms:W3CDTF">2012-07-19T13:48:04Z</dcterms:modified>
  <cp:category/>
  <cp:version/>
  <cp:contentType/>
  <cp:contentStatus/>
</cp:coreProperties>
</file>