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7200" activeTab="0"/>
  </bookViews>
  <sheets>
    <sheet name="PILs Rate Rider" sheetId="1" r:id="rId1"/>
    <sheet name="Sheet2" sheetId="2" r:id="rId2"/>
    <sheet name="Sheet3" sheetId="3" r:id="rId3"/>
  </sheets>
  <definedNames>
    <definedName name="_xlnm.Print_Area" localSheetId="0">'PILs Rate Rider'!$C$1:$T$20</definedName>
  </definedNames>
  <calcPr fullCalcOnLoad="1"/>
</workbook>
</file>

<file path=xl/sharedStrings.xml><?xml version="1.0" encoding="utf-8"?>
<sst xmlns="http://schemas.openxmlformats.org/spreadsheetml/2006/main" count="40" uniqueCount="25">
  <si>
    <t>Residential</t>
  </si>
  <si>
    <t>General Service &lt; 50kW</t>
  </si>
  <si>
    <t>General Service 50 - 2,999kW</t>
  </si>
  <si>
    <t>General Service 3,000 - 4,999 kW</t>
  </si>
  <si>
    <t>Unmetered Scattered Load</t>
  </si>
  <si>
    <t>Sentinel Lighting</t>
  </si>
  <si>
    <t>Street Lighting</t>
  </si>
  <si>
    <t>Total</t>
  </si>
  <si>
    <t>Distribution Revenue</t>
  </si>
  <si>
    <t>Billing Determinants</t>
  </si>
  <si>
    <t>kWh</t>
  </si>
  <si>
    <t>kW</t>
  </si>
  <si>
    <t>Allocation %</t>
  </si>
  <si>
    <t>Recovery Amount</t>
  </si>
  <si>
    <t>per kW</t>
  </si>
  <si>
    <t>per kWh</t>
  </si>
  <si>
    <t>CWH PILs Rate Rider Calculations</t>
  </si>
  <si>
    <t>Disposition - 21 months - August 1, 2012 to April 30, 2014</t>
  </si>
  <si>
    <t>Proposed Rate Rider</t>
  </si>
  <si>
    <t>21 Months</t>
  </si>
  <si>
    <t>1 year</t>
  </si>
  <si>
    <t>12 Mths</t>
  </si>
  <si>
    <t>9 Mths</t>
  </si>
  <si>
    <t>To four (4) decimal places as requested in letter from OEB on August 7, 2012</t>
  </si>
  <si>
    <t>Revised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</si>
</sst>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_(&quot;$&quot;* #,##0.00000_);_(&quot;$&quot;* \(#,##0.00000\);_(&quot;$&quot;* &quot;-&quot;??_);_(@_)"/>
    <numFmt numFmtId="169" formatCode="_(&quot;$&quot;* #,##0_);_(&quot;$&quot;* \(#,##0\);_(&quot;$&quot;* &quot;-&quot;??_);_(@_)"/>
    <numFmt numFmtId="170" formatCode="_-&quot;$&quot;* #,##0.00000_-;\-&quot;$&quot;* #,##0.00000_-;_-&quot;$&quot;* &quot;-&quot;??_-;_-@_-"/>
    <numFmt numFmtId="171" formatCode="_-&quot;$&quot;* #,##0.000000_-;\-&quot;$&quot;* #,##0.000000_-;_-&quot;$&quot;* &quot;-&quot;??_-;_-@_-"/>
    <numFmt numFmtId="172" formatCode="_-&quot;$&quot;* #,##0.0000_-;\-&quot;$&quot;* #,##0.0000_-;_-&quot;$&quot;* &quot;-&quot;??_-;_-@_-"/>
    <numFmt numFmtId="173" formatCode="_-&quot;$&quot;* #,##0.0_-;\-&quot;$&quot;* #,##0.0_-;_-&quot;$&quot;* &quot;-&quot;??_-;_-@_-"/>
    <numFmt numFmtId="174" formatCode="_-&quot;$&quot;* #,##0_-;\-&quot;$&quot;* #,##0_-;_-&quot;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58" applyFont="1" applyAlignment="1">
      <alignment horizontal="center"/>
    </xf>
    <xf numFmtId="168" fontId="0" fillId="0" borderId="0" xfId="45" applyNumberFormat="1" applyFont="1" applyAlignment="1">
      <alignment/>
    </xf>
    <xf numFmtId="169" fontId="0" fillId="0" borderId="0" xfId="45" applyNumberFormat="1" applyFont="1" applyAlignment="1">
      <alignment/>
    </xf>
    <xf numFmtId="167" fontId="3" fillId="0" borderId="10" xfId="44" applyNumberFormat="1" applyFont="1" applyFill="1" applyBorder="1" applyAlignment="1" applyProtection="1">
      <alignment/>
      <protection locked="0"/>
    </xf>
    <xf numFmtId="167" fontId="3" fillId="0" borderId="11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169" fontId="0" fillId="0" borderId="0" xfId="45" applyNumberFormat="1" applyFont="1" applyFill="1" applyBorder="1" applyAlignment="1">
      <alignment/>
    </xf>
    <xf numFmtId="9" fontId="0" fillId="0" borderId="0" xfId="58" applyFont="1" applyFill="1" applyBorder="1" applyAlignment="1">
      <alignment horizontal="center"/>
    </xf>
    <xf numFmtId="166" fontId="0" fillId="0" borderId="0" xfId="42" applyNumberFormat="1" applyFont="1" applyFill="1" applyBorder="1" applyAlignment="1">
      <alignment/>
    </xf>
    <xf numFmtId="168" fontId="0" fillId="0" borderId="0" xfId="45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36" fillId="0" borderId="0" xfId="45" applyNumberFormat="1" applyFont="1" applyFill="1" applyBorder="1" applyAlignment="1">
      <alignment/>
    </xf>
    <xf numFmtId="9" fontId="36" fillId="0" borderId="0" xfId="0" applyNumberFormat="1" applyFont="1" applyFill="1" applyBorder="1" applyAlignment="1">
      <alignment horizontal="center"/>
    </xf>
    <xf numFmtId="166" fontId="36" fillId="0" borderId="0" xfId="42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169" fontId="21" fillId="0" borderId="12" xfId="45" applyNumberFormat="1" applyFont="1" applyBorder="1" applyAlignment="1">
      <alignment/>
    </xf>
    <xf numFmtId="9" fontId="21" fillId="0" borderId="12" xfId="0" applyNumberFormat="1" applyFont="1" applyBorder="1" applyAlignment="1">
      <alignment horizontal="center"/>
    </xf>
    <xf numFmtId="169" fontId="21" fillId="33" borderId="12" xfId="45" applyNumberFormat="1" applyFont="1" applyFill="1" applyBorder="1" applyAlignment="1">
      <alignment/>
    </xf>
    <xf numFmtId="166" fontId="21" fillId="0" borderId="12" xfId="42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167" fontId="20" fillId="0" borderId="12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174" fontId="0" fillId="0" borderId="0" xfId="45" applyNumberFormat="1" applyFont="1" applyAlignment="1">
      <alignment/>
    </xf>
    <xf numFmtId="0" fontId="3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3" max="3" width="30.00390625" style="0" bestFit="1" customWidth="1"/>
    <col min="4" max="4" width="14.7109375" style="0" customWidth="1"/>
    <col min="5" max="5" width="3.7109375" style="0" customWidth="1"/>
    <col min="6" max="6" width="10.421875" style="0" customWidth="1"/>
    <col min="7" max="7" width="4.00390625" style="0" customWidth="1"/>
    <col min="8" max="8" width="12.57421875" style="0" bestFit="1" customWidth="1"/>
    <col min="9" max="9" width="4.00390625" style="0" customWidth="1"/>
    <col min="10" max="10" width="12.28125" style="0" bestFit="1" customWidth="1"/>
    <col min="12" max="12" width="3.421875" style="0" customWidth="1"/>
    <col min="13" max="13" width="10.421875" style="0" customWidth="1"/>
    <col min="15" max="15" width="2.00390625" style="0" customWidth="1"/>
    <col min="16" max="16" width="10.8515625" style="0" bestFit="1" customWidth="1"/>
    <col min="19" max="19" width="10.28125" style="0" bestFit="1" customWidth="1"/>
  </cols>
  <sheetData>
    <row r="1" ht="15.75" thickBot="1">
      <c r="C1" s="10" t="s">
        <v>16</v>
      </c>
    </row>
    <row r="2" spans="10:11" ht="15.75" thickBot="1">
      <c r="J2" s="8"/>
      <c r="K2" s="7"/>
    </row>
    <row r="3" spans="2:7" ht="15">
      <c r="B3" s="10" t="s">
        <v>24</v>
      </c>
      <c r="C3" s="10" t="s">
        <v>17</v>
      </c>
      <c r="D3" s="10"/>
      <c r="E3" s="10"/>
      <c r="F3" s="10"/>
      <c r="G3" s="10"/>
    </row>
    <row r="4" spans="2:7" ht="15">
      <c r="B4" s="10"/>
      <c r="C4" s="10" t="s">
        <v>23</v>
      </c>
      <c r="D4" s="10"/>
      <c r="E4" s="10"/>
      <c r="F4" s="10"/>
      <c r="G4" s="10"/>
    </row>
    <row r="6" spans="4:20" ht="30">
      <c r="D6" s="2" t="s">
        <v>8</v>
      </c>
      <c r="F6" s="2" t="s">
        <v>12</v>
      </c>
      <c r="H6" s="2" t="s">
        <v>13</v>
      </c>
      <c r="M6" s="2" t="s">
        <v>18</v>
      </c>
      <c r="P6" s="2" t="s">
        <v>18</v>
      </c>
      <c r="R6" s="15" t="s">
        <v>13</v>
      </c>
      <c r="S6" s="15" t="s">
        <v>13</v>
      </c>
      <c r="T6" s="12"/>
    </row>
    <row r="7" spans="10:19" ht="15">
      <c r="J7" s="39" t="s">
        <v>9</v>
      </c>
      <c r="K7" s="39"/>
      <c r="M7" s="27" t="s">
        <v>20</v>
      </c>
      <c r="P7" s="10" t="s">
        <v>19</v>
      </c>
      <c r="R7" s="3" t="s">
        <v>21</v>
      </c>
      <c r="S7" s="3" t="s">
        <v>22</v>
      </c>
    </row>
    <row r="8" spans="10:11" ht="15">
      <c r="J8" s="3" t="s">
        <v>10</v>
      </c>
      <c r="K8" s="3" t="s">
        <v>11</v>
      </c>
    </row>
    <row r="9" spans="3:19" ht="15">
      <c r="C9" t="s">
        <v>0</v>
      </c>
      <c r="D9" s="6">
        <v>1544673</v>
      </c>
      <c r="F9" s="4">
        <f>D9/$D$16</f>
        <v>0.5638000943880708</v>
      </c>
      <c r="H9" s="38">
        <f>F9*$H$16</f>
        <v>150902.2228631559</v>
      </c>
      <c r="J9" s="1">
        <v>45046630</v>
      </c>
      <c r="K9" s="1"/>
      <c r="M9" s="5">
        <f>H9/J9</f>
        <v>0.003349911477576811</v>
      </c>
      <c r="N9" t="s">
        <v>15</v>
      </c>
      <c r="P9" s="28">
        <f>M9/21*12</f>
        <v>0.001914235130043892</v>
      </c>
      <c r="Q9" t="s">
        <v>15</v>
      </c>
      <c r="R9" s="13">
        <f>J9*P9</f>
        <v>86229.84163608908</v>
      </c>
      <c r="S9" s="14">
        <f>P9*(J9/12*9)</f>
        <v>64672.38122706681</v>
      </c>
    </row>
    <row r="10" spans="3:19" ht="15">
      <c r="C10" t="s">
        <v>1</v>
      </c>
      <c r="D10" s="6">
        <v>479621</v>
      </c>
      <c r="F10" s="4">
        <f aca="true" t="shared" si="0" ref="F10:F15">D10/$D$16</f>
        <v>0.17505994153487558</v>
      </c>
      <c r="H10" s="38">
        <f aca="true" t="shared" si="1" ref="H10:H15">F10*$H$16</f>
        <v>46855.14347169252</v>
      </c>
      <c r="J10" s="1">
        <v>21809071</v>
      </c>
      <c r="K10" s="1"/>
      <c r="M10" s="5">
        <f>H10/J10</f>
        <v>0.0021484245464509937</v>
      </c>
      <c r="N10" t="s">
        <v>15</v>
      </c>
      <c r="P10" s="28">
        <f aca="true" t="shared" si="2" ref="P10:P15">M10/21*12</f>
        <v>0.0012276711694005678</v>
      </c>
      <c r="Q10" t="s">
        <v>15</v>
      </c>
      <c r="R10" s="13">
        <f>J10*P10</f>
        <v>26774.36769811001</v>
      </c>
      <c r="S10" s="14">
        <f>P10*(J10/12*9)</f>
        <v>20080.775773582507</v>
      </c>
    </row>
    <row r="11" spans="3:19" ht="15">
      <c r="C11" t="s">
        <v>2</v>
      </c>
      <c r="D11" s="6">
        <v>531238</v>
      </c>
      <c r="F11" s="4">
        <f t="shared" si="0"/>
        <v>0.1938999610548834</v>
      </c>
      <c r="H11" s="38">
        <f t="shared" si="1"/>
        <v>51897.712376261654</v>
      </c>
      <c r="J11" s="1">
        <v>64439774</v>
      </c>
      <c r="K11" s="1">
        <v>166526</v>
      </c>
      <c r="M11" s="5">
        <f>H11/K11</f>
        <v>0.31164930627206355</v>
      </c>
      <c r="N11" t="s">
        <v>14</v>
      </c>
      <c r="P11" s="28">
        <f t="shared" si="2"/>
        <v>0.1780853178697506</v>
      </c>
      <c r="Q11" t="s">
        <v>14</v>
      </c>
      <c r="R11" s="13">
        <f>P11*K11</f>
        <v>29655.835643578088</v>
      </c>
      <c r="S11" s="14">
        <f>P11*(K11/12*9)</f>
        <v>22241.876732683566</v>
      </c>
    </row>
    <row r="12" spans="3:19" ht="15">
      <c r="C12" t="s">
        <v>3</v>
      </c>
      <c r="D12" s="6">
        <v>89042</v>
      </c>
      <c r="F12" s="4">
        <f t="shared" si="0"/>
        <v>0.03250001003740118</v>
      </c>
      <c r="H12" s="38">
        <f t="shared" si="1"/>
        <v>8698.692686530501</v>
      </c>
      <c r="J12" s="1">
        <v>20979417</v>
      </c>
      <c r="K12" s="1">
        <v>43874</v>
      </c>
      <c r="M12" s="5">
        <f>H12/K12</f>
        <v>0.1982653208399166</v>
      </c>
      <c r="N12" t="s">
        <v>14</v>
      </c>
      <c r="P12" s="28">
        <f t="shared" si="2"/>
        <v>0.11329446905138091</v>
      </c>
      <c r="Q12" t="s">
        <v>14</v>
      </c>
      <c r="R12" s="13">
        <f>K12*P12</f>
        <v>4970.681535160286</v>
      </c>
      <c r="S12" s="14">
        <f>P12*(K12/12*9)</f>
        <v>3728.0111513702145</v>
      </c>
    </row>
    <row r="13" spans="3:19" ht="15">
      <c r="C13" t="s">
        <v>4</v>
      </c>
      <c r="D13" s="6">
        <v>10959</v>
      </c>
      <c r="F13" s="4">
        <f t="shared" si="0"/>
        <v>0.00399999562004312</v>
      </c>
      <c r="H13" s="38">
        <f t="shared" si="1"/>
        <v>1070.6068276957812</v>
      </c>
      <c r="J13" s="1">
        <v>400443</v>
      </c>
      <c r="K13" s="1"/>
      <c r="M13" s="5">
        <f>H13/J13</f>
        <v>0.0026735561058522216</v>
      </c>
      <c r="N13" t="s">
        <v>15</v>
      </c>
      <c r="P13" s="28">
        <f t="shared" si="2"/>
        <v>0.0015277463462012694</v>
      </c>
      <c r="Q13" t="s">
        <v>15</v>
      </c>
      <c r="R13" s="13">
        <f>J13*P13</f>
        <v>611.775330111875</v>
      </c>
      <c r="S13" s="14">
        <f>P13*(J13/12*9)</f>
        <v>458.8314975839062</v>
      </c>
    </row>
    <row r="14" spans="3:19" ht="15">
      <c r="C14" t="s">
        <v>5</v>
      </c>
      <c r="D14" s="6">
        <v>2027</v>
      </c>
      <c r="F14" s="4">
        <f t="shared" si="0"/>
        <v>0.000739847716199234</v>
      </c>
      <c r="H14" s="38">
        <f t="shared" si="1"/>
        <v>198.02172093615738</v>
      </c>
      <c r="J14" s="1">
        <v>43755</v>
      </c>
      <c r="K14" s="1">
        <v>122</v>
      </c>
      <c r="M14" s="5">
        <f>H14/K14</f>
        <v>1.6231288601324376</v>
      </c>
      <c r="N14" t="s">
        <v>14</v>
      </c>
      <c r="P14" s="28">
        <f t="shared" si="2"/>
        <v>0.9275022057899642</v>
      </c>
      <c r="Q14" t="s">
        <v>14</v>
      </c>
      <c r="R14" s="13">
        <f>K14*P14</f>
        <v>113.15526910637564</v>
      </c>
      <c r="S14" s="14">
        <f>P14*(K14/12*9)</f>
        <v>84.86645182978172</v>
      </c>
    </row>
    <row r="15" spans="3:19" ht="15">
      <c r="C15" t="s">
        <v>6</v>
      </c>
      <c r="D15" s="6">
        <v>82193</v>
      </c>
      <c r="F15" s="4">
        <f t="shared" si="0"/>
        <v>0.030000149648526712</v>
      </c>
      <c r="H15" s="38">
        <f t="shared" si="1"/>
        <v>8029.600053727471</v>
      </c>
      <c r="J15" s="1">
        <v>1112732</v>
      </c>
      <c r="K15" s="1">
        <v>3066</v>
      </c>
      <c r="M15" s="5">
        <f>H15/K15</f>
        <v>2.618917173427094</v>
      </c>
      <c r="N15" t="s">
        <v>14</v>
      </c>
      <c r="P15" s="28">
        <f t="shared" si="2"/>
        <v>1.4965240991011965</v>
      </c>
      <c r="Q15" t="s">
        <v>14</v>
      </c>
      <c r="R15" s="13">
        <f>K15*P15</f>
        <v>4588.342887844268</v>
      </c>
      <c r="S15" s="14">
        <f>P15*(K15/12*9)</f>
        <v>3441.2571658832017</v>
      </c>
    </row>
    <row r="16" spans="3:20" s="29" customFormat="1" ht="15.75" thickBot="1">
      <c r="C16" s="30" t="s">
        <v>7</v>
      </c>
      <c r="D16" s="31">
        <v>2739753</v>
      </c>
      <c r="F16" s="32">
        <f>SUM(F9:F15)</f>
        <v>1.0000000000000002</v>
      </c>
      <c r="H16" s="33">
        <v>267652</v>
      </c>
      <c r="J16" s="34">
        <f>SUM(J9:J15)</f>
        <v>153831822</v>
      </c>
      <c r="K16" s="34">
        <f>SUM(K9:K15)</f>
        <v>213588</v>
      </c>
      <c r="R16" s="35">
        <f>SUM(R9:R15)</f>
        <v>152944</v>
      </c>
      <c r="S16" s="36">
        <f>SUM(S9:S15)</f>
        <v>114707.99999999999</v>
      </c>
      <c r="T16" s="37">
        <f>SUM(R16:S16)</f>
        <v>267652</v>
      </c>
    </row>
    <row r="17" spans="3:21" ht="15.75" thickTop="1">
      <c r="C17" s="11"/>
      <c r="D17" s="17"/>
      <c r="E17" s="11"/>
      <c r="F17" s="18"/>
      <c r="G17" s="11"/>
      <c r="H17" s="17"/>
      <c r="I17" s="11"/>
      <c r="J17" s="19"/>
      <c r="K17" s="19"/>
      <c r="L17" s="11"/>
      <c r="M17" s="20"/>
      <c r="N17" s="11"/>
      <c r="O17" s="11"/>
      <c r="P17" s="21"/>
      <c r="Q17" s="11"/>
      <c r="R17" s="22"/>
      <c r="S17" s="23"/>
      <c r="T17" s="11"/>
      <c r="U17" s="11"/>
    </row>
    <row r="18" spans="3:21" ht="15">
      <c r="C18" s="11"/>
      <c r="D18" s="17"/>
      <c r="E18" s="11"/>
      <c r="F18" s="18"/>
      <c r="G18" s="11"/>
      <c r="H18" s="17"/>
      <c r="I18" s="11"/>
      <c r="J18" s="19"/>
      <c r="K18" s="19"/>
      <c r="L18" s="11"/>
      <c r="M18" s="20"/>
      <c r="N18" s="11"/>
      <c r="O18" s="11"/>
      <c r="P18" s="21"/>
      <c r="Q18" s="11"/>
      <c r="R18" s="22"/>
      <c r="S18" s="23"/>
      <c r="T18" s="11"/>
      <c r="U18" s="11"/>
    </row>
    <row r="19" spans="3:21" ht="15">
      <c r="C19" s="11"/>
      <c r="D19" s="17"/>
      <c r="E19" s="11"/>
      <c r="F19" s="18"/>
      <c r="G19" s="11"/>
      <c r="H19" s="17"/>
      <c r="I19" s="11"/>
      <c r="J19" s="19"/>
      <c r="K19" s="19"/>
      <c r="L19" s="11"/>
      <c r="M19" s="20"/>
      <c r="N19" s="11"/>
      <c r="O19" s="11"/>
      <c r="P19" s="21"/>
      <c r="Q19" s="11"/>
      <c r="R19" s="22"/>
      <c r="S19" s="23"/>
      <c r="T19" s="11"/>
      <c r="U19" s="11"/>
    </row>
    <row r="20" spans="3:21" ht="15">
      <c r="C20" s="16"/>
      <c r="D20" s="24"/>
      <c r="E20" s="11"/>
      <c r="F20" s="25"/>
      <c r="G20" s="11"/>
      <c r="H20" s="24"/>
      <c r="I20" s="11"/>
      <c r="J20" s="26"/>
      <c r="K20" s="26"/>
      <c r="L20" s="11"/>
      <c r="M20" s="11"/>
      <c r="N20" s="11"/>
      <c r="O20" s="11"/>
      <c r="P20" s="11"/>
      <c r="Q20" s="11"/>
      <c r="R20" s="22"/>
      <c r="S20" s="23"/>
      <c r="T20" s="22"/>
      <c r="U20" s="11"/>
    </row>
    <row r="21" spans="3:21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0:11" ht="15">
      <c r="J22" s="9"/>
      <c r="K22" s="9"/>
    </row>
    <row r="23" spans="10:11" ht="15">
      <c r="J23" s="9"/>
      <c r="K23" s="9"/>
    </row>
    <row r="24" spans="10:11" ht="15">
      <c r="J24" s="9"/>
      <c r="K24" s="9"/>
    </row>
    <row r="25" spans="10:11" ht="15">
      <c r="J25" s="9"/>
      <c r="K25" s="9"/>
    </row>
    <row r="26" spans="10:11" ht="15">
      <c r="J26" s="9"/>
      <c r="K26" s="9"/>
    </row>
    <row r="27" spans="10:11" ht="15">
      <c r="J27" s="9"/>
      <c r="K27" s="9"/>
    </row>
    <row r="28" spans="10:11" ht="15">
      <c r="J28" s="9"/>
      <c r="K28" s="9"/>
    </row>
    <row r="29" spans="10:11" ht="15">
      <c r="J29" s="9"/>
      <c r="K29" s="9"/>
    </row>
    <row r="30" spans="10:11" ht="15">
      <c r="J30" s="9"/>
      <c r="K30" s="9"/>
    </row>
    <row r="31" spans="10:11" ht="15">
      <c r="J31" s="9"/>
      <c r="K31" s="9"/>
    </row>
    <row r="32" spans="10:11" ht="15">
      <c r="J32" s="9"/>
      <c r="K32" s="9"/>
    </row>
    <row r="33" spans="10:11" ht="15">
      <c r="J33" s="9"/>
      <c r="K33" s="9"/>
    </row>
    <row r="34" spans="10:11" ht="15">
      <c r="J34" s="9"/>
      <c r="K34" s="9"/>
    </row>
    <row r="35" spans="10:11" ht="15">
      <c r="J35" s="9"/>
      <c r="K35" s="9"/>
    </row>
    <row r="36" spans="10:11" ht="15">
      <c r="J36" s="9"/>
      <c r="K36" s="9"/>
    </row>
    <row r="37" spans="10:11" ht="15">
      <c r="J37" s="9"/>
      <c r="K37" s="9"/>
    </row>
    <row r="38" spans="10:11" ht="15">
      <c r="J38" s="9"/>
      <c r="K38" s="9"/>
    </row>
    <row r="39" spans="10:11" ht="15">
      <c r="J39" s="9"/>
      <c r="K39" s="9"/>
    </row>
    <row r="40" spans="10:11" ht="15">
      <c r="J40" s="9"/>
      <c r="K40" s="9"/>
    </row>
  </sheetData>
  <sheetProtection/>
  <mergeCells count="1">
    <mergeCell ref="J7:K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scale="73" r:id="rId1"/>
  <headerFooter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Susi Vogt</cp:lastModifiedBy>
  <cp:lastPrinted>2012-08-01T19:46:08Z</cp:lastPrinted>
  <dcterms:created xsi:type="dcterms:W3CDTF">2011-09-09T15:04:18Z</dcterms:created>
  <dcterms:modified xsi:type="dcterms:W3CDTF">2012-08-08T17:29:20Z</dcterms:modified>
  <cp:category/>
  <cp:version/>
  <cp:contentType/>
  <cp:contentStatus/>
</cp:coreProperties>
</file>