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84" windowWidth="22980" windowHeight="10320" activeTab="2"/>
  </bookViews>
  <sheets>
    <sheet name="Revised SMDR" sheetId="1" r:id="rId1"/>
    <sheet name="Res Bill Impact" sheetId="2" r:id="rId2"/>
    <sheet name="GS LT 50 Bill Impact" sheetId="3" r:id="rId3"/>
  </sheets>
  <externalReferences>
    <externalReference r:id="rId4"/>
    <externalReference r:id="rId5"/>
    <externalReference r:id="rId6"/>
  </externalReferences>
  <calcPr calcId="145621"/>
</workbook>
</file>

<file path=xl/calcChain.xml><?xml version="1.0" encoding="utf-8"?>
<calcChain xmlns="http://schemas.openxmlformats.org/spreadsheetml/2006/main">
  <c r="Q23" i="2" l="1"/>
  <c r="D10" i="1" l="1"/>
  <c r="C10" i="1"/>
  <c r="D5" i="1"/>
  <c r="C5" i="1"/>
  <c r="H48" i="3"/>
  <c r="L48" i="3" s="1"/>
  <c r="M31" i="3" s="1"/>
  <c r="M40" i="3"/>
  <c r="N40" i="3" s="1"/>
  <c r="J40" i="3"/>
  <c r="L38" i="3"/>
  <c r="L37" i="3"/>
  <c r="N37" i="3" s="1"/>
  <c r="J37" i="3"/>
  <c r="L35" i="3"/>
  <c r="L34" i="3"/>
  <c r="L32" i="3"/>
  <c r="L31" i="3"/>
  <c r="Q29" i="3"/>
  <c r="N29" i="3"/>
  <c r="P29" i="3" s="1"/>
  <c r="J29" i="3"/>
  <c r="Q28" i="3"/>
  <c r="N28" i="3"/>
  <c r="P28" i="3" s="1"/>
  <c r="J28" i="3"/>
  <c r="J27" i="3"/>
  <c r="Q27" i="3" s="1"/>
  <c r="M23" i="3"/>
  <c r="I23" i="3"/>
  <c r="J23" i="3" s="1"/>
  <c r="Q23" i="3" s="1"/>
  <c r="M19" i="3"/>
  <c r="M20" i="3" s="1"/>
  <c r="I19" i="3"/>
  <c r="J19" i="3" s="1"/>
  <c r="N18" i="3"/>
  <c r="J18" i="3"/>
  <c r="Q18" i="3" s="1"/>
  <c r="Q17" i="3"/>
  <c r="N17" i="3"/>
  <c r="P17" i="3" s="1"/>
  <c r="J17" i="3"/>
  <c r="N16" i="3"/>
  <c r="J16" i="3"/>
  <c r="Q16" i="3" s="1"/>
  <c r="N15" i="3"/>
  <c r="J15" i="3"/>
  <c r="L48" i="2"/>
  <c r="M31" i="2" s="1"/>
  <c r="N31" i="2" s="1"/>
  <c r="M40" i="2"/>
  <c r="N40" i="2" s="1"/>
  <c r="J40" i="2"/>
  <c r="L38" i="2"/>
  <c r="L37" i="2"/>
  <c r="N37" i="2" s="1"/>
  <c r="J37" i="2"/>
  <c r="L35" i="2"/>
  <c r="L34" i="2"/>
  <c r="L32" i="2"/>
  <c r="L31" i="2"/>
  <c r="I31" i="2"/>
  <c r="J31" i="2" s="1"/>
  <c r="N29" i="2"/>
  <c r="P29" i="2" s="1"/>
  <c r="J29" i="2"/>
  <c r="Q29" i="2" s="1"/>
  <c r="N28" i="2"/>
  <c r="J28" i="2"/>
  <c r="Q28" i="2" s="1"/>
  <c r="J27" i="2"/>
  <c r="Q27" i="2" s="1"/>
  <c r="N26" i="2"/>
  <c r="J26" i="2"/>
  <c r="M23" i="2"/>
  <c r="I23" i="2"/>
  <c r="J23" i="2" s="1"/>
  <c r="M19" i="2"/>
  <c r="M20" i="2" s="1"/>
  <c r="I19" i="2"/>
  <c r="J19" i="2" s="1"/>
  <c r="N18" i="2"/>
  <c r="J18" i="2"/>
  <c r="Q18" i="2" s="1"/>
  <c r="N17" i="2"/>
  <c r="J17" i="2"/>
  <c r="Q17" i="2" s="1"/>
  <c r="N16" i="2"/>
  <c r="J16" i="2"/>
  <c r="Q16" i="2" s="1"/>
  <c r="N15" i="2"/>
  <c r="J15" i="2"/>
  <c r="P16" i="2" l="1"/>
  <c r="P40" i="2"/>
  <c r="P16" i="3"/>
  <c r="P40" i="3"/>
  <c r="P37" i="3"/>
  <c r="Q37" i="3" s="1"/>
  <c r="P26" i="2"/>
  <c r="Q26" i="2" s="1"/>
  <c r="Q40" i="2"/>
  <c r="P17" i="2"/>
  <c r="P28" i="2"/>
  <c r="I20" i="2"/>
  <c r="J20" i="2" s="1"/>
  <c r="M32" i="2"/>
  <c r="M36" i="2" s="1"/>
  <c r="M39" i="2" s="1"/>
  <c r="P31" i="2"/>
  <c r="I32" i="2"/>
  <c r="J32" i="2" s="1"/>
  <c r="P37" i="2"/>
  <c r="Q37" i="2" s="1"/>
  <c r="P18" i="2"/>
  <c r="P15" i="3"/>
  <c r="Q15" i="3" s="1"/>
  <c r="P18" i="3"/>
  <c r="I20" i="3"/>
  <c r="I21" i="3" s="1"/>
  <c r="I22" i="3" s="1"/>
  <c r="N19" i="3"/>
  <c r="P19" i="3" s="1"/>
  <c r="Q40" i="3"/>
  <c r="M21" i="3"/>
  <c r="N20" i="3"/>
  <c r="M32" i="3"/>
  <c r="N31" i="3"/>
  <c r="Q19" i="3"/>
  <c r="I31" i="3"/>
  <c r="N36" i="2"/>
  <c r="N20" i="2"/>
  <c r="M21" i="2"/>
  <c r="Q31" i="2"/>
  <c r="P15" i="2"/>
  <c r="Q15" i="2" s="1"/>
  <c r="N19" i="2"/>
  <c r="P19" i="2" s="1"/>
  <c r="Q19" i="2" s="1"/>
  <c r="N32" i="2"/>
  <c r="I21" i="2"/>
  <c r="M34" i="2" l="1"/>
  <c r="N34" i="2" s="1"/>
  <c r="M35" i="2"/>
  <c r="N35" i="2" s="1"/>
  <c r="P20" i="2"/>
  <c r="Q20" i="2" s="1"/>
  <c r="I36" i="2"/>
  <c r="I35" i="2"/>
  <c r="J35" i="2" s="1"/>
  <c r="I34" i="2"/>
  <c r="J34" i="2" s="1"/>
  <c r="P34" i="2" s="1"/>
  <c r="Q34" i="2" s="1"/>
  <c r="J21" i="3"/>
  <c r="Q21" i="3" s="1"/>
  <c r="J20" i="3"/>
  <c r="P20" i="3"/>
  <c r="Q20" i="3" s="1"/>
  <c r="M35" i="3"/>
  <c r="N35" i="3" s="1"/>
  <c r="N32" i="3"/>
  <c r="M36" i="3"/>
  <c r="M34" i="3"/>
  <c r="N34" i="3" s="1"/>
  <c r="M22" i="3"/>
  <c r="N21" i="3"/>
  <c r="P21" i="3" s="1"/>
  <c r="I32" i="3"/>
  <c r="J31" i="3"/>
  <c r="P31" i="3" s="1"/>
  <c r="I24" i="3"/>
  <c r="J22" i="3"/>
  <c r="M22" i="2"/>
  <c r="N21" i="2"/>
  <c r="M41" i="2"/>
  <c r="N41" i="2" s="1"/>
  <c r="N39" i="2"/>
  <c r="I22" i="2"/>
  <c r="J21" i="2"/>
  <c r="P32" i="2"/>
  <c r="Q32" i="2" s="1"/>
  <c r="C14" i="1"/>
  <c r="C6" i="1" s="1"/>
  <c r="C8" i="1"/>
  <c r="D8" i="1"/>
  <c r="D14" i="1"/>
  <c r="D6" i="1" s="1"/>
  <c r="P35" i="2" l="1"/>
  <c r="Q35" i="2" s="1"/>
  <c r="J36" i="2"/>
  <c r="I39" i="2"/>
  <c r="J24" i="3"/>
  <c r="I25" i="3"/>
  <c r="J32" i="3"/>
  <c r="I34" i="3"/>
  <c r="J34" i="3" s="1"/>
  <c r="P34" i="3" s="1"/>
  <c r="I35" i="3"/>
  <c r="J35" i="3" s="1"/>
  <c r="P35" i="3" s="1"/>
  <c r="I36" i="3"/>
  <c r="N36" i="3"/>
  <c r="M39" i="3"/>
  <c r="N22" i="3"/>
  <c r="P22" i="3" s="1"/>
  <c r="Q22" i="3" s="1"/>
  <c r="M24" i="3"/>
  <c r="Q31" i="3"/>
  <c r="Q21" i="2"/>
  <c r="I24" i="2"/>
  <c r="J22" i="2"/>
  <c r="P21" i="2"/>
  <c r="N22" i="2"/>
  <c r="M24" i="2"/>
  <c r="P22" i="2" l="1"/>
  <c r="Q22" i="2" s="1"/>
  <c r="I41" i="2"/>
  <c r="J41" i="2" s="1"/>
  <c r="P41" i="2" s="1"/>
  <c r="Q41" i="2" s="1"/>
  <c r="J39" i="2"/>
  <c r="Q36" i="2"/>
  <c r="P36" i="2"/>
  <c r="N27" i="3"/>
  <c r="P27" i="3" s="1"/>
  <c r="I39" i="3"/>
  <c r="J36" i="3"/>
  <c r="Q36" i="3" s="1"/>
  <c r="I38" i="3"/>
  <c r="J38" i="3" s="1"/>
  <c r="I26" i="3"/>
  <c r="J26" i="3" s="1"/>
  <c r="J25" i="3"/>
  <c r="P32" i="3"/>
  <c r="Q32" i="3" s="1"/>
  <c r="Q35" i="3"/>
  <c r="M25" i="3"/>
  <c r="N24" i="3"/>
  <c r="P24" i="3" s="1"/>
  <c r="Q24" i="3" s="1"/>
  <c r="N39" i="3"/>
  <c r="M41" i="3"/>
  <c r="N41" i="3" s="1"/>
  <c r="Q34" i="3"/>
  <c r="I25" i="2"/>
  <c r="J24" i="2"/>
  <c r="M25" i="2"/>
  <c r="N24" i="2"/>
  <c r="D3" i="1"/>
  <c r="Q39" i="2" l="1"/>
  <c r="P39" i="2"/>
  <c r="P36" i="3"/>
  <c r="M38" i="3"/>
  <c r="N38" i="3" s="1"/>
  <c r="P38" i="3" s="1"/>
  <c r="Q38" i="3" s="1"/>
  <c r="N25" i="3"/>
  <c r="P25" i="3" s="1"/>
  <c r="Q25" i="3" s="1"/>
  <c r="M26" i="3"/>
  <c r="N26" i="3" s="1"/>
  <c r="J30" i="3"/>
  <c r="J39" i="3"/>
  <c r="Q39" i="3" s="1"/>
  <c r="I41" i="3"/>
  <c r="J41" i="3" s="1"/>
  <c r="P41" i="3" s="1"/>
  <c r="J30" i="2"/>
  <c r="P24" i="2"/>
  <c r="Q24" i="2" s="1"/>
  <c r="I38" i="2"/>
  <c r="J38" i="2" s="1"/>
  <c r="J25" i="2"/>
  <c r="M38" i="2"/>
  <c r="N38" i="2" s="1"/>
  <c r="N25" i="2"/>
  <c r="D4" i="1"/>
  <c r="P38" i="2" l="1"/>
  <c r="Q38" i="2" s="1"/>
  <c r="P39" i="3"/>
  <c r="J33" i="3"/>
  <c r="Q41" i="3"/>
  <c r="P26" i="3"/>
  <c r="Q26" i="3" s="1"/>
  <c r="P25" i="2"/>
  <c r="Q25" i="2" s="1"/>
  <c r="J33" i="2"/>
  <c r="D9" i="1"/>
  <c r="D11" i="1" l="1"/>
  <c r="J42" i="3"/>
  <c r="J42" i="2"/>
  <c r="D15" i="1" l="1"/>
  <c r="J43" i="3"/>
  <c r="J44" i="3"/>
  <c r="J43" i="2"/>
  <c r="J44" i="2" s="1"/>
  <c r="J45" i="3" l="1"/>
  <c r="J46" i="3" s="1"/>
  <c r="J45" i="2"/>
  <c r="J46" i="2" l="1"/>
  <c r="C3" i="1"/>
  <c r="K30" i="2" l="1"/>
  <c r="N23" i="3" l="1"/>
  <c r="P23" i="3" l="1"/>
  <c r="N30" i="3"/>
  <c r="N27" i="2"/>
  <c r="P27" i="2" s="1"/>
  <c r="P30" i="3" l="1"/>
  <c r="Q30" i="3" s="1"/>
  <c r="N33" i="3"/>
  <c r="N42" i="3" l="1"/>
  <c r="P33" i="3"/>
  <c r="Q33" i="3" s="1"/>
  <c r="N43" i="3" l="1"/>
  <c r="P43" i="3" s="1"/>
  <c r="Q43" i="3" s="1"/>
  <c r="P42" i="3"/>
  <c r="Q42" i="3" s="1"/>
  <c r="N44" i="3" l="1"/>
  <c r="P44" i="3" s="1"/>
  <c r="Q44" i="3" s="1"/>
  <c r="N45" i="3" l="1"/>
  <c r="P45" i="3" s="1"/>
  <c r="Q45" i="3" s="1"/>
  <c r="N46" i="3" l="1"/>
  <c r="P46" i="3" s="1"/>
  <c r="Q46" i="3" s="1"/>
  <c r="C4" i="1"/>
  <c r="C9" i="1" l="1"/>
  <c r="C11" i="1" l="1"/>
  <c r="C15" i="1" l="1"/>
  <c r="N23" i="2" l="1"/>
  <c r="P23" i="2" s="1"/>
  <c r="N30" i="2" l="1"/>
  <c r="N33" i="2" s="1"/>
  <c r="P30" i="2" l="1"/>
  <c r="Q30" i="2" s="1"/>
  <c r="P33" i="2"/>
  <c r="Q33" i="2" s="1"/>
  <c r="N42" i="2"/>
  <c r="P42" i="2" l="1"/>
  <c r="Q42" i="2" s="1"/>
  <c r="N43" i="2"/>
  <c r="P43" i="2" s="1"/>
  <c r="Q43" i="2" s="1"/>
  <c r="N44" i="2" l="1"/>
  <c r="N45" i="2" s="1"/>
  <c r="P45" i="2" s="1"/>
  <c r="Q45" i="2" s="1"/>
  <c r="P44" i="2" l="1"/>
  <c r="Q44" i="2" s="1"/>
  <c r="N46" i="2"/>
  <c r="P46" i="2" s="1"/>
  <c r="Q46" i="2" s="1"/>
  <c r="O30" i="2" l="1"/>
</calcChain>
</file>

<file path=xl/comments1.xml><?xml version="1.0" encoding="utf-8"?>
<comments xmlns="http://schemas.openxmlformats.org/spreadsheetml/2006/main">
  <authors>
    <author>Keith C. Ritchie</author>
  </authors>
  <commentList>
    <comment ref="H35" authorId="0">
      <text>
        <r>
          <rPr>
            <b/>
            <sz val="8"/>
            <color indexed="81"/>
            <rFont val="Tahoma"/>
            <family val="2"/>
          </rPr>
          <t>Keith C. Ritchie:</t>
        </r>
        <r>
          <rPr>
            <sz val="8"/>
            <color indexed="81"/>
            <rFont val="Tahoma"/>
            <family val="2"/>
          </rPr>
          <t xml:space="preserve">
New RRRP rate effective May 1, 2012</t>
        </r>
      </text>
    </comment>
    <comment ref="L35" authorId="0">
      <text>
        <r>
          <rPr>
            <b/>
            <sz val="8"/>
            <color indexed="81"/>
            <rFont val="Tahoma"/>
            <family val="2"/>
          </rPr>
          <t>Keith C. Ritchie:</t>
        </r>
        <r>
          <rPr>
            <sz val="8"/>
            <color indexed="81"/>
            <rFont val="Tahoma"/>
            <family val="2"/>
          </rPr>
          <t xml:space="preserve">
New RRRP rate effective May 1, 2012</t>
        </r>
      </text>
    </comment>
  </commentList>
</comments>
</file>

<file path=xl/comments2.xml><?xml version="1.0" encoding="utf-8"?>
<comments xmlns="http://schemas.openxmlformats.org/spreadsheetml/2006/main">
  <authors>
    <author>Keith C. Ritchie</author>
  </authors>
  <commentList>
    <comment ref="H35" authorId="0">
      <text>
        <r>
          <rPr>
            <b/>
            <sz val="8"/>
            <color indexed="81"/>
            <rFont val="Tahoma"/>
            <family val="2"/>
          </rPr>
          <t>Keith C. Ritchie:</t>
        </r>
        <r>
          <rPr>
            <sz val="8"/>
            <color indexed="81"/>
            <rFont val="Tahoma"/>
            <family val="2"/>
          </rPr>
          <t xml:space="preserve">
New RRRP rate effective May 1, 2012</t>
        </r>
      </text>
    </comment>
    <comment ref="L35" authorId="0">
      <text>
        <r>
          <rPr>
            <b/>
            <sz val="8"/>
            <color indexed="81"/>
            <rFont val="Tahoma"/>
            <family val="2"/>
          </rPr>
          <t>Keith C. Ritchie:</t>
        </r>
        <r>
          <rPr>
            <sz val="8"/>
            <color indexed="81"/>
            <rFont val="Tahoma"/>
            <family val="2"/>
          </rPr>
          <t xml:space="preserve">
New RRRP rate effective May 1, 2012</t>
        </r>
      </text>
    </comment>
  </commentList>
</comments>
</file>

<file path=xl/sharedStrings.xml><?xml version="1.0" encoding="utf-8"?>
<sst xmlns="http://schemas.openxmlformats.org/spreadsheetml/2006/main" count="179" uniqueCount="79">
  <si>
    <t>Deferred Revenue Requirement (2006 to 2011)</t>
  </si>
  <si>
    <t>Deferred SMIRR Revenues (May 1 to Aug. 31/2012)</t>
  </si>
  <si>
    <t>SMIRR X No. of customers X No. of months</t>
  </si>
  <si>
    <t>Less:</t>
  </si>
  <si>
    <t>Sheet 9, Cells G40 to S40</t>
  </si>
  <si>
    <t>Sheet 9, Cells G42 to S42</t>
  </si>
  <si>
    <t>Net Deferred Revenue Requirement to be recovered</t>
  </si>
  <si>
    <t>(September 1, 2012 to April 30, 2014)</t>
  </si>
  <si>
    <t>Number of customers</t>
  </si>
  <si>
    <t>Revised SMDR</t>
  </si>
  <si>
    <t>Residential</t>
  </si>
  <si>
    <t>GS&lt;50 kW</t>
  </si>
  <si>
    <t>Sheet 8 Cell M100 * 4</t>
  </si>
  <si>
    <t>Interest on SMFA - May 1 to August 31, 2012</t>
  </si>
  <si>
    <t>Reference</t>
  </si>
  <si>
    <t>Smart Meter Disposition Riders</t>
  </si>
  <si>
    <t>Sheet 9, Cells G30 to Q30</t>
  </si>
  <si>
    <t>Sheet 9, Cells G32 to S32</t>
  </si>
  <si>
    <t>Sheet 8B Cell N29*8/12</t>
  </si>
  <si>
    <t>File Number:</t>
  </si>
  <si>
    <t>EB-2012-0193</t>
  </si>
  <si>
    <t>Date:</t>
  </si>
  <si>
    <t>Bill Impacts</t>
  </si>
  <si>
    <t>Customer Class:</t>
  </si>
  <si>
    <t>Consumption</t>
  </si>
  <si>
    <t xml:space="preserve"> kWh</t>
  </si>
  <si>
    <t>Current Board-Approved</t>
  </si>
  <si>
    <t>Proposed</t>
  </si>
  <si>
    <t>Impact</t>
  </si>
  <si>
    <t>Charge Unit</t>
  </si>
  <si>
    <t>Rate</t>
  </si>
  <si>
    <t>Volume</t>
  </si>
  <si>
    <t>Charge</t>
  </si>
  <si>
    <t xml:space="preserve">% of </t>
  </si>
  <si>
    <t>$ Change</t>
  </si>
  <si>
    <t>% Change</t>
  </si>
  <si>
    <t>($)</t>
  </si>
  <si>
    <t>Total Bill</t>
  </si>
  <si>
    <t>Monthly Service Charge</t>
  </si>
  <si>
    <t>Monthly</t>
  </si>
  <si>
    <t>Smart Meter Rate Adder</t>
  </si>
  <si>
    <t>Service Charge Rate Adder(s)</t>
  </si>
  <si>
    <t>Service Charge Rate Rider(s)</t>
  </si>
  <si>
    <t>Distribution Volumetric Rate</t>
  </si>
  <si>
    <t>per kWh</t>
  </si>
  <si>
    <t>Low Voltage Rate Adder</t>
  </si>
  <si>
    <t>Volumetric Rate Adder(s)</t>
  </si>
  <si>
    <t>Volumetric Rate Rider(s)</t>
  </si>
  <si>
    <t>Smart Meter Disposition Rider</t>
  </si>
  <si>
    <t>LRAM &amp; SSM Rate Rider</t>
  </si>
  <si>
    <t>Deferral/Variance Account Disposition Rate Rider</t>
  </si>
  <si>
    <t>Tax Change Rate Rider</t>
  </si>
  <si>
    <t>SMIRR</t>
  </si>
  <si>
    <t>Sub-Total A - Distribution</t>
  </si>
  <si>
    <t>RTSR - Network</t>
  </si>
  <si>
    <t>RTSR - Line and Transformation Connection</t>
  </si>
  <si>
    <t>Sub-Total B - Delivery (including Sub-Total A)</t>
  </si>
  <si>
    <t>Wholesale Market Service Charge (WMSC)</t>
  </si>
  <si>
    <t>Rural and Remote Rate Protection (RRRP)</t>
  </si>
  <si>
    <t>Special Purpose Charge</t>
  </si>
  <si>
    <t>Standard Supply Service Charge</t>
  </si>
  <si>
    <t>Debt Retirement Charge (DRC)</t>
  </si>
  <si>
    <t>Energy</t>
  </si>
  <si>
    <t>Tier One</t>
  </si>
  <si>
    <t>Tier Two</t>
  </si>
  <si>
    <t>Total Bill (before Taxes)</t>
  </si>
  <si>
    <t>HST</t>
  </si>
  <si>
    <t>Total Bill (including Sub-total B)</t>
  </si>
  <si>
    <r>
      <t xml:space="preserve">Ontario Clean Energy Benefit </t>
    </r>
    <r>
      <rPr>
        <b/>
        <i/>
        <vertAlign val="superscript"/>
        <sz val="10"/>
        <rFont val="Arial"/>
        <family val="2"/>
      </rPr>
      <t>1</t>
    </r>
  </si>
  <si>
    <t>Total Bill (including OCEB)</t>
  </si>
  <si>
    <t>Loss Factor (%)</t>
  </si>
  <si>
    <r>
      <t>1</t>
    </r>
    <r>
      <rPr>
        <sz val="11"/>
        <color theme="1"/>
        <rFont val="Calibri"/>
        <family val="2"/>
        <scheme val="minor"/>
      </rPr>
      <t xml:space="preserve"> Applicable to eligible customers only.  Refer to the </t>
    </r>
    <r>
      <rPr>
        <i/>
        <sz val="10"/>
        <rFont val="Arial"/>
        <family val="2"/>
      </rPr>
      <t>Ontario Clean Energy Benefit Act, 2010.</t>
    </r>
  </si>
  <si>
    <t>GS &lt; 50 kW</t>
  </si>
  <si>
    <t>Interest on OM&amp;A and Depreciation Expense Jan 1 to August 31, 2012</t>
  </si>
  <si>
    <t>Interest on OM&amp;A and Depreciation Expense to December 31, 2011</t>
  </si>
  <si>
    <t>SMFA Revenues (to April 30, 2012)</t>
  </si>
  <si>
    <t>Interest on SMFA Revenues to April 30, 2012</t>
  </si>
  <si>
    <t>Note</t>
  </si>
  <si>
    <t>Period to be recovered over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</si>
</sst>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1009]mmmm\ d\,\ yyyy;@"/>
    <numFmt numFmtId="168" formatCode="_-&quot;$&quot;* #,##0.0000_-;\-&quot;$&quot;* #,##0.0000_-;_-&quot;$&quot;* &quot;-&quot;??_-;_-@_-"/>
    <numFmt numFmtId="169" formatCode="_-&quot;$&quot;* #,##0.00000_-;\-&quot;$&quot;* #,##0.00000_-;_-&quot;$&quot;* &quot;-&quot;??_-;_-@_-"/>
    <numFmt numFmtId="170" formatCode="_-&quot;$&quot;* #,##0.0000000_-;\-&quot;$&quot;* #,##0.0000000_-;_-&quot;$&quot;* &quot;-&quot;??_-;_-@_-"/>
    <numFmt numFmtId="171" formatCode="_-&quot;$&quot;* #,##0_-;\-&quot;$&quot;* #,##0_-;_-&quot;$&quot;* &quot;-&quot;??_-;_-@_-"/>
  </numFmts>
  <fonts count="37"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indexed="10"/>
      <name val="Arial"/>
      <family val="2"/>
    </font>
    <font>
      <sz val="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6"/>
      <color indexed="12"/>
      <name val="Algerian"/>
      <family val="5"/>
    </font>
    <font>
      <b/>
      <sz val="12"/>
      <name val="Arial"/>
      <family val="2"/>
    </font>
    <font>
      <b/>
      <sz val="14"/>
      <name val="Arial"/>
      <family val="2"/>
    </font>
    <font>
      <b/>
      <i/>
      <sz val="10"/>
      <name val="Arial"/>
      <family val="2"/>
    </font>
    <font>
      <b/>
      <i/>
      <vertAlign val="superscript"/>
      <sz val="10"/>
      <name val="Arial"/>
      <family val="2"/>
    </font>
    <font>
      <vertAlign val="superscript"/>
      <sz val="10"/>
      <name val="Arial"/>
      <family val="2"/>
    </font>
    <font>
      <i/>
      <sz val="10"/>
      <name val="Arial"/>
      <family val="2"/>
    </font>
    <font>
      <b/>
      <sz val="8"/>
      <color indexed="81"/>
      <name val="Tahoma"/>
      <family val="2"/>
    </font>
    <font>
      <sz val="8"/>
      <color indexed="81"/>
      <name val="Tahoma"/>
      <family val="2"/>
    </font>
    <font>
      <sz val="11"/>
      <color theme="1"/>
      <name val="Times New Roman"/>
      <family val="1"/>
    </font>
    <font>
      <b/>
      <sz val="14"/>
      <color theme="1"/>
      <name val="Times New Roman"/>
      <family val="1"/>
    </font>
    <font>
      <b/>
      <sz val="12"/>
      <name val="Times New Roman"/>
      <family val="1"/>
    </font>
    <font>
      <b/>
      <sz val="12"/>
      <color theme="0"/>
      <name val="Times New Roman"/>
      <family val="1"/>
    </font>
    <font>
      <sz val="12"/>
      <name val="Times New Roman"/>
      <family val="1"/>
    </font>
    <font>
      <sz val="12"/>
      <color theme="1"/>
      <name val="Times New Roman"/>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bgColor theme="4"/>
      </patternFill>
    </fill>
    <fill>
      <patternFill patternType="solid">
        <fgColor theme="4" tint="0.79998168889431442"/>
        <bgColor theme="4" tint="0.79998168889431442"/>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theme="4" tint="0.39997558519241921"/>
      </top>
      <bottom style="thin">
        <color indexed="64"/>
      </bottom>
      <diagonal/>
    </border>
    <border>
      <left/>
      <right/>
      <top/>
      <bottom style="thin">
        <color theme="4" tint="0.39997558519241921"/>
      </bottom>
      <diagonal/>
    </border>
    <border>
      <left/>
      <right/>
      <top style="thin">
        <color theme="4" tint="0.39997558519241921"/>
      </top>
      <bottom/>
      <diagonal/>
    </border>
  </borders>
  <cellStyleXfs count="49">
    <xf numFmtId="0" fontId="0" fillId="0" borderId="0"/>
    <xf numFmtId="43" fontId="1" fillId="0" borderId="0" applyFont="0" applyFill="0" applyBorder="0" applyAlignment="0" applyProtection="0"/>
    <xf numFmtId="0" fontId="2"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23" borderId="7" applyNumberFormat="0" applyFont="0" applyAlignment="0" applyProtection="0"/>
    <xf numFmtId="0" fontId="19" fillId="20" borderId="8" applyNumberFormat="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4" fillId="0" borderId="0" applyNumberFormat="0" applyFill="0" applyBorder="0" applyAlignment="0" applyProtection="0"/>
    <xf numFmtId="44" fontId="1" fillId="0" borderId="0" applyFont="0" applyFill="0" applyBorder="0" applyAlignment="0" applyProtection="0"/>
  </cellStyleXfs>
  <cellXfs count="127">
    <xf numFmtId="0" fontId="0" fillId="0" borderId="0" xfId="0"/>
    <xf numFmtId="44" fontId="0" fillId="0" borderId="0" xfId="0" applyNumberFormat="1"/>
    <xf numFmtId="0" fontId="0" fillId="26" borderId="0" xfId="0" applyFill="1" applyBorder="1" applyProtection="1"/>
    <xf numFmtId="0" fontId="22" fillId="26" borderId="0" xfId="0" applyFont="1" applyFill="1" applyAlignment="1" applyProtection="1">
      <alignment vertical="top" wrapText="1"/>
    </xf>
    <xf numFmtId="0" fontId="3" fillId="0" borderId="0" xfId="0" applyFont="1"/>
    <xf numFmtId="0" fontId="0" fillId="0" borderId="0" xfId="0" applyProtection="1"/>
    <xf numFmtId="0" fontId="7" fillId="0" borderId="0" xfId="0" applyFont="1" applyFill="1" applyProtection="1"/>
    <xf numFmtId="0" fontId="3" fillId="0" borderId="0" xfId="0" applyFont="1" applyAlignment="1" applyProtection="1">
      <alignment horizontal="right"/>
    </xf>
    <xf numFmtId="0" fontId="2" fillId="0" borderId="0" xfId="0" applyFont="1" applyAlignment="1" applyProtection="1">
      <alignment horizontal="right"/>
    </xf>
    <xf numFmtId="0" fontId="23" fillId="0" borderId="0" xfId="0" applyFont="1" applyAlignment="1" applyProtection="1">
      <alignment horizontal="center"/>
    </xf>
    <xf numFmtId="0" fontId="2" fillId="0" borderId="0" xfId="0" applyFont="1" applyProtection="1"/>
    <xf numFmtId="0" fontId="3" fillId="0" borderId="0" xfId="0" applyFont="1" applyProtection="1"/>
    <xf numFmtId="0" fontId="3" fillId="27" borderId="13" xfId="0" applyFont="1" applyFill="1" applyBorder="1" applyProtection="1">
      <protection locked="0"/>
    </xf>
    <xf numFmtId="0" fontId="7" fillId="0" borderId="0" xfId="0" applyFont="1" applyProtection="1"/>
    <xf numFmtId="0" fontId="3" fillId="0" borderId="0" xfId="0" applyFont="1" applyAlignment="1" applyProtection="1"/>
    <xf numFmtId="0" fontId="3" fillId="0" borderId="0" xfId="0" applyFont="1" applyAlignment="1" applyProtection="1">
      <alignment horizontal="center"/>
    </xf>
    <xf numFmtId="0" fontId="3" fillId="0" borderId="17" xfId="0" applyFont="1" applyBorder="1" applyAlignment="1" applyProtection="1">
      <alignment horizontal="center"/>
    </xf>
    <xf numFmtId="0" fontId="3" fillId="0" borderId="18" xfId="0" applyFont="1" applyBorder="1" applyAlignment="1" applyProtection="1">
      <alignment horizontal="center"/>
    </xf>
    <xf numFmtId="0" fontId="3" fillId="0" borderId="18" xfId="0" applyFont="1" applyFill="1" applyBorder="1" applyAlignment="1" applyProtection="1">
      <alignment horizontal="center"/>
    </xf>
    <xf numFmtId="0" fontId="3" fillId="0" borderId="19" xfId="0" applyFont="1" applyBorder="1" applyAlignment="1" applyProtection="1">
      <alignment horizontal="center"/>
    </xf>
    <xf numFmtId="0" fontId="3" fillId="0" borderId="21" xfId="0" quotePrefix="1" applyFont="1" applyBorder="1" applyAlignment="1" applyProtection="1">
      <alignment horizontal="center"/>
    </xf>
    <xf numFmtId="0" fontId="3" fillId="0" borderId="22" xfId="0" quotePrefix="1" applyFont="1" applyBorder="1" applyAlignment="1" applyProtection="1">
      <alignment horizontal="center"/>
    </xf>
    <xf numFmtId="0" fontId="0" fillId="0" borderId="0" xfId="0" applyAlignment="1" applyProtection="1">
      <alignment vertical="top"/>
    </xf>
    <xf numFmtId="0" fontId="0" fillId="28" borderId="0" xfId="0" applyFill="1" applyAlignment="1" applyProtection="1">
      <alignment vertical="top"/>
      <protection locked="0"/>
    </xf>
    <xf numFmtId="0" fontId="0" fillId="0" borderId="0" xfId="0" applyFill="1" applyAlignment="1" applyProtection="1">
      <alignment vertical="top"/>
    </xf>
    <xf numFmtId="168" fontId="2" fillId="27" borderId="20" xfId="32" applyNumberFormat="1" applyFill="1" applyBorder="1" applyAlignment="1" applyProtection="1">
      <alignment vertical="top"/>
      <protection locked="0"/>
    </xf>
    <xf numFmtId="0" fontId="0" fillId="0" borderId="20" xfId="0" applyFill="1" applyBorder="1" applyAlignment="1" applyProtection="1">
      <alignment vertical="top"/>
    </xf>
    <xf numFmtId="164" fontId="2" fillId="0" borderId="18" xfId="32" applyBorder="1" applyAlignment="1" applyProtection="1">
      <alignment vertical="top"/>
    </xf>
    <xf numFmtId="0" fontId="0" fillId="0" borderId="18" xfId="0" applyFill="1" applyBorder="1" applyAlignment="1" applyProtection="1">
      <alignment vertical="top"/>
    </xf>
    <xf numFmtId="164" fontId="0" fillId="0" borderId="20" xfId="0" applyNumberFormat="1" applyBorder="1" applyAlignment="1" applyProtection="1">
      <alignment vertical="top"/>
    </xf>
    <xf numFmtId="10" fontId="2" fillId="0" borderId="18" xfId="44" applyNumberFormat="1" applyBorder="1" applyAlignment="1" applyProtection="1">
      <alignment vertical="top"/>
    </xf>
    <xf numFmtId="169" fontId="2" fillId="27" borderId="20" xfId="32" applyNumberFormat="1" applyFill="1" applyBorder="1" applyAlignment="1" applyProtection="1">
      <alignment vertical="top"/>
      <protection locked="0"/>
    </xf>
    <xf numFmtId="0" fontId="0" fillId="0" borderId="0" xfId="0" applyAlignment="1" applyProtection="1">
      <alignment vertical="top" wrapText="1"/>
    </xf>
    <xf numFmtId="0" fontId="0" fillId="27" borderId="0" xfId="0" applyFill="1" applyAlignment="1" applyProtection="1">
      <alignment vertical="top"/>
      <protection locked="0"/>
    </xf>
    <xf numFmtId="0" fontId="0" fillId="27" borderId="20" xfId="0" applyFill="1" applyBorder="1" applyAlignment="1" applyProtection="1">
      <alignment vertical="top"/>
      <protection locked="0"/>
    </xf>
    <xf numFmtId="0" fontId="0" fillId="27" borderId="18" xfId="0" applyFill="1" applyBorder="1" applyAlignment="1" applyProtection="1">
      <alignment vertical="top"/>
      <protection locked="0"/>
    </xf>
    <xf numFmtId="0" fontId="0" fillId="0" borderId="0" xfId="0" applyFill="1" applyProtection="1"/>
    <xf numFmtId="0" fontId="0" fillId="0" borderId="23" xfId="0" applyBorder="1" applyProtection="1"/>
    <xf numFmtId="0" fontId="0" fillId="0" borderId="24" xfId="0" applyBorder="1" applyProtection="1"/>
    <xf numFmtId="164" fontId="3" fillId="0" borderId="25" xfId="0" applyNumberFormat="1" applyFont="1" applyBorder="1" applyProtection="1"/>
    <xf numFmtId="10" fontId="2" fillId="29" borderId="26" xfId="44" applyNumberFormat="1" applyFont="1" applyFill="1" applyBorder="1" applyProtection="1"/>
    <xf numFmtId="0" fontId="0" fillId="0" borderId="27" xfId="0" applyBorder="1" applyProtection="1"/>
    <xf numFmtId="164" fontId="3" fillId="0" borderId="23" xfId="0" applyNumberFormat="1" applyFont="1" applyBorder="1" applyProtection="1"/>
    <xf numFmtId="10" fontId="3" fillId="0" borderId="25" xfId="44" applyNumberFormat="1" applyFont="1" applyBorder="1" applyProtection="1"/>
    <xf numFmtId="0" fontId="0" fillId="0" borderId="0" xfId="0" applyAlignment="1" applyProtection="1">
      <alignment vertical="center"/>
    </xf>
    <xf numFmtId="0" fontId="0" fillId="28" borderId="0" xfId="0" applyFill="1" applyAlignment="1" applyProtection="1">
      <alignment vertical="center"/>
      <protection locked="0"/>
    </xf>
    <xf numFmtId="0" fontId="0" fillId="0" borderId="0" xfId="0" applyFill="1" applyAlignment="1" applyProtection="1">
      <alignment vertical="center"/>
    </xf>
    <xf numFmtId="168" fontId="2" fillId="27" borderId="20" xfId="32" applyNumberFormat="1" applyFill="1" applyBorder="1" applyAlignment="1" applyProtection="1">
      <alignment vertical="center"/>
      <protection locked="0"/>
    </xf>
    <xf numFmtId="0" fontId="0" fillId="0" borderId="20" xfId="0" applyFill="1" applyBorder="1" applyAlignment="1" applyProtection="1">
      <alignment vertical="center"/>
    </xf>
    <xf numFmtId="164" fontId="2" fillId="0" borderId="18" xfId="32" applyBorder="1" applyAlignment="1" applyProtection="1">
      <alignment vertical="center"/>
    </xf>
    <xf numFmtId="0" fontId="0" fillId="0" borderId="18" xfId="0" applyFill="1" applyBorder="1" applyAlignment="1" applyProtection="1">
      <alignment vertical="center"/>
    </xf>
    <xf numFmtId="164" fontId="0" fillId="0" borderId="20" xfId="0" applyNumberFormat="1" applyBorder="1" applyAlignment="1" applyProtection="1">
      <alignment vertical="center"/>
    </xf>
    <xf numFmtId="10" fontId="2" fillId="0" borderId="18" xfId="44" applyNumberFormat="1" applyBorder="1" applyAlignment="1" applyProtection="1">
      <alignment vertical="center"/>
    </xf>
    <xf numFmtId="0" fontId="0" fillId="0" borderId="0" xfId="0" applyAlignment="1" applyProtection="1">
      <alignment vertical="center" wrapText="1"/>
    </xf>
    <xf numFmtId="0" fontId="3" fillId="0" borderId="0" xfId="0" applyFont="1" applyAlignment="1" applyProtection="1">
      <alignment vertical="top" wrapText="1"/>
    </xf>
    <xf numFmtId="0" fontId="0" fillId="0" borderId="23" xfId="0" applyBorder="1" applyAlignment="1" applyProtection="1">
      <alignment vertical="top"/>
    </xf>
    <xf numFmtId="0" fontId="0" fillId="0" borderId="24" xfId="0" applyBorder="1" applyAlignment="1" applyProtection="1">
      <alignment vertical="top"/>
    </xf>
    <xf numFmtId="164" fontId="3" fillId="0" borderId="25" xfId="0" applyNumberFormat="1" applyFont="1" applyBorder="1" applyAlignment="1" applyProtection="1">
      <alignment vertical="top"/>
    </xf>
    <xf numFmtId="0" fontId="3" fillId="0" borderId="0" xfId="0" applyFont="1" applyAlignment="1" applyProtection="1">
      <alignment vertical="top"/>
    </xf>
    <xf numFmtId="0" fontId="3" fillId="0" borderId="23" xfId="0" applyFont="1" applyBorder="1" applyAlignment="1" applyProtection="1">
      <alignment vertical="top"/>
    </xf>
    <xf numFmtId="0" fontId="3" fillId="0" borderId="27" xfId="0" applyFont="1" applyBorder="1" applyAlignment="1" applyProtection="1">
      <alignment vertical="top"/>
    </xf>
    <xf numFmtId="164" fontId="3" fillId="0" borderId="23" xfId="0" applyNumberFormat="1" applyFont="1" applyBorder="1" applyAlignment="1" applyProtection="1">
      <alignment vertical="top"/>
    </xf>
    <xf numFmtId="10" fontId="3" fillId="0" borderId="25" xfId="44" applyNumberFormat="1" applyFont="1" applyBorder="1" applyAlignment="1" applyProtection="1">
      <alignment vertical="top"/>
    </xf>
    <xf numFmtId="170" fontId="2" fillId="27" borderId="20" xfId="32" applyNumberFormat="1" applyFill="1" applyBorder="1" applyAlignment="1" applyProtection="1">
      <alignment vertical="top"/>
      <protection locked="0"/>
    </xf>
    <xf numFmtId="0" fontId="0" fillId="27" borderId="0" xfId="0" applyFill="1" applyAlignment="1" applyProtection="1">
      <alignment vertical="top"/>
    </xf>
    <xf numFmtId="0" fontId="0" fillId="27" borderId="20" xfId="0" applyFill="1" applyBorder="1" applyAlignment="1" applyProtection="1">
      <alignment vertical="top"/>
    </xf>
    <xf numFmtId="0" fontId="0" fillId="27" borderId="18" xfId="0" applyFill="1" applyBorder="1" applyAlignment="1" applyProtection="1">
      <alignment vertical="top"/>
    </xf>
    <xf numFmtId="0" fontId="3" fillId="0" borderId="0" xfId="0" applyFont="1" applyFill="1" applyAlignment="1" applyProtection="1">
      <alignment vertical="top"/>
    </xf>
    <xf numFmtId="9" fontId="0" fillId="0" borderId="23" xfId="0" applyNumberFormat="1" applyBorder="1" applyAlignment="1" applyProtection="1">
      <alignment vertical="top"/>
    </xf>
    <xf numFmtId="9" fontId="0" fillId="0" borderId="24" xfId="0" applyNumberFormat="1" applyBorder="1" applyAlignment="1" applyProtection="1">
      <alignment vertical="top"/>
    </xf>
    <xf numFmtId="9" fontId="3" fillId="0" borderId="23" xfId="0" applyNumberFormat="1" applyFont="1" applyBorder="1" applyAlignment="1" applyProtection="1">
      <alignment vertical="top"/>
    </xf>
    <xf numFmtId="9" fontId="3" fillId="0" borderId="27" xfId="0" applyNumberFormat="1" applyFont="1" applyBorder="1" applyAlignment="1" applyProtection="1">
      <alignment vertical="top"/>
    </xf>
    <xf numFmtId="9" fontId="0" fillId="27" borderId="20" xfId="0" applyNumberFormat="1" applyFill="1" applyBorder="1" applyAlignment="1" applyProtection="1">
      <alignment vertical="top"/>
      <protection locked="0"/>
    </xf>
    <xf numFmtId="0" fontId="0" fillId="0" borderId="20" xfId="0" applyBorder="1" applyAlignment="1" applyProtection="1">
      <alignment vertical="top"/>
    </xf>
    <xf numFmtId="164" fontId="0" fillId="0" borderId="18" xfId="0" applyNumberFormat="1" applyBorder="1" applyAlignment="1" applyProtection="1">
      <alignment vertical="top"/>
    </xf>
    <xf numFmtId="0" fontId="0" fillId="0" borderId="18" xfId="0" applyBorder="1" applyAlignment="1" applyProtection="1">
      <alignment vertical="top"/>
    </xf>
    <xf numFmtId="0" fontId="25" fillId="0" borderId="0" xfId="0" applyFont="1" applyAlignment="1" applyProtection="1">
      <alignment vertical="top" wrapText="1"/>
    </xf>
    <xf numFmtId="0" fontId="0" fillId="0" borderId="27" xfId="0" applyBorder="1" applyAlignment="1" applyProtection="1">
      <alignment vertical="top"/>
    </xf>
    <xf numFmtId="0" fontId="0" fillId="0" borderId="28" xfId="0" applyBorder="1" applyAlignment="1" applyProtection="1">
      <alignment vertical="top"/>
    </xf>
    <xf numFmtId="0" fontId="0" fillId="0" borderId="29" xfId="0" applyBorder="1" applyAlignment="1" applyProtection="1">
      <alignment vertical="top"/>
    </xf>
    <xf numFmtId="164" fontId="3" fillId="0" borderId="30" xfId="0" applyNumberFormat="1" applyFont="1" applyBorder="1" applyAlignment="1" applyProtection="1">
      <alignment vertical="top"/>
    </xf>
    <xf numFmtId="0" fontId="3" fillId="0" borderId="28" xfId="0" applyFont="1" applyBorder="1" applyAlignment="1" applyProtection="1">
      <alignment vertical="top"/>
    </xf>
    <xf numFmtId="0" fontId="3" fillId="0" borderId="29" xfId="0" applyFont="1" applyBorder="1" applyAlignment="1" applyProtection="1">
      <alignment vertical="top"/>
    </xf>
    <xf numFmtId="164" fontId="3" fillId="0" borderId="28" xfId="0" applyNumberFormat="1" applyFont="1" applyBorder="1" applyAlignment="1" applyProtection="1">
      <alignment vertical="top"/>
    </xf>
    <xf numFmtId="10" fontId="3" fillId="0" borderId="30" xfId="44" applyNumberFormat="1" applyFont="1" applyBorder="1" applyAlignment="1" applyProtection="1">
      <alignment vertical="top"/>
    </xf>
    <xf numFmtId="10" fontId="2" fillId="27" borderId="13" xfId="44" applyNumberFormat="1" applyFill="1" applyBorder="1" applyProtection="1">
      <protection locked="0"/>
    </xf>
    <xf numFmtId="0" fontId="27" fillId="0" borderId="0" xfId="0" applyFont="1" applyProtection="1"/>
    <xf numFmtId="164" fontId="0" fillId="0" borderId="0" xfId="0" applyNumberFormat="1"/>
    <xf numFmtId="0" fontId="31" fillId="0" borderId="0" xfId="0" applyFont="1"/>
    <xf numFmtId="0" fontId="33" fillId="24" borderId="10" xfId="2" applyNumberFormat="1" applyFont="1" applyFill="1" applyBorder="1" applyAlignment="1">
      <alignment vertical="center"/>
    </xf>
    <xf numFmtId="164" fontId="33" fillId="24" borderId="11" xfId="32" applyNumberFormat="1" applyFont="1" applyFill="1" applyBorder="1" applyAlignment="1">
      <alignment vertical="center"/>
    </xf>
    <xf numFmtId="0" fontId="34" fillId="24" borderId="11" xfId="0" applyFont="1" applyFill="1" applyBorder="1" applyAlignment="1">
      <alignment vertical="center"/>
    </xf>
    <xf numFmtId="0" fontId="35" fillId="25" borderId="10" xfId="2" applyNumberFormat="1" applyFont="1" applyFill="1" applyBorder="1" applyAlignment="1">
      <alignment vertical="center"/>
    </xf>
    <xf numFmtId="164" fontId="35" fillId="25" borderId="11" xfId="32" applyNumberFormat="1" applyFont="1" applyFill="1" applyBorder="1" applyAlignment="1">
      <alignment vertical="center"/>
    </xf>
    <xf numFmtId="0" fontId="36" fillId="25" borderId="11" xfId="0" applyFont="1" applyFill="1" applyBorder="1" applyAlignment="1">
      <alignment vertical="center"/>
    </xf>
    <xf numFmtId="0" fontId="35" fillId="25" borderId="11" xfId="2" applyNumberFormat="1" applyFont="1" applyFill="1" applyBorder="1" applyAlignment="1">
      <alignment vertical="center"/>
    </xf>
    <xf numFmtId="0" fontId="35" fillId="25" borderId="12" xfId="2" applyNumberFormat="1" applyFont="1" applyFill="1" applyBorder="1" applyAlignment="1">
      <alignment vertical="center"/>
    </xf>
    <xf numFmtId="0" fontId="36" fillId="0" borderId="10" xfId="0" applyFont="1" applyBorder="1" applyAlignment="1">
      <alignment vertical="center"/>
    </xf>
    <xf numFmtId="164" fontId="35" fillId="0" borderId="33" xfId="32" applyNumberFormat="1" applyFont="1" applyBorder="1" applyAlignment="1">
      <alignment vertical="center"/>
    </xf>
    <xf numFmtId="0" fontId="36" fillId="0" borderId="11" xfId="0" applyFont="1" applyBorder="1" applyAlignment="1">
      <alignment vertical="center"/>
    </xf>
    <xf numFmtId="0" fontId="35" fillId="0" borderId="11" xfId="2" applyNumberFormat="1" applyFont="1" applyBorder="1" applyAlignment="1">
      <alignment vertical="center"/>
    </xf>
    <xf numFmtId="0" fontId="35" fillId="0" borderId="12" xfId="2" applyNumberFormat="1" applyFont="1" applyBorder="1" applyAlignment="1">
      <alignment vertical="center"/>
    </xf>
    <xf numFmtId="0" fontId="36" fillId="25" borderId="10" xfId="0" applyFont="1" applyFill="1" applyBorder="1" applyAlignment="1">
      <alignment vertical="center"/>
    </xf>
    <xf numFmtId="44" fontId="35" fillId="0" borderId="31" xfId="32" applyNumberFormat="1" applyFont="1" applyBorder="1" applyAlignment="1">
      <alignment vertical="center"/>
    </xf>
    <xf numFmtId="166" fontId="35" fillId="25" borderId="11" xfId="1" applyNumberFormat="1" applyFont="1" applyFill="1" applyBorder="1" applyAlignment="1">
      <alignment vertical="center"/>
    </xf>
    <xf numFmtId="171" fontId="35" fillId="0" borderId="33" xfId="32" applyNumberFormat="1" applyFont="1" applyBorder="1" applyAlignment="1">
      <alignment vertical="center"/>
    </xf>
    <xf numFmtId="171" fontId="35" fillId="0" borderId="11" xfId="32" applyNumberFormat="1" applyFont="1" applyBorder="1" applyAlignment="1">
      <alignment vertical="center"/>
    </xf>
    <xf numFmtId="44" fontId="35" fillId="25" borderId="11" xfId="48" applyFont="1" applyFill="1" applyBorder="1" applyAlignment="1">
      <alignment vertical="center"/>
    </xf>
    <xf numFmtId="0" fontId="35" fillId="25" borderId="10" xfId="2" applyNumberFormat="1" applyFont="1" applyFill="1" applyBorder="1" applyAlignment="1">
      <alignment horizontal="center" vertical="center"/>
    </xf>
    <xf numFmtId="0" fontId="36" fillId="0" borderId="10" xfId="0" applyFont="1" applyBorder="1" applyAlignment="1">
      <alignment horizontal="center" vertical="center"/>
    </xf>
    <xf numFmtId="0" fontId="36" fillId="25" borderId="10" xfId="0" applyFont="1" applyFill="1" applyBorder="1" applyAlignment="1">
      <alignment horizontal="center" vertical="center"/>
    </xf>
    <xf numFmtId="0" fontId="33" fillId="24" borderId="11" xfId="2" applyNumberFormat="1" applyFont="1" applyFill="1" applyBorder="1" applyAlignment="1">
      <alignment horizontal="center" vertical="center"/>
    </xf>
    <xf numFmtId="0" fontId="33" fillId="24" borderId="12" xfId="2" applyNumberFormat="1" applyFont="1" applyFill="1" applyBorder="1" applyAlignment="1">
      <alignment horizontal="center" vertical="center"/>
    </xf>
    <xf numFmtId="0" fontId="32" fillId="0" borderId="32" xfId="0" applyFont="1" applyBorder="1" applyAlignment="1">
      <alignment horizontal="center" vertical="center"/>
    </xf>
    <xf numFmtId="0" fontId="0" fillId="27" borderId="0" xfId="0" applyFill="1" applyAlignment="1">
      <alignment horizontal="left"/>
    </xf>
    <xf numFmtId="0" fontId="3" fillId="0" borderId="0" xfId="0" applyFont="1" applyAlignment="1" applyProtection="1">
      <alignment horizontal="center" wrapText="1"/>
    </xf>
    <xf numFmtId="0" fontId="0" fillId="0" borderId="0" xfId="0" applyAlignment="1">
      <alignment horizontal="center" wrapText="1"/>
    </xf>
    <xf numFmtId="0" fontId="3" fillId="0" borderId="20" xfId="0" applyFont="1" applyFill="1" applyBorder="1" applyAlignment="1" applyProtection="1">
      <alignment horizontal="center" wrapText="1"/>
    </xf>
    <xf numFmtId="0" fontId="0" fillId="0" borderId="21" xfId="0" applyBorder="1" applyAlignment="1">
      <alignment wrapText="1"/>
    </xf>
    <xf numFmtId="0" fontId="3" fillId="0" borderId="18" xfId="0" applyFont="1" applyFill="1" applyBorder="1" applyAlignment="1" applyProtection="1">
      <alignment horizontal="center" wrapText="1"/>
    </xf>
    <xf numFmtId="0" fontId="0" fillId="0" borderId="22" xfId="0" applyBorder="1" applyAlignment="1">
      <alignment wrapText="1"/>
    </xf>
    <xf numFmtId="167" fontId="0" fillId="27" borderId="0" xfId="0" applyNumberFormat="1" applyFill="1" applyAlignment="1">
      <alignment horizontal="left"/>
    </xf>
    <xf numFmtId="0" fontId="24" fillId="0" borderId="0" xfId="0" applyFont="1" applyAlignment="1" applyProtection="1">
      <alignment horizontal="center"/>
    </xf>
    <xf numFmtId="0" fontId="23" fillId="27" borderId="0" xfId="0" applyFont="1" applyFill="1" applyAlignment="1" applyProtection="1">
      <alignment horizontal="center"/>
    </xf>
    <xf numFmtId="0" fontId="3" fillId="0" borderId="14" xfId="0" applyFont="1" applyBorder="1" applyAlignment="1" applyProtection="1">
      <alignment horizontal="center"/>
    </xf>
    <xf numFmtId="0" fontId="3" fillId="0" borderId="15" xfId="0" applyFont="1" applyBorder="1" applyAlignment="1" applyProtection="1">
      <alignment horizontal="center"/>
    </xf>
    <xf numFmtId="0" fontId="3" fillId="0" borderId="16" xfId="0" applyFont="1" applyBorder="1" applyAlignment="1" applyProtection="1">
      <alignment horizontal="center"/>
    </xf>
  </cellXfs>
  <cellStyles count="49">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xfId="1" builtinId="3"/>
    <cellStyle name="Comma 2" xfId="30"/>
    <cellStyle name="Currency" xfId="48" builtinId="4"/>
    <cellStyle name="Currency 2" xfId="32"/>
    <cellStyle name="Currency 3" xfId="31"/>
    <cellStyle name="Explanatory Text 2" xfId="33"/>
    <cellStyle name="Good 2" xfId="34"/>
    <cellStyle name="Heading 1 2" xfId="35"/>
    <cellStyle name="Heading 2 2" xfId="36"/>
    <cellStyle name="Heading 3 2" xfId="37"/>
    <cellStyle name="Heading 4 2" xfId="38"/>
    <cellStyle name="Input 2" xfId="39"/>
    <cellStyle name="Linked Cell 2" xfId="40"/>
    <cellStyle name="Neutral 2" xfId="41"/>
    <cellStyle name="Normal" xfId="0" builtinId="0"/>
    <cellStyle name="Normal 2" xfId="2"/>
    <cellStyle name="Note 2" xfId="42"/>
    <cellStyle name="Output 2" xfId="43"/>
    <cellStyle name="Percent 2" xfId="44"/>
    <cellStyle name="Title 2" xfId="45"/>
    <cellStyle name="Total 2" xfId="46"/>
    <cellStyle name="Warning Text 2"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s%20&amp;%20OEB%20matters/RATE%20SUBMISSION/2012%20Smart%20Meter%20Rate%20Rider/Draft%20Rate%20Order/2012_SM_model_V2.17_RES_201206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s%20&amp;%20OEB%20matters/RATE%20SUBMISSION/2012%20Smart%20Meter%20Rate%20Rider/Draft%20Rate%20Order/2012_SM_model_V2.17_GS_201206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s%20&amp;%20OEB%20matters/RATE%20SUBMISSION/2012%20Smart%20Meter%20Rate%20Rider/OEB%20Correspondence/Oakville_SM_Smart_Meter_Rate_Impac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s>
    <sheetDataSet>
      <sheetData sheetId="0"/>
      <sheetData sheetId="1"/>
      <sheetData sheetId="2"/>
      <sheetData sheetId="3"/>
      <sheetData sheetId="4"/>
      <sheetData sheetId="5"/>
      <sheetData sheetId="6"/>
      <sheetData sheetId="7"/>
      <sheetData sheetId="8"/>
      <sheetData sheetId="9">
        <row r="29">
          <cell r="N29">
            <v>36059.385916398031</v>
          </cell>
        </row>
      </sheetData>
      <sheetData sheetId="10">
        <row r="30">
          <cell r="G30">
            <v>0</v>
          </cell>
          <cell r="I30">
            <v>83962.343055188423</v>
          </cell>
          <cell r="K30">
            <v>82196.095075455916</v>
          </cell>
          <cell r="M30">
            <v>229098.64025117777</v>
          </cell>
          <cell r="O30">
            <v>912275.3403216718</v>
          </cell>
          <cell r="Q30">
            <v>1439574.8744547006</v>
          </cell>
        </row>
        <row r="32">
          <cell r="G32">
            <v>0</v>
          </cell>
          <cell r="I32">
            <v>0</v>
          </cell>
          <cell r="K32">
            <v>4609.4824685387175</v>
          </cell>
          <cell r="M32">
            <v>2172.4353232466187</v>
          </cell>
          <cell r="O32">
            <v>4959.6569358080251</v>
          </cell>
          <cell r="Q32">
            <v>19887.657018049315</v>
          </cell>
        </row>
        <row r="40">
          <cell r="G40">
            <v>73429.759999999995</v>
          </cell>
          <cell r="I40">
            <v>171892.45000000004</v>
          </cell>
          <cell r="K40">
            <v>176435.42500000002</v>
          </cell>
          <cell r="M40">
            <v>440470.19499999989</v>
          </cell>
          <cell r="O40">
            <v>920992.15</v>
          </cell>
          <cell r="Q40">
            <v>1141169.5550000002</v>
          </cell>
          <cell r="S40">
            <v>388005.52584743168</v>
          </cell>
        </row>
        <row r="42">
          <cell r="G42">
            <v>400.02</v>
          </cell>
          <cell r="I42">
            <v>7300.2900000000009</v>
          </cell>
          <cell r="K42">
            <v>12643.94</v>
          </cell>
          <cell r="M42">
            <v>5716.75</v>
          </cell>
          <cell r="O42">
            <v>10506.919999999998</v>
          </cell>
          <cell r="Q42">
            <v>33954.79</v>
          </cell>
          <cell r="S42">
            <v>15041.669999999998</v>
          </cell>
        </row>
        <row r="46">
          <cell r="S46">
            <v>57777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Utility_Info"/>
      <sheetName val="2. Smart_Meter_Costs"/>
      <sheetName val="3. Cost_of_Service_Parameters"/>
      <sheetName val="4. SM_Assets_and_Rate_Base"/>
      <sheetName val="5. SM_Rev_Reqt"/>
      <sheetName val="6. UCC_Calculation"/>
      <sheetName val="7_Taxes_PILs"/>
      <sheetName val="8. Funding_Adder_Revs"/>
      <sheetName val="8A. Opex_Interest_monthly"/>
      <sheetName val="8B. Opex_Interest_annual"/>
      <sheetName val="9. SMFA_SMDR_SMIRR"/>
    </sheetNames>
    <sheetDataSet>
      <sheetData sheetId="0"/>
      <sheetData sheetId="1"/>
      <sheetData sheetId="2"/>
      <sheetData sheetId="3"/>
      <sheetData sheetId="4"/>
      <sheetData sheetId="5"/>
      <sheetData sheetId="6"/>
      <sheetData sheetId="7"/>
      <sheetData sheetId="8"/>
      <sheetData sheetId="9">
        <row r="29">
          <cell r="N29">
            <v>7201.096422101974</v>
          </cell>
        </row>
      </sheetData>
      <sheetData sheetId="10">
        <row r="30">
          <cell r="G30">
            <v>0</v>
          </cell>
          <cell r="I30">
            <v>7169.4003419399633</v>
          </cell>
          <cell r="K30">
            <v>7018.5834589294273</v>
          </cell>
          <cell r="M30">
            <v>37372.435142500137</v>
          </cell>
          <cell r="O30">
            <v>212583.46191180882</v>
          </cell>
          <cell r="Q30">
            <v>383258.83628427121</v>
          </cell>
        </row>
        <row r="32">
          <cell r="K32">
            <v>393.59579525294839</v>
          </cell>
          <cell r="M32">
            <v>185.50052300338126</v>
          </cell>
          <cell r="O32">
            <v>423.49659189614158</v>
          </cell>
          <cell r="Q32">
            <v>1698.1728931965131</v>
          </cell>
        </row>
        <row r="40">
          <cell r="G40">
            <v>21721.18</v>
          </cell>
          <cell r="I40">
            <v>16394.659999999971</v>
          </cell>
          <cell r="K40">
            <v>16576.534999999996</v>
          </cell>
          <cell r="M40">
            <v>40130.935000000027</v>
          </cell>
          <cell r="O40">
            <v>84210.380000000107</v>
          </cell>
          <cell r="Q40">
            <v>114870.93499999987</v>
          </cell>
          <cell r="S40">
            <v>39056.910819234989</v>
          </cell>
        </row>
        <row r="42">
          <cell r="G42">
            <v>118.33</v>
          </cell>
          <cell r="I42">
            <v>1392.0700000000002</v>
          </cell>
          <cell r="K42">
            <v>1787.5999999999997</v>
          </cell>
          <cell r="M42">
            <v>705.86999999999989</v>
          </cell>
          <cell r="O42">
            <v>1088.1999999999998</v>
          </cell>
          <cell r="Q42">
            <v>3411.0600000000004</v>
          </cell>
          <cell r="S42">
            <v>1511.81</v>
          </cell>
        </row>
        <row r="46">
          <cell r="S46">
            <v>4898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2-V Bill Impacts_Res"/>
      <sheetName val="App.2-V Bill Impacts_GS"/>
    </sheetNames>
    <sheetDataSet>
      <sheetData sheetId="0">
        <row r="54">
          <cell r="H54">
            <v>3.7699999999999997E-2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zoomScaleNormal="100" workbookViewId="0">
      <selection activeCell="J4" sqref="J4"/>
    </sheetView>
  </sheetViews>
  <sheetFormatPr defaultRowHeight="14.4" x14ac:dyDescent="0.3"/>
  <cols>
    <col min="1" max="1" width="4.88671875" customWidth="1"/>
    <col min="2" max="2" width="64.33203125" customWidth="1"/>
    <col min="3" max="3" width="17.77734375" bestFit="1" customWidth="1"/>
    <col min="4" max="4" width="14.21875" bestFit="1" customWidth="1"/>
    <col min="5" max="5" width="1.44140625" customWidth="1"/>
    <col min="6" max="6" width="12.44140625" customWidth="1"/>
    <col min="7" max="7" width="15.109375" customWidth="1"/>
    <col min="8" max="8" width="13.44140625" customWidth="1"/>
    <col min="9" max="9" width="13.88671875" bestFit="1" customWidth="1"/>
    <col min="10" max="10" width="12.33203125" bestFit="1" customWidth="1"/>
    <col min="11" max="11" width="14.21875" bestFit="1" customWidth="1"/>
  </cols>
  <sheetData>
    <row r="1" spans="1:11" ht="28.8" customHeight="1" x14ac:dyDescent="0.3">
      <c r="A1" s="113" t="s">
        <v>15</v>
      </c>
      <c r="B1" s="113"/>
      <c r="C1" s="113"/>
      <c r="D1" s="113"/>
      <c r="E1" s="113"/>
      <c r="F1" s="113"/>
      <c r="G1" s="113"/>
      <c r="H1" s="113"/>
    </row>
    <row r="2" spans="1:11" ht="23.4" customHeight="1" x14ac:dyDescent="0.3">
      <c r="A2" s="89" t="s">
        <v>77</v>
      </c>
      <c r="B2" s="89"/>
      <c r="C2" s="90" t="s">
        <v>10</v>
      </c>
      <c r="D2" s="90" t="s">
        <v>11</v>
      </c>
      <c r="E2" s="91"/>
      <c r="F2" s="111" t="s">
        <v>14</v>
      </c>
      <c r="G2" s="111"/>
      <c r="H2" s="112"/>
    </row>
    <row r="3" spans="1:11" ht="22.05" customHeight="1" x14ac:dyDescent="0.3">
      <c r="A3" s="108"/>
      <c r="B3" s="92" t="s">
        <v>0</v>
      </c>
      <c r="C3" s="93">
        <f>SUM('[1]9. SMFA_SMDR_SMIRR'!$G$30:$Q$30)</f>
        <v>2747107.2931581945</v>
      </c>
      <c r="D3" s="93">
        <f>SUM('[2]9. SMFA_SMDR_SMIRR'!$G$30:$Q$30)</f>
        <v>647402.71713944955</v>
      </c>
      <c r="E3" s="94"/>
      <c r="F3" s="95" t="s">
        <v>16</v>
      </c>
      <c r="G3" s="95"/>
      <c r="H3" s="96"/>
      <c r="I3" s="87"/>
      <c r="J3" s="87"/>
      <c r="K3" s="1"/>
    </row>
    <row r="4" spans="1:11" ht="22.05" customHeight="1" x14ac:dyDescent="0.3">
      <c r="A4" s="109"/>
      <c r="B4" s="97" t="s">
        <v>74</v>
      </c>
      <c r="C4" s="98">
        <f>SUM('[1]9. SMFA_SMDR_SMIRR'!$G$32:$Q$32)</f>
        <v>31629.231745642675</v>
      </c>
      <c r="D4" s="98">
        <f>SUM('[2]9. SMFA_SMDR_SMIRR'!$K$32:$Q$32)</f>
        <v>2700.7658033489843</v>
      </c>
      <c r="E4" s="99"/>
      <c r="F4" s="100" t="s">
        <v>17</v>
      </c>
      <c r="G4" s="100"/>
      <c r="H4" s="101"/>
      <c r="I4" s="87"/>
      <c r="J4" s="87"/>
      <c r="K4" s="1"/>
    </row>
    <row r="5" spans="1:11" ht="22.05" customHeight="1" x14ac:dyDescent="0.3">
      <c r="A5" s="108">
        <v>1</v>
      </c>
      <c r="B5" s="92" t="s">
        <v>73</v>
      </c>
      <c r="C5" s="93">
        <f>+'[1]8B. Opex_Interest_annual'!$N$29*8/12</f>
        <v>24039.59061093202</v>
      </c>
      <c r="D5" s="93">
        <f>+'[2]8B. Opex_Interest_annual'!$N$29*0.666666666666667</f>
        <v>4800.7309480679851</v>
      </c>
      <c r="E5" s="94"/>
      <c r="F5" s="95" t="s">
        <v>18</v>
      </c>
      <c r="G5" s="95"/>
      <c r="H5" s="96"/>
      <c r="I5" s="87"/>
      <c r="J5" s="87"/>
      <c r="K5" s="1"/>
    </row>
    <row r="6" spans="1:11" ht="22.05" customHeight="1" x14ac:dyDescent="0.3">
      <c r="A6" s="109">
        <v>2</v>
      </c>
      <c r="B6" s="97" t="s">
        <v>1</v>
      </c>
      <c r="C6" s="98">
        <f>2.49*C14*4</f>
        <v>575458.92000000004</v>
      </c>
      <c r="D6" s="98">
        <f>7.33*D14*4</f>
        <v>143609.36000000002</v>
      </c>
      <c r="E6" s="99"/>
      <c r="F6" s="100" t="s">
        <v>2</v>
      </c>
      <c r="G6" s="100"/>
      <c r="H6" s="101"/>
      <c r="I6" s="87"/>
      <c r="J6" s="87"/>
      <c r="K6" s="1"/>
    </row>
    <row r="7" spans="1:11" ht="22.05" customHeight="1" x14ac:dyDescent="0.3">
      <c r="A7" s="110"/>
      <c r="B7" s="102" t="s">
        <v>3</v>
      </c>
      <c r="C7" s="93"/>
      <c r="D7" s="93"/>
      <c r="E7" s="94"/>
      <c r="F7" s="95"/>
      <c r="G7" s="95"/>
      <c r="H7" s="96"/>
      <c r="K7" s="1"/>
    </row>
    <row r="8" spans="1:11" ht="22.05" customHeight="1" x14ac:dyDescent="0.3">
      <c r="A8" s="109"/>
      <c r="B8" s="97" t="s">
        <v>75</v>
      </c>
      <c r="C8" s="98">
        <f>SUM('[1]9. SMFA_SMDR_SMIRR'!$G$40:$S$40)</f>
        <v>3312395.0608474319</v>
      </c>
      <c r="D8" s="98">
        <f>SUM('[2]9. SMFA_SMDR_SMIRR'!$G$40:$S$40)</f>
        <v>332961.53581923497</v>
      </c>
      <c r="E8" s="99"/>
      <c r="F8" s="100" t="s">
        <v>4</v>
      </c>
      <c r="G8" s="100"/>
      <c r="H8" s="101"/>
      <c r="I8" s="87"/>
      <c r="J8" s="87"/>
      <c r="K8" s="1"/>
    </row>
    <row r="9" spans="1:11" ht="22.05" customHeight="1" x14ac:dyDescent="0.3">
      <c r="A9" s="110"/>
      <c r="B9" s="102" t="s">
        <v>76</v>
      </c>
      <c r="C9" s="93">
        <f>SUM('[1]9. SMFA_SMDR_SMIRR'!$G$42:$S$42)</f>
        <v>85564.37999999999</v>
      </c>
      <c r="D9" s="93">
        <f>SUM('[2]9. SMFA_SMDR_SMIRR'!$G$42:$S$42)</f>
        <v>10014.94</v>
      </c>
      <c r="E9" s="94"/>
      <c r="F9" s="95" t="s">
        <v>5</v>
      </c>
      <c r="G9" s="95"/>
      <c r="H9" s="96"/>
      <c r="I9" s="87"/>
      <c r="J9" s="87"/>
      <c r="K9" s="1"/>
    </row>
    <row r="10" spans="1:11" ht="22.05" customHeight="1" x14ac:dyDescent="0.3">
      <c r="A10" s="109">
        <v>3</v>
      </c>
      <c r="B10" s="97" t="s">
        <v>13</v>
      </c>
      <c r="C10" s="103">
        <f>4057.68*4</f>
        <v>16230.72</v>
      </c>
      <c r="D10" s="103">
        <f>407.88*4</f>
        <v>1631.52</v>
      </c>
      <c r="E10" s="99"/>
      <c r="F10" s="100" t="s">
        <v>12</v>
      </c>
      <c r="G10" s="100"/>
      <c r="H10" s="100"/>
      <c r="I10" s="87"/>
      <c r="K10" s="1"/>
    </row>
    <row r="11" spans="1:11" ht="22.05" customHeight="1" x14ac:dyDescent="0.3">
      <c r="A11" s="110"/>
      <c r="B11" s="102" t="s">
        <v>6</v>
      </c>
      <c r="C11" s="107">
        <f>+C3+C4+C5+C6-C8-C9-C10</f>
        <v>-35955.125332662734</v>
      </c>
      <c r="D11" s="93">
        <f>+D3+D4+D5+D6-D8-D9-D10</f>
        <v>453905.57807163149</v>
      </c>
      <c r="E11" s="94"/>
      <c r="F11" s="95"/>
      <c r="G11" s="95"/>
      <c r="H11" s="96"/>
      <c r="I11" s="87"/>
      <c r="J11" s="87"/>
      <c r="K11" s="1"/>
    </row>
    <row r="12" spans="1:11" ht="22.05" customHeight="1" x14ac:dyDescent="0.3">
      <c r="A12" s="109"/>
      <c r="B12" s="97"/>
      <c r="C12" s="98"/>
      <c r="D12" s="98"/>
      <c r="E12" s="99"/>
      <c r="F12" s="100"/>
      <c r="G12" s="100"/>
      <c r="H12" s="101"/>
    </row>
    <row r="13" spans="1:11" ht="22.05" customHeight="1" x14ac:dyDescent="0.3">
      <c r="A13" s="110"/>
      <c r="B13" s="102" t="s">
        <v>78</v>
      </c>
      <c r="C13" s="104">
        <v>20</v>
      </c>
      <c r="D13" s="104">
        <v>20</v>
      </c>
      <c r="E13" s="94"/>
      <c r="F13" s="95" t="s">
        <v>7</v>
      </c>
      <c r="G13" s="95"/>
      <c r="H13" s="96"/>
    </row>
    <row r="14" spans="1:11" ht="22.05" customHeight="1" x14ac:dyDescent="0.3">
      <c r="A14" s="109"/>
      <c r="B14" s="97" t="s">
        <v>8</v>
      </c>
      <c r="C14" s="105">
        <f>+'[1]9. SMFA_SMDR_SMIRR'!$S$46</f>
        <v>57777</v>
      </c>
      <c r="D14" s="106">
        <f>+'[2]9. SMFA_SMDR_SMIRR'!$S$46</f>
        <v>4898</v>
      </c>
      <c r="E14" s="99"/>
      <c r="F14" s="100"/>
      <c r="G14" s="100"/>
      <c r="H14" s="101"/>
    </row>
    <row r="15" spans="1:11" ht="22.05" customHeight="1" x14ac:dyDescent="0.3">
      <c r="A15" s="110">
        <v>4</v>
      </c>
      <c r="B15" s="102" t="s">
        <v>9</v>
      </c>
      <c r="C15" s="107">
        <f>ROUND(C11/(C14*C13),2)</f>
        <v>-0.03</v>
      </c>
      <c r="D15" s="107">
        <f>ROUND(D11/(D14*D13),2)</f>
        <v>4.63</v>
      </c>
      <c r="E15" s="94"/>
      <c r="F15" s="95"/>
      <c r="G15" s="95"/>
      <c r="H15" s="96"/>
    </row>
    <row r="16" spans="1:11" x14ac:dyDescent="0.3">
      <c r="B16" s="88"/>
      <c r="C16" s="88"/>
      <c r="D16" s="88"/>
      <c r="E16" s="88"/>
      <c r="F16" s="88"/>
      <c r="G16" s="88"/>
    </row>
    <row r="17" spans="2:7" x14ac:dyDescent="0.3">
      <c r="B17" s="88"/>
      <c r="C17" s="88"/>
      <c r="D17" s="88"/>
      <c r="E17" s="88"/>
      <c r="F17" s="88"/>
      <c r="G17" s="88"/>
    </row>
  </sheetData>
  <mergeCells count="2">
    <mergeCell ref="F2:H2"/>
    <mergeCell ref="A1:H1"/>
  </mergeCells>
  <pageMargins left="0.7" right="0.7"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51"/>
  <sheetViews>
    <sheetView workbookViewId="0">
      <selection activeCell="S23" sqref="S23"/>
    </sheetView>
  </sheetViews>
  <sheetFormatPr defaultColWidth="9.109375" defaultRowHeight="14.4" x14ac:dyDescent="0.3"/>
  <cols>
    <col min="1" max="1" width="2.6640625" style="5" customWidth="1"/>
    <col min="2" max="2" width="1" style="5" customWidth="1"/>
    <col min="3" max="3" width="1.33203125" style="5" customWidth="1"/>
    <col min="4" max="4" width="26.5546875" style="5" customWidth="1"/>
    <col min="5" max="5" width="1.33203125" style="5" customWidth="1"/>
    <col min="6" max="6" width="11.33203125" style="5" customWidth="1"/>
    <col min="7" max="7" width="1.33203125" style="5" customWidth="1"/>
    <col min="8" max="8" width="12.33203125" style="5" customWidth="1"/>
    <col min="9" max="9" width="8.5546875" style="5" customWidth="1"/>
    <col min="10" max="10" width="9.6640625" style="5" customWidth="1"/>
    <col min="11" max="11" width="7.6640625" style="5" customWidth="1"/>
    <col min="12" max="12" width="12.109375" style="5" customWidth="1"/>
    <col min="13" max="13" width="8.5546875" style="5" customWidth="1"/>
    <col min="14" max="14" width="9.6640625" style="5" customWidth="1"/>
    <col min="15" max="15" width="7.21875" style="5" bestFit="1" customWidth="1"/>
    <col min="16" max="16" width="8.88671875" style="5" customWidth="1"/>
    <col min="17" max="17" width="8.6640625" style="5" customWidth="1"/>
    <col min="18" max="18" width="3.88671875" style="5" customWidth="1"/>
    <col min="19" max="256" width="9.109375" style="5"/>
    <col min="257" max="257" width="2.6640625" style="5" customWidth="1"/>
    <col min="258" max="258" width="1" style="5" customWidth="1"/>
    <col min="259" max="259" width="1.33203125" style="5" customWidth="1"/>
    <col min="260" max="260" width="26.5546875" style="5" customWidth="1"/>
    <col min="261" max="261" width="1.33203125" style="5" customWidth="1"/>
    <col min="262" max="262" width="11.33203125" style="5" customWidth="1"/>
    <col min="263" max="263" width="1.33203125" style="5" customWidth="1"/>
    <col min="264" max="264" width="12.33203125" style="5" customWidth="1"/>
    <col min="265" max="265" width="8.5546875" style="5" customWidth="1"/>
    <col min="266" max="266" width="9.6640625" style="5" customWidth="1"/>
    <col min="267" max="267" width="7.6640625" style="5" customWidth="1"/>
    <col min="268" max="268" width="12.109375" style="5" customWidth="1"/>
    <col min="269" max="269" width="8.5546875" style="5" customWidth="1"/>
    <col min="270" max="270" width="9.6640625" style="5" customWidth="1"/>
    <col min="271" max="271" width="7.21875" style="5" bestFit="1" customWidth="1"/>
    <col min="272" max="272" width="8.88671875" style="5" customWidth="1"/>
    <col min="273" max="273" width="8.6640625" style="5" customWidth="1"/>
    <col min="274" max="274" width="3.88671875" style="5" customWidth="1"/>
    <col min="275" max="512" width="9.109375" style="5"/>
    <col min="513" max="513" width="2.6640625" style="5" customWidth="1"/>
    <col min="514" max="514" width="1" style="5" customWidth="1"/>
    <col min="515" max="515" width="1.33203125" style="5" customWidth="1"/>
    <col min="516" max="516" width="26.5546875" style="5" customWidth="1"/>
    <col min="517" max="517" width="1.33203125" style="5" customWidth="1"/>
    <col min="518" max="518" width="11.33203125" style="5" customWidth="1"/>
    <col min="519" max="519" width="1.33203125" style="5" customWidth="1"/>
    <col min="520" max="520" width="12.33203125" style="5" customWidth="1"/>
    <col min="521" max="521" width="8.5546875" style="5" customWidth="1"/>
    <col min="522" max="522" width="9.6640625" style="5" customWidth="1"/>
    <col min="523" max="523" width="7.6640625" style="5" customWidth="1"/>
    <col min="524" max="524" width="12.109375" style="5" customWidth="1"/>
    <col min="525" max="525" width="8.5546875" style="5" customWidth="1"/>
    <col min="526" max="526" width="9.6640625" style="5" customWidth="1"/>
    <col min="527" max="527" width="7.21875" style="5" bestFit="1" customWidth="1"/>
    <col min="528" max="528" width="8.88671875" style="5" customWidth="1"/>
    <col min="529" max="529" width="8.6640625" style="5" customWidth="1"/>
    <col min="530" max="530" width="3.88671875" style="5" customWidth="1"/>
    <col min="531" max="768" width="9.109375" style="5"/>
    <col min="769" max="769" width="2.6640625" style="5" customWidth="1"/>
    <col min="770" max="770" width="1" style="5" customWidth="1"/>
    <col min="771" max="771" width="1.33203125" style="5" customWidth="1"/>
    <col min="772" max="772" width="26.5546875" style="5" customWidth="1"/>
    <col min="773" max="773" width="1.33203125" style="5" customWidth="1"/>
    <col min="774" max="774" width="11.33203125" style="5" customWidth="1"/>
    <col min="775" max="775" width="1.33203125" style="5" customWidth="1"/>
    <col min="776" max="776" width="12.33203125" style="5" customWidth="1"/>
    <col min="777" max="777" width="8.5546875" style="5" customWidth="1"/>
    <col min="778" max="778" width="9.6640625" style="5" customWidth="1"/>
    <col min="779" max="779" width="7.6640625" style="5" customWidth="1"/>
    <col min="780" max="780" width="12.109375" style="5" customWidth="1"/>
    <col min="781" max="781" width="8.5546875" style="5" customWidth="1"/>
    <col min="782" max="782" width="9.6640625" style="5" customWidth="1"/>
    <col min="783" max="783" width="7.21875" style="5" bestFit="1" customWidth="1"/>
    <col min="784" max="784" width="8.88671875" style="5" customWidth="1"/>
    <col min="785" max="785" width="8.6640625" style="5" customWidth="1"/>
    <col min="786" max="786" width="3.88671875" style="5" customWidth="1"/>
    <col min="787" max="1024" width="9.109375" style="5"/>
    <col min="1025" max="1025" width="2.6640625" style="5" customWidth="1"/>
    <col min="1026" max="1026" width="1" style="5" customWidth="1"/>
    <col min="1027" max="1027" width="1.33203125" style="5" customWidth="1"/>
    <col min="1028" max="1028" width="26.5546875" style="5" customWidth="1"/>
    <col min="1029" max="1029" width="1.33203125" style="5" customWidth="1"/>
    <col min="1030" max="1030" width="11.33203125" style="5" customWidth="1"/>
    <col min="1031" max="1031" width="1.33203125" style="5" customWidth="1"/>
    <col min="1032" max="1032" width="12.33203125" style="5" customWidth="1"/>
    <col min="1033" max="1033" width="8.5546875" style="5" customWidth="1"/>
    <col min="1034" max="1034" width="9.6640625" style="5" customWidth="1"/>
    <col min="1035" max="1035" width="7.6640625" style="5" customWidth="1"/>
    <col min="1036" max="1036" width="12.109375" style="5" customWidth="1"/>
    <col min="1037" max="1037" width="8.5546875" style="5" customWidth="1"/>
    <col min="1038" max="1038" width="9.6640625" style="5" customWidth="1"/>
    <col min="1039" max="1039" width="7.21875" style="5" bestFit="1" customWidth="1"/>
    <col min="1040" max="1040" width="8.88671875" style="5" customWidth="1"/>
    <col min="1041" max="1041" width="8.6640625" style="5" customWidth="1"/>
    <col min="1042" max="1042" width="3.88671875" style="5" customWidth="1"/>
    <col min="1043" max="1280" width="9.109375" style="5"/>
    <col min="1281" max="1281" width="2.6640625" style="5" customWidth="1"/>
    <col min="1282" max="1282" width="1" style="5" customWidth="1"/>
    <col min="1283" max="1283" width="1.33203125" style="5" customWidth="1"/>
    <col min="1284" max="1284" width="26.5546875" style="5" customWidth="1"/>
    <col min="1285" max="1285" width="1.33203125" style="5" customWidth="1"/>
    <col min="1286" max="1286" width="11.33203125" style="5" customWidth="1"/>
    <col min="1287" max="1287" width="1.33203125" style="5" customWidth="1"/>
    <col min="1288" max="1288" width="12.33203125" style="5" customWidth="1"/>
    <col min="1289" max="1289" width="8.5546875" style="5" customWidth="1"/>
    <col min="1290" max="1290" width="9.6640625" style="5" customWidth="1"/>
    <col min="1291" max="1291" width="7.6640625" style="5" customWidth="1"/>
    <col min="1292" max="1292" width="12.109375" style="5" customWidth="1"/>
    <col min="1293" max="1293" width="8.5546875" style="5" customWidth="1"/>
    <col min="1294" max="1294" width="9.6640625" style="5" customWidth="1"/>
    <col min="1295" max="1295" width="7.21875" style="5" bestFit="1" customWidth="1"/>
    <col min="1296" max="1296" width="8.88671875" style="5" customWidth="1"/>
    <col min="1297" max="1297" width="8.6640625" style="5" customWidth="1"/>
    <col min="1298" max="1298" width="3.88671875" style="5" customWidth="1"/>
    <col min="1299" max="1536" width="9.109375" style="5"/>
    <col min="1537" max="1537" width="2.6640625" style="5" customWidth="1"/>
    <col min="1538" max="1538" width="1" style="5" customWidth="1"/>
    <col min="1539" max="1539" width="1.33203125" style="5" customWidth="1"/>
    <col min="1540" max="1540" width="26.5546875" style="5" customWidth="1"/>
    <col min="1541" max="1541" width="1.33203125" style="5" customWidth="1"/>
    <col min="1542" max="1542" width="11.33203125" style="5" customWidth="1"/>
    <col min="1543" max="1543" width="1.33203125" style="5" customWidth="1"/>
    <col min="1544" max="1544" width="12.33203125" style="5" customWidth="1"/>
    <col min="1545" max="1545" width="8.5546875" style="5" customWidth="1"/>
    <col min="1546" max="1546" width="9.6640625" style="5" customWidth="1"/>
    <col min="1547" max="1547" width="7.6640625" style="5" customWidth="1"/>
    <col min="1548" max="1548" width="12.109375" style="5" customWidth="1"/>
    <col min="1549" max="1549" width="8.5546875" style="5" customWidth="1"/>
    <col min="1550" max="1550" width="9.6640625" style="5" customWidth="1"/>
    <col min="1551" max="1551" width="7.21875" style="5" bestFit="1" customWidth="1"/>
    <col min="1552" max="1552" width="8.88671875" style="5" customWidth="1"/>
    <col min="1553" max="1553" width="8.6640625" style="5" customWidth="1"/>
    <col min="1554" max="1554" width="3.88671875" style="5" customWidth="1"/>
    <col min="1555" max="1792" width="9.109375" style="5"/>
    <col min="1793" max="1793" width="2.6640625" style="5" customWidth="1"/>
    <col min="1794" max="1794" width="1" style="5" customWidth="1"/>
    <col min="1795" max="1795" width="1.33203125" style="5" customWidth="1"/>
    <col min="1796" max="1796" width="26.5546875" style="5" customWidth="1"/>
    <col min="1797" max="1797" width="1.33203125" style="5" customWidth="1"/>
    <col min="1798" max="1798" width="11.33203125" style="5" customWidth="1"/>
    <col min="1799" max="1799" width="1.33203125" style="5" customWidth="1"/>
    <col min="1800" max="1800" width="12.33203125" style="5" customWidth="1"/>
    <col min="1801" max="1801" width="8.5546875" style="5" customWidth="1"/>
    <col min="1802" max="1802" width="9.6640625" style="5" customWidth="1"/>
    <col min="1803" max="1803" width="7.6640625" style="5" customWidth="1"/>
    <col min="1804" max="1804" width="12.109375" style="5" customWidth="1"/>
    <col min="1805" max="1805" width="8.5546875" style="5" customWidth="1"/>
    <col min="1806" max="1806" width="9.6640625" style="5" customWidth="1"/>
    <col min="1807" max="1807" width="7.21875" style="5" bestFit="1" customWidth="1"/>
    <col min="1808" max="1808" width="8.88671875" style="5" customWidth="1"/>
    <col min="1809" max="1809" width="8.6640625" style="5" customWidth="1"/>
    <col min="1810" max="1810" width="3.88671875" style="5" customWidth="1"/>
    <col min="1811" max="2048" width="9.109375" style="5"/>
    <col min="2049" max="2049" width="2.6640625" style="5" customWidth="1"/>
    <col min="2050" max="2050" width="1" style="5" customWidth="1"/>
    <col min="2051" max="2051" width="1.33203125" style="5" customWidth="1"/>
    <col min="2052" max="2052" width="26.5546875" style="5" customWidth="1"/>
    <col min="2053" max="2053" width="1.33203125" style="5" customWidth="1"/>
    <col min="2054" max="2054" width="11.33203125" style="5" customWidth="1"/>
    <col min="2055" max="2055" width="1.33203125" style="5" customWidth="1"/>
    <col min="2056" max="2056" width="12.33203125" style="5" customWidth="1"/>
    <col min="2057" max="2057" width="8.5546875" style="5" customWidth="1"/>
    <col min="2058" max="2058" width="9.6640625" style="5" customWidth="1"/>
    <col min="2059" max="2059" width="7.6640625" style="5" customWidth="1"/>
    <col min="2060" max="2060" width="12.109375" style="5" customWidth="1"/>
    <col min="2061" max="2061" width="8.5546875" style="5" customWidth="1"/>
    <col min="2062" max="2062" width="9.6640625" style="5" customWidth="1"/>
    <col min="2063" max="2063" width="7.21875" style="5" bestFit="1" customWidth="1"/>
    <col min="2064" max="2064" width="8.88671875" style="5" customWidth="1"/>
    <col min="2065" max="2065" width="8.6640625" style="5" customWidth="1"/>
    <col min="2066" max="2066" width="3.88671875" style="5" customWidth="1"/>
    <col min="2067" max="2304" width="9.109375" style="5"/>
    <col min="2305" max="2305" width="2.6640625" style="5" customWidth="1"/>
    <col min="2306" max="2306" width="1" style="5" customWidth="1"/>
    <col min="2307" max="2307" width="1.33203125" style="5" customWidth="1"/>
    <col min="2308" max="2308" width="26.5546875" style="5" customWidth="1"/>
    <col min="2309" max="2309" width="1.33203125" style="5" customWidth="1"/>
    <col min="2310" max="2310" width="11.33203125" style="5" customWidth="1"/>
    <col min="2311" max="2311" width="1.33203125" style="5" customWidth="1"/>
    <col min="2312" max="2312" width="12.33203125" style="5" customWidth="1"/>
    <col min="2313" max="2313" width="8.5546875" style="5" customWidth="1"/>
    <col min="2314" max="2314" width="9.6640625" style="5" customWidth="1"/>
    <col min="2315" max="2315" width="7.6640625" style="5" customWidth="1"/>
    <col min="2316" max="2316" width="12.109375" style="5" customWidth="1"/>
    <col min="2317" max="2317" width="8.5546875" style="5" customWidth="1"/>
    <col min="2318" max="2318" width="9.6640625" style="5" customWidth="1"/>
    <col min="2319" max="2319" width="7.21875" style="5" bestFit="1" customWidth="1"/>
    <col min="2320" max="2320" width="8.88671875" style="5" customWidth="1"/>
    <col min="2321" max="2321" width="8.6640625" style="5" customWidth="1"/>
    <col min="2322" max="2322" width="3.88671875" style="5" customWidth="1"/>
    <col min="2323" max="2560" width="9.109375" style="5"/>
    <col min="2561" max="2561" width="2.6640625" style="5" customWidth="1"/>
    <col min="2562" max="2562" width="1" style="5" customWidth="1"/>
    <col min="2563" max="2563" width="1.33203125" style="5" customWidth="1"/>
    <col min="2564" max="2564" width="26.5546875" style="5" customWidth="1"/>
    <col min="2565" max="2565" width="1.33203125" style="5" customWidth="1"/>
    <col min="2566" max="2566" width="11.33203125" style="5" customWidth="1"/>
    <col min="2567" max="2567" width="1.33203125" style="5" customWidth="1"/>
    <col min="2568" max="2568" width="12.33203125" style="5" customWidth="1"/>
    <col min="2569" max="2569" width="8.5546875" style="5" customWidth="1"/>
    <col min="2570" max="2570" width="9.6640625" style="5" customWidth="1"/>
    <col min="2571" max="2571" width="7.6640625" style="5" customWidth="1"/>
    <col min="2572" max="2572" width="12.109375" style="5" customWidth="1"/>
    <col min="2573" max="2573" width="8.5546875" style="5" customWidth="1"/>
    <col min="2574" max="2574" width="9.6640625" style="5" customWidth="1"/>
    <col min="2575" max="2575" width="7.21875" style="5" bestFit="1" customWidth="1"/>
    <col min="2576" max="2576" width="8.88671875" style="5" customWidth="1"/>
    <col min="2577" max="2577" width="8.6640625" style="5" customWidth="1"/>
    <col min="2578" max="2578" width="3.88671875" style="5" customWidth="1"/>
    <col min="2579" max="2816" width="9.109375" style="5"/>
    <col min="2817" max="2817" width="2.6640625" style="5" customWidth="1"/>
    <col min="2818" max="2818" width="1" style="5" customWidth="1"/>
    <col min="2819" max="2819" width="1.33203125" style="5" customWidth="1"/>
    <col min="2820" max="2820" width="26.5546875" style="5" customWidth="1"/>
    <col min="2821" max="2821" width="1.33203125" style="5" customWidth="1"/>
    <col min="2822" max="2822" width="11.33203125" style="5" customWidth="1"/>
    <col min="2823" max="2823" width="1.33203125" style="5" customWidth="1"/>
    <col min="2824" max="2824" width="12.33203125" style="5" customWidth="1"/>
    <col min="2825" max="2825" width="8.5546875" style="5" customWidth="1"/>
    <col min="2826" max="2826" width="9.6640625" style="5" customWidth="1"/>
    <col min="2827" max="2827" width="7.6640625" style="5" customWidth="1"/>
    <col min="2828" max="2828" width="12.109375" style="5" customWidth="1"/>
    <col min="2829" max="2829" width="8.5546875" style="5" customWidth="1"/>
    <col min="2830" max="2830" width="9.6640625" style="5" customWidth="1"/>
    <col min="2831" max="2831" width="7.21875" style="5" bestFit="1" customWidth="1"/>
    <col min="2832" max="2832" width="8.88671875" style="5" customWidth="1"/>
    <col min="2833" max="2833" width="8.6640625" style="5" customWidth="1"/>
    <col min="2834" max="2834" width="3.88671875" style="5" customWidth="1"/>
    <col min="2835" max="3072" width="9.109375" style="5"/>
    <col min="3073" max="3073" width="2.6640625" style="5" customWidth="1"/>
    <col min="3074" max="3074" width="1" style="5" customWidth="1"/>
    <col min="3075" max="3075" width="1.33203125" style="5" customWidth="1"/>
    <col min="3076" max="3076" width="26.5546875" style="5" customWidth="1"/>
    <col min="3077" max="3077" width="1.33203125" style="5" customWidth="1"/>
    <col min="3078" max="3078" width="11.33203125" style="5" customWidth="1"/>
    <col min="3079" max="3079" width="1.33203125" style="5" customWidth="1"/>
    <col min="3080" max="3080" width="12.33203125" style="5" customWidth="1"/>
    <col min="3081" max="3081" width="8.5546875" style="5" customWidth="1"/>
    <col min="3082" max="3082" width="9.6640625" style="5" customWidth="1"/>
    <col min="3083" max="3083" width="7.6640625" style="5" customWidth="1"/>
    <col min="3084" max="3084" width="12.109375" style="5" customWidth="1"/>
    <col min="3085" max="3085" width="8.5546875" style="5" customWidth="1"/>
    <col min="3086" max="3086" width="9.6640625" style="5" customWidth="1"/>
    <col min="3087" max="3087" width="7.21875" style="5" bestFit="1" customWidth="1"/>
    <col min="3088" max="3088" width="8.88671875" style="5" customWidth="1"/>
    <col min="3089" max="3089" width="8.6640625" style="5" customWidth="1"/>
    <col min="3090" max="3090" width="3.88671875" style="5" customWidth="1"/>
    <col min="3091" max="3328" width="9.109375" style="5"/>
    <col min="3329" max="3329" width="2.6640625" style="5" customWidth="1"/>
    <col min="3330" max="3330" width="1" style="5" customWidth="1"/>
    <col min="3331" max="3331" width="1.33203125" style="5" customWidth="1"/>
    <col min="3332" max="3332" width="26.5546875" style="5" customWidth="1"/>
    <col min="3333" max="3333" width="1.33203125" style="5" customWidth="1"/>
    <col min="3334" max="3334" width="11.33203125" style="5" customWidth="1"/>
    <col min="3335" max="3335" width="1.33203125" style="5" customWidth="1"/>
    <col min="3336" max="3336" width="12.33203125" style="5" customWidth="1"/>
    <col min="3337" max="3337" width="8.5546875" style="5" customWidth="1"/>
    <col min="3338" max="3338" width="9.6640625" style="5" customWidth="1"/>
    <col min="3339" max="3339" width="7.6640625" style="5" customWidth="1"/>
    <col min="3340" max="3340" width="12.109375" style="5" customWidth="1"/>
    <col min="3341" max="3341" width="8.5546875" style="5" customWidth="1"/>
    <col min="3342" max="3342" width="9.6640625" style="5" customWidth="1"/>
    <col min="3343" max="3343" width="7.21875" style="5" bestFit="1" customWidth="1"/>
    <col min="3344" max="3344" width="8.88671875" style="5" customWidth="1"/>
    <col min="3345" max="3345" width="8.6640625" style="5" customWidth="1"/>
    <col min="3346" max="3346" width="3.88671875" style="5" customWidth="1"/>
    <col min="3347" max="3584" width="9.109375" style="5"/>
    <col min="3585" max="3585" width="2.6640625" style="5" customWidth="1"/>
    <col min="3586" max="3586" width="1" style="5" customWidth="1"/>
    <col min="3587" max="3587" width="1.33203125" style="5" customWidth="1"/>
    <col min="3588" max="3588" width="26.5546875" style="5" customWidth="1"/>
    <col min="3589" max="3589" width="1.33203125" style="5" customWidth="1"/>
    <col min="3590" max="3590" width="11.33203125" style="5" customWidth="1"/>
    <col min="3591" max="3591" width="1.33203125" style="5" customWidth="1"/>
    <col min="3592" max="3592" width="12.33203125" style="5" customWidth="1"/>
    <col min="3593" max="3593" width="8.5546875" style="5" customWidth="1"/>
    <col min="3594" max="3594" width="9.6640625" style="5" customWidth="1"/>
    <col min="3595" max="3595" width="7.6640625" style="5" customWidth="1"/>
    <col min="3596" max="3596" width="12.109375" style="5" customWidth="1"/>
    <col min="3597" max="3597" width="8.5546875" style="5" customWidth="1"/>
    <col min="3598" max="3598" width="9.6640625" style="5" customWidth="1"/>
    <col min="3599" max="3599" width="7.21875" style="5" bestFit="1" customWidth="1"/>
    <col min="3600" max="3600" width="8.88671875" style="5" customWidth="1"/>
    <col min="3601" max="3601" width="8.6640625" style="5" customWidth="1"/>
    <col min="3602" max="3602" width="3.88671875" style="5" customWidth="1"/>
    <col min="3603" max="3840" width="9.109375" style="5"/>
    <col min="3841" max="3841" width="2.6640625" style="5" customWidth="1"/>
    <col min="3842" max="3842" width="1" style="5" customWidth="1"/>
    <col min="3843" max="3843" width="1.33203125" style="5" customWidth="1"/>
    <col min="3844" max="3844" width="26.5546875" style="5" customWidth="1"/>
    <col min="3845" max="3845" width="1.33203125" style="5" customWidth="1"/>
    <col min="3846" max="3846" width="11.33203125" style="5" customWidth="1"/>
    <col min="3847" max="3847" width="1.33203125" style="5" customWidth="1"/>
    <col min="3848" max="3848" width="12.33203125" style="5" customWidth="1"/>
    <col min="3849" max="3849" width="8.5546875" style="5" customWidth="1"/>
    <col min="3850" max="3850" width="9.6640625" style="5" customWidth="1"/>
    <col min="3851" max="3851" width="7.6640625" style="5" customWidth="1"/>
    <col min="3852" max="3852" width="12.109375" style="5" customWidth="1"/>
    <col min="3853" max="3853" width="8.5546875" style="5" customWidth="1"/>
    <col min="3854" max="3854" width="9.6640625" style="5" customWidth="1"/>
    <col min="3855" max="3855" width="7.21875" style="5" bestFit="1" customWidth="1"/>
    <col min="3856" max="3856" width="8.88671875" style="5" customWidth="1"/>
    <col min="3857" max="3857" width="8.6640625" style="5" customWidth="1"/>
    <col min="3858" max="3858" width="3.88671875" style="5" customWidth="1"/>
    <col min="3859" max="4096" width="9.109375" style="5"/>
    <col min="4097" max="4097" width="2.6640625" style="5" customWidth="1"/>
    <col min="4098" max="4098" width="1" style="5" customWidth="1"/>
    <col min="4099" max="4099" width="1.33203125" style="5" customWidth="1"/>
    <col min="4100" max="4100" width="26.5546875" style="5" customWidth="1"/>
    <col min="4101" max="4101" width="1.33203125" style="5" customWidth="1"/>
    <col min="4102" max="4102" width="11.33203125" style="5" customWidth="1"/>
    <col min="4103" max="4103" width="1.33203125" style="5" customWidth="1"/>
    <col min="4104" max="4104" width="12.33203125" style="5" customWidth="1"/>
    <col min="4105" max="4105" width="8.5546875" style="5" customWidth="1"/>
    <col min="4106" max="4106" width="9.6640625" style="5" customWidth="1"/>
    <col min="4107" max="4107" width="7.6640625" style="5" customWidth="1"/>
    <col min="4108" max="4108" width="12.109375" style="5" customWidth="1"/>
    <col min="4109" max="4109" width="8.5546875" style="5" customWidth="1"/>
    <col min="4110" max="4110" width="9.6640625" style="5" customWidth="1"/>
    <col min="4111" max="4111" width="7.21875" style="5" bestFit="1" customWidth="1"/>
    <col min="4112" max="4112" width="8.88671875" style="5" customWidth="1"/>
    <col min="4113" max="4113" width="8.6640625" style="5" customWidth="1"/>
    <col min="4114" max="4114" width="3.88671875" style="5" customWidth="1"/>
    <col min="4115" max="4352" width="9.109375" style="5"/>
    <col min="4353" max="4353" width="2.6640625" style="5" customWidth="1"/>
    <col min="4354" max="4354" width="1" style="5" customWidth="1"/>
    <col min="4355" max="4355" width="1.33203125" style="5" customWidth="1"/>
    <col min="4356" max="4356" width="26.5546875" style="5" customWidth="1"/>
    <col min="4357" max="4357" width="1.33203125" style="5" customWidth="1"/>
    <col min="4358" max="4358" width="11.33203125" style="5" customWidth="1"/>
    <col min="4359" max="4359" width="1.33203125" style="5" customWidth="1"/>
    <col min="4360" max="4360" width="12.33203125" style="5" customWidth="1"/>
    <col min="4361" max="4361" width="8.5546875" style="5" customWidth="1"/>
    <col min="4362" max="4362" width="9.6640625" style="5" customWidth="1"/>
    <col min="4363" max="4363" width="7.6640625" style="5" customWidth="1"/>
    <col min="4364" max="4364" width="12.109375" style="5" customWidth="1"/>
    <col min="4365" max="4365" width="8.5546875" style="5" customWidth="1"/>
    <col min="4366" max="4366" width="9.6640625" style="5" customWidth="1"/>
    <col min="4367" max="4367" width="7.21875" style="5" bestFit="1" customWidth="1"/>
    <col min="4368" max="4368" width="8.88671875" style="5" customWidth="1"/>
    <col min="4369" max="4369" width="8.6640625" style="5" customWidth="1"/>
    <col min="4370" max="4370" width="3.88671875" style="5" customWidth="1"/>
    <col min="4371" max="4608" width="9.109375" style="5"/>
    <col min="4609" max="4609" width="2.6640625" style="5" customWidth="1"/>
    <col min="4610" max="4610" width="1" style="5" customWidth="1"/>
    <col min="4611" max="4611" width="1.33203125" style="5" customWidth="1"/>
    <col min="4612" max="4612" width="26.5546875" style="5" customWidth="1"/>
    <col min="4613" max="4613" width="1.33203125" style="5" customWidth="1"/>
    <col min="4614" max="4614" width="11.33203125" style="5" customWidth="1"/>
    <col min="4615" max="4615" width="1.33203125" style="5" customWidth="1"/>
    <col min="4616" max="4616" width="12.33203125" style="5" customWidth="1"/>
    <col min="4617" max="4617" width="8.5546875" style="5" customWidth="1"/>
    <col min="4618" max="4618" width="9.6640625" style="5" customWidth="1"/>
    <col min="4619" max="4619" width="7.6640625" style="5" customWidth="1"/>
    <col min="4620" max="4620" width="12.109375" style="5" customWidth="1"/>
    <col min="4621" max="4621" width="8.5546875" style="5" customWidth="1"/>
    <col min="4622" max="4622" width="9.6640625" style="5" customWidth="1"/>
    <col min="4623" max="4623" width="7.21875" style="5" bestFit="1" customWidth="1"/>
    <col min="4624" max="4624" width="8.88671875" style="5" customWidth="1"/>
    <col min="4625" max="4625" width="8.6640625" style="5" customWidth="1"/>
    <col min="4626" max="4626" width="3.88671875" style="5" customWidth="1"/>
    <col min="4627" max="4864" width="9.109375" style="5"/>
    <col min="4865" max="4865" width="2.6640625" style="5" customWidth="1"/>
    <col min="4866" max="4866" width="1" style="5" customWidth="1"/>
    <col min="4867" max="4867" width="1.33203125" style="5" customWidth="1"/>
    <col min="4868" max="4868" width="26.5546875" style="5" customWidth="1"/>
    <col min="4869" max="4869" width="1.33203125" style="5" customWidth="1"/>
    <col min="4870" max="4870" width="11.33203125" style="5" customWidth="1"/>
    <col min="4871" max="4871" width="1.33203125" style="5" customWidth="1"/>
    <col min="4872" max="4872" width="12.33203125" style="5" customWidth="1"/>
    <col min="4873" max="4873" width="8.5546875" style="5" customWidth="1"/>
    <col min="4874" max="4874" width="9.6640625" style="5" customWidth="1"/>
    <col min="4875" max="4875" width="7.6640625" style="5" customWidth="1"/>
    <col min="4876" max="4876" width="12.109375" style="5" customWidth="1"/>
    <col min="4877" max="4877" width="8.5546875" style="5" customWidth="1"/>
    <col min="4878" max="4878" width="9.6640625" style="5" customWidth="1"/>
    <col min="4879" max="4879" width="7.21875" style="5" bestFit="1" customWidth="1"/>
    <col min="4880" max="4880" width="8.88671875" style="5" customWidth="1"/>
    <col min="4881" max="4881" width="8.6640625" style="5" customWidth="1"/>
    <col min="4882" max="4882" width="3.88671875" style="5" customWidth="1"/>
    <col min="4883" max="5120" width="9.109375" style="5"/>
    <col min="5121" max="5121" width="2.6640625" style="5" customWidth="1"/>
    <col min="5122" max="5122" width="1" style="5" customWidth="1"/>
    <col min="5123" max="5123" width="1.33203125" style="5" customWidth="1"/>
    <col min="5124" max="5124" width="26.5546875" style="5" customWidth="1"/>
    <col min="5125" max="5125" width="1.33203125" style="5" customWidth="1"/>
    <col min="5126" max="5126" width="11.33203125" style="5" customWidth="1"/>
    <col min="5127" max="5127" width="1.33203125" style="5" customWidth="1"/>
    <col min="5128" max="5128" width="12.33203125" style="5" customWidth="1"/>
    <col min="5129" max="5129" width="8.5546875" style="5" customWidth="1"/>
    <col min="5130" max="5130" width="9.6640625" style="5" customWidth="1"/>
    <col min="5131" max="5131" width="7.6640625" style="5" customWidth="1"/>
    <col min="5132" max="5132" width="12.109375" style="5" customWidth="1"/>
    <col min="5133" max="5133" width="8.5546875" style="5" customWidth="1"/>
    <col min="5134" max="5134" width="9.6640625" style="5" customWidth="1"/>
    <col min="5135" max="5135" width="7.21875" style="5" bestFit="1" customWidth="1"/>
    <col min="5136" max="5136" width="8.88671875" style="5" customWidth="1"/>
    <col min="5137" max="5137" width="8.6640625" style="5" customWidth="1"/>
    <col min="5138" max="5138" width="3.88671875" style="5" customWidth="1"/>
    <col min="5139" max="5376" width="9.109375" style="5"/>
    <col min="5377" max="5377" width="2.6640625" style="5" customWidth="1"/>
    <col min="5378" max="5378" width="1" style="5" customWidth="1"/>
    <col min="5379" max="5379" width="1.33203125" style="5" customWidth="1"/>
    <col min="5380" max="5380" width="26.5546875" style="5" customWidth="1"/>
    <col min="5381" max="5381" width="1.33203125" style="5" customWidth="1"/>
    <col min="5382" max="5382" width="11.33203125" style="5" customWidth="1"/>
    <col min="5383" max="5383" width="1.33203125" style="5" customWidth="1"/>
    <col min="5384" max="5384" width="12.33203125" style="5" customWidth="1"/>
    <col min="5385" max="5385" width="8.5546875" style="5" customWidth="1"/>
    <col min="5386" max="5386" width="9.6640625" style="5" customWidth="1"/>
    <col min="5387" max="5387" width="7.6640625" style="5" customWidth="1"/>
    <col min="5388" max="5388" width="12.109375" style="5" customWidth="1"/>
    <col min="5389" max="5389" width="8.5546875" style="5" customWidth="1"/>
    <col min="5390" max="5390" width="9.6640625" style="5" customWidth="1"/>
    <col min="5391" max="5391" width="7.21875" style="5" bestFit="1" customWidth="1"/>
    <col min="5392" max="5392" width="8.88671875" style="5" customWidth="1"/>
    <col min="5393" max="5393" width="8.6640625" style="5" customWidth="1"/>
    <col min="5394" max="5394" width="3.88671875" style="5" customWidth="1"/>
    <col min="5395" max="5632" width="9.109375" style="5"/>
    <col min="5633" max="5633" width="2.6640625" style="5" customWidth="1"/>
    <col min="5634" max="5634" width="1" style="5" customWidth="1"/>
    <col min="5635" max="5635" width="1.33203125" style="5" customWidth="1"/>
    <col min="5636" max="5636" width="26.5546875" style="5" customWidth="1"/>
    <col min="5637" max="5637" width="1.33203125" style="5" customWidth="1"/>
    <col min="5638" max="5638" width="11.33203125" style="5" customWidth="1"/>
    <col min="5639" max="5639" width="1.33203125" style="5" customWidth="1"/>
    <col min="5640" max="5640" width="12.33203125" style="5" customWidth="1"/>
    <col min="5641" max="5641" width="8.5546875" style="5" customWidth="1"/>
    <col min="5642" max="5642" width="9.6640625" style="5" customWidth="1"/>
    <col min="5643" max="5643" width="7.6640625" style="5" customWidth="1"/>
    <col min="5644" max="5644" width="12.109375" style="5" customWidth="1"/>
    <col min="5645" max="5645" width="8.5546875" style="5" customWidth="1"/>
    <col min="5646" max="5646" width="9.6640625" style="5" customWidth="1"/>
    <col min="5647" max="5647" width="7.21875" style="5" bestFit="1" customWidth="1"/>
    <col min="5648" max="5648" width="8.88671875" style="5" customWidth="1"/>
    <col min="5649" max="5649" width="8.6640625" style="5" customWidth="1"/>
    <col min="5650" max="5650" width="3.88671875" style="5" customWidth="1"/>
    <col min="5651" max="5888" width="9.109375" style="5"/>
    <col min="5889" max="5889" width="2.6640625" style="5" customWidth="1"/>
    <col min="5890" max="5890" width="1" style="5" customWidth="1"/>
    <col min="5891" max="5891" width="1.33203125" style="5" customWidth="1"/>
    <col min="5892" max="5892" width="26.5546875" style="5" customWidth="1"/>
    <col min="5893" max="5893" width="1.33203125" style="5" customWidth="1"/>
    <col min="5894" max="5894" width="11.33203125" style="5" customWidth="1"/>
    <col min="5895" max="5895" width="1.33203125" style="5" customWidth="1"/>
    <col min="5896" max="5896" width="12.33203125" style="5" customWidth="1"/>
    <col min="5897" max="5897" width="8.5546875" style="5" customWidth="1"/>
    <col min="5898" max="5898" width="9.6640625" style="5" customWidth="1"/>
    <col min="5899" max="5899" width="7.6640625" style="5" customWidth="1"/>
    <col min="5900" max="5900" width="12.109375" style="5" customWidth="1"/>
    <col min="5901" max="5901" width="8.5546875" style="5" customWidth="1"/>
    <col min="5902" max="5902" width="9.6640625" style="5" customWidth="1"/>
    <col min="5903" max="5903" width="7.21875" style="5" bestFit="1" customWidth="1"/>
    <col min="5904" max="5904" width="8.88671875" style="5" customWidth="1"/>
    <col min="5905" max="5905" width="8.6640625" style="5" customWidth="1"/>
    <col min="5906" max="5906" width="3.88671875" style="5" customWidth="1"/>
    <col min="5907" max="6144" width="9.109375" style="5"/>
    <col min="6145" max="6145" width="2.6640625" style="5" customWidth="1"/>
    <col min="6146" max="6146" width="1" style="5" customWidth="1"/>
    <col min="6147" max="6147" width="1.33203125" style="5" customWidth="1"/>
    <col min="6148" max="6148" width="26.5546875" style="5" customWidth="1"/>
    <col min="6149" max="6149" width="1.33203125" style="5" customWidth="1"/>
    <col min="6150" max="6150" width="11.33203125" style="5" customWidth="1"/>
    <col min="6151" max="6151" width="1.33203125" style="5" customWidth="1"/>
    <col min="6152" max="6152" width="12.33203125" style="5" customWidth="1"/>
    <col min="6153" max="6153" width="8.5546875" style="5" customWidth="1"/>
    <col min="6154" max="6154" width="9.6640625" style="5" customWidth="1"/>
    <col min="6155" max="6155" width="7.6640625" style="5" customWidth="1"/>
    <col min="6156" max="6156" width="12.109375" style="5" customWidth="1"/>
    <col min="6157" max="6157" width="8.5546875" style="5" customWidth="1"/>
    <col min="6158" max="6158" width="9.6640625" style="5" customWidth="1"/>
    <col min="6159" max="6159" width="7.21875" style="5" bestFit="1" customWidth="1"/>
    <col min="6160" max="6160" width="8.88671875" style="5" customWidth="1"/>
    <col min="6161" max="6161" width="8.6640625" style="5" customWidth="1"/>
    <col min="6162" max="6162" width="3.88671875" style="5" customWidth="1"/>
    <col min="6163" max="6400" width="9.109375" style="5"/>
    <col min="6401" max="6401" width="2.6640625" style="5" customWidth="1"/>
    <col min="6402" max="6402" width="1" style="5" customWidth="1"/>
    <col min="6403" max="6403" width="1.33203125" style="5" customWidth="1"/>
    <col min="6404" max="6404" width="26.5546875" style="5" customWidth="1"/>
    <col min="6405" max="6405" width="1.33203125" style="5" customWidth="1"/>
    <col min="6406" max="6406" width="11.33203125" style="5" customWidth="1"/>
    <col min="6407" max="6407" width="1.33203125" style="5" customWidth="1"/>
    <col min="6408" max="6408" width="12.33203125" style="5" customWidth="1"/>
    <col min="6409" max="6409" width="8.5546875" style="5" customWidth="1"/>
    <col min="6410" max="6410" width="9.6640625" style="5" customWidth="1"/>
    <col min="6411" max="6411" width="7.6640625" style="5" customWidth="1"/>
    <col min="6412" max="6412" width="12.109375" style="5" customWidth="1"/>
    <col min="6413" max="6413" width="8.5546875" style="5" customWidth="1"/>
    <col min="6414" max="6414" width="9.6640625" style="5" customWidth="1"/>
    <col min="6415" max="6415" width="7.21875" style="5" bestFit="1" customWidth="1"/>
    <col min="6416" max="6416" width="8.88671875" style="5" customWidth="1"/>
    <col min="6417" max="6417" width="8.6640625" style="5" customWidth="1"/>
    <col min="6418" max="6418" width="3.88671875" style="5" customWidth="1"/>
    <col min="6419" max="6656" width="9.109375" style="5"/>
    <col min="6657" max="6657" width="2.6640625" style="5" customWidth="1"/>
    <col min="6658" max="6658" width="1" style="5" customWidth="1"/>
    <col min="6659" max="6659" width="1.33203125" style="5" customWidth="1"/>
    <col min="6660" max="6660" width="26.5546875" style="5" customWidth="1"/>
    <col min="6661" max="6661" width="1.33203125" style="5" customWidth="1"/>
    <col min="6662" max="6662" width="11.33203125" style="5" customWidth="1"/>
    <col min="6663" max="6663" width="1.33203125" style="5" customWidth="1"/>
    <col min="6664" max="6664" width="12.33203125" style="5" customWidth="1"/>
    <col min="6665" max="6665" width="8.5546875" style="5" customWidth="1"/>
    <col min="6666" max="6666" width="9.6640625" style="5" customWidth="1"/>
    <col min="6667" max="6667" width="7.6640625" style="5" customWidth="1"/>
    <col min="6668" max="6668" width="12.109375" style="5" customWidth="1"/>
    <col min="6669" max="6669" width="8.5546875" style="5" customWidth="1"/>
    <col min="6670" max="6670" width="9.6640625" style="5" customWidth="1"/>
    <col min="6671" max="6671" width="7.21875" style="5" bestFit="1" customWidth="1"/>
    <col min="6672" max="6672" width="8.88671875" style="5" customWidth="1"/>
    <col min="6673" max="6673" width="8.6640625" style="5" customWidth="1"/>
    <col min="6674" max="6674" width="3.88671875" style="5" customWidth="1"/>
    <col min="6675" max="6912" width="9.109375" style="5"/>
    <col min="6913" max="6913" width="2.6640625" style="5" customWidth="1"/>
    <col min="6914" max="6914" width="1" style="5" customWidth="1"/>
    <col min="6915" max="6915" width="1.33203125" style="5" customWidth="1"/>
    <col min="6916" max="6916" width="26.5546875" style="5" customWidth="1"/>
    <col min="6917" max="6917" width="1.33203125" style="5" customWidth="1"/>
    <col min="6918" max="6918" width="11.33203125" style="5" customWidth="1"/>
    <col min="6919" max="6919" width="1.33203125" style="5" customWidth="1"/>
    <col min="6920" max="6920" width="12.33203125" style="5" customWidth="1"/>
    <col min="6921" max="6921" width="8.5546875" style="5" customWidth="1"/>
    <col min="6922" max="6922" width="9.6640625" style="5" customWidth="1"/>
    <col min="6923" max="6923" width="7.6640625" style="5" customWidth="1"/>
    <col min="6924" max="6924" width="12.109375" style="5" customWidth="1"/>
    <col min="6925" max="6925" width="8.5546875" style="5" customWidth="1"/>
    <col min="6926" max="6926" width="9.6640625" style="5" customWidth="1"/>
    <col min="6927" max="6927" width="7.21875" style="5" bestFit="1" customWidth="1"/>
    <col min="6928" max="6928" width="8.88671875" style="5" customWidth="1"/>
    <col min="6929" max="6929" width="8.6640625" style="5" customWidth="1"/>
    <col min="6930" max="6930" width="3.88671875" style="5" customWidth="1"/>
    <col min="6931" max="7168" width="9.109375" style="5"/>
    <col min="7169" max="7169" width="2.6640625" style="5" customWidth="1"/>
    <col min="7170" max="7170" width="1" style="5" customWidth="1"/>
    <col min="7171" max="7171" width="1.33203125" style="5" customWidth="1"/>
    <col min="7172" max="7172" width="26.5546875" style="5" customWidth="1"/>
    <col min="7173" max="7173" width="1.33203125" style="5" customWidth="1"/>
    <col min="7174" max="7174" width="11.33203125" style="5" customWidth="1"/>
    <col min="7175" max="7175" width="1.33203125" style="5" customWidth="1"/>
    <col min="7176" max="7176" width="12.33203125" style="5" customWidth="1"/>
    <col min="7177" max="7177" width="8.5546875" style="5" customWidth="1"/>
    <col min="7178" max="7178" width="9.6640625" style="5" customWidth="1"/>
    <col min="7179" max="7179" width="7.6640625" style="5" customWidth="1"/>
    <col min="7180" max="7180" width="12.109375" style="5" customWidth="1"/>
    <col min="7181" max="7181" width="8.5546875" style="5" customWidth="1"/>
    <col min="7182" max="7182" width="9.6640625" style="5" customWidth="1"/>
    <col min="7183" max="7183" width="7.21875" style="5" bestFit="1" customWidth="1"/>
    <col min="7184" max="7184" width="8.88671875" style="5" customWidth="1"/>
    <col min="7185" max="7185" width="8.6640625" style="5" customWidth="1"/>
    <col min="7186" max="7186" width="3.88671875" style="5" customWidth="1"/>
    <col min="7187" max="7424" width="9.109375" style="5"/>
    <col min="7425" max="7425" width="2.6640625" style="5" customWidth="1"/>
    <col min="7426" max="7426" width="1" style="5" customWidth="1"/>
    <col min="7427" max="7427" width="1.33203125" style="5" customWidth="1"/>
    <col min="7428" max="7428" width="26.5546875" style="5" customWidth="1"/>
    <col min="7429" max="7429" width="1.33203125" style="5" customWidth="1"/>
    <col min="7430" max="7430" width="11.33203125" style="5" customWidth="1"/>
    <col min="7431" max="7431" width="1.33203125" style="5" customWidth="1"/>
    <col min="7432" max="7432" width="12.33203125" style="5" customWidth="1"/>
    <col min="7433" max="7433" width="8.5546875" style="5" customWidth="1"/>
    <col min="7434" max="7434" width="9.6640625" style="5" customWidth="1"/>
    <col min="7435" max="7435" width="7.6640625" style="5" customWidth="1"/>
    <col min="7436" max="7436" width="12.109375" style="5" customWidth="1"/>
    <col min="7437" max="7437" width="8.5546875" style="5" customWidth="1"/>
    <col min="7438" max="7438" width="9.6640625" style="5" customWidth="1"/>
    <col min="7439" max="7439" width="7.21875" style="5" bestFit="1" customWidth="1"/>
    <col min="7440" max="7440" width="8.88671875" style="5" customWidth="1"/>
    <col min="7441" max="7441" width="8.6640625" style="5" customWidth="1"/>
    <col min="7442" max="7442" width="3.88671875" style="5" customWidth="1"/>
    <col min="7443" max="7680" width="9.109375" style="5"/>
    <col min="7681" max="7681" width="2.6640625" style="5" customWidth="1"/>
    <col min="7682" max="7682" width="1" style="5" customWidth="1"/>
    <col min="7683" max="7683" width="1.33203125" style="5" customWidth="1"/>
    <col min="7684" max="7684" width="26.5546875" style="5" customWidth="1"/>
    <col min="7685" max="7685" width="1.33203125" style="5" customWidth="1"/>
    <col min="7686" max="7686" width="11.33203125" style="5" customWidth="1"/>
    <col min="7687" max="7687" width="1.33203125" style="5" customWidth="1"/>
    <col min="7688" max="7688" width="12.33203125" style="5" customWidth="1"/>
    <col min="7689" max="7689" width="8.5546875" style="5" customWidth="1"/>
    <col min="7690" max="7690" width="9.6640625" style="5" customWidth="1"/>
    <col min="7691" max="7691" width="7.6640625" style="5" customWidth="1"/>
    <col min="7692" max="7692" width="12.109375" style="5" customWidth="1"/>
    <col min="7693" max="7693" width="8.5546875" style="5" customWidth="1"/>
    <col min="7694" max="7694" width="9.6640625" style="5" customWidth="1"/>
    <col min="7695" max="7695" width="7.21875" style="5" bestFit="1" customWidth="1"/>
    <col min="7696" max="7696" width="8.88671875" style="5" customWidth="1"/>
    <col min="7697" max="7697" width="8.6640625" style="5" customWidth="1"/>
    <col min="7698" max="7698" width="3.88671875" style="5" customWidth="1"/>
    <col min="7699" max="7936" width="9.109375" style="5"/>
    <col min="7937" max="7937" width="2.6640625" style="5" customWidth="1"/>
    <col min="7938" max="7938" width="1" style="5" customWidth="1"/>
    <col min="7939" max="7939" width="1.33203125" style="5" customWidth="1"/>
    <col min="7940" max="7940" width="26.5546875" style="5" customWidth="1"/>
    <col min="7941" max="7941" width="1.33203125" style="5" customWidth="1"/>
    <col min="7942" max="7942" width="11.33203125" style="5" customWidth="1"/>
    <col min="7943" max="7943" width="1.33203125" style="5" customWidth="1"/>
    <col min="7944" max="7944" width="12.33203125" style="5" customWidth="1"/>
    <col min="7945" max="7945" width="8.5546875" style="5" customWidth="1"/>
    <col min="7946" max="7946" width="9.6640625" style="5" customWidth="1"/>
    <col min="7947" max="7947" width="7.6640625" style="5" customWidth="1"/>
    <col min="7948" max="7948" width="12.109375" style="5" customWidth="1"/>
    <col min="7949" max="7949" width="8.5546875" style="5" customWidth="1"/>
    <col min="7950" max="7950" width="9.6640625" style="5" customWidth="1"/>
    <col min="7951" max="7951" width="7.21875" style="5" bestFit="1" customWidth="1"/>
    <col min="7952" max="7952" width="8.88671875" style="5" customWidth="1"/>
    <col min="7953" max="7953" width="8.6640625" style="5" customWidth="1"/>
    <col min="7954" max="7954" width="3.88671875" style="5" customWidth="1"/>
    <col min="7955" max="8192" width="9.109375" style="5"/>
    <col min="8193" max="8193" width="2.6640625" style="5" customWidth="1"/>
    <col min="8194" max="8194" width="1" style="5" customWidth="1"/>
    <col min="8195" max="8195" width="1.33203125" style="5" customWidth="1"/>
    <col min="8196" max="8196" width="26.5546875" style="5" customWidth="1"/>
    <col min="8197" max="8197" width="1.33203125" style="5" customWidth="1"/>
    <col min="8198" max="8198" width="11.33203125" style="5" customWidth="1"/>
    <col min="8199" max="8199" width="1.33203125" style="5" customWidth="1"/>
    <col min="8200" max="8200" width="12.33203125" style="5" customWidth="1"/>
    <col min="8201" max="8201" width="8.5546875" style="5" customWidth="1"/>
    <col min="8202" max="8202" width="9.6640625" style="5" customWidth="1"/>
    <col min="8203" max="8203" width="7.6640625" style="5" customWidth="1"/>
    <col min="8204" max="8204" width="12.109375" style="5" customWidth="1"/>
    <col min="8205" max="8205" width="8.5546875" style="5" customWidth="1"/>
    <col min="8206" max="8206" width="9.6640625" style="5" customWidth="1"/>
    <col min="8207" max="8207" width="7.21875" style="5" bestFit="1" customWidth="1"/>
    <col min="8208" max="8208" width="8.88671875" style="5" customWidth="1"/>
    <col min="8209" max="8209" width="8.6640625" style="5" customWidth="1"/>
    <col min="8210" max="8210" width="3.88671875" style="5" customWidth="1"/>
    <col min="8211" max="8448" width="9.109375" style="5"/>
    <col min="8449" max="8449" width="2.6640625" style="5" customWidth="1"/>
    <col min="8450" max="8450" width="1" style="5" customWidth="1"/>
    <col min="8451" max="8451" width="1.33203125" style="5" customWidth="1"/>
    <col min="8452" max="8452" width="26.5546875" style="5" customWidth="1"/>
    <col min="8453" max="8453" width="1.33203125" style="5" customWidth="1"/>
    <col min="8454" max="8454" width="11.33203125" style="5" customWidth="1"/>
    <col min="8455" max="8455" width="1.33203125" style="5" customWidth="1"/>
    <col min="8456" max="8456" width="12.33203125" style="5" customWidth="1"/>
    <col min="8457" max="8457" width="8.5546875" style="5" customWidth="1"/>
    <col min="8458" max="8458" width="9.6640625" style="5" customWidth="1"/>
    <col min="8459" max="8459" width="7.6640625" style="5" customWidth="1"/>
    <col min="8460" max="8460" width="12.109375" style="5" customWidth="1"/>
    <col min="8461" max="8461" width="8.5546875" style="5" customWidth="1"/>
    <col min="8462" max="8462" width="9.6640625" style="5" customWidth="1"/>
    <col min="8463" max="8463" width="7.21875" style="5" bestFit="1" customWidth="1"/>
    <col min="8464" max="8464" width="8.88671875" style="5" customWidth="1"/>
    <col min="8465" max="8465" width="8.6640625" style="5" customWidth="1"/>
    <col min="8466" max="8466" width="3.88671875" style="5" customWidth="1"/>
    <col min="8467" max="8704" width="9.109375" style="5"/>
    <col min="8705" max="8705" width="2.6640625" style="5" customWidth="1"/>
    <col min="8706" max="8706" width="1" style="5" customWidth="1"/>
    <col min="8707" max="8707" width="1.33203125" style="5" customWidth="1"/>
    <col min="8708" max="8708" width="26.5546875" style="5" customWidth="1"/>
    <col min="8709" max="8709" width="1.33203125" style="5" customWidth="1"/>
    <col min="8710" max="8710" width="11.33203125" style="5" customWidth="1"/>
    <col min="8711" max="8711" width="1.33203125" style="5" customWidth="1"/>
    <col min="8712" max="8712" width="12.33203125" style="5" customWidth="1"/>
    <col min="8713" max="8713" width="8.5546875" style="5" customWidth="1"/>
    <col min="8714" max="8714" width="9.6640625" style="5" customWidth="1"/>
    <col min="8715" max="8715" width="7.6640625" style="5" customWidth="1"/>
    <col min="8716" max="8716" width="12.109375" style="5" customWidth="1"/>
    <col min="8717" max="8717" width="8.5546875" style="5" customWidth="1"/>
    <col min="8718" max="8718" width="9.6640625" style="5" customWidth="1"/>
    <col min="8719" max="8719" width="7.21875" style="5" bestFit="1" customWidth="1"/>
    <col min="8720" max="8720" width="8.88671875" style="5" customWidth="1"/>
    <col min="8721" max="8721" width="8.6640625" style="5" customWidth="1"/>
    <col min="8722" max="8722" width="3.88671875" style="5" customWidth="1"/>
    <col min="8723" max="8960" width="9.109375" style="5"/>
    <col min="8961" max="8961" width="2.6640625" style="5" customWidth="1"/>
    <col min="8962" max="8962" width="1" style="5" customWidth="1"/>
    <col min="8963" max="8963" width="1.33203125" style="5" customWidth="1"/>
    <col min="8964" max="8964" width="26.5546875" style="5" customWidth="1"/>
    <col min="8965" max="8965" width="1.33203125" style="5" customWidth="1"/>
    <col min="8966" max="8966" width="11.33203125" style="5" customWidth="1"/>
    <col min="8967" max="8967" width="1.33203125" style="5" customWidth="1"/>
    <col min="8968" max="8968" width="12.33203125" style="5" customWidth="1"/>
    <col min="8969" max="8969" width="8.5546875" style="5" customWidth="1"/>
    <col min="8970" max="8970" width="9.6640625" style="5" customWidth="1"/>
    <col min="8971" max="8971" width="7.6640625" style="5" customWidth="1"/>
    <col min="8972" max="8972" width="12.109375" style="5" customWidth="1"/>
    <col min="8973" max="8973" width="8.5546875" style="5" customWidth="1"/>
    <col min="8974" max="8974" width="9.6640625" style="5" customWidth="1"/>
    <col min="8975" max="8975" width="7.21875" style="5" bestFit="1" customWidth="1"/>
    <col min="8976" max="8976" width="8.88671875" style="5" customWidth="1"/>
    <col min="8977" max="8977" width="8.6640625" style="5" customWidth="1"/>
    <col min="8978" max="8978" width="3.88671875" style="5" customWidth="1"/>
    <col min="8979" max="9216" width="9.109375" style="5"/>
    <col min="9217" max="9217" width="2.6640625" style="5" customWidth="1"/>
    <col min="9218" max="9218" width="1" style="5" customWidth="1"/>
    <col min="9219" max="9219" width="1.33203125" style="5" customWidth="1"/>
    <col min="9220" max="9220" width="26.5546875" style="5" customWidth="1"/>
    <col min="9221" max="9221" width="1.33203125" style="5" customWidth="1"/>
    <col min="9222" max="9222" width="11.33203125" style="5" customWidth="1"/>
    <col min="9223" max="9223" width="1.33203125" style="5" customWidth="1"/>
    <col min="9224" max="9224" width="12.33203125" style="5" customWidth="1"/>
    <col min="9225" max="9225" width="8.5546875" style="5" customWidth="1"/>
    <col min="9226" max="9226" width="9.6640625" style="5" customWidth="1"/>
    <col min="9227" max="9227" width="7.6640625" style="5" customWidth="1"/>
    <col min="9228" max="9228" width="12.109375" style="5" customWidth="1"/>
    <col min="9229" max="9229" width="8.5546875" style="5" customWidth="1"/>
    <col min="9230" max="9230" width="9.6640625" style="5" customWidth="1"/>
    <col min="9231" max="9231" width="7.21875" style="5" bestFit="1" customWidth="1"/>
    <col min="9232" max="9232" width="8.88671875" style="5" customWidth="1"/>
    <col min="9233" max="9233" width="8.6640625" style="5" customWidth="1"/>
    <col min="9234" max="9234" width="3.88671875" style="5" customWidth="1"/>
    <col min="9235" max="9472" width="9.109375" style="5"/>
    <col min="9473" max="9473" width="2.6640625" style="5" customWidth="1"/>
    <col min="9474" max="9474" width="1" style="5" customWidth="1"/>
    <col min="9475" max="9475" width="1.33203125" style="5" customWidth="1"/>
    <col min="9476" max="9476" width="26.5546875" style="5" customWidth="1"/>
    <col min="9477" max="9477" width="1.33203125" style="5" customWidth="1"/>
    <col min="9478" max="9478" width="11.33203125" style="5" customWidth="1"/>
    <col min="9479" max="9479" width="1.33203125" style="5" customWidth="1"/>
    <col min="9480" max="9480" width="12.33203125" style="5" customWidth="1"/>
    <col min="9481" max="9481" width="8.5546875" style="5" customWidth="1"/>
    <col min="9482" max="9482" width="9.6640625" style="5" customWidth="1"/>
    <col min="9483" max="9483" width="7.6640625" style="5" customWidth="1"/>
    <col min="9484" max="9484" width="12.109375" style="5" customWidth="1"/>
    <col min="9485" max="9485" width="8.5546875" style="5" customWidth="1"/>
    <col min="9486" max="9486" width="9.6640625" style="5" customWidth="1"/>
    <col min="9487" max="9487" width="7.21875" style="5" bestFit="1" customWidth="1"/>
    <col min="9488" max="9488" width="8.88671875" style="5" customWidth="1"/>
    <col min="9489" max="9489" width="8.6640625" style="5" customWidth="1"/>
    <col min="9490" max="9490" width="3.88671875" style="5" customWidth="1"/>
    <col min="9491" max="9728" width="9.109375" style="5"/>
    <col min="9729" max="9729" width="2.6640625" style="5" customWidth="1"/>
    <col min="9730" max="9730" width="1" style="5" customWidth="1"/>
    <col min="9731" max="9731" width="1.33203125" style="5" customWidth="1"/>
    <col min="9732" max="9732" width="26.5546875" style="5" customWidth="1"/>
    <col min="9733" max="9733" width="1.33203125" style="5" customWidth="1"/>
    <col min="9734" max="9734" width="11.33203125" style="5" customWidth="1"/>
    <col min="9735" max="9735" width="1.33203125" style="5" customWidth="1"/>
    <col min="9736" max="9736" width="12.33203125" style="5" customWidth="1"/>
    <col min="9737" max="9737" width="8.5546875" style="5" customWidth="1"/>
    <col min="9738" max="9738" width="9.6640625" style="5" customWidth="1"/>
    <col min="9739" max="9739" width="7.6640625" style="5" customWidth="1"/>
    <col min="9740" max="9740" width="12.109375" style="5" customWidth="1"/>
    <col min="9741" max="9741" width="8.5546875" style="5" customWidth="1"/>
    <col min="9742" max="9742" width="9.6640625" style="5" customWidth="1"/>
    <col min="9743" max="9743" width="7.21875" style="5" bestFit="1" customWidth="1"/>
    <col min="9744" max="9744" width="8.88671875" style="5" customWidth="1"/>
    <col min="9745" max="9745" width="8.6640625" style="5" customWidth="1"/>
    <col min="9746" max="9746" width="3.88671875" style="5" customWidth="1"/>
    <col min="9747" max="9984" width="9.109375" style="5"/>
    <col min="9985" max="9985" width="2.6640625" style="5" customWidth="1"/>
    <col min="9986" max="9986" width="1" style="5" customWidth="1"/>
    <col min="9987" max="9987" width="1.33203125" style="5" customWidth="1"/>
    <col min="9988" max="9988" width="26.5546875" style="5" customWidth="1"/>
    <col min="9989" max="9989" width="1.33203125" style="5" customWidth="1"/>
    <col min="9990" max="9990" width="11.33203125" style="5" customWidth="1"/>
    <col min="9991" max="9991" width="1.33203125" style="5" customWidth="1"/>
    <col min="9992" max="9992" width="12.33203125" style="5" customWidth="1"/>
    <col min="9993" max="9993" width="8.5546875" style="5" customWidth="1"/>
    <col min="9994" max="9994" width="9.6640625" style="5" customWidth="1"/>
    <col min="9995" max="9995" width="7.6640625" style="5" customWidth="1"/>
    <col min="9996" max="9996" width="12.109375" style="5" customWidth="1"/>
    <col min="9997" max="9997" width="8.5546875" style="5" customWidth="1"/>
    <col min="9998" max="9998" width="9.6640625" style="5" customWidth="1"/>
    <col min="9999" max="9999" width="7.21875" style="5" bestFit="1" customWidth="1"/>
    <col min="10000" max="10000" width="8.88671875" style="5" customWidth="1"/>
    <col min="10001" max="10001" width="8.6640625" style="5" customWidth="1"/>
    <col min="10002" max="10002" width="3.88671875" style="5" customWidth="1"/>
    <col min="10003" max="10240" width="9.109375" style="5"/>
    <col min="10241" max="10241" width="2.6640625" style="5" customWidth="1"/>
    <col min="10242" max="10242" width="1" style="5" customWidth="1"/>
    <col min="10243" max="10243" width="1.33203125" style="5" customWidth="1"/>
    <col min="10244" max="10244" width="26.5546875" style="5" customWidth="1"/>
    <col min="10245" max="10245" width="1.33203125" style="5" customWidth="1"/>
    <col min="10246" max="10246" width="11.33203125" style="5" customWidth="1"/>
    <col min="10247" max="10247" width="1.33203125" style="5" customWidth="1"/>
    <col min="10248" max="10248" width="12.33203125" style="5" customWidth="1"/>
    <col min="10249" max="10249" width="8.5546875" style="5" customWidth="1"/>
    <col min="10250" max="10250" width="9.6640625" style="5" customWidth="1"/>
    <col min="10251" max="10251" width="7.6640625" style="5" customWidth="1"/>
    <col min="10252" max="10252" width="12.109375" style="5" customWidth="1"/>
    <col min="10253" max="10253" width="8.5546875" style="5" customWidth="1"/>
    <col min="10254" max="10254" width="9.6640625" style="5" customWidth="1"/>
    <col min="10255" max="10255" width="7.21875" style="5" bestFit="1" customWidth="1"/>
    <col min="10256" max="10256" width="8.88671875" style="5" customWidth="1"/>
    <col min="10257" max="10257" width="8.6640625" style="5" customWidth="1"/>
    <col min="10258" max="10258" width="3.88671875" style="5" customWidth="1"/>
    <col min="10259" max="10496" width="9.109375" style="5"/>
    <col min="10497" max="10497" width="2.6640625" style="5" customWidth="1"/>
    <col min="10498" max="10498" width="1" style="5" customWidth="1"/>
    <col min="10499" max="10499" width="1.33203125" style="5" customWidth="1"/>
    <col min="10500" max="10500" width="26.5546875" style="5" customWidth="1"/>
    <col min="10501" max="10501" width="1.33203125" style="5" customWidth="1"/>
    <col min="10502" max="10502" width="11.33203125" style="5" customWidth="1"/>
    <col min="10503" max="10503" width="1.33203125" style="5" customWidth="1"/>
    <col min="10504" max="10504" width="12.33203125" style="5" customWidth="1"/>
    <col min="10505" max="10505" width="8.5546875" style="5" customWidth="1"/>
    <col min="10506" max="10506" width="9.6640625" style="5" customWidth="1"/>
    <col min="10507" max="10507" width="7.6640625" style="5" customWidth="1"/>
    <col min="10508" max="10508" width="12.109375" style="5" customWidth="1"/>
    <col min="10509" max="10509" width="8.5546875" style="5" customWidth="1"/>
    <col min="10510" max="10510" width="9.6640625" style="5" customWidth="1"/>
    <col min="10511" max="10511" width="7.21875" style="5" bestFit="1" customWidth="1"/>
    <col min="10512" max="10512" width="8.88671875" style="5" customWidth="1"/>
    <col min="10513" max="10513" width="8.6640625" style="5" customWidth="1"/>
    <col min="10514" max="10514" width="3.88671875" style="5" customWidth="1"/>
    <col min="10515" max="10752" width="9.109375" style="5"/>
    <col min="10753" max="10753" width="2.6640625" style="5" customWidth="1"/>
    <col min="10754" max="10754" width="1" style="5" customWidth="1"/>
    <col min="10755" max="10755" width="1.33203125" style="5" customWidth="1"/>
    <col min="10756" max="10756" width="26.5546875" style="5" customWidth="1"/>
    <col min="10757" max="10757" width="1.33203125" style="5" customWidth="1"/>
    <col min="10758" max="10758" width="11.33203125" style="5" customWidth="1"/>
    <col min="10759" max="10759" width="1.33203125" style="5" customWidth="1"/>
    <col min="10760" max="10760" width="12.33203125" style="5" customWidth="1"/>
    <col min="10761" max="10761" width="8.5546875" style="5" customWidth="1"/>
    <col min="10762" max="10762" width="9.6640625" style="5" customWidth="1"/>
    <col min="10763" max="10763" width="7.6640625" style="5" customWidth="1"/>
    <col min="10764" max="10764" width="12.109375" style="5" customWidth="1"/>
    <col min="10765" max="10765" width="8.5546875" style="5" customWidth="1"/>
    <col min="10766" max="10766" width="9.6640625" style="5" customWidth="1"/>
    <col min="10767" max="10767" width="7.21875" style="5" bestFit="1" customWidth="1"/>
    <col min="10768" max="10768" width="8.88671875" style="5" customWidth="1"/>
    <col min="10769" max="10769" width="8.6640625" style="5" customWidth="1"/>
    <col min="10770" max="10770" width="3.88671875" style="5" customWidth="1"/>
    <col min="10771" max="11008" width="9.109375" style="5"/>
    <col min="11009" max="11009" width="2.6640625" style="5" customWidth="1"/>
    <col min="11010" max="11010" width="1" style="5" customWidth="1"/>
    <col min="11011" max="11011" width="1.33203125" style="5" customWidth="1"/>
    <col min="11012" max="11012" width="26.5546875" style="5" customWidth="1"/>
    <col min="11013" max="11013" width="1.33203125" style="5" customWidth="1"/>
    <col min="11014" max="11014" width="11.33203125" style="5" customWidth="1"/>
    <col min="11015" max="11015" width="1.33203125" style="5" customWidth="1"/>
    <col min="11016" max="11016" width="12.33203125" style="5" customWidth="1"/>
    <col min="11017" max="11017" width="8.5546875" style="5" customWidth="1"/>
    <col min="11018" max="11018" width="9.6640625" style="5" customWidth="1"/>
    <col min="11019" max="11019" width="7.6640625" style="5" customWidth="1"/>
    <col min="11020" max="11020" width="12.109375" style="5" customWidth="1"/>
    <col min="11021" max="11021" width="8.5546875" style="5" customWidth="1"/>
    <col min="11022" max="11022" width="9.6640625" style="5" customWidth="1"/>
    <col min="11023" max="11023" width="7.21875" style="5" bestFit="1" customWidth="1"/>
    <col min="11024" max="11024" width="8.88671875" style="5" customWidth="1"/>
    <col min="11025" max="11025" width="8.6640625" style="5" customWidth="1"/>
    <col min="11026" max="11026" width="3.88671875" style="5" customWidth="1"/>
    <col min="11027" max="11264" width="9.109375" style="5"/>
    <col min="11265" max="11265" width="2.6640625" style="5" customWidth="1"/>
    <col min="11266" max="11266" width="1" style="5" customWidth="1"/>
    <col min="11267" max="11267" width="1.33203125" style="5" customWidth="1"/>
    <col min="11268" max="11268" width="26.5546875" style="5" customWidth="1"/>
    <col min="11269" max="11269" width="1.33203125" style="5" customWidth="1"/>
    <col min="11270" max="11270" width="11.33203125" style="5" customWidth="1"/>
    <col min="11271" max="11271" width="1.33203125" style="5" customWidth="1"/>
    <col min="11272" max="11272" width="12.33203125" style="5" customWidth="1"/>
    <col min="11273" max="11273" width="8.5546875" style="5" customWidth="1"/>
    <col min="11274" max="11274" width="9.6640625" style="5" customWidth="1"/>
    <col min="11275" max="11275" width="7.6640625" style="5" customWidth="1"/>
    <col min="11276" max="11276" width="12.109375" style="5" customWidth="1"/>
    <col min="11277" max="11277" width="8.5546875" style="5" customWidth="1"/>
    <col min="11278" max="11278" width="9.6640625" style="5" customWidth="1"/>
    <col min="11279" max="11279" width="7.21875" style="5" bestFit="1" customWidth="1"/>
    <col min="11280" max="11280" width="8.88671875" style="5" customWidth="1"/>
    <col min="11281" max="11281" width="8.6640625" style="5" customWidth="1"/>
    <col min="11282" max="11282" width="3.88671875" style="5" customWidth="1"/>
    <col min="11283" max="11520" width="9.109375" style="5"/>
    <col min="11521" max="11521" width="2.6640625" style="5" customWidth="1"/>
    <col min="11522" max="11522" width="1" style="5" customWidth="1"/>
    <col min="11523" max="11523" width="1.33203125" style="5" customWidth="1"/>
    <col min="11524" max="11524" width="26.5546875" style="5" customWidth="1"/>
    <col min="11525" max="11525" width="1.33203125" style="5" customWidth="1"/>
    <col min="11526" max="11526" width="11.33203125" style="5" customWidth="1"/>
    <col min="11527" max="11527" width="1.33203125" style="5" customWidth="1"/>
    <col min="11528" max="11528" width="12.33203125" style="5" customWidth="1"/>
    <col min="11529" max="11529" width="8.5546875" style="5" customWidth="1"/>
    <col min="11530" max="11530" width="9.6640625" style="5" customWidth="1"/>
    <col min="11531" max="11531" width="7.6640625" style="5" customWidth="1"/>
    <col min="11532" max="11532" width="12.109375" style="5" customWidth="1"/>
    <col min="11533" max="11533" width="8.5546875" style="5" customWidth="1"/>
    <col min="11534" max="11534" width="9.6640625" style="5" customWidth="1"/>
    <col min="11535" max="11535" width="7.21875" style="5" bestFit="1" customWidth="1"/>
    <col min="11536" max="11536" width="8.88671875" style="5" customWidth="1"/>
    <col min="11537" max="11537" width="8.6640625" style="5" customWidth="1"/>
    <col min="11538" max="11538" width="3.88671875" style="5" customWidth="1"/>
    <col min="11539" max="11776" width="9.109375" style="5"/>
    <col min="11777" max="11777" width="2.6640625" style="5" customWidth="1"/>
    <col min="11778" max="11778" width="1" style="5" customWidth="1"/>
    <col min="11779" max="11779" width="1.33203125" style="5" customWidth="1"/>
    <col min="11780" max="11780" width="26.5546875" style="5" customWidth="1"/>
    <col min="11781" max="11781" width="1.33203125" style="5" customWidth="1"/>
    <col min="11782" max="11782" width="11.33203125" style="5" customWidth="1"/>
    <col min="11783" max="11783" width="1.33203125" style="5" customWidth="1"/>
    <col min="11784" max="11784" width="12.33203125" style="5" customWidth="1"/>
    <col min="11785" max="11785" width="8.5546875" style="5" customWidth="1"/>
    <col min="11786" max="11786" width="9.6640625" style="5" customWidth="1"/>
    <col min="11787" max="11787" width="7.6640625" style="5" customWidth="1"/>
    <col min="11788" max="11788" width="12.109375" style="5" customWidth="1"/>
    <col min="11789" max="11789" width="8.5546875" style="5" customWidth="1"/>
    <col min="11790" max="11790" width="9.6640625" style="5" customWidth="1"/>
    <col min="11791" max="11791" width="7.21875" style="5" bestFit="1" customWidth="1"/>
    <col min="11792" max="11792" width="8.88671875" style="5" customWidth="1"/>
    <col min="11793" max="11793" width="8.6640625" style="5" customWidth="1"/>
    <col min="11794" max="11794" width="3.88671875" style="5" customWidth="1"/>
    <col min="11795" max="12032" width="9.109375" style="5"/>
    <col min="12033" max="12033" width="2.6640625" style="5" customWidth="1"/>
    <col min="12034" max="12034" width="1" style="5" customWidth="1"/>
    <col min="12035" max="12035" width="1.33203125" style="5" customWidth="1"/>
    <col min="12036" max="12036" width="26.5546875" style="5" customWidth="1"/>
    <col min="12037" max="12037" width="1.33203125" style="5" customWidth="1"/>
    <col min="12038" max="12038" width="11.33203125" style="5" customWidth="1"/>
    <col min="12039" max="12039" width="1.33203125" style="5" customWidth="1"/>
    <col min="12040" max="12040" width="12.33203125" style="5" customWidth="1"/>
    <col min="12041" max="12041" width="8.5546875" style="5" customWidth="1"/>
    <col min="12042" max="12042" width="9.6640625" style="5" customWidth="1"/>
    <col min="12043" max="12043" width="7.6640625" style="5" customWidth="1"/>
    <col min="12044" max="12044" width="12.109375" style="5" customWidth="1"/>
    <col min="12045" max="12045" width="8.5546875" style="5" customWidth="1"/>
    <col min="12046" max="12046" width="9.6640625" style="5" customWidth="1"/>
    <col min="12047" max="12047" width="7.21875" style="5" bestFit="1" customWidth="1"/>
    <col min="12048" max="12048" width="8.88671875" style="5" customWidth="1"/>
    <col min="12049" max="12049" width="8.6640625" style="5" customWidth="1"/>
    <col min="12050" max="12050" width="3.88671875" style="5" customWidth="1"/>
    <col min="12051" max="12288" width="9.109375" style="5"/>
    <col min="12289" max="12289" width="2.6640625" style="5" customWidth="1"/>
    <col min="12290" max="12290" width="1" style="5" customWidth="1"/>
    <col min="12291" max="12291" width="1.33203125" style="5" customWidth="1"/>
    <col min="12292" max="12292" width="26.5546875" style="5" customWidth="1"/>
    <col min="12293" max="12293" width="1.33203125" style="5" customWidth="1"/>
    <col min="12294" max="12294" width="11.33203125" style="5" customWidth="1"/>
    <col min="12295" max="12295" width="1.33203125" style="5" customWidth="1"/>
    <col min="12296" max="12296" width="12.33203125" style="5" customWidth="1"/>
    <col min="12297" max="12297" width="8.5546875" style="5" customWidth="1"/>
    <col min="12298" max="12298" width="9.6640625" style="5" customWidth="1"/>
    <col min="12299" max="12299" width="7.6640625" style="5" customWidth="1"/>
    <col min="12300" max="12300" width="12.109375" style="5" customWidth="1"/>
    <col min="12301" max="12301" width="8.5546875" style="5" customWidth="1"/>
    <col min="12302" max="12302" width="9.6640625" style="5" customWidth="1"/>
    <col min="12303" max="12303" width="7.21875" style="5" bestFit="1" customWidth="1"/>
    <col min="12304" max="12304" width="8.88671875" style="5" customWidth="1"/>
    <col min="12305" max="12305" width="8.6640625" style="5" customWidth="1"/>
    <col min="12306" max="12306" width="3.88671875" style="5" customWidth="1"/>
    <col min="12307" max="12544" width="9.109375" style="5"/>
    <col min="12545" max="12545" width="2.6640625" style="5" customWidth="1"/>
    <col min="12546" max="12546" width="1" style="5" customWidth="1"/>
    <col min="12547" max="12547" width="1.33203125" style="5" customWidth="1"/>
    <col min="12548" max="12548" width="26.5546875" style="5" customWidth="1"/>
    <col min="12549" max="12549" width="1.33203125" style="5" customWidth="1"/>
    <col min="12550" max="12550" width="11.33203125" style="5" customWidth="1"/>
    <col min="12551" max="12551" width="1.33203125" style="5" customWidth="1"/>
    <col min="12552" max="12552" width="12.33203125" style="5" customWidth="1"/>
    <col min="12553" max="12553" width="8.5546875" style="5" customWidth="1"/>
    <col min="12554" max="12554" width="9.6640625" style="5" customWidth="1"/>
    <col min="12555" max="12555" width="7.6640625" style="5" customWidth="1"/>
    <col min="12556" max="12556" width="12.109375" style="5" customWidth="1"/>
    <col min="12557" max="12557" width="8.5546875" style="5" customWidth="1"/>
    <col min="12558" max="12558" width="9.6640625" style="5" customWidth="1"/>
    <col min="12559" max="12559" width="7.21875" style="5" bestFit="1" customWidth="1"/>
    <col min="12560" max="12560" width="8.88671875" style="5" customWidth="1"/>
    <col min="12561" max="12561" width="8.6640625" style="5" customWidth="1"/>
    <col min="12562" max="12562" width="3.88671875" style="5" customWidth="1"/>
    <col min="12563" max="12800" width="9.109375" style="5"/>
    <col min="12801" max="12801" width="2.6640625" style="5" customWidth="1"/>
    <col min="12802" max="12802" width="1" style="5" customWidth="1"/>
    <col min="12803" max="12803" width="1.33203125" style="5" customWidth="1"/>
    <col min="12804" max="12804" width="26.5546875" style="5" customWidth="1"/>
    <col min="12805" max="12805" width="1.33203125" style="5" customWidth="1"/>
    <col min="12806" max="12806" width="11.33203125" style="5" customWidth="1"/>
    <col min="12807" max="12807" width="1.33203125" style="5" customWidth="1"/>
    <col min="12808" max="12808" width="12.33203125" style="5" customWidth="1"/>
    <col min="12809" max="12809" width="8.5546875" style="5" customWidth="1"/>
    <col min="12810" max="12810" width="9.6640625" style="5" customWidth="1"/>
    <col min="12811" max="12811" width="7.6640625" style="5" customWidth="1"/>
    <col min="12812" max="12812" width="12.109375" style="5" customWidth="1"/>
    <col min="12813" max="12813" width="8.5546875" style="5" customWidth="1"/>
    <col min="12814" max="12814" width="9.6640625" style="5" customWidth="1"/>
    <col min="12815" max="12815" width="7.21875" style="5" bestFit="1" customWidth="1"/>
    <col min="12816" max="12816" width="8.88671875" style="5" customWidth="1"/>
    <col min="12817" max="12817" width="8.6640625" style="5" customWidth="1"/>
    <col min="12818" max="12818" width="3.88671875" style="5" customWidth="1"/>
    <col min="12819" max="13056" width="9.109375" style="5"/>
    <col min="13057" max="13057" width="2.6640625" style="5" customWidth="1"/>
    <col min="13058" max="13058" width="1" style="5" customWidth="1"/>
    <col min="13059" max="13059" width="1.33203125" style="5" customWidth="1"/>
    <col min="13060" max="13060" width="26.5546875" style="5" customWidth="1"/>
    <col min="13061" max="13061" width="1.33203125" style="5" customWidth="1"/>
    <col min="13062" max="13062" width="11.33203125" style="5" customWidth="1"/>
    <col min="13063" max="13063" width="1.33203125" style="5" customWidth="1"/>
    <col min="13064" max="13064" width="12.33203125" style="5" customWidth="1"/>
    <col min="13065" max="13065" width="8.5546875" style="5" customWidth="1"/>
    <col min="13066" max="13066" width="9.6640625" style="5" customWidth="1"/>
    <col min="13067" max="13067" width="7.6640625" style="5" customWidth="1"/>
    <col min="13068" max="13068" width="12.109375" style="5" customWidth="1"/>
    <col min="13069" max="13069" width="8.5546875" style="5" customWidth="1"/>
    <col min="13070" max="13070" width="9.6640625" style="5" customWidth="1"/>
    <col min="13071" max="13071" width="7.21875" style="5" bestFit="1" customWidth="1"/>
    <col min="13072" max="13072" width="8.88671875" style="5" customWidth="1"/>
    <col min="13073" max="13073" width="8.6640625" style="5" customWidth="1"/>
    <col min="13074" max="13074" width="3.88671875" style="5" customWidth="1"/>
    <col min="13075" max="13312" width="9.109375" style="5"/>
    <col min="13313" max="13313" width="2.6640625" style="5" customWidth="1"/>
    <col min="13314" max="13314" width="1" style="5" customWidth="1"/>
    <col min="13315" max="13315" width="1.33203125" style="5" customWidth="1"/>
    <col min="13316" max="13316" width="26.5546875" style="5" customWidth="1"/>
    <col min="13317" max="13317" width="1.33203125" style="5" customWidth="1"/>
    <col min="13318" max="13318" width="11.33203125" style="5" customWidth="1"/>
    <col min="13319" max="13319" width="1.33203125" style="5" customWidth="1"/>
    <col min="13320" max="13320" width="12.33203125" style="5" customWidth="1"/>
    <col min="13321" max="13321" width="8.5546875" style="5" customWidth="1"/>
    <col min="13322" max="13322" width="9.6640625" style="5" customWidth="1"/>
    <col min="13323" max="13323" width="7.6640625" style="5" customWidth="1"/>
    <col min="13324" max="13324" width="12.109375" style="5" customWidth="1"/>
    <col min="13325" max="13325" width="8.5546875" style="5" customWidth="1"/>
    <col min="13326" max="13326" width="9.6640625" style="5" customWidth="1"/>
    <col min="13327" max="13327" width="7.21875" style="5" bestFit="1" customWidth="1"/>
    <col min="13328" max="13328" width="8.88671875" style="5" customWidth="1"/>
    <col min="13329" max="13329" width="8.6640625" style="5" customWidth="1"/>
    <col min="13330" max="13330" width="3.88671875" style="5" customWidth="1"/>
    <col min="13331" max="13568" width="9.109375" style="5"/>
    <col min="13569" max="13569" width="2.6640625" style="5" customWidth="1"/>
    <col min="13570" max="13570" width="1" style="5" customWidth="1"/>
    <col min="13571" max="13571" width="1.33203125" style="5" customWidth="1"/>
    <col min="13572" max="13572" width="26.5546875" style="5" customWidth="1"/>
    <col min="13573" max="13573" width="1.33203125" style="5" customWidth="1"/>
    <col min="13574" max="13574" width="11.33203125" style="5" customWidth="1"/>
    <col min="13575" max="13575" width="1.33203125" style="5" customWidth="1"/>
    <col min="13576" max="13576" width="12.33203125" style="5" customWidth="1"/>
    <col min="13577" max="13577" width="8.5546875" style="5" customWidth="1"/>
    <col min="13578" max="13578" width="9.6640625" style="5" customWidth="1"/>
    <col min="13579" max="13579" width="7.6640625" style="5" customWidth="1"/>
    <col min="13580" max="13580" width="12.109375" style="5" customWidth="1"/>
    <col min="13581" max="13581" width="8.5546875" style="5" customWidth="1"/>
    <col min="13582" max="13582" width="9.6640625" style="5" customWidth="1"/>
    <col min="13583" max="13583" width="7.21875" style="5" bestFit="1" customWidth="1"/>
    <col min="13584" max="13584" width="8.88671875" style="5" customWidth="1"/>
    <col min="13585" max="13585" width="8.6640625" style="5" customWidth="1"/>
    <col min="13586" max="13586" width="3.88671875" style="5" customWidth="1"/>
    <col min="13587" max="13824" width="9.109375" style="5"/>
    <col min="13825" max="13825" width="2.6640625" style="5" customWidth="1"/>
    <col min="13826" max="13826" width="1" style="5" customWidth="1"/>
    <col min="13827" max="13827" width="1.33203125" style="5" customWidth="1"/>
    <col min="13828" max="13828" width="26.5546875" style="5" customWidth="1"/>
    <col min="13829" max="13829" width="1.33203125" style="5" customWidth="1"/>
    <col min="13830" max="13830" width="11.33203125" style="5" customWidth="1"/>
    <col min="13831" max="13831" width="1.33203125" style="5" customWidth="1"/>
    <col min="13832" max="13832" width="12.33203125" style="5" customWidth="1"/>
    <col min="13833" max="13833" width="8.5546875" style="5" customWidth="1"/>
    <col min="13834" max="13834" width="9.6640625" style="5" customWidth="1"/>
    <col min="13835" max="13835" width="7.6640625" style="5" customWidth="1"/>
    <col min="13836" max="13836" width="12.109375" style="5" customWidth="1"/>
    <col min="13837" max="13837" width="8.5546875" style="5" customWidth="1"/>
    <col min="13838" max="13838" width="9.6640625" style="5" customWidth="1"/>
    <col min="13839" max="13839" width="7.21875" style="5" bestFit="1" customWidth="1"/>
    <col min="13840" max="13840" width="8.88671875" style="5" customWidth="1"/>
    <col min="13841" max="13841" width="8.6640625" style="5" customWidth="1"/>
    <col min="13842" max="13842" width="3.88671875" style="5" customWidth="1"/>
    <col min="13843" max="14080" width="9.109375" style="5"/>
    <col min="14081" max="14081" width="2.6640625" style="5" customWidth="1"/>
    <col min="14082" max="14082" width="1" style="5" customWidth="1"/>
    <col min="14083" max="14083" width="1.33203125" style="5" customWidth="1"/>
    <col min="14084" max="14084" width="26.5546875" style="5" customWidth="1"/>
    <col min="14085" max="14085" width="1.33203125" style="5" customWidth="1"/>
    <col min="14086" max="14086" width="11.33203125" style="5" customWidth="1"/>
    <col min="14087" max="14087" width="1.33203125" style="5" customWidth="1"/>
    <col min="14088" max="14088" width="12.33203125" style="5" customWidth="1"/>
    <col min="14089" max="14089" width="8.5546875" style="5" customWidth="1"/>
    <col min="14090" max="14090" width="9.6640625" style="5" customWidth="1"/>
    <col min="14091" max="14091" width="7.6640625" style="5" customWidth="1"/>
    <col min="14092" max="14092" width="12.109375" style="5" customWidth="1"/>
    <col min="14093" max="14093" width="8.5546875" style="5" customWidth="1"/>
    <col min="14094" max="14094" width="9.6640625" style="5" customWidth="1"/>
    <col min="14095" max="14095" width="7.21875" style="5" bestFit="1" customWidth="1"/>
    <col min="14096" max="14096" width="8.88671875" style="5" customWidth="1"/>
    <col min="14097" max="14097" width="8.6640625" style="5" customWidth="1"/>
    <col min="14098" max="14098" width="3.88671875" style="5" customWidth="1"/>
    <col min="14099" max="14336" width="9.109375" style="5"/>
    <col min="14337" max="14337" width="2.6640625" style="5" customWidth="1"/>
    <col min="14338" max="14338" width="1" style="5" customWidth="1"/>
    <col min="14339" max="14339" width="1.33203125" style="5" customWidth="1"/>
    <col min="14340" max="14340" width="26.5546875" style="5" customWidth="1"/>
    <col min="14341" max="14341" width="1.33203125" style="5" customWidth="1"/>
    <col min="14342" max="14342" width="11.33203125" style="5" customWidth="1"/>
    <col min="14343" max="14343" width="1.33203125" style="5" customWidth="1"/>
    <col min="14344" max="14344" width="12.33203125" style="5" customWidth="1"/>
    <col min="14345" max="14345" width="8.5546875" style="5" customWidth="1"/>
    <col min="14346" max="14346" width="9.6640625" style="5" customWidth="1"/>
    <col min="14347" max="14347" width="7.6640625" style="5" customWidth="1"/>
    <col min="14348" max="14348" width="12.109375" style="5" customWidth="1"/>
    <col min="14349" max="14349" width="8.5546875" style="5" customWidth="1"/>
    <col min="14350" max="14350" width="9.6640625" style="5" customWidth="1"/>
    <col min="14351" max="14351" width="7.21875" style="5" bestFit="1" customWidth="1"/>
    <col min="14352" max="14352" width="8.88671875" style="5" customWidth="1"/>
    <col min="14353" max="14353" width="8.6640625" style="5" customWidth="1"/>
    <col min="14354" max="14354" width="3.88671875" style="5" customWidth="1"/>
    <col min="14355" max="14592" width="9.109375" style="5"/>
    <col min="14593" max="14593" width="2.6640625" style="5" customWidth="1"/>
    <col min="14594" max="14594" width="1" style="5" customWidth="1"/>
    <col min="14595" max="14595" width="1.33203125" style="5" customWidth="1"/>
    <col min="14596" max="14596" width="26.5546875" style="5" customWidth="1"/>
    <col min="14597" max="14597" width="1.33203125" style="5" customWidth="1"/>
    <col min="14598" max="14598" width="11.33203125" style="5" customWidth="1"/>
    <col min="14599" max="14599" width="1.33203125" style="5" customWidth="1"/>
    <col min="14600" max="14600" width="12.33203125" style="5" customWidth="1"/>
    <col min="14601" max="14601" width="8.5546875" style="5" customWidth="1"/>
    <col min="14602" max="14602" width="9.6640625" style="5" customWidth="1"/>
    <col min="14603" max="14603" width="7.6640625" style="5" customWidth="1"/>
    <col min="14604" max="14604" width="12.109375" style="5" customWidth="1"/>
    <col min="14605" max="14605" width="8.5546875" style="5" customWidth="1"/>
    <col min="14606" max="14606" width="9.6640625" style="5" customWidth="1"/>
    <col min="14607" max="14607" width="7.21875" style="5" bestFit="1" customWidth="1"/>
    <col min="14608" max="14608" width="8.88671875" style="5" customWidth="1"/>
    <col min="14609" max="14609" width="8.6640625" style="5" customWidth="1"/>
    <col min="14610" max="14610" width="3.88671875" style="5" customWidth="1"/>
    <col min="14611" max="14848" width="9.109375" style="5"/>
    <col min="14849" max="14849" width="2.6640625" style="5" customWidth="1"/>
    <col min="14850" max="14850" width="1" style="5" customWidth="1"/>
    <col min="14851" max="14851" width="1.33203125" style="5" customWidth="1"/>
    <col min="14852" max="14852" width="26.5546875" style="5" customWidth="1"/>
    <col min="14853" max="14853" width="1.33203125" style="5" customWidth="1"/>
    <col min="14854" max="14854" width="11.33203125" style="5" customWidth="1"/>
    <col min="14855" max="14855" width="1.33203125" style="5" customWidth="1"/>
    <col min="14856" max="14856" width="12.33203125" style="5" customWidth="1"/>
    <col min="14857" max="14857" width="8.5546875" style="5" customWidth="1"/>
    <col min="14858" max="14858" width="9.6640625" style="5" customWidth="1"/>
    <col min="14859" max="14859" width="7.6640625" style="5" customWidth="1"/>
    <col min="14860" max="14860" width="12.109375" style="5" customWidth="1"/>
    <col min="14861" max="14861" width="8.5546875" style="5" customWidth="1"/>
    <col min="14862" max="14862" width="9.6640625" style="5" customWidth="1"/>
    <col min="14863" max="14863" width="7.21875" style="5" bestFit="1" customWidth="1"/>
    <col min="14864" max="14864" width="8.88671875" style="5" customWidth="1"/>
    <col min="14865" max="14865" width="8.6640625" style="5" customWidth="1"/>
    <col min="14866" max="14866" width="3.88671875" style="5" customWidth="1"/>
    <col min="14867" max="15104" width="9.109375" style="5"/>
    <col min="15105" max="15105" width="2.6640625" style="5" customWidth="1"/>
    <col min="15106" max="15106" width="1" style="5" customWidth="1"/>
    <col min="15107" max="15107" width="1.33203125" style="5" customWidth="1"/>
    <col min="15108" max="15108" width="26.5546875" style="5" customWidth="1"/>
    <col min="15109" max="15109" width="1.33203125" style="5" customWidth="1"/>
    <col min="15110" max="15110" width="11.33203125" style="5" customWidth="1"/>
    <col min="15111" max="15111" width="1.33203125" style="5" customWidth="1"/>
    <col min="15112" max="15112" width="12.33203125" style="5" customWidth="1"/>
    <col min="15113" max="15113" width="8.5546875" style="5" customWidth="1"/>
    <col min="15114" max="15114" width="9.6640625" style="5" customWidth="1"/>
    <col min="15115" max="15115" width="7.6640625" style="5" customWidth="1"/>
    <col min="15116" max="15116" width="12.109375" style="5" customWidth="1"/>
    <col min="15117" max="15117" width="8.5546875" style="5" customWidth="1"/>
    <col min="15118" max="15118" width="9.6640625" style="5" customWidth="1"/>
    <col min="15119" max="15119" width="7.21875" style="5" bestFit="1" customWidth="1"/>
    <col min="15120" max="15120" width="8.88671875" style="5" customWidth="1"/>
    <col min="15121" max="15121" width="8.6640625" style="5" customWidth="1"/>
    <col min="15122" max="15122" width="3.88671875" style="5" customWidth="1"/>
    <col min="15123" max="15360" width="9.109375" style="5"/>
    <col min="15361" max="15361" width="2.6640625" style="5" customWidth="1"/>
    <col min="15362" max="15362" width="1" style="5" customWidth="1"/>
    <col min="15363" max="15363" width="1.33203125" style="5" customWidth="1"/>
    <col min="15364" max="15364" width="26.5546875" style="5" customWidth="1"/>
    <col min="15365" max="15365" width="1.33203125" style="5" customWidth="1"/>
    <col min="15366" max="15366" width="11.33203125" style="5" customWidth="1"/>
    <col min="15367" max="15367" width="1.33203125" style="5" customWidth="1"/>
    <col min="15368" max="15368" width="12.33203125" style="5" customWidth="1"/>
    <col min="15369" max="15369" width="8.5546875" style="5" customWidth="1"/>
    <col min="15370" max="15370" width="9.6640625" style="5" customWidth="1"/>
    <col min="15371" max="15371" width="7.6640625" style="5" customWidth="1"/>
    <col min="15372" max="15372" width="12.109375" style="5" customWidth="1"/>
    <col min="15373" max="15373" width="8.5546875" style="5" customWidth="1"/>
    <col min="15374" max="15374" width="9.6640625" style="5" customWidth="1"/>
    <col min="15375" max="15375" width="7.21875" style="5" bestFit="1" customWidth="1"/>
    <col min="15376" max="15376" width="8.88671875" style="5" customWidth="1"/>
    <col min="15377" max="15377" width="8.6640625" style="5" customWidth="1"/>
    <col min="15378" max="15378" width="3.88671875" style="5" customWidth="1"/>
    <col min="15379" max="15616" width="9.109375" style="5"/>
    <col min="15617" max="15617" width="2.6640625" style="5" customWidth="1"/>
    <col min="15618" max="15618" width="1" style="5" customWidth="1"/>
    <col min="15619" max="15619" width="1.33203125" style="5" customWidth="1"/>
    <col min="15620" max="15620" width="26.5546875" style="5" customWidth="1"/>
    <col min="15621" max="15621" width="1.33203125" style="5" customWidth="1"/>
    <col min="15622" max="15622" width="11.33203125" style="5" customWidth="1"/>
    <col min="15623" max="15623" width="1.33203125" style="5" customWidth="1"/>
    <col min="15624" max="15624" width="12.33203125" style="5" customWidth="1"/>
    <col min="15625" max="15625" width="8.5546875" style="5" customWidth="1"/>
    <col min="15626" max="15626" width="9.6640625" style="5" customWidth="1"/>
    <col min="15627" max="15627" width="7.6640625" style="5" customWidth="1"/>
    <col min="15628" max="15628" width="12.109375" style="5" customWidth="1"/>
    <col min="15629" max="15629" width="8.5546875" style="5" customWidth="1"/>
    <col min="15630" max="15630" width="9.6640625" style="5" customWidth="1"/>
    <col min="15631" max="15631" width="7.21875" style="5" bestFit="1" customWidth="1"/>
    <col min="15632" max="15632" width="8.88671875" style="5" customWidth="1"/>
    <col min="15633" max="15633" width="8.6640625" style="5" customWidth="1"/>
    <col min="15634" max="15634" width="3.88671875" style="5" customWidth="1"/>
    <col min="15635" max="15872" width="9.109375" style="5"/>
    <col min="15873" max="15873" width="2.6640625" style="5" customWidth="1"/>
    <col min="15874" max="15874" width="1" style="5" customWidth="1"/>
    <col min="15875" max="15875" width="1.33203125" style="5" customWidth="1"/>
    <col min="15876" max="15876" width="26.5546875" style="5" customWidth="1"/>
    <col min="15877" max="15877" width="1.33203125" style="5" customWidth="1"/>
    <col min="15878" max="15878" width="11.33203125" style="5" customWidth="1"/>
    <col min="15879" max="15879" width="1.33203125" style="5" customWidth="1"/>
    <col min="15880" max="15880" width="12.33203125" style="5" customWidth="1"/>
    <col min="15881" max="15881" width="8.5546875" style="5" customWidth="1"/>
    <col min="15882" max="15882" width="9.6640625" style="5" customWidth="1"/>
    <col min="15883" max="15883" width="7.6640625" style="5" customWidth="1"/>
    <col min="15884" max="15884" width="12.109375" style="5" customWidth="1"/>
    <col min="15885" max="15885" width="8.5546875" style="5" customWidth="1"/>
    <col min="15886" max="15886" width="9.6640625" style="5" customWidth="1"/>
    <col min="15887" max="15887" width="7.21875" style="5" bestFit="1" customWidth="1"/>
    <col min="15888" max="15888" width="8.88671875" style="5" customWidth="1"/>
    <col min="15889" max="15889" width="8.6640625" style="5" customWidth="1"/>
    <col min="15890" max="15890" width="3.88671875" style="5" customWidth="1"/>
    <col min="15891" max="16128" width="9.109375" style="5"/>
    <col min="16129" max="16129" width="2.6640625" style="5" customWidth="1"/>
    <col min="16130" max="16130" width="1" style="5" customWidth="1"/>
    <col min="16131" max="16131" width="1.33203125" style="5" customWidth="1"/>
    <col min="16132" max="16132" width="26.5546875" style="5" customWidth="1"/>
    <col min="16133" max="16133" width="1.33203125" style="5" customWidth="1"/>
    <col min="16134" max="16134" width="11.33203125" style="5" customWidth="1"/>
    <col min="16135" max="16135" width="1.33203125" style="5" customWidth="1"/>
    <col min="16136" max="16136" width="12.33203125" style="5" customWidth="1"/>
    <col min="16137" max="16137" width="8.5546875" style="5" customWidth="1"/>
    <col min="16138" max="16138" width="9.6640625" style="5" customWidth="1"/>
    <col min="16139" max="16139" width="7.6640625" style="5" customWidth="1"/>
    <col min="16140" max="16140" width="12.109375" style="5" customWidth="1"/>
    <col min="16141" max="16141" width="8.5546875" style="5" customWidth="1"/>
    <col min="16142" max="16142" width="9.6640625" style="5" customWidth="1"/>
    <col min="16143" max="16143" width="7.21875" style="5" bestFit="1" customWidth="1"/>
    <col min="16144" max="16144" width="8.88671875" style="5" customWidth="1"/>
    <col min="16145" max="16145" width="8.6640625" style="5" customWidth="1"/>
    <col min="16146" max="16146" width="3.88671875" style="5" customWidth="1"/>
    <col min="16147" max="16384" width="9.109375" style="5"/>
  </cols>
  <sheetData>
    <row r="1" spans="2:18" s="2" customFormat="1" ht="15" customHeight="1" x14ac:dyDescent="0.3">
      <c r="C1" s="3"/>
      <c r="D1" s="3"/>
      <c r="E1" s="3"/>
      <c r="F1" s="3"/>
      <c r="G1" s="3"/>
      <c r="H1" s="3"/>
      <c r="I1" s="3"/>
      <c r="J1" s="3"/>
      <c r="K1" s="3"/>
      <c r="L1" s="3"/>
      <c r="M1" s="3"/>
      <c r="N1" s="4" t="s">
        <v>19</v>
      </c>
      <c r="O1"/>
      <c r="P1" s="114" t="s">
        <v>20</v>
      </c>
      <c r="Q1" s="114"/>
      <c r="R1"/>
    </row>
    <row r="2" spans="2:18" s="2" customFormat="1" x14ac:dyDescent="0.3">
      <c r="N2" s="4" t="s">
        <v>21</v>
      </c>
      <c r="O2"/>
      <c r="P2" s="121">
        <v>41149</v>
      </c>
      <c r="Q2" s="121"/>
      <c r="R2"/>
    </row>
    <row r="3" spans="2:18" s="2" customFormat="1" ht="15" customHeight="1" x14ac:dyDescent="0.3">
      <c r="R3"/>
    </row>
    <row r="4" spans="2:18" ht="7.5" customHeight="1" x14ac:dyDescent="0.3">
      <c r="N4"/>
      <c r="O4"/>
      <c r="P4"/>
      <c r="Q4"/>
      <c r="R4"/>
    </row>
    <row r="5" spans="2:18" ht="18.75" customHeight="1" x14ac:dyDescent="0.3">
      <c r="D5" s="122" t="s">
        <v>22</v>
      </c>
      <c r="E5" s="122"/>
      <c r="F5" s="122"/>
      <c r="G5" s="122"/>
      <c r="H5" s="122"/>
      <c r="I5" s="122"/>
      <c r="J5" s="122"/>
      <c r="K5" s="122"/>
      <c r="L5" s="122"/>
      <c r="M5" s="122"/>
      <c r="N5" s="122"/>
      <c r="O5" s="122"/>
      <c r="P5" s="122"/>
      <c r="Q5" s="122"/>
      <c r="R5"/>
    </row>
    <row r="6" spans="2:18" ht="7.5" customHeight="1" x14ac:dyDescent="0.3">
      <c r="N6"/>
      <c r="O6"/>
      <c r="P6"/>
      <c r="Q6"/>
      <c r="R6"/>
    </row>
    <row r="7" spans="2:18" ht="7.5" customHeight="1" x14ac:dyDescent="0.3">
      <c r="N7"/>
      <c r="O7"/>
      <c r="P7"/>
      <c r="Q7"/>
      <c r="R7"/>
    </row>
    <row r="8" spans="2:18" ht="15.6" x14ac:dyDescent="0.3">
      <c r="B8" s="6"/>
      <c r="D8" s="7" t="s">
        <v>23</v>
      </c>
      <c r="F8" s="123" t="s">
        <v>10</v>
      </c>
      <c r="G8" s="123"/>
      <c r="H8" s="123"/>
      <c r="I8" s="123"/>
      <c r="J8" s="123"/>
      <c r="K8" s="123"/>
      <c r="L8" s="123"/>
      <c r="M8" s="123"/>
      <c r="N8" s="123"/>
      <c r="O8" s="123"/>
      <c r="P8" s="123"/>
      <c r="Q8" s="123"/>
    </row>
    <row r="9" spans="2:18" ht="7.5" customHeight="1" x14ac:dyDescent="0.3">
      <c r="B9" s="6"/>
      <c r="D9" s="8"/>
      <c r="F9" s="9"/>
      <c r="G9" s="9"/>
      <c r="H9" s="9"/>
      <c r="I9" s="9"/>
      <c r="J9" s="9"/>
      <c r="K9" s="9"/>
      <c r="L9" s="9"/>
      <c r="M9" s="9"/>
      <c r="N9" s="9"/>
      <c r="O9" s="9"/>
      <c r="P9" s="9"/>
      <c r="Q9" s="9"/>
    </row>
    <row r="10" spans="2:18" x14ac:dyDescent="0.3">
      <c r="B10" s="6"/>
      <c r="D10" s="10"/>
      <c r="F10" s="11" t="s">
        <v>24</v>
      </c>
      <c r="G10" s="11"/>
      <c r="H10" s="12">
        <v>800</v>
      </c>
      <c r="I10" s="11" t="s">
        <v>25</v>
      </c>
    </row>
    <row r="11" spans="2:18" ht="10.5" customHeight="1" x14ac:dyDescent="0.3">
      <c r="B11" s="6"/>
      <c r="D11" s="10"/>
    </row>
    <row r="12" spans="2:18" x14ac:dyDescent="0.3">
      <c r="B12" s="13"/>
      <c r="D12" s="10"/>
      <c r="F12" s="14"/>
      <c r="G12" s="14"/>
      <c r="H12" s="124" t="s">
        <v>26</v>
      </c>
      <c r="I12" s="125"/>
      <c r="J12" s="126"/>
      <c r="L12" s="124" t="s">
        <v>27</v>
      </c>
      <c r="M12" s="125"/>
      <c r="N12" s="126"/>
      <c r="P12" s="124" t="s">
        <v>28</v>
      </c>
      <c r="Q12" s="126"/>
    </row>
    <row r="13" spans="2:18" x14ac:dyDescent="0.3">
      <c r="B13" s="13"/>
      <c r="D13" s="10"/>
      <c r="F13" s="115" t="s">
        <v>29</v>
      </c>
      <c r="G13" s="15"/>
      <c r="H13" s="16" t="s">
        <v>30</v>
      </c>
      <c r="I13" s="16" t="s">
        <v>31</v>
      </c>
      <c r="J13" s="17" t="s">
        <v>32</v>
      </c>
      <c r="K13" s="18" t="s">
        <v>33</v>
      </c>
      <c r="L13" s="16" t="s">
        <v>30</v>
      </c>
      <c r="M13" s="19" t="s">
        <v>31</v>
      </c>
      <c r="N13" s="17" t="s">
        <v>32</v>
      </c>
      <c r="O13" s="18" t="s">
        <v>33</v>
      </c>
      <c r="P13" s="117" t="s">
        <v>34</v>
      </c>
      <c r="Q13" s="119" t="s">
        <v>35</v>
      </c>
    </row>
    <row r="14" spans="2:18" x14ac:dyDescent="0.3">
      <c r="B14" s="13"/>
      <c r="D14" s="10"/>
      <c r="F14" s="116"/>
      <c r="G14" s="15"/>
      <c r="H14" s="20" t="s">
        <v>36</v>
      </c>
      <c r="I14" s="20"/>
      <c r="J14" s="21" t="s">
        <v>36</v>
      </c>
      <c r="K14" s="11" t="s">
        <v>37</v>
      </c>
      <c r="L14" s="20" t="s">
        <v>36</v>
      </c>
      <c r="M14" s="21"/>
      <c r="N14" s="21" t="s">
        <v>36</v>
      </c>
      <c r="O14" s="11" t="s">
        <v>37</v>
      </c>
      <c r="P14" s="118"/>
      <c r="Q14" s="120"/>
    </row>
    <row r="15" spans="2:18" x14ac:dyDescent="0.3">
      <c r="D15" s="22" t="s">
        <v>38</v>
      </c>
      <c r="E15" s="22"/>
      <c r="F15" s="23" t="s">
        <v>39</v>
      </c>
      <c r="G15" s="24"/>
      <c r="H15" s="25">
        <v>13.05</v>
      </c>
      <c r="I15" s="26">
        <v>1</v>
      </c>
      <c r="J15" s="27">
        <f t="shared" ref="J15:J29" si="0">I15*H15</f>
        <v>13.05</v>
      </c>
      <c r="K15" s="22"/>
      <c r="L15" s="25">
        <v>13.05</v>
      </c>
      <c r="M15" s="28">
        <v>1</v>
      </c>
      <c r="N15" s="27">
        <f t="shared" ref="N15:N29" si="1">M15*L15</f>
        <v>13.05</v>
      </c>
      <c r="O15" s="22"/>
      <c r="P15" s="29">
        <f t="shared" ref="P15:P46" si="2">N15-J15</f>
        <v>0</v>
      </c>
      <c r="Q15" s="30">
        <f t="shared" ref="Q15:Q46" si="3">IF((J15)=0,"",(P15/J15))</f>
        <v>0</v>
      </c>
    </row>
    <row r="16" spans="2:18" x14ac:dyDescent="0.3">
      <c r="D16" s="22" t="s">
        <v>40</v>
      </c>
      <c r="E16" s="22"/>
      <c r="F16" s="23" t="s">
        <v>39</v>
      </c>
      <c r="G16" s="24"/>
      <c r="H16" s="25"/>
      <c r="I16" s="26">
        <v>1</v>
      </c>
      <c r="J16" s="27">
        <f t="shared" si="0"/>
        <v>0</v>
      </c>
      <c r="K16" s="22"/>
      <c r="L16" s="25"/>
      <c r="M16" s="28">
        <v>1</v>
      </c>
      <c r="N16" s="27">
        <f t="shared" si="1"/>
        <v>0</v>
      </c>
      <c r="O16" s="22"/>
      <c r="P16" s="29">
        <f t="shared" si="2"/>
        <v>0</v>
      </c>
      <c r="Q16" s="30" t="str">
        <f t="shared" si="3"/>
        <v/>
      </c>
    </row>
    <row r="17" spans="4:17" x14ac:dyDescent="0.3">
      <c r="D17" s="22" t="s">
        <v>41</v>
      </c>
      <c r="E17" s="22"/>
      <c r="F17" s="23"/>
      <c r="G17" s="24"/>
      <c r="H17" s="25"/>
      <c r="I17" s="26">
        <v>1</v>
      </c>
      <c r="J17" s="27">
        <f t="shared" si="0"/>
        <v>0</v>
      </c>
      <c r="K17" s="22"/>
      <c r="L17" s="25"/>
      <c r="M17" s="28">
        <v>1</v>
      </c>
      <c r="N17" s="27">
        <f t="shared" si="1"/>
        <v>0</v>
      </c>
      <c r="O17" s="22"/>
      <c r="P17" s="29">
        <f t="shared" si="2"/>
        <v>0</v>
      </c>
      <c r="Q17" s="30" t="str">
        <f t="shared" si="3"/>
        <v/>
      </c>
    </row>
    <row r="18" spans="4:17" x14ac:dyDescent="0.3">
      <c r="D18" s="22" t="s">
        <v>42</v>
      </c>
      <c r="E18" s="22"/>
      <c r="F18" s="23" t="s">
        <v>39</v>
      </c>
      <c r="G18" s="24"/>
      <c r="H18" s="25"/>
      <c r="I18" s="26">
        <v>1</v>
      </c>
      <c r="J18" s="27">
        <f t="shared" si="0"/>
        <v>0</v>
      </c>
      <c r="K18" s="22"/>
      <c r="L18" s="25"/>
      <c r="M18" s="28">
        <v>1</v>
      </c>
      <c r="N18" s="27">
        <f t="shared" si="1"/>
        <v>0</v>
      </c>
      <c r="O18" s="22"/>
      <c r="P18" s="29">
        <f t="shared" si="2"/>
        <v>0</v>
      </c>
      <c r="Q18" s="30" t="str">
        <f t="shared" si="3"/>
        <v/>
      </c>
    </row>
    <row r="19" spans="4:17" x14ac:dyDescent="0.3">
      <c r="D19" s="22" t="s">
        <v>43</v>
      </c>
      <c r="E19" s="22"/>
      <c r="F19" s="23" t="s">
        <v>44</v>
      </c>
      <c r="G19" s="24"/>
      <c r="H19" s="25">
        <v>1.4200000000000001E-2</v>
      </c>
      <c r="I19" s="26">
        <f>H10</f>
        <v>800</v>
      </c>
      <c r="J19" s="27">
        <f t="shared" si="0"/>
        <v>11.360000000000001</v>
      </c>
      <c r="K19" s="22"/>
      <c r="L19" s="25">
        <v>1.4200000000000001E-2</v>
      </c>
      <c r="M19" s="28">
        <f>H10</f>
        <v>800</v>
      </c>
      <c r="N19" s="27">
        <f t="shared" si="1"/>
        <v>11.360000000000001</v>
      </c>
      <c r="O19" s="22"/>
      <c r="P19" s="29">
        <f t="shared" si="2"/>
        <v>0</v>
      </c>
      <c r="Q19" s="30">
        <f t="shared" si="3"/>
        <v>0</v>
      </c>
    </row>
    <row r="20" spans="4:17" x14ac:dyDescent="0.3">
      <c r="D20" s="22" t="s">
        <v>45</v>
      </c>
      <c r="E20" s="22"/>
      <c r="F20" s="23" t="s">
        <v>44</v>
      </c>
      <c r="G20" s="24"/>
      <c r="H20" s="31">
        <v>2.0000000000000001E-4</v>
      </c>
      <c r="I20" s="26">
        <f t="shared" ref="I20:I25" si="4">I19</f>
        <v>800</v>
      </c>
      <c r="J20" s="27">
        <f t="shared" si="0"/>
        <v>0.16</v>
      </c>
      <c r="K20" s="22"/>
      <c r="L20" s="31">
        <v>2.0000000000000001E-4</v>
      </c>
      <c r="M20" s="28">
        <f t="shared" ref="M20:M25" si="5">M19</f>
        <v>800</v>
      </c>
      <c r="N20" s="27">
        <f t="shared" si="1"/>
        <v>0.16</v>
      </c>
      <c r="O20" s="22"/>
      <c r="P20" s="29">
        <f t="shared" si="2"/>
        <v>0</v>
      </c>
      <c r="Q20" s="30">
        <f t="shared" si="3"/>
        <v>0</v>
      </c>
    </row>
    <row r="21" spans="4:17" x14ac:dyDescent="0.3">
      <c r="D21" s="22" t="s">
        <v>46</v>
      </c>
      <c r="E21" s="22"/>
      <c r="F21" s="23"/>
      <c r="G21" s="24"/>
      <c r="H21" s="25"/>
      <c r="I21" s="26">
        <f t="shared" si="4"/>
        <v>800</v>
      </c>
      <c r="J21" s="27">
        <f t="shared" si="0"/>
        <v>0</v>
      </c>
      <c r="K21" s="22"/>
      <c r="L21" s="25"/>
      <c r="M21" s="28">
        <f t="shared" si="5"/>
        <v>800</v>
      </c>
      <c r="N21" s="27">
        <f t="shared" si="1"/>
        <v>0</v>
      </c>
      <c r="O21" s="22"/>
      <c r="P21" s="29">
        <f t="shared" si="2"/>
        <v>0</v>
      </c>
      <c r="Q21" s="30" t="str">
        <f t="shared" si="3"/>
        <v/>
      </c>
    </row>
    <row r="22" spans="4:17" x14ac:dyDescent="0.3">
      <c r="D22" s="22" t="s">
        <v>47</v>
      </c>
      <c r="E22" s="22"/>
      <c r="F22" s="23"/>
      <c r="G22" s="24"/>
      <c r="H22" s="25">
        <v>1.8E-3</v>
      </c>
      <c r="I22" s="26">
        <f t="shared" si="4"/>
        <v>800</v>
      </c>
      <c r="J22" s="27">
        <f t="shared" si="0"/>
        <v>1.44</v>
      </c>
      <c r="K22" s="22"/>
      <c r="L22" s="25">
        <v>1.8E-3</v>
      </c>
      <c r="M22" s="28">
        <f t="shared" si="5"/>
        <v>800</v>
      </c>
      <c r="N22" s="27">
        <f t="shared" si="1"/>
        <v>1.44</v>
      </c>
      <c r="O22" s="22"/>
      <c r="P22" s="29">
        <f t="shared" si="2"/>
        <v>0</v>
      </c>
      <c r="Q22" s="30">
        <f t="shared" si="3"/>
        <v>0</v>
      </c>
    </row>
    <row r="23" spans="4:17" x14ac:dyDescent="0.3">
      <c r="D23" s="22" t="s">
        <v>48</v>
      </c>
      <c r="E23" s="22"/>
      <c r="F23" s="23" t="s">
        <v>39</v>
      </c>
      <c r="G23" s="24"/>
      <c r="H23" s="25"/>
      <c r="I23" s="26">
        <f>I18</f>
        <v>1</v>
      </c>
      <c r="J23" s="27">
        <f t="shared" si="0"/>
        <v>0</v>
      </c>
      <c r="K23" s="22"/>
      <c r="L23" s="25">
        <v>-0.03</v>
      </c>
      <c r="M23" s="28">
        <f>M18</f>
        <v>1</v>
      </c>
      <c r="N23" s="27">
        <f t="shared" si="1"/>
        <v>-0.03</v>
      </c>
      <c r="O23" s="22"/>
      <c r="P23" s="29">
        <f t="shared" si="2"/>
        <v>-0.03</v>
      </c>
      <c r="Q23" s="30" t="str">
        <f t="shared" si="3"/>
        <v/>
      </c>
    </row>
    <row r="24" spans="4:17" x14ac:dyDescent="0.3">
      <c r="D24" s="22" t="s">
        <v>49</v>
      </c>
      <c r="E24" s="22"/>
      <c r="F24" s="23" t="s">
        <v>44</v>
      </c>
      <c r="G24" s="24"/>
      <c r="H24" s="25">
        <v>3.4000000000000002E-4</v>
      </c>
      <c r="I24" s="26">
        <f>I22</f>
        <v>800</v>
      </c>
      <c r="J24" s="27">
        <f t="shared" si="0"/>
        <v>0.27200000000000002</v>
      </c>
      <c r="K24" s="22"/>
      <c r="L24" s="25">
        <v>3.4000000000000002E-4</v>
      </c>
      <c r="M24" s="28">
        <f>M22</f>
        <v>800</v>
      </c>
      <c r="N24" s="27">
        <f t="shared" si="1"/>
        <v>0.27200000000000002</v>
      </c>
      <c r="O24" s="22"/>
      <c r="P24" s="29">
        <f t="shared" si="2"/>
        <v>0</v>
      </c>
      <c r="Q24" s="30">
        <f t="shared" si="3"/>
        <v>0</v>
      </c>
    </row>
    <row r="25" spans="4:17" ht="28.8" x14ac:dyDescent="0.3">
      <c r="D25" s="32" t="s">
        <v>50</v>
      </c>
      <c r="E25" s="22"/>
      <c r="F25" s="23" t="s">
        <v>44</v>
      </c>
      <c r="G25" s="24"/>
      <c r="H25" s="25">
        <v>-4.7000000000000002E-3</v>
      </c>
      <c r="I25" s="26">
        <f t="shared" si="4"/>
        <v>800</v>
      </c>
      <c r="J25" s="27">
        <f t="shared" si="0"/>
        <v>-3.7600000000000002</v>
      </c>
      <c r="K25" s="22"/>
      <c r="L25" s="25">
        <v>-4.7000000000000002E-3</v>
      </c>
      <c r="M25" s="28">
        <f t="shared" si="5"/>
        <v>800</v>
      </c>
      <c r="N25" s="27">
        <f t="shared" si="1"/>
        <v>-3.7600000000000002</v>
      </c>
      <c r="O25" s="22"/>
      <c r="P25" s="29">
        <f t="shared" si="2"/>
        <v>0</v>
      </c>
      <c r="Q25" s="30">
        <f t="shared" si="3"/>
        <v>0</v>
      </c>
    </row>
    <row r="26" spans="4:17" x14ac:dyDescent="0.3">
      <c r="D26" s="33" t="s">
        <v>51</v>
      </c>
      <c r="E26" s="22"/>
      <c r="F26" s="23" t="s">
        <v>44</v>
      </c>
      <c r="G26" s="24"/>
      <c r="H26" s="25">
        <v>-4.0000000000000002E-4</v>
      </c>
      <c r="I26" s="34">
        <v>800</v>
      </c>
      <c r="J26" s="27">
        <f t="shared" si="0"/>
        <v>-0.32</v>
      </c>
      <c r="K26" s="22"/>
      <c r="L26" s="25">
        <v>-4.0000000000000002E-4</v>
      </c>
      <c r="M26" s="35">
        <v>800</v>
      </c>
      <c r="N26" s="27">
        <f t="shared" si="1"/>
        <v>-0.32</v>
      </c>
      <c r="O26" s="22"/>
      <c r="P26" s="29">
        <f t="shared" si="2"/>
        <v>0</v>
      </c>
      <c r="Q26" s="30">
        <f t="shared" si="3"/>
        <v>0</v>
      </c>
    </row>
    <row r="27" spans="4:17" x14ac:dyDescent="0.3">
      <c r="D27" s="33" t="s">
        <v>52</v>
      </c>
      <c r="E27" s="22"/>
      <c r="F27" s="23" t="s">
        <v>39</v>
      </c>
      <c r="G27" s="24"/>
      <c r="H27" s="25"/>
      <c r="I27" s="34">
        <v>1</v>
      </c>
      <c r="J27" s="27">
        <f t="shared" si="0"/>
        <v>0</v>
      </c>
      <c r="K27" s="22"/>
      <c r="L27" s="25">
        <v>2.4900000000000002</v>
      </c>
      <c r="M27" s="35">
        <v>1</v>
      </c>
      <c r="N27" s="27">
        <f t="shared" si="1"/>
        <v>2.4900000000000002</v>
      </c>
      <c r="O27" s="22"/>
      <c r="P27" s="29">
        <f t="shared" si="2"/>
        <v>2.4900000000000002</v>
      </c>
      <c r="Q27" s="30" t="str">
        <f t="shared" si="3"/>
        <v/>
      </c>
    </row>
    <row r="28" spans="4:17" x14ac:dyDescent="0.3">
      <c r="D28" s="33"/>
      <c r="E28" s="22"/>
      <c r="F28" s="23"/>
      <c r="G28" s="24"/>
      <c r="H28" s="25"/>
      <c r="I28" s="34"/>
      <c r="J28" s="27">
        <f t="shared" si="0"/>
        <v>0</v>
      </c>
      <c r="K28" s="22"/>
      <c r="L28" s="25"/>
      <c r="M28" s="35"/>
      <c r="N28" s="27">
        <f t="shared" si="1"/>
        <v>0</v>
      </c>
      <c r="O28" s="22"/>
      <c r="P28" s="29">
        <f t="shared" si="2"/>
        <v>0</v>
      </c>
      <c r="Q28" s="30" t="str">
        <f t="shared" si="3"/>
        <v/>
      </c>
    </row>
    <row r="29" spans="4:17" ht="15" thickBot="1" x14ac:dyDescent="0.35">
      <c r="D29" s="33"/>
      <c r="E29" s="22"/>
      <c r="F29" s="23"/>
      <c r="G29" s="24"/>
      <c r="H29" s="25"/>
      <c r="I29" s="34"/>
      <c r="J29" s="27">
        <f t="shared" si="0"/>
        <v>0</v>
      </c>
      <c r="K29" s="22"/>
      <c r="L29" s="25"/>
      <c r="M29" s="35"/>
      <c r="N29" s="27">
        <f t="shared" si="1"/>
        <v>0</v>
      </c>
      <c r="O29" s="22"/>
      <c r="P29" s="29">
        <f t="shared" si="2"/>
        <v>0</v>
      </c>
      <c r="Q29" s="30" t="str">
        <f t="shared" si="3"/>
        <v/>
      </c>
    </row>
    <row r="30" spans="4:17" ht="15" thickBot="1" x14ac:dyDescent="0.35">
      <c r="D30" s="11" t="s">
        <v>53</v>
      </c>
      <c r="G30" s="36"/>
      <c r="H30" s="37"/>
      <c r="I30" s="38"/>
      <c r="J30" s="39">
        <f>SUM(J15:J29)</f>
        <v>22.202000000000002</v>
      </c>
      <c r="K30" s="40">
        <f>+J30/J46</f>
        <v>0.20014423510321824</v>
      </c>
      <c r="L30" s="37"/>
      <c r="M30" s="41"/>
      <c r="N30" s="39">
        <f>SUM(N15:N29)</f>
        <v>24.661999999999999</v>
      </c>
      <c r="O30" s="40">
        <f>+N30/N46</f>
        <v>0.21740126939351195</v>
      </c>
      <c r="P30" s="42">
        <f t="shared" si="2"/>
        <v>2.4599999999999973</v>
      </c>
      <c r="Q30" s="43">
        <f t="shared" si="3"/>
        <v>0.11080082875416616</v>
      </c>
    </row>
    <row r="31" spans="4:17" x14ac:dyDescent="0.3">
      <c r="D31" s="44" t="s">
        <v>54</v>
      </c>
      <c r="E31" s="44"/>
      <c r="F31" s="45" t="s">
        <v>44</v>
      </c>
      <c r="G31" s="46"/>
      <c r="H31" s="47">
        <v>7.4999999999999997E-3</v>
      </c>
      <c r="I31" s="48">
        <f>H10*(1+H48)</f>
        <v>830.16000000000008</v>
      </c>
      <c r="J31" s="49">
        <f>I31*H31</f>
        <v>6.2262000000000004</v>
      </c>
      <c r="K31" s="44"/>
      <c r="L31" s="47">
        <f>H31</f>
        <v>7.4999999999999997E-3</v>
      </c>
      <c r="M31" s="50">
        <f>H10*(1+L48)</f>
        <v>830.16000000000008</v>
      </c>
      <c r="N31" s="49">
        <f>M31*L31</f>
        <v>6.2262000000000004</v>
      </c>
      <c r="O31" s="44"/>
      <c r="P31" s="51">
        <f t="shared" si="2"/>
        <v>0</v>
      </c>
      <c r="Q31" s="52">
        <f t="shared" si="3"/>
        <v>0</v>
      </c>
    </row>
    <row r="32" spans="4:17" ht="29.4" thickBot="1" x14ac:dyDescent="0.35">
      <c r="D32" s="53" t="s">
        <v>55</v>
      </c>
      <c r="E32" s="44"/>
      <c r="F32" s="45" t="s">
        <v>44</v>
      </c>
      <c r="G32" s="46"/>
      <c r="H32" s="47">
        <v>5.1999999999999998E-3</v>
      </c>
      <c r="I32" s="48">
        <f>I31</f>
        <v>830.16000000000008</v>
      </c>
      <c r="J32" s="49">
        <f>I32*H32</f>
        <v>4.3168320000000007</v>
      </c>
      <c r="K32" s="44"/>
      <c r="L32" s="47">
        <f>H32</f>
        <v>5.1999999999999998E-3</v>
      </c>
      <c r="M32" s="50">
        <f>M31</f>
        <v>830.16000000000008</v>
      </c>
      <c r="N32" s="49">
        <f>M32*L32</f>
        <v>4.3168320000000007</v>
      </c>
      <c r="O32" s="44"/>
      <c r="P32" s="51">
        <f t="shared" si="2"/>
        <v>0</v>
      </c>
      <c r="Q32" s="52">
        <f t="shared" si="3"/>
        <v>0</v>
      </c>
    </row>
    <row r="33" spans="4:17" ht="27" thickBot="1" x14ac:dyDescent="0.35">
      <c r="D33" s="54" t="s">
        <v>56</v>
      </c>
      <c r="E33" s="22"/>
      <c r="F33" s="22"/>
      <c r="G33" s="24"/>
      <c r="H33" s="55"/>
      <c r="I33" s="56"/>
      <c r="J33" s="57">
        <f>SUM(J30:J32)</f>
        <v>32.745032000000002</v>
      </c>
      <c r="K33" s="58"/>
      <c r="L33" s="59"/>
      <c r="M33" s="60"/>
      <c r="N33" s="57">
        <f>SUM(N30:N32)</f>
        <v>35.205031999999996</v>
      </c>
      <c r="O33" s="58"/>
      <c r="P33" s="61">
        <f t="shared" si="2"/>
        <v>2.4599999999999937</v>
      </c>
      <c r="Q33" s="62">
        <f t="shared" si="3"/>
        <v>7.5125900014389776E-2</v>
      </c>
    </row>
    <row r="34" spans="4:17" ht="28.8" x14ac:dyDescent="0.3">
      <c r="D34" s="32" t="s">
        <v>57</v>
      </c>
      <c r="E34" s="22"/>
      <c r="F34" s="23" t="s">
        <v>44</v>
      </c>
      <c r="G34" s="24"/>
      <c r="H34" s="25">
        <v>5.1999999999999998E-3</v>
      </c>
      <c r="I34" s="26">
        <f>I32</f>
        <v>830.16000000000008</v>
      </c>
      <c r="J34" s="27">
        <f t="shared" ref="J34:J41" si="6">I34*H34</f>
        <v>4.3168320000000007</v>
      </c>
      <c r="K34" s="22"/>
      <c r="L34" s="25">
        <f>H34</f>
        <v>5.1999999999999998E-3</v>
      </c>
      <c r="M34" s="28">
        <f>M32</f>
        <v>830.16000000000008</v>
      </c>
      <c r="N34" s="27">
        <f t="shared" ref="N34:N41" si="7">M34*L34</f>
        <v>4.3168320000000007</v>
      </c>
      <c r="O34" s="22"/>
      <c r="P34" s="29">
        <f t="shared" si="2"/>
        <v>0</v>
      </c>
      <c r="Q34" s="30">
        <f t="shared" si="3"/>
        <v>0</v>
      </c>
    </row>
    <row r="35" spans="4:17" ht="28.8" x14ac:dyDescent="0.3">
      <c r="D35" s="32" t="s">
        <v>58</v>
      </c>
      <c r="E35" s="22"/>
      <c r="F35" s="23" t="s">
        <v>44</v>
      </c>
      <c r="G35" s="24"/>
      <c r="H35" s="25">
        <v>1.1000000000000001E-3</v>
      </c>
      <c r="I35" s="26">
        <f>I32</f>
        <v>830.16000000000008</v>
      </c>
      <c r="J35" s="27">
        <f t="shared" si="6"/>
        <v>0.9131760000000001</v>
      </c>
      <c r="K35" s="22"/>
      <c r="L35" s="25">
        <f>H35</f>
        <v>1.1000000000000001E-3</v>
      </c>
      <c r="M35" s="28">
        <f>M32</f>
        <v>830.16000000000008</v>
      </c>
      <c r="N35" s="27">
        <f t="shared" si="7"/>
        <v>0.9131760000000001</v>
      </c>
      <c r="O35" s="22"/>
      <c r="P35" s="29">
        <f t="shared" si="2"/>
        <v>0</v>
      </c>
      <c r="Q35" s="30">
        <f t="shared" si="3"/>
        <v>0</v>
      </c>
    </row>
    <row r="36" spans="4:17" x14ac:dyDescent="0.3">
      <c r="D36" s="32" t="s">
        <v>59</v>
      </c>
      <c r="E36" s="22"/>
      <c r="F36" s="23"/>
      <c r="G36" s="24"/>
      <c r="H36" s="63"/>
      <c r="I36" s="26">
        <f>I32</f>
        <v>830.16000000000008</v>
      </c>
      <c r="J36" s="27">
        <f t="shared" si="6"/>
        <v>0</v>
      </c>
      <c r="K36" s="22"/>
      <c r="L36" s="63"/>
      <c r="M36" s="28">
        <f>M32</f>
        <v>830.16000000000008</v>
      </c>
      <c r="N36" s="27">
        <f t="shared" si="7"/>
        <v>0</v>
      </c>
      <c r="O36" s="22"/>
      <c r="P36" s="29">
        <f t="shared" si="2"/>
        <v>0</v>
      </c>
      <c r="Q36" s="30" t="str">
        <f t="shared" si="3"/>
        <v/>
      </c>
    </row>
    <row r="37" spans="4:17" x14ac:dyDescent="0.3">
      <c r="D37" s="22" t="s">
        <v>60</v>
      </c>
      <c r="E37" s="22"/>
      <c r="F37" s="23" t="s">
        <v>39</v>
      </c>
      <c r="G37" s="24"/>
      <c r="H37" s="25">
        <v>0.25</v>
      </c>
      <c r="I37" s="26">
        <v>1</v>
      </c>
      <c r="J37" s="27">
        <f t="shared" si="6"/>
        <v>0.25</v>
      </c>
      <c r="K37" s="22"/>
      <c r="L37" s="25">
        <f>H37</f>
        <v>0.25</v>
      </c>
      <c r="M37" s="28">
        <v>1</v>
      </c>
      <c r="N37" s="27">
        <f t="shared" si="7"/>
        <v>0.25</v>
      </c>
      <c r="O37" s="22"/>
      <c r="P37" s="29">
        <f t="shared" si="2"/>
        <v>0</v>
      </c>
      <c r="Q37" s="30">
        <f t="shared" si="3"/>
        <v>0</v>
      </c>
    </row>
    <row r="38" spans="4:17" x14ac:dyDescent="0.3">
      <c r="D38" s="22" t="s">
        <v>61</v>
      </c>
      <c r="E38" s="22"/>
      <c r="F38" s="23" t="s">
        <v>44</v>
      </c>
      <c r="G38" s="24"/>
      <c r="H38" s="25">
        <v>7.0000000000000001E-3</v>
      </c>
      <c r="I38" s="26">
        <f>I25</f>
        <v>800</v>
      </c>
      <c r="J38" s="27">
        <f t="shared" si="6"/>
        <v>5.6000000000000005</v>
      </c>
      <c r="K38" s="22"/>
      <c r="L38" s="25">
        <f>H38</f>
        <v>7.0000000000000001E-3</v>
      </c>
      <c r="M38" s="28">
        <f>M25</f>
        <v>800</v>
      </c>
      <c r="N38" s="27">
        <f t="shared" si="7"/>
        <v>5.6000000000000005</v>
      </c>
      <c r="O38" s="22"/>
      <c r="P38" s="29">
        <f t="shared" si="2"/>
        <v>0</v>
      </c>
      <c r="Q38" s="30">
        <f t="shared" si="3"/>
        <v>0</v>
      </c>
    </row>
    <row r="39" spans="4:17" x14ac:dyDescent="0.3">
      <c r="D39" s="22" t="s">
        <v>62</v>
      </c>
      <c r="E39" s="22"/>
      <c r="F39" s="23" t="s">
        <v>44</v>
      </c>
      <c r="G39" s="24"/>
      <c r="H39" s="25"/>
      <c r="I39" s="26">
        <f>I36</f>
        <v>830.16000000000008</v>
      </c>
      <c r="J39" s="27">
        <f t="shared" si="6"/>
        <v>0</v>
      </c>
      <c r="K39" s="22"/>
      <c r="L39" s="25"/>
      <c r="M39" s="28">
        <f>M36</f>
        <v>830.16000000000008</v>
      </c>
      <c r="N39" s="27">
        <f t="shared" si="7"/>
        <v>0</v>
      </c>
      <c r="O39" s="22"/>
      <c r="P39" s="29">
        <f t="shared" si="2"/>
        <v>0</v>
      </c>
      <c r="Q39" s="30" t="str">
        <f t="shared" si="3"/>
        <v/>
      </c>
    </row>
    <row r="40" spans="4:17" x14ac:dyDescent="0.3">
      <c r="D40" s="64" t="s">
        <v>63</v>
      </c>
      <c r="E40" s="22"/>
      <c r="F40" s="23" t="s">
        <v>44</v>
      </c>
      <c r="G40" s="24"/>
      <c r="H40" s="25">
        <v>7.4999999999999997E-2</v>
      </c>
      <c r="I40" s="65">
        <v>600</v>
      </c>
      <c r="J40" s="27">
        <f t="shared" si="6"/>
        <v>45</v>
      </c>
      <c r="K40" s="22"/>
      <c r="L40" s="25">
        <v>7.4999999999999997E-2</v>
      </c>
      <c r="M40" s="66">
        <f>I40</f>
        <v>600</v>
      </c>
      <c r="N40" s="27">
        <f t="shared" si="7"/>
        <v>45</v>
      </c>
      <c r="O40" s="22"/>
      <c r="P40" s="29">
        <f t="shared" si="2"/>
        <v>0</v>
      </c>
      <c r="Q40" s="30">
        <f t="shared" si="3"/>
        <v>0</v>
      </c>
    </row>
    <row r="41" spans="4:17" ht="15" thickBot="1" x14ac:dyDescent="0.35">
      <c r="D41" s="33" t="s">
        <v>64</v>
      </c>
      <c r="E41" s="22"/>
      <c r="F41" s="23" t="s">
        <v>44</v>
      </c>
      <c r="G41" s="24"/>
      <c r="H41" s="25">
        <v>8.7999999999999995E-2</v>
      </c>
      <c r="I41" s="34">
        <f>I39-I40</f>
        <v>230.16000000000008</v>
      </c>
      <c r="J41" s="27">
        <f t="shared" si="6"/>
        <v>20.254080000000005</v>
      </c>
      <c r="K41" s="22"/>
      <c r="L41" s="25">
        <v>8.7999999999999995E-2</v>
      </c>
      <c r="M41" s="35">
        <f>M39-M40</f>
        <v>230.16000000000008</v>
      </c>
      <c r="N41" s="27">
        <f t="shared" si="7"/>
        <v>20.254080000000005</v>
      </c>
      <c r="O41" s="22"/>
      <c r="P41" s="29">
        <f t="shared" si="2"/>
        <v>0</v>
      </c>
      <c r="Q41" s="30">
        <f t="shared" si="3"/>
        <v>0</v>
      </c>
    </row>
    <row r="42" spans="4:17" ht="15" thickBot="1" x14ac:dyDescent="0.35">
      <c r="D42" s="67" t="s">
        <v>65</v>
      </c>
      <c r="E42" s="22"/>
      <c r="F42" s="22"/>
      <c r="G42" s="22"/>
      <c r="H42" s="68"/>
      <c r="I42" s="69"/>
      <c r="J42" s="57">
        <f>SUM(J33:J41)</f>
        <v>109.07912</v>
      </c>
      <c r="K42" s="58"/>
      <c r="L42" s="70"/>
      <c r="M42" s="71"/>
      <c r="N42" s="57">
        <f>SUM(N33:N41)</f>
        <v>111.53912</v>
      </c>
      <c r="O42" s="58"/>
      <c r="P42" s="61">
        <f t="shared" si="2"/>
        <v>2.4599999999999937</v>
      </c>
      <c r="Q42" s="62">
        <f t="shared" si="3"/>
        <v>2.2552437166709759E-2</v>
      </c>
    </row>
    <row r="43" spans="4:17" ht="15" thickBot="1" x14ac:dyDescent="0.35">
      <c r="D43" s="24" t="s">
        <v>66</v>
      </c>
      <c r="E43" s="22"/>
      <c r="F43" s="22"/>
      <c r="G43" s="22"/>
      <c r="H43" s="72">
        <v>0.13</v>
      </c>
      <c r="I43" s="73"/>
      <c r="J43" s="74">
        <f>J42*H43</f>
        <v>14.180285600000001</v>
      </c>
      <c r="K43" s="22"/>
      <c r="L43" s="72">
        <v>0.13</v>
      </c>
      <c r="M43" s="75"/>
      <c r="N43" s="74">
        <f>N42*L43</f>
        <v>14.5000856</v>
      </c>
      <c r="O43" s="22"/>
      <c r="P43" s="29">
        <f t="shared" si="2"/>
        <v>0.31979999999999897</v>
      </c>
      <c r="Q43" s="30">
        <f t="shared" si="3"/>
        <v>2.2552437166709741E-2</v>
      </c>
    </row>
    <row r="44" spans="4:17" ht="27" thickBot="1" x14ac:dyDescent="0.35">
      <c r="D44" s="54" t="s">
        <v>67</v>
      </c>
      <c r="E44" s="22"/>
      <c r="F44" s="22"/>
      <c r="G44" s="22"/>
      <c r="H44" s="55"/>
      <c r="I44" s="56"/>
      <c r="J44" s="57">
        <f>ROUND(SUM(J42:J43),2)</f>
        <v>123.26</v>
      </c>
      <c r="K44" s="58"/>
      <c r="L44" s="59"/>
      <c r="M44" s="60"/>
      <c r="N44" s="57">
        <f>ROUND(SUM(N42:N43),2)</f>
        <v>126.04</v>
      </c>
      <c r="O44" s="58"/>
      <c r="P44" s="61">
        <f t="shared" si="2"/>
        <v>2.7800000000000011</v>
      </c>
      <c r="Q44" s="62">
        <f t="shared" si="3"/>
        <v>2.2553950997890645E-2</v>
      </c>
    </row>
    <row r="45" spans="4:17" ht="29.4" thickBot="1" x14ac:dyDescent="0.35">
      <c r="D45" s="76" t="s">
        <v>68</v>
      </c>
      <c r="E45" s="22"/>
      <c r="F45" s="22"/>
      <c r="G45" s="22"/>
      <c r="H45" s="55"/>
      <c r="I45" s="77"/>
      <c r="J45" s="57">
        <f>ROUND(-J44*10%,2)</f>
        <v>-12.33</v>
      </c>
      <c r="K45" s="58"/>
      <c r="L45" s="59"/>
      <c r="M45" s="60"/>
      <c r="N45" s="57">
        <f>ROUND(-N44*10%,2)</f>
        <v>-12.6</v>
      </c>
      <c r="O45" s="58"/>
      <c r="P45" s="61">
        <f t="shared" si="2"/>
        <v>-0.26999999999999957</v>
      </c>
      <c r="Q45" s="62">
        <f t="shared" si="3"/>
        <v>2.1897810218978069E-2</v>
      </c>
    </row>
    <row r="46" spans="4:17" ht="15" thickBot="1" x14ac:dyDescent="0.35">
      <c r="D46" s="54" t="s">
        <v>69</v>
      </c>
      <c r="E46" s="22"/>
      <c r="F46" s="22"/>
      <c r="G46" s="22"/>
      <c r="H46" s="78"/>
      <c r="I46" s="79"/>
      <c r="J46" s="80">
        <f>J44+J45</f>
        <v>110.93</v>
      </c>
      <c r="K46" s="58"/>
      <c r="L46" s="81"/>
      <c r="M46" s="82"/>
      <c r="N46" s="80">
        <f>N44+N45</f>
        <v>113.44000000000001</v>
      </c>
      <c r="O46" s="58"/>
      <c r="P46" s="83">
        <f t="shared" si="2"/>
        <v>2.5100000000000051</v>
      </c>
      <c r="Q46" s="84">
        <f t="shared" si="3"/>
        <v>2.2626881817362346E-2</v>
      </c>
    </row>
    <row r="47" spans="4:17" ht="10.5" customHeight="1" x14ac:dyDescent="0.3"/>
    <row r="48" spans="4:17" x14ac:dyDescent="0.3">
      <c r="D48" s="11" t="s">
        <v>70</v>
      </c>
      <c r="H48" s="85">
        <v>3.7699999999999997E-2</v>
      </c>
      <c r="L48" s="85">
        <f>H48</f>
        <v>3.7699999999999997E-2</v>
      </c>
    </row>
    <row r="49" spans="3:3" ht="10.5" customHeight="1" x14ac:dyDescent="0.3"/>
    <row r="50" spans="3:3" ht="10.5" customHeight="1" x14ac:dyDescent="0.3">
      <c r="C50" s="86" t="s">
        <v>71</v>
      </c>
    </row>
    <row r="51" spans="3:3" ht="10.5" customHeight="1" x14ac:dyDescent="0.3"/>
  </sheetData>
  <mergeCells count="10">
    <mergeCell ref="P1:Q1"/>
    <mergeCell ref="F13:F14"/>
    <mergeCell ref="P13:P14"/>
    <mergeCell ref="Q13:Q14"/>
    <mergeCell ref="P2:Q2"/>
    <mergeCell ref="D5:Q5"/>
    <mergeCell ref="F8:Q8"/>
    <mergeCell ref="H12:J12"/>
    <mergeCell ref="L12:N12"/>
    <mergeCell ref="P12:Q12"/>
  </mergeCells>
  <dataValidations count="3">
    <dataValidation type="list" allowBlank="1" showInputMessage="1" showErrorMessage="1" prompt="Select Charge Unit - monthly, per kWh, per kW" sqref="F15:F29 JB15:JB29 SX15:SX29 ACT15:ACT29 AMP15:AMP29 AWL15:AWL29 BGH15:BGH29 BQD15:BQD29 BZZ15:BZZ29 CJV15:CJV29 CTR15:CTR29 DDN15:DDN29 DNJ15:DNJ29 DXF15:DXF29 EHB15:EHB29 EQX15:EQX29 FAT15:FAT29 FKP15:FKP29 FUL15:FUL29 GEH15:GEH29 GOD15:GOD29 GXZ15:GXZ29 HHV15:HHV29 HRR15:HRR29 IBN15:IBN29 ILJ15:ILJ29 IVF15:IVF29 JFB15:JFB29 JOX15:JOX29 JYT15:JYT29 KIP15:KIP29 KSL15:KSL29 LCH15:LCH29 LMD15:LMD29 LVZ15:LVZ29 MFV15:MFV29 MPR15:MPR29 MZN15:MZN29 NJJ15:NJJ29 NTF15:NTF29 ODB15:ODB29 OMX15:OMX29 OWT15:OWT29 PGP15:PGP29 PQL15:PQL29 QAH15:QAH29 QKD15:QKD29 QTZ15:QTZ29 RDV15:RDV29 RNR15:RNR29 RXN15:RXN29 SHJ15:SHJ29 SRF15:SRF29 TBB15:TBB29 TKX15:TKX29 TUT15:TUT29 UEP15:UEP29 UOL15:UOL29 UYH15:UYH29 VID15:VID29 VRZ15:VRZ29 WBV15:WBV29 WLR15:WLR29 WVN15:WVN29 F65540:F65554 JB65540:JB65554 SX65540:SX65554 ACT65540:ACT65554 AMP65540:AMP65554 AWL65540:AWL65554 BGH65540:BGH65554 BQD65540:BQD65554 BZZ65540:BZZ65554 CJV65540:CJV65554 CTR65540:CTR65554 DDN65540:DDN65554 DNJ65540:DNJ65554 DXF65540:DXF65554 EHB65540:EHB65554 EQX65540:EQX65554 FAT65540:FAT65554 FKP65540:FKP65554 FUL65540:FUL65554 GEH65540:GEH65554 GOD65540:GOD65554 GXZ65540:GXZ65554 HHV65540:HHV65554 HRR65540:HRR65554 IBN65540:IBN65554 ILJ65540:ILJ65554 IVF65540:IVF65554 JFB65540:JFB65554 JOX65540:JOX65554 JYT65540:JYT65554 KIP65540:KIP65554 KSL65540:KSL65554 LCH65540:LCH65554 LMD65540:LMD65554 LVZ65540:LVZ65554 MFV65540:MFV65554 MPR65540:MPR65554 MZN65540:MZN65554 NJJ65540:NJJ65554 NTF65540:NTF65554 ODB65540:ODB65554 OMX65540:OMX65554 OWT65540:OWT65554 PGP65540:PGP65554 PQL65540:PQL65554 QAH65540:QAH65554 QKD65540:QKD65554 QTZ65540:QTZ65554 RDV65540:RDV65554 RNR65540:RNR65554 RXN65540:RXN65554 SHJ65540:SHJ65554 SRF65540:SRF65554 TBB65540:TBB65554 TKX65540:TKX65554 TUT65540:TUT65554 UEP65540:UEP65554 UOL65540:UOL65554 UYH65540:UYH65554 VID65540:VID65554 VRZ65540:VRZ65554 WBV65540:WBV65554 WLR65540:WLR65554 WVN65540:WVN65554 F131076:F131090 JB131076:JB131090 SX131076:SX131090 ACT131076:ACT131090 AMP131076:AMP131090 AWL131076:AWL131090 BGH131076:BGH131090 BQD131076:BQD131090 BZZ131076:BZZ131090 CJV131076:CJV131090 CTR131076:CTR131090 DDN131076:DDN131090 DNJ131076:DNJ131090 DXF131076:DXF131090 EHB131076:EHB131090 EQX131076:EQX131090 FAT131076:FAT131090 FKP131076:FKP131090 FUL131076:FUL131090 GEH131076:GEH131090 GOD131076:GOD131090 GXZ131076:GXZ131090 HHV131076:HHV131090 HRR131076:HRR131090 IBN131076:IBN131090 ILJ131076:ILJ131090 IVF131076:IVF131090 JFB131076:JFB131090 JOX131076:JOX131090 JYT131076:JYT131090 KIP131076:KIP131090 KSL131076:KSL131090 LCH131076:LCH131090 LMD131076:LMD131090 LVZ131076:LVZ131090 MFV131076:MFV131090 MPR131076:MPR131090 MZN131076:MZN131090 NJJ131076:NJJ131090 NTF131076:NTF131090 ODB131076:ODB131090 OMX131076:OMX131090 OWT131076:OWT131090 PGP131076:PGP131090 PQL131076:PQL131090 QAH131076:QAH131090 QKD131076:QKD131090 QTZ131076:QTZ131090 RDV131076:RDV131090 RNR131076:RNR131090 RXN131076:RXN131090 SHJ131076:SHJ131090 SRF131076:SRF131090 TBB131076:TBB131090 TKX131076:TKX131090 TUT131076:TUT131090 UEP131076:UEP131090 UOL131076:UOL131090 UYH131076:UYH131090 VID131076:VID131090 VRZ131076:VRZ131090 WBV131076:WBV131090 WLR131076:WLR131090 WVN131076:WVN131090 F196612:F196626 JB196612:JB196626 SX196612:SX196626 ACT196612:ACT196626 AMP196612:AMP196626 AWL196612:AWL196626 BGH196612:BGH196626 BQD196612:BQD196626 BZZ196612:BZZ196626 CJV196612:CJV196626 CTR196612:CTR196626 DDN196612:DDN196626 DNJ196612:DNJ196626 DXF196612:DXF196626 EHB196612:EHB196626 EQX196612:EQX196626 FAT196612:FAT196626 FKP196612:FKP196626 FUL196612:FUL196626 GEH196612:GEH196626 GOD196612:GOD196626 GXZ196612:GXZ196626 HHV196612:HHV196626 HRR196612:HRR196626 IBN196612:IBN196626 ILJ196612:ILJ196626 IVF196612:IVF196626 JFB196612:JFB196626 JOX196612:JOX196626 JYT196612:JYT196626 KIP196612:KIP196626 KSL196612:KSL196626 LCH196612:LCH196626 LMD196612:LMD196626 LVZ196612:LVZ196626 MFV196612:MFV196626 MPR196612:MPR196626 MZN196612:MZN196626 NJJ196612:NJJ196626 NTF196612:NTF196626 ODB196612:ODB196626 OMX196612:OMX196626 OWT196612:OWT196626 PGP196612:PGP196626 PQL196612:PQL196626 QAH196612:QAH196626 QKD196612:QKD196626 QTZ196612:QTZ196626 RDV196612:RDV196626 RNR196612:RNR196626 RXN196612:RXN196626 SHJ196612:SHJ196626 SRF196612:SRF196626 TBB196612:TBB196626 TKX196612:TKX196626 TUT196612:TUT196626 UEP196612:UEP196626 UOL196612:UOL196626 UYH196612:UYH196626 VID196612:VID196626 VRZ196612:VRZ196626 WBV196612:WBV196626 WLR196612:WLR196626 WVN196612:WVN196626 F262148:F262162 JB262148:JB262162 SX262148:SX262162 ACT262148:ACT262162 AMP262148:AMP262162 AWL262148:AWL262162 BGH262148:BGH262162 BQD262148:BQD262162 BZZ262148:BZZ262162 CJV262148:CJV262162 CTR262148:CTR262162 DDN262148:DDN262162 DNJ262148:DNJ262162 DXF262148:DXF262162 EHB262148:EHB262162 EQX262148:EQX262162 FAT262148:FAT262162 FKP262148:FKP262162 FUL262148:FUL262162 GEH262148:GEH262162 GOD262148:GOD262162 GXZ262148:GXZ262162 HHV262148:HHV262162 HRR262148:HRR262162 IBN262148:IBN262162 ILJ262148:ILJ262162 IVF262148:IVF262162 JFB262148:JFB262162 JOX262148:JOX262162 JYT262148:JYT262162 KIP262148:KIP262162 KSL262148:KSL262162 LCH262148:LCH262162 LMD262148:LMD262162 LVZ262148:LVZ262162 MFV262148:MFV262162 MPR262148:MPR262162 MZN262148:MZN262162 NJJ262148:NJJ262162 NTF262148:NTF262162 ODB262148:ODB262162 OMX262148:OMX262162 OWT262148:OWT262162 PGP262148:PGP262162 PQL262148:PQL262162 QAH262148:QAH262162 QKD262148:QKD262162 QTZ262148:QTZ262162 RDV262148:RDV262162 RNR262148:RNR262162 RXN262148:RXN262162 SHJ262148:SHJ262162 SRF262148:SRF262162 TBB262148:TBB262162 TKX262148:TKX262162 TUT262148:TUT262162 UEP262148:UEP262162 UOL262148:UOL262162 UYH262148:UYH262162 VID262148:VID262162 VRZ262148:VRZ262162 WBV262148:WBV262162 WLR262148:WLR262162 WVN262148:WVN262162 F327684:F327698 JB327684:JB327698 SX327684:SX327698 ACT327684:ACT327698 AMP327684:AMP327698 AWL327684:AWL327698 BGH327684:BGH327698 BQD327684:BQD327698 BZZ327684:BZZ327698 CJV327684:CJV327698 CTR327684:CTR327698 DDN327684:DDN327698 DNJ327684:DNJ327698 DXF327684:DXF327698 EHB327684:EHB327698 EQX327684:EQX327698 FAT327684:FAT327698 FKP327684:FKP327698 FUL327684:FUL327698 GEH327684:GEH327698 GOD327684:GOD327698 GXZ327684:GXZ327698 HHV327684:HHV327698 HRR327684:HRR327698 IBN327684:IBN327698 ILJ327684:ILJ327698 IVF327684:IVF327698 JFB327684:JFB327698 JOX327684:JOX327698 JYT327684:JYT327698 KIP327684:KIP327698 KSL327684:KSL327698 LCH327684:LCH327698 LMD327684:LMD327698 LVZ327684:LVZ327698 MFV327684:MFV327698 MPR327684:MPR327698 MZN327684:MZN327698 NJJ327684:NJJ327698 NTF327684:NTF327698 ODB327684:ODB327698 OMX327684:OMX327698 OWT327684:OWT327698 PGP327684:PGP327698 PQL327684:PQL327698 QAH327684:QAH327698 QKD327684:QKD327698 QTZ327684:QTZ327698 RDV327684:RDV327698 RNR327684:RNR327698 RXN327684:RXN327698 SHJ327684:SHJ327698 SRF327684:SRF327698 TBB327684:TBB327698 TKX327684:TKX327698 TUT327684:TUT327698 UEP327684:UEP327698 UOL327684:UOL327698 UYH327684:UYH327698 VID327684:VID327698 VRZ327684:VRZ327698 WBV327684:WBV327698 WLR327684:WLR327698 WVN327684:WVN327698 F393220:F393234 JB393220:JB393234 SX393220:SX393234 ACT393220:ACT393234 AMP393220:AMP393234 AWL393220:AWL393234 BGH393220:BGH393234 BQD393220:BQD393234 BZZ393220:BZZ393234 CJV393220:CJV393234 CTR393220:CTR393234 DDN393220:DDN393234 DNJ393220:DNJ393234 DXF393220:DXF393234 EHB393220:EHB393234 EQX393220:EQX393234 FAT393220:FAT393234 FKP393220:FKP393234 FUL393220:FUL393234 GEH393220:GEH393234 GOD393220:GOD393234 GXZ393220:GXZ393234 HHV393220:HHV393234 HRR393220:HRR393234 IBN393220:IBN393234 ILJ393220:ILJ393234 IVF393220:IVF393234 JFB393220:JFB393234 JOX393220:JOX393234 JYT393220:JYT393234 KIP393220:KIP393234 KSL393220:KSL393234 LCH393220:LCH393234 LMD393220:LMD393234 LVZ393220:LVZ393234 MFV393220:MFV393234 MPR393220:MPR393234 MZN393220:MZN393234 NJJ393220:NJJ393234 NTF393220:NTF393234 ODB393220:ODB393234 OMX393220:OMX393234 OWT393220:OWT393234 PGP393220:PGP393234 PQL393220:PQL393234 QAH393220:QAH393234 QKD393220:QKD393234 QTZ393220:QTZ393234 RDV393220:RDV393234 RNR393220:RNR393234 RXN393220:RXN393234 SHJ393220:SHJ393234 SRF393220:SRF393234 TBB393220:TBB393234 TKX393220:TKX393234 TUT393220:TUT393234 UEP393220:UEP393234 UOL393220:UOL393234 UYH393220:UYH393234 VID393220:VID393234 VRZ393220:VRZ393234 WBV393220:WBV393234 WLR393220:WLR393234 WVN393220:WVN393234 F458756:F458770 JB458756:JB458770 SX458756:SX458770 ACT458756:ACT458770 AMP458756:AMP458770 AWL458756:AWL458770 BGH458756:BGH458770 BQD458756:BQD458770 BZZ458756:BZZ458770 CJV458756:CJV458770 CTR458756:CTR458770 DDN458756:DDN458770 DNJ458756:DNJ458770 DXF458756:DXF458770 EHB458756:EHB458770 EQX458756:EQX458770 FAT458756:FAT458770 FKP458756:FKP458770 FUL458756:FUL458770 GEH458756:GEH458770 GOD458756:GOD458770 GXZ458756:GXZ458770 HHV458756:HHV458770 HRR458756:HRR458770 IBN458756:IBN458770 ILJ458756:ILJ458770 IVF458756:IVF458770 JFB458756:JFB458770 JOX458756:JOX458770 JYT458756:JYT458770 KIP458756:KIP458770 KSL458756:KSL458770 LCH458756:LCH458770 LMD458756:LMD458770 LVZ458756:LVZ458770 MFV458756:MFV458770 MPR458756:MPR458770 MZN458756:MZN458770 NJJ458756:NJJ458770 NTF458756:NTF458770 ODB458756:ODB458770 OMX458756:OMX458770 OWT458756:OWT458770 PGP458756:PGP458770 PQL458756:PQL458770 QAH458756:QAH458770 QKD458756:QKD458770 QTZ458756:QTZ458770 RDV458756:RDV458770 RNR458756:RNR458770 RXN458756:RXN458770 SHJ458756:SHJ458770 SRF458756:SRF458770 TBB458756:TBB458770 TKX458756:TKX458770 TUT458756:TUT458770 UEP458756:UEP458770 UOL458756:UOL458770 UYH458756:UYH458770 VID458756:VID458770 VRZ458756:VRZ458770 WBV458756:WBV458770 WLR458756:WLR458770 WVN458756:WVN458770 F524292:F524306 JB524292:JB524306 SX524292:SX524306 ACT524292:ACT524306 AMP524292:AMP524306 AWL524292:AWL524306 BGH524292:BGH524306 BQD524292:BQD524306 BZZ524292:BZZ524306 CJV524292:CJV524306 CTR524292:CTR524306 DDN524292:DDN524306 DNJ524292:DNJ524306 DXF524292:DXF524306 EHB524292:EHB524306 EQX524292:EQX524306 FAT524292:FAT524306 FKP524292:FKP524306 FUL524292:FUL524306 GEH524292:GEH524306 GOD524292:GOD524306 GXZ524292:GXZ524306 HHV524292:HHV524306 HRR524292:HRR524306 IBN524292:IBN524306 ILJ524292:ILJ524306 IVF524292:IVF524306 JFB524292:JFB524306 JOX524292:JOX524306 JYT524292:JYT524306 KIP524292:KIP524306 KSL524292:KSL524306 LCH524292:LCH524306 LMD524292:LMD524306 LVZ524292:LVZ524306 MFV524292:MFV524306 MPR524292:MPR524306 MZN524292:MZN524306 NJJ524292:NJJ524306 NTF524292:NTF524306 ODB524292:ODB524306 OMX524292:OMX524306 OWT524292:OWT524306 PGP524292:PGP524306 PQL524292:PQL524306 QAH524292:QAH524306 QKD524292:QKD524306 QTZ524292:QTZ524306 RDV524292:RDV524306 RNR524292:RNR524306 RXN524292:RXN524306 SHJ524292:SHJ524306 SRF524292:SRF524306 TBB524292:TBB524306 TKX524292:TKX524306 TUT524292:TUT524306 UEP524292:UEP524306 UOL524292:UOL524306 UYH524292:UYH524306 VID524292:VID524306 VRZ524292:VRZ524306 WBV524292:WBV524306 WLR524292:WLR524306 WVN524292:WVN524306 F589828:F589842 JB589828:JB589842 SX589828:SX589842 ACT589828:ACT589842 AMP589828:AMP589842 AWL589828:AWL589842 BGH589828:BGH589842 BQD589828:BQD589842 BZZ589828:BZZ589842 CJV589828:CJV589842 CTR589828:CTR589842 DDN589828:DDN589842 DNJ589828:DNJ589842 DXF589828:DXF589842 EHB589828:EHB589842 EQX589828:EQX589842 FAT589828:FAT589842 FKP589828:FKP589842 FUL589828:FUL589842 GEH589828:GEH589842 GOD589828:GOD589842 GXZ589828:GXZ589842 HHV589828:HHV589842 HRR589828:HRR589842 IBN589828:IBN589842 ILJ589828:ILJ589842 IVF589828:IVF589842 JFB589828:JFB589842 JOX589828:JOX589842 JYT589828:JYT589842 KIP589828:KIP589842 KSL589828:KSL589842 LCH589828:LCH589842 LMD589828:LMD589842 LVZ589828:LVZ589842 MFV589828:MFV589842 MPR589828:MPR589842 MZN589828:MZN589842 NJJ589828:NJJ589842 NTF589828:NTF589842 ODB589828:ODB589842 OMX589828:OMX589842 OWT589828:OWT589842 PGP589828:PGP589842 PQL589828:PQL589842 QAH589828:QAH589842 QKD589828:QKD589842 QTZ589828:QTZ589842 RDV589828:RDV589842 RNR589828:RNR589842 RXN589828:RXN589842 SHJ589828:SHJ589842 SRF589828:SRF589842 TBB589828:TBB589842 TKX589828:TKX589842 TUT589828:TUT589842 UEP589828:UEP589842 UOL589828:UOL589842 UYH589828:UYH589842 VID589828:VID589842 VRZ589828:VRZ589842 WBV589828:WBV589842 WLR589828:WLR589842 WVN589828:WVN589842 F655364:F655378 JB655364:JB655378 SX655364:SX655378 ACT655364:ACT655378 AMP655364:AMP655378 AWL655364:AWL655378 BGH655364:BGH655378 BQD655364:BQD655378 BZZ655364:BZZ655378 CJV655364:CJV655378 CTR655364:CTR655378 DDN655364:DDN655378 DNJ655364:DNJ655378 DXF655364:DXF655378 EHB655364:EHB655378 EQX655364:EQX655378 FAT655364:FAT655378 FKP655364:FKP655378 FUL655364:FUL655378 GEH655364:GEH655378 GOD655364:GOD655378 GXZ655364:GXZ655378 HHV655364:HHV655378 HRR655364:HRR655378 IBN655364:IBN655378 ILJ655364:ILJ655378 IVF655364:IVF655378 JFB655364:JFB655378 JOX655364:JOX655378 JYT655364:JYT655378 KIP655364:KIP655378 KSL655364:KSL655378 LCH655364:LCH655378 LMD655364:LMD655378 LVZ655364:LVZ655378 MFV655364:MFV655378 MPR655364:MPR655378 MZN655364:MZN655378 NJJ655364:NJJ655378 NTF655364:NTF655378 ODB655364:ODB655378 OMX655364:OMX655378 OWT655364:OWT655378 PGP655364:PGP655378 PQL655364:PQL655378 QAH655364:QAH655378 QKD655364:QKD655378 QTZ655364:QTZ655378 RDV655364:RDV655378 RNR655364:RNR655378 RXN655364:RXN655378 SHJ655364:SHJ655378 SRF655364:SRF655378 TBB655364:TBB655378 TKX655364:TKX655378 TUT655364:TUT655378 UEP655364:UEP655378 UOL655364:UOL655378 UYH655364:UYH655378 VID655364:VID655378 VRZ655364:VRZ655378 WBV655364:WBV655378 WLR655364:WLR655378 WVN655364:WVN655378 F720900:F720914 JB720900:JB720914 SX720900:SX720914 ACT720900:ACT720914 AMP720900:AMP720914 AWL720900:AWL720914 BGH720900:BGH720914 BQD720900:BQD720914 BZZ720900:BZZ720914 CJV720900:CJV720914 CTR720900:CTR720914 DDN720900:DDN720914 DNJ720900:DNJ720914 DXF720900:DXF720914 EHB720900:EHB720914 EQX720900:EQX720914 FAT720900:FAT720914 FKP720900:FKP720914 FUL720900:FUL720914 GEH720900:GEH720914 GOD720900:GOD720914 GXZ720900:GXZ720914 HHV720900:HHV720914 HRR720900:HRR720914 IBN720900:IBN720914 ILJ720900:ILJ720914 IVF720900:IVF720914 JFB720900:JFB720914 JOX720900:JOX720914 JYT720900:JYT720914 KIP720900:KIP720914 KSL720900:KSL720914 LCH720900:LCH720914 LMD720900:LMD720914 LVZ720900:LVZ720914 MFV720900:MFV720914 MPR720900:MPR720914 MZN720900:MZN720914 NJJ720900:NJJ720914 NTF720900:NTF720914 ODB720900:ODB720914 OMX720900:OMX720914 OWT720900:OWT720914 PGP720900:PGP720914 PQL720900:PQL720914 QAH720900:QAH720914 QKD720900:QKD720914 QTZ720900:QTZ720914 RDV720900:RDV720914 RNR720900:RNR720914 RXN720900:RXN720914 SHJ720900:SHJ720914 SRF720900:SRF720914 TBB720900:TBB720914 TKX720900:TKX720914 TUT720900:TUT720914 UEP720900:UEP720914 UOL720900:UOL720914 UYH720900:UYH720914 VID720900:VID720914 VRZ720900:VRZ720914 WBV720900:WBV720914 WLR720900:WLR720914 WVN720900:WVN720914 F786436:F786450 JB786436:JB786450 SX786436:SX786450 ACT786436:ACT786450 AMP786436:AMP786450 AWL786436:AWL786450 BGH786436:BGH786450 BQD786436:BQD786450 BZZ786436:BZZ786450 CJV786436:CJV786450 CTR786436:CTR786450 DDN786436:DDN786450 DNJ786436:DNJ786450 DXF786436:DXF786450 EHB786436:EHB786450 EQX786436:EQX786450 FAT786436:FAT786450 FKP786436:FKP786450 FUL786436:FUL786450 GEH786436:GEH786450 GOD786436:GOD786450 GXZ786436:GXZ786450 HHV786436:HHV786450 HRR786436:HRR786450 IBN786436:IBN786450 ILJ786436:ILJ786450 IVF786436:IVF786450 JFB786436:JFB786450 JOX786436:JOX786450 JYT786436:JYT786450 KIP786436:KIP786450 KSL786436:KSL786450 LCH786436:LCH786450 LMD786436:LMD786450 LVZ786436:LVZ786450 MFV786436:MFV786450 MPR786436:MPR786450 MZN786436:MZN786450 NJJ786436:NJJ786450 NTF786436:NTF786450 ODB786436:ODB786450 OMX786436:OMX786450 OWT786436:OWT786450 PGP786436:PGP786450 PQL786436:PQL786450 QAH786436:QAH786450 QKD786436:QKD786450 QTZ786436:QTZ786450 RDV786436:RDV786450 RNR786436:RNR786450 RXN786436:RXN786450 SHJ786436:SHJ786450 SRF786436:SRF786450 TBB786436:TBB786450 TKX786436:TKX786450 TUT786436:TUT786450 UEP786436:UEP786450 UOL786436:UOL786450 UYH786436:UYH786450 VID786436:VID786450 VRZ786436:VRZ786450 WBV786436:WBV786450 WLR786436:WLR786450 WVN786436:WVN786450 F851972:F851986 JB851972:JB851986 SX851972:SX851986 ACT851972:ACT851986 AMP851972:AMP851986 AWL851972:AWL851986 BGH851972:BGH851986 BQD851972:BQD851986 BZZ851972:BZZ851986 CJV851972:CJV851986 CTR851972:CTR851986 DDN851972:DDN851986 DNJ851972:DNJ851986 DXF851972:DXF851986 EHB851972:EHB851986 EQX851972:EQX851986 FAT851972:FAT851986 FKP851972:FKP851986 FUL851972:FUL851986 GEH851972:GEH851986 GOD851972:GOD851986 GXZ851972:GXZ851986 HHV851972:HHV851986 HRR851972:HRR851986 IBN851972:IBN851986 ILJ851972:ILJ851986 IVF851972:IVF851986 JFB851972:JFB851986 JOX851972:JOX851986 JYT851972:JYT851986 KIP851972:KIP851986 KSL851972:KSL851986 LCH851972:LCH851986 LMD851972:LMD851986 LVZ851972:LVZ851986 MFV851972:MFV851986 MPR851972:MPR851986 MZN851972:MZN851986 NJJ851972:NJJ851986 NTF851972:NTF851986 ODB851972:ODB851986 OMX851972:OMX851986 OWT851972:OWT851986 PGP851972:PGP851986 PQL851972:PQL851986 QAH851972:QAH851986 QKD851972:QKD851986 QTZ851972:QTZ851986 RDV851972:RDV851986 RNR851972:RNR851986 RXN851972:RXN851986 SHJ851972:SHJ851986 SRF851972:SRF851986 TBB851972:TBB851986 TKX851972:TKX851986 TUT851972:TUT851986 UEP851972:UEP851986 UOL851972:UOL851986 UYH851972:UYH851986 VID851972:VID851986 VRZ851972:VRZ851986 WBV851972:WBV851986 WLR851972:WLR851986 WVN851972:WVN851986 F917508:F917522 JB917508:JB917522 SX917508:SX917522 ACT917508:ACT917522 AMP917508:AMP917522 AWL917508:AWL917522 BGH917508:BGH917522 BQD917508:BQD917522 BZZ917508:BZZ917522 CJV917508:CJV917522 CTR917508:CTR917522 DDN917508:DDN917522 DNJ917508:DNJ917522 DXF917508:DXF917522 EHB917508:EHB917522 EQX917508:EQX917522 FAT917508:FAT917522 FKP917508:FKP917522 FUL917508:FUL917522 GEH917508:GEH917522 GOD917508:GOD917522 GXZ917508:GXZ917522 HHV917508:HHV917522 HRR917508:HRR917522 IBN917508:IBN917522 ILJ917508:ILJ917522 IVF917508:IVF917522 JFB917508:JFB917522 JOX917508:JOX917522 JYT917508:JYT917522 KIP917508:KIP917522 KSL917508:KSL917522 LCH917508:LCH917522 LMD917508:LMD917522 LVZ917508:LVZ917522 MFV917508:MFV917522 MPR917508:MPR917522 MZN917508:MZN917522 NJJ917508:NJJ917522 NTF917508:NTF917522 ODB917508:ODB917522 OMX917508:OMX917522 OWT917508:OWT917522 PGP917508:PGP917522 PQL917508:PQL917522 QAH917508:QAH917522 QKD917508:QKD917522 QTZ917508:QTZ917522 RDV917508:RDV917522 RNR917508:RNR917522 RXN917508:RXN917522 SHJ917508:SHJ917522 SRF917508:SRF917522 TBB917508:TBB917522 TKX917508:TKX917522 TUT917508:TUT917522 UEP917508:UEP917522 UOL917508:UOL917522 UYH917508:UYH917522 VID917508:VID917522 VRZ917508:VRZ917522 WBV917508:WBV917522 WLR917508:WLR917522 WVN917508:WVN917522 F983044:F983058 JB983044:JB983058 SX983044:SX983058 ACT983044:ACT983058 AMP983044:AMP983058 AWL983044:AWL983058 BGH983044:BGH983058 BQD983044:BQD983058 BZZ983044:BZZ983058 CJV983044:CJV983058 CTR983044:CTR983058 DDN983044:DDN983058 DNJ983044:DNJ983058 DXF983044:DXF983058 EHB983044:EHB983058 EQX983044:EQX983058 FAT983044:FAT983058 FKP983044:FKP983058 FUL983044:FUL983058 GEH983044:GEH983058 GOD983044:GOD983058 GXZ983044:GXZ983058 HHV983044:HHV983058 HRR983044:HRR983058 IBN983044:IBN983058 ILJ983044:ILJ983058 IVF983044:IVF983058 JFB983044:JFB983058 JOX983044:JOX983058 JYT983044:JYT983058 KIP983044:KIP983058 KSL983044:KSL983058 LCH983044:LCH983058 LMD983044:LMD983058 LVZ983044:LVZ983058 MFV983044:MFV983058 MPR983044:MPR983058 MZN983044:MZN983058 NJJ983044:NJJ983058 NTF983044:NTF983058 ODB983044:ODB983058 OMX983044:OMX983058 OWT983044:OWT983058 PGP983044:PGP983058 PQL983044:PQL983058 QAH983044:QAH983058 QKD983044:QKD983058 QTZ983044:QTZ983058 RDV983044:RDV983058 RNR983044:RNR983058 RXN983044:RXN983058 SHJ983044:SHJ983058 SRF983044:SRF983058 TBB983044:TBB983058 TKX983044:TKX983058 TUT983044:TUT983058 UEP983044:UEP983058 UOL983044:UOL983058 UYH983044:UYH983058 VID983044:VID983058 VRZ983044:VRZ983058 WBV983044:WBV983058 WLR983044:WLR983058 WVN983044:WVN983058 F31:F32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WVN983060:WVN983061 F34:F41 JB34:JB41 SX34:SX41 ACT34:ACT41 AMP34:AMP41 AWL34:AWL41 BGH34:BGH41 BQD34:BQD41 BZZ34:BZZ41 CJV34:CJV41 CTR34:CTR41 DDN34:DDN41 DNJ34:DNJ41 DXF34:DXF41 EHB34:EHB41 EQX34:EQX41 FAT34:FAT41 FKP34:FKP41 FUL34:FUL41 GEH34:GEH41 GOD34:GOD41 GXZ34:GXZ41 HHV34:HHV41 HRR34:HRR41 IBN34:IBN41 ILJ34:ILJ41 IVF34:IVF41 JFB34:JFB41 JOX34:JOX41 JYT34:JYT41 KIP34:KIP41 KSL34:KSL41 LCH34:LCH41 LMD34:LMD41 LVZ34:LVZ41 MFV34:MFV41 MPR34:MPR41 MZN34:MZN41 NJJ34:NJJ41 NTF34:NTF41 ODB34:ODB41 OMX34:OMX41 OWT34:OWT41 PGP34:PGP41 PQL34:PQL41 QAH34:QAH41 QKD34:QKD41 QTZ34:QTZ41 RDV34:RDV41 RNR34:RNR41 RXN34:RXN41 SHJ34:SHJ41 SRF34:SRF41 TBB34:TBB41 TKX34:TKX41 TUT34:TUT41 UEP34:UEP41 UOL34:UOL41 UYH34:UYH41 VID34:VID41 VRZ34:VRZ41 WBV34:WBV41 WLR34:WLR41 WVN34:WVN41 F65559:F65566 JB65559:JB65566 SX65559:SX65566 ACT65559:ACT65566 AMP65559:AMP65566 AWL65559:AWL65566 BGH65559:BGH65566 BQD65559:BQD65566 BZZ65559:BZZ65566 CJV65559:CJV65566 CTR65559:CTR65566 DDN65559:DDN65566 DNJ65559:DNJ65566 DXF65559:DXF65566 EHB65559:EHB65566 EQX65559:EQX65566 FAT65559:FAT65566 FKP65559:FKP65566 FUL65559:FUL65566 GEH65559:GEH65566 GOD65559:GOD65566 GXZ65559:GXZ65566 HHV65559:HHV65566 HRR65559:HRR65566 IBN65559:IBN65566 ILJ65559:ILJ65566 IVF65559:IVF65566 JFB65559:JFB65566 JOX65559:JOX65566 JYT65559:JYT65566 KIP65559:KIP65566 KSL65559:KSL65566 LCH65559:LCH65566 LMD65559:LMD65566 LVZ65559:LVZ65566 MFV65559:MFV65566 MPR65559:MPR65566 MZN65559:MZN65566 NJJ65559:NJJ65566 NTF65559:NTF65566 ODB65559:ODB65566 OMX65559:OMX65566 OWT65559:OWT65566 PGP65559:PGP65566 PQL65559:PQL65566 QAH65559:QAH65566 QKD65559:QKD65566 QTZ65559:QTZ65566 RDV65559:RDV65566 RNR65559:RNR65566 RXN65559:RXN65566 SHJ65559:SHJ65566 SRF65559:SRF65566 TBB65559:TBB65566 TKX65559:TKX65566 TUT65559:TUT65566 UEP65559:UEP65566 UOL65559:UOL65566 UYH65559:UYH65566 VID65559:VID65566 VRZ65559:VRZ65566 WBV65559:WBV65566 WLR65559:WLR65566 WVN65559:WVN65566 F131095:F131102 JB131095:JB131102 SX131095:SX131102 ACT131095:ACT131102 AMP131095:AMP131102 AWL131095:AWL131102 BGH131095:BGH131102 BQD131095:BQD131102 BZZ131095:BZZ131102 CJV131095:CJV131102 CTR131095:CTR131102 DDN131095:DDN131102 DNJ131095:DNJ131102 DXF131095:DXF131102 EHB131095:EHB131102 EQX131095:EQX131102 FAT131095:FAT131102 FKP131095:FKP131102 FUL131095:FUL131102 GEH131095:GEH131102 GOD131095:GOD131102 GXZ131095:GXZ131102 HHV131095:HHV131102 HRR131095:HRR131102 IBN131095:IBN131102 ILJ131095:ILJ131102 IVF131095:IVF131102 JFB131095:JFB131102 JOX131095:JOX131102 JYT131095:JYT131102 KIP131095:KIP131102 KSL131095:KSL131102 LCH131095:LCH131102 LMD131095:LMD131102 LVZ131095:LVZ131102 MFV131095:MFV131102 MPR131095:MPR131102 MZN131095:MZN131102 NJJ131095:NJJ131102 NTF131095:NTF131102 ODB131095:ODB131102 OMX131095:OMX131102 OWT131095:OWT131102 PGP131095:PGP131102 PQL131095:PQL131102 QAH131095:QAH131102 QKD131095:QKD131102 QTZ131095:QTZ131102 RDV131095:RDV131102 RNR131095:RNR131102 RXN131095:RXN131102 SHJ131095:SHJ131102 SRF131095:SRF131102 TBB131095:TBB131102 TKX131095:TKX131102 TUT131095:TUT131102 UEP131095:UEP131102 UOL131095:UOL131102 UYH131095:UYH131102 VID131095:VID131102 VRZ131095:VRZ131102 WBV131095:WBV131102 WLR131095:WLR131102 WVN131095:WVN131102 F196631:F196638 JB196631:JB196638 SX196631:SX196638 ACT196631:ACT196638 AMP196631:AMP196638 AWL196631:AWL196638 BGH196631:BGH196638 BQD196631:BQD196638 BZZ196631:BZZ196638 CJV196631:CJV196638 CTR196631:CTR196638 DDN196631:DDN196638 DNJ196631:DNJ196638 DXF196631:DXF196638 EHB196631:EHB196638 EQX196631:EQX196638 FAT196631:FAT196638 FKP196631:FKP196638 FUL196631:FUL196638 GEH196631:GEH196638 GOD196631:GOD196638 GXZ196631:GXZ196638 HHV196631:HHV196638 HRR196631:HRR196638 IBN196631:IBN196638 ILJ196631:ILJ196638 IVF196631:IVF196638 JFB196631:JFB196638 JOX196631:JOX196638 JYT196631:JYT196638 KIP196631:KIP196638 KSL196631:KSL196638 LCH196631:LCH196638 LMD196631:LMD196638 LVZ196631:LVZ196638 MFV196631:MFV196638 MPR196631:MPR196638 MZN196631:MZN196638 NJJ196631:NJJ196638 NTF196631:NTF196638 ODB196631:ODB196638 OMX196631:OMX196638 OWT196631:OWT196638 PGP196631:PGP196638 PQL196631:PQL196638 QAH196631:QAH196638 QKD196631:QKD196638 QTZ196631:QTZ196638 RDV196631:RDV196638 RNR196631:RNR196638 RXN196631:RXN196638 SHJ196631:SHJ196638 SRF196631:SRF196638 TBB196631:TBB196638 TKX196631:TKX196638 TUT196631:TUT196638 UEP196631:UEP196638 UOL196631:UOL196638 UYH196631:UYH196638 VID196631:VID196638 VRZ196631:VRZ196638 WBV196631:WBV196638 WLR196631:WLR196638 WVN196631:WVN196638 F262167:F262174 JB262167:JB262174 SX262167:SX262174 ACT262167:ACT262174 AMP262167:AMP262174 AWL262167:AWL262174 BGH262167:BGH262174 BQD262167:BQD262174 BZZ262167:BZZ262174 CJV262167:CJV262174 CTR262167:CTR262174 DDN262167:DDN262174 DNJ262167:DNJ262174 DXF262167:DXF262174 EHB262167:EHB262174 EQX262167:EQX262174 FAT262167:FAT262174 FKP262167:FKP262174 FUL262167:FUL262174 GEH262167:GEH262174 GOD262167:GOD262174 GXZ262167:GXZ262174 HHV262167:HHV262174 HRR262167:HRR262174 IBN262167:IBN262174 ILJ262167:ILJ262174 IVF262167:IVF262174 JFB262167:JFB262174 JOX262167:JOX262174 JYT262167:JYT262174 KIP262167:KIP262174 KSL262167:KSL262174 LCH262167:LCH262174 LMD262167:LMD262174 LVZ262167:LVZ262174 MFV262167:MFV262174 MPR262167:MPR262174 MZN262167:MZN262174 NJJ262167:NJJ262174 NTF262167:NTF262174 ODB262167:ODB262174 OMX262167:OMX262174 OWT262167:OWT262174 PGP262167:PGP262174 PQL262167:PQL262174 QAH262167:QAH262174 QKD262167:QKD262174 QTZ262167:QTZ262174 RDV262167:RDV262174 RNR262167:RNR262174 RXN262167:RXN262174 SHJ262167:SHJ262174 SRF262167:SRF262174 TBB262167:TBB262174 TKX262167:TKX262174 TUT262167:TUT262174 UEP262167:UEP262174 UOL262167:UOL262174 UYH262167:UYH262174 VID262167:VID262174 VRZ262167:VRZ262174 WBV262167:WBV262174 WLR262167:WLR262174 WVN262167:WVN262174 F327703:F327710 JB327703:JB327710 SX327703:SX327710 ACT327703:ACT327710 AMP327703:AMP327710 AWL327703:AWL327710 BGH327703:BGH327710 BQD327703:BQD327710 BZZ327703:BZZ327710 CJV327703:CJV327710 CTR327703:CTR327710 DDN327703:DDN327710 DNJ327703:DNJ327710 DXF327703:DXF327710 EHB327703:EHB327710 EQX327703:EQX327710 FAT327703:FAT327710 FKP327703:FKP327710 FUL327703:FUL327710 GEH327703:GEH327710 GOD327703:GOD327710 GXZ327703:GXZ327710 HHV327703:HHV327710 HRR327703:HRR327710 IBN327703:IBN327710 ILJ327703:ILJ327710 IVF327703:IVF327710 JFB327703:JFB327710 JOX327703:JOX327710 JYT327703:JYT327710 KIP327703:KIP327710 KSL327703:KSL327710 LCH327703:LCH327710 LMD327703:LMD327710 LVZ327703:LVZ327710 MFV327703:MFV327710 MPR327703:MPR327710 MZN327703:MZN327710 NJJ327703:NJJ327710 NTF327703:NTF327710 ODB327703:ODB327710 OMX327703:OMX327710 OWT327703:OWT327710 PGP327703:PGP327710 PQL327703:PQL327710 QAH327703:QAH327710 QKD327703:QKD327710 QTZ327703:QTZ327710 RDV327703:RDV327710 RNR327703:RNR327710 RXN327703:RXN327710 SHJ327703:SHJ327710 SRF327703:SRF327710 TBB327703:TBB327710 TKX327703:TKX327710 TUT327703:TUT327710 UEP327703:UEP327710 UOL327703:UOL327710 UYH327703:UYH327710 VID327703:VID327710 VRZ327703:VRZ327710 WBV327703:WBV327710 WLR327703:WLR327710 WVN327703:WVN327710 F393239:F393246 JB393239:JB393246 SX393239:SX393246 ACT393239:ACT393246 AMP393239:AMP393246 AWL393239:AWL393246 BGH393239:BGH393246 BQD393239:BQD393246 BZZ393239:BZZ393246 CJV393239:CJV393246 CTR393239:CTR393246 DDN393239:DDN393246 DNJ393239:DNJ393246 DXF393239:DXF393246 EHB393239:EHB393246 EQX393239:EQX393246 FAT393239:FAT393246 FKP393239:FKP393246 FUL393239:FUL393246 GEH393239:GEH393246 GOD393239:GOD393246 GXZ393239:GXZ393246 HHV393239:HHV393246 HRR393239:HRR393246 IBN393239:IBN393246 ILJ393239:ILJ393246 IVF393239:IVF393246 JFB393239:JFB393246 JOX393239:JOX393246 JYT393239:JYT393246 KIP393239:KIP393246 KSL393239:KSL393246 LCH393239:LCH393246 LMD393239:LMD393246 LVZ393239:LVZ393246 MFV393239:MFV393246 MPR393239:MPR393246 MZN393239:MZN393246 NJJ393239:NJJ393246 NTF393239:NTF393246 ODB393239:ODB393246 OMX393239:OMX393246 OWT393239:OWT393246 PGP393239:PGP393246 PQL393239:PQL393246 QAH393239:QAH393246 QKD393239:QKD393246 QTZ393239:QTZ393246 RDV393239:RDV393246 RNR393239:RNR393246 RXN393239:RXN393246 SHJ393239:SHJ393246 SRF393239:SRF393246 TBB393239:TBB393246 TKX393239:TKX393246 TUT393239:TUT393246 UEP393239:UEP393246 UOL393239:UOL393246 UYH393239:UYH393246 VID393239:VID393246 VRZ393239:VRZ393246 WBV393239:WBV393246 WLR393239:WLR393246 WVN393239:WVN393246 F458775:F458782 JB458775:JB458782 SX458775:SX458782 ACT458775:ACT458782 AMP458775:AMP458782 AWL458775:AWL458782 BGH458775:BGH458782 BQD458775:BQD458782 BZZ458775:BZZ458782 CJV458775:CJV458782 CTR458775:CTR458782 DDN458775:DDN458782 DNJ458775:DNJ458782 DXF458775:DXF458782 EHB458775:EHB458782 EQX458775:EQX458782 FAT458775:FAT458782 FKP458775:FKP458782 FUL458775:FUL458782 GEH458775:GEH458782 GOD458775:GOD458782 GXZ458775:GXZ458782 HHV458775:HHV458782 HRR458775:HRR458782 IBN458775:IBN458782 ILJ458775:ILJ458782 IVF458775:IVF458782 JFB458775:JFB458782 JOX458775:JOX458782 JYT458775:JYT458782 KIP458775:KIP458782 KSL458775:KSL458782 LCH458775:LCH458782 LMD458775:LMD458782 LVZ458775:LVZ458782 MFV458775:MFV458782 MPR458775:MPR458782 MZN458775:MZN458782 NJJ458775:NJJ458782 NTF458775:NTF458782 ODB458775:ODB458782 OMX458775:OMX458782 OWT458775:OWT458782 PGP458775:PGP458782 PQL458775:PQL458782 QAH458775:QAH458782 QKD458775:QKD458782 QTZ458775:QTZ458782 RDV458775:RDV458782 RNR458775:RNR458782 RXN458775:RXN458782 SHJ458775:SHJ458782 SRF458775:SRF458782 TBB458775:TBB458782 TKX458775:TKX458782 TUT458775:TUT458782 UEP458775:UEP458782 UOL458775:UOL458782 UYH458775:UYH458782 VID458775:VID458782 VRZ458775:VRZ458782 WBV458775:WBV458782 WLR458775:WLR458782 WVN458775:WVN458782 F524311:F524318 JB524311:JB524318 SX524311:SX524318 ACT524311:ACT524318 AMP524311:AMP524318 AWL524311:AWL524318 BGH524311:BGH524318 BQD524311:BQD524318 BZZ524311:BZZ524318 CJV524311:CJV524318 CTR524311:CTR524318 DDN524311:DDN524318 DNJ524311:DNJ524318 DXF524311:DXF524318 EHB524311:EHB524318 EQX524311:EQX524318 FAT524311:FAT524318 FKP524311:FKP524318 FUL524311:FUL524318 GEH524311:GEH524318 GOD524311:GOD524318 GXZ524311:GXZ524318 HHV524311:HHV524318 HRR524311:HRR524318 IBN524311:IBN524318 ILJ524311:ILJ524318 IVF524311:IVF524318 JFB524311:JFB524318 JOX524311:JOX524318 JYT524311:JYT524318 KIP524311:KIP524318 KSL524311:KSL524318 LCH524311:LCH524318 LMD524311:LMD524318 LVZ524311:LVZ524318 MFV524311:MFV524318 MPR524311:MPR524318 MZN524311:MZN524318 NJJ524311:NJJ524318 NTF524311:NTF524318 ODB524311:ODB524318 OMX524311:OMX524318 OWT524311:OWT524318 PGP524311:PGP524318 PQL524311:PQL524318 QAH524311:QAH524318 QKD524311:QKD524318 QTZ524311:QTZ524318 RDV524311:RDV524318 RNR524311:RNR524318 RXN524311:RXN524318 SHJ524311:SHJ524318 SRF524311:SRF524318 TBB524311:TBB524318 TKX524311:TKX524318 TUT524311:TUT524318 UEP524311:UEP524318 UOL524311:UOL524318 UYH524311:UYH524318 VID524311:VID524318 VRZ524311:VRZ524318 WBV524311:WBV524318 WLR524311:WLR524318 WVN524311:WVN524318 F589847:F589854 JB589847:JB589854 SX589847:SX589854 ACT589847:ACT589854 AMP589847:AMP589854 AWL589847:AWL589854 BGH589847:BGH589854 BQD589847:BQD589854 BZZ589847:BZZ589854 CJV589847:CJV589854 CTR589847:CTR589854 DDN589847:DDN589854 DNJ589847:DNJ589854 DXF589847:DXF589854 EHB589847:EHB589854 EQX589847:EQX589854 FAT589847:FAT589854 FKP589847:FKP589854 FUL589847:FUL589854 GEH589847:GEH589854 GOD589847:GOD589854 GXZ589847:GXZ589854 HHV589847:HHV589854 HRR589847:HRR589854 IBN589847:IBN589854 ILJ589847:ILJ589854 IVF589847:IVF589854 JFB589847:JFB589854 JOX589847:JOX589854 JYT589847:JYT589854 KIP589847:KIP589854 KSL589847:KSL589854 LCH589847:LCH589854 LMD589847:LMD589854 LVZ589847:LVZ589854 MFV589847:MFV589854 MPR589847:MPR589854 MZN589847:MZN589854 NJJ589847:NJJ589854 NTF589847:NTF589854 ODB589847:ODB589854 OMX589847:OMX589854 OWT589847:OWT589854 PGP589847:PGP589854 PQL589847:PQL589854 QAH589847:QAH589854 QKD589847:QKD589854 QTZ589847:QTZ589854 RDV589847:RDV589854 RNR589847:RNR589854 RXN589847:RXN589854 SHJ589847:SHJ589854 SRF589847:SRF589854 TBB589847:TBB589854 TKX589847:TKX589854 TUT589847:TUT589854 UEP589847:UEP589854 UOL589847:UOL589854 UYH589847:UYH589854 VID589847:VID589854 VRZ589847:VRZ589854 WBV589847:WBV589854 WLR589847:WLR589854 WVN589847:WVN589854 F655383:F655390 JB655383:JB655390 SX655383:SX655390 ACT655383:ACT655390 AMP655383:AMP655390 AWL655383:AWL655390 BGH655383:BGH655390 BQD655383:BQD655390 BZZ655383:BZZ655390 CJV655383:CJV655390 CTR655383:CTR655390 DDN655383:DDN655390 DNJ655383:DNJ655390 DXF655383:DXF655390 EHB655383:EHB655390 EQX655383:EQX655390 FAT655383:FAT655390 FKP655383:FKP655390 FUL655383:FUL655390 GEH655383:GEH655390 GOD655383:GOD655390 GXZ655383:GXZ655390 HHV655383:HHV655390 HRR655383:HRR655390 IBN655383:IBN655390 ILJ655383:ILJ655390 IVF655383:IVF655390 JFB655383:JFB655390 JOX655383:JOX655390 JYT655383:JYT655390 KIP655383:KIP655390 KSL655383:KSL655390 LCH655383:LCH655390 LMD655383:LMD655390 LVZ655383:LVZ655390 MFV655383:MFV655390 MPR655383:MPR655390 MZN655383:MZN655390 NJJ655383:NJJ655390 NTF655383:NTF655390 ODB655383:ODB655390 OMX655383:OMX655390 OWT655383:OWT655390 PGP655383:PGP655390 PQL655383:PQL655390 QAH655383:QAH655390 QKD655383:QKD655390 QTZ655383:QTZ655390 RDV655383:RDV655390 RNR655383:RNR655390 RXN655383:RXN655390 SHJ655383:SHJ655390 SRF655383:SRF655390 TBB655383:TBB655390 TKX655383:TKX655390 TUT655383:TUT655390 UEP655383:UEP655390 UOL655383:UOL655390 UYH655383:UYH655390 VID655383:VID655390 VRZ655383:VRZ655390 WBV655383:WBV655390 WLR655383:WLR655390 WVN655383:WVN655390 F720919:F720926 JB720919:JB720926 SX720919:SX720926 ACT720919:ACT720926 AMP720919:AMP720926 AWL720919:AWL720926 BGH720919:BGH720926 BQD720919:BQD720926 BZZ720919:BZZ720926 CJV720919:CJV720926 CTR720919:CTR720926 DDN720919:DDN720926 DNJ720919:DNJ720926 DXF720919:DXF720926 EHB720919:EHB720926 EQX720919:EQX720926 FAT720919:FAT720926 FKP720919:FKP720926 FUL720919:FUL720926 GEH720919:GEH720926 GOD720919:GOD720926 GXZ720919:GXZ720926 HHV720919:HHV720926 HRR720919:HRR720926 IBN720919:IBN720926 ILJ720919:ILJ720926 IVF720919:IVF720926 JFB720919:JFB720926 JOX720919:JOX720926 JYT720919:JYT720926 KIP720919:KIP720926 KSL720919:KSL720926 LCH720919:LCH720926 LMD720919:LMD720926 LVZ720919:LVZ720926 MFV720919:MFV720926 MPR720919:MPR720926 MZN720919:MZN720926 NJJ720919:NJJ720926 NTF720919:NTF720926 ODB720919:ODB720926 OMX720919:OMX720926 OWT720919:OWT720926 PGP720919:PGP720926 PQL720919:PQL720926 QAH720919:QAH720926 QKD720919:QKD720926 QTZ720919:QTZ720926 RDV720919:RDV720926 RNR720919:RNR720926 RXN720919:RXN720926 SHJ720919:SHJ720926 SRF720919:SRF720926 TBB720919:TBB720926 TKX720919:TKX720926 TUT720919:TUT720926 UEP720919:UEP720926 UOL720919:UOL720926 UYH720919:UYH720926 VID720919:VID720926 VRZ720919:VRZ720926 WBV720919:WBV720926 WLR720919:WLR720926 WVN720919:WVN720926 F786455:F786462 JB786455:JB786462 SX786455:SX786462 ACT786455:ACT786462 AMP786455:AMP786462 AWL786455:AWL786462 BGH786455:BGH786462 BQD786455:BQD786462 BZZ786455:BZZ786462 CJV786455:CJV786462 CTR786455:CTR786462 DDN786455:DDN786462 DNJ786455:DNJ786462 DXF786455:DXF786462 EHB786455:EHB786462 EQX786455:EQX786462 FAT786455:FAT786462 FKP786455:FKP786462 FUL786455:FUL786462 GEH786455:GEH786462 GOD786455:GOD786462 GXZ786455:GXZ786462 HHV786455:HHV786462 HRR786455:HRR786462 IBN786455:IBN786462 ILJ786455:ILJ786462 IVF786455:IVF786462 JFB786455:JFB786462 JOX786455:JOX786462 JYT786455:JYT786462 KIP786455:KIP786462 KSL786455:KSL786462 LCH786455:LCH786462 LMD786455:LMD786462 LVZ786455:LVZ786462 MFV786455:MFV786462 MPR786455:MPR786462 MZN786455:MZN786462 NJJ786455:NJJ786462 NTF786455:NTF786462 ODB786455:ODB786462 OMX786455:OMX786462 OWT786455:OWT786462 PGP786455:PGP786462 PQL786455:PQL786462 QAH786455:QAH786462 QKD786455:QKD786462 QTZ786455:QTZ786462 RDV786455:RDV786462 RNR786455:RNR786462 RXN786455:RXN786462 SHJ786455:SHJ786462 SRF786455:SRF786462 TBB786455:TBB786462 TKX786455:TKX786462 TUT786455:TUT786462 UEP786455:UEP786462 UOL786455:UOL786462 UYH786455:UYH786462 VID786455:VID786462 VRZ786455:VRZ786462 WBV786455:WBV786462 WLR786455:WLR786462 WVN786455:WVN786462 F851991:F851998 JB851991:JB851998 SX851991:SX851998 ACT851991:ACT851998 AMP851991:AMP851998 AWL851991:AWL851998 BGH851991:BGH851998 BQD851991:BQD851998 BZZ851991:BZZ851998 CJV851991:CJV851998 CTR851991:CTR851998 DDN851991:DDN851998 DNJ851991:DNJ851998 DXF851991:DXF851998 EHB851991:EHB851998 EQX851991:EQX851998 FAT851991:FAT851998 FKP851991:FKP851998 FUL851991:FUL851998 GEH851991:GEH851998 GOD851991:GOD851998 GXZ851991:GXZ851998 HHV851991:HHV851998 HRR851991:HRR851998 IBN851991:IBN851998 ILJ851991:ILJ851998 IVF851991:IVF851998 JFB851991:JFB851998 JOX851991:JOX851998 JYT851991:JYT851998 KIP851991:KIP851998 KSL851991:KSL851998 LCH851991:LCH851998 LMD851991:LMD851998 LVZ851991:LVZ851998 MFV851991:MFV851998 MPR851991:MPR851998 MZN851991:MZN851998 NJJ851991:NJJ851998 NTF851991:NTF851998 ODB851991:ODB851998 OMX851991:OMX851998 OWT851991:OWT851998 PGP851991:PGP851998 PQL851991:PQL851998 QAH851991:QAH851998 QKD851991:QKD851998 QTZ851991:QTZ851998 RDV851991:RDV851998 RNR851991:RNR851998 RXN851991:RXN851998 SHJ851991:SHJ851998 SRF851991:SRF851998 TBB851991:TBB851998 TKX851991:TKX851998 TUT851991:TUT851998 UEP851991:UEP851998 UOL851991:UOL851998 UYH851991:UYH851998 VID851991:VID851998 VRZ851991:VRZ851998 WBV851991:WBV851998 WLR851991:WLR851998 WVN851991:WVN851998 F917527:F917534 JB917527:JB917534 SX917527:SX917534 ACT917527:ACT917534 AMP917527:AMP917534 AWL917527:AWL917534 BGH917527:BGH917534 BQD917527:BQD917534 BZZ917527:BZZ917534 CJV917527:CJV917534 CTR917527:CTR917534 DDN917527:DDN917534 DNJ917527:DNJ917534 DXF917527:DXF917534 EHB917527:EHB917534 EQX917527:EQX917534 FAT917527:FAT917534 FKP917527:FKP917534 FUL917527:FUL917534 GEH917527:GEH917534 GOD917527:GOD917534 GXZ917527:GXZ917534 HHV917527:HHV917534 HRR917527:HRR917534 IBN917527:IBN917534 ILJ917527:ILJ917534 IVF917527:IVF917534 JFB917527:JFB917534 JOX917527:JOX917534 JYT917527:JYT917534 KIP917527:KIP917534 KSL917527:KSL917534 LCH917527:LCH917534 LMD917527:LMD917534 LVZ917527:LVZ917534 MFV917527:MFV917534 MPR917527:MPR917534 MZN917527:MZN917534 NJJ917527:NJJ917534 NTF917527:NTF917534 ODB917527:ODB917534 OMX917527:OMX917534 OWT917527:OWT917534 PGP917527:PGP917534 PQL917527:PQL917534 QAH917527:QAH917534 QKD917527:QKD917534 QTZ917527:QTZ917534 RDV917527:RDV917534 RNR917527:RNR917534 RXN917527:RXN917534 SHJ917527:SHJ917534 SRF917527:SRF917534 TBB917527:TBB917534 TKX917527:TKX917534 TUT917527:TUT917534 UEP917527:UEP917534 UOL917527:UOL917534 UYH917527:UYH917534 VID917527:VID917534 VRZ917527:VRZ917534 WBV917527:WBV917534 WLR917527:WLR917534 WVN917527:WVN917534 F983063:F983070 JB983063:JB983070 SX983063:SX983070 ACT983063:ACT983070 AMP983063:AMP983070 AWL983063:AWL983070 BGH983063:BGH983070 BQD983063:BQD983070 BZZ983063:BZZ983070 CJV983063:CJV983070 CTR983063:CTR983070 DDN983063:DDN983070 DNJ983063:DNJ983070 DXF983063:DXF983070 EHB983063:EHB983070 EQX983063:EQX983070 FAT983063:FAT983070 FKP983063:FKP983070 FUL983063:FUL983070 GEH983063:GEH983070 GOD983063:GOD983070 GXZ983063:GXZ983070 HHV983063:HHV983070 HRR983063:HRR983070 IBN983063:IBN983070 ILJ983063:ILJ983070 IVF983063:IVF983070 JFB983063:JFB983070 JOX983063:JOX983070 JYT983063:JYT983070 KIP983063:KIP983070 KSL983063:KSL983070 LCH983063:LCH983070 LMD983063:LMD983070 LVZ983063:LVZ983070 MFV983063:MFV983070 MPR983063:MPR983070 MZN983063:MZN983070 NJJ983063:NJJ983070 NTF983063:NTF983070 ODB983063:ODB983070 OMX983063:OMX983070 OWT983063:OWT983070 PGP983063:PGP983070 PQL983063:PQL983070 QAH983063:QAH983070 QKD983063:QKD983070 QTZ983063:QTZ983070 RDV983063:RDV983070 RNR983063:RNR983070 RXN983063:RXN983070 SHJ983063:SHJ983070 SRF983063:SRF983070 TBB983063:TBB983070 TKX983063:TKX983070 TUT983063:TUT983070 UEP983063:UEP983070 UOL983063:UOL983070 UYH983063:UYH983070 VID983063:VID983070 VRZ983063:VRZ983070 WBV983063:WBV983070 WLR983063:WLR983070 WVN983063:WVN983070">
      <formula1>"Monthly, per kWh, per kW"</formula1>
    </dataValidation>
    <dataValidation allowBlank="1" showInputMessage="1" showErrorMessage="1" promptTitle="Date Format" prompt="E.g:  &quot;August 1, 2011&quot;"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26 JL65526 TH65526 ADD65526 AMZ65526 AWV65526 BGR65526 BQN65526 CAJ65526 CKF65526 CUB65526 DDX65526 DNT65526 DXP65526 EHL65526 ERH65526 FBD65526 FKZ65526 FUV65526 GER65526 GON65526 GYJ65526 HIF65526 HSB65526 IBX65526 ILT65526 IVP65526 JFL65526 JPH65526 JZD65526 KIZ65526 KSV65526 LCR65526 LMN65526 LWJ65526 MGF65526 MQB65526 MZX65526 NJT65526 NTP65526 ODL65526 ONH65526 OXD65526 PGZ65526 PQV65526 QAR65526 QKN65526 QUJ65526 REF65526 ROB65526 RXX65526 SHT65526 SRP65526 TBL65526 TLH65526 TVD65526 UEZ65526 UOV65526 UYR65526 VIN65526 VSJ65526 WCF65526 WMB65526 WVX65526 P131062 JL131062 TH131062 ADD131062 AMZ131062 AWV131062 BGR131062 BQN131062 CAJ131062 CKF131062 CUB131062 DDX131062 DNT131062 DXP131062 EHL131062 ERH131062 FBD131062 FKZ131062 FUV131062 GER131062 GON131062 GYJ131062 HIF131062 HSB131062 IBX131062 ILT131062 IVP131062 JFL131062 JPH131062 JZD131062 KIZ131062 KSV131062 LCR131062 LMN131062 LWJ131062 MGF131062 MQB131062 MZX131062 NJT131062 NTP131062 ODL131062 ONH131062 OXD131062 PGZ131062 PQV131062 QAR131062 QKN131062 QUJ131062 REF131062 ROB131062 RXX131062 SHT131062 SRP131062 TBL131062 TLH131062 TVD131062 UEZ131062 UOV131062 UYR131062 VIN131062 VSJ131062 WCF131062 WMB131062 WVX131062 P196598 JL196598 TH196598 ADD196598 AMZ196598 AWV196598 BGR196598 BQN196598 CAJ196598 CKF196598 CUB196598 DDX196598 DNT196598 DXP196598 EHL196598 ERH196598 FBD196598 FKZ196598 FUV196598 GER196598 GON196598 GYJ196598 HIF196598 HSB196598 IBX196598 ILT196598 IVP196598 JFL196598 JPH196598 JZD196598 KIZ196598 KSV196598 LCR196598 LMN196598 LWJ196598 MGF196598 MQB196598 MZX196598 NJT196598 NTP196598 ODL196598 ONH196598 OXD196598 PGZ196598 PQV196598 QAR196598 QKN196598 QUJ196598 REF196598 ROB196598 RXX196598 SHT196598 SRP196598 TBL196598 TLH196598 TVD196598 UEZ196598 UOV196598 UYR196598 VIN196598 VSJ196598 WCF196598 WMB196598 WVX196598 P262134 JL262134 TH262134 ADD262134 AMZ262134 AWV262134 BGR262134 BQN262134 CAJ262134 CKF262134 CUB262134 DDX262134 DNT262134 DXP262134 EHL262134 ERH262134 FBD262134 FKZ262134 FUV262134 GER262134 GON262134 GYJ262134 HIF262134 HSB262134 IBX262134 ILT262134 IVP262134 JFL262134 JPH262134 JZD262134 KIZ262134 KSV262134 LCR262134 LMN262134 LWJ262134 MGF262134 MQB262134 MZX262134 NJT262134 NTP262134 ODL262134 ONH262134 OXD262134 PGZ262134 PQV262134 QAR262134 QKN262134 QUJ262134 REF262134 ROB262134 RXX262134 SHT262134 SRP262134 TBL262134 TLH262134 TVD262134 UEZ262134 UOV262134 UYR262134 VIN262134 VSJ262134 WCF262134 WMB262134 WVX262134 P327670 JL327670 TH327670 ADD327670 AMZ327670 AWV327670 BGR327670 BQN327670 CAJ327670 CKF327670 CUB327670 DDX327670 DNT327670 DXP327670 EHL327670 ERH327670 FBD327670 FKZ327670 FUV327670 GER327670 GON327670 GYJ327670 HIF327670 HSB327670 IBX327670 ILT327670 IVP327670 JFL327670 JPH327670 JZD327670 KIZ327670 KSV327670 LCR327670 LMN327670 LWJ327670 MGF327670 MQB327670 MZX327670 NJT327670 NTP327670 ODL327670 ONH327670 OXD327670 PGZ327670 PQV327670 QAR327670 QKN327670 QUJ327670 REF327670 ROB327670 RXX327670 SHT327670 SRP327670 TBL327670 TLH327670 TVD327670 UEZ327670 UOV327670 UYR327670 VIN327670 VSJ327670 WCF327670 WMB327670 WVX327670 P393206 JL393206 TH393206 ADD393206 AMZ393206 AWV393206 BGR393206 BQN393206 CAJ393206 CKF393206 CUB393206 DDX393206 DNT393206 DXP393206 EHL393206 ERH393206 FBD393206 FKZ393206 FUV393206 GER393206 GON393206 GYJ393206 HIF393206 HSB393206 IBX393206 ILT393206 IVP393206 JFL393206 JPH393206 JZD393206 KIZ393206 KSV393206 LCR393206 LMN393206 LWJ393206 MGF393206 MQB393206 MZX393206 NJT393206 NTP393206 ODL393206 ONH393206 OXD393206 PGZ393206 PQV393206 QAR393206 QKN393206 QUJ393206 REF393206 ROB393206 RXX393206 SHT393206 SRP393206 TBL393206 TLH393206 TVD393206 UEZ393206 UOV393206 UYR393206 VIN393206 VSJ393206 WCF393206 WMB393206 WVX393206 P458742 JL458742 TH458742 ADD458742 AMZ458742 AWV458742 BGR458742 BQN458742 CAJ458742 CKF458742 CUB458742 DDX458742 DNT458742 DXP458742 EHL458742 ERH458742 FBD458742 FKZ458742 FUV458742 GER458742 GON458742 GYJ458742 HIF458742 HSB458742 IBX458742 ILT458742 IVP458742 JFL458742 JPH458742 JZD458742 KIZ458742 KSV458742 LCR458742 LMN458742 LWJ458742 MGF458742 MQB458742 MZX458742 NJT458742 NTP458742 ODL458742 ONH458742 OXD458742 PGZ458742 PQV458742 QAR458742 QKN458742 QUJ458742 REF458742 ROB458742 RXX458742 SHT458742 SRP458742 TBL458742 TLH458742 TVD458742 UEZ458742 UOV458742 UYR458742 VIN458742 VSJ458742 WCF458742 WMB458742 WVX458742 P524278 JL524278 TH524278 ADD524278 AMZ524278 AWV524278 BGR524278 BQN524278 CAJ524278 CKF524278 CUB524278 DDX524278 DNT524278 DXP524278 EHL524278 ERH524278 FBD524278 FKZ524278 FUV524278 GER524278 GON524278 GYJ524278 HIF524278 HSB524278 IBX524278 ILT524278 IVP524278 JFL524278 JPH524278 JZD524278 KIZ524278 KSV524278 LCR524278 LMN524278 LWJ524278 MGF524278 MQB524278 MZX524278 NJT524278 NTP524278 ODL524278 ONH524278 OXD524278 PGZ524278 PQV524278 QAR524278 QKN524278 QUJ524278 REF524278 ROB524278 RXX524278 SHT524278 SRP524278 TBL524278 TLH524278 TVD524278 UEZ524278 UOV524278 UYR524278 VIN524278 VSJ524278 WCF524278 WMB524278 WVX524278 P589814 JL589814 TH589814 ADD589814 AMZ589814 AWV589814 BGR589814 BQN589814 CAJ589814 CKF589814 CUB589814 DDX589814 DNT589814 DXP589814 EHL589814 ERH589814 FBD589814 FKZ589814 FUV589814 GER589814 GON589814 GYJ589814 HIF589814 HSB589814 IBX589814 ILT589814 IVP589814 JFL589814 JPH589814 JZD589814 KIZ589814 KSV589814 LCR589814 LMN589814 LWJ589814 MGF589814 MQB589814 MZX589814 NJT589814 NTP589814 ODL589814 ONH589814 OXD589814 PGZ589814 PQV589814 QAR589814 QKN589814 QUJ589814 REF589814 ROB589814 RXX589814 SHT589814 SRP589814 TBL589814 TLH589814 TVD589814 UEZ589814 UOV589814 UYR589814 VIN589814 VSJ589814 WCF589814 WMB589814 WVX589814 P655350 JL655350 TH655350 ADD655350 AMZ655350 AWV655350 BGR655350 BQN655350 CAJ655350 CKF655350 CUB655350 DDX655350 DNT655350 DXP655350 EHL655350 ERH655350 FBD655350 FKZ655350 FUV655350 GER655350 GON655350 GYJ655350 HIF655350 HSB655350 IBX655350 ILT655350 IVP655350 JFL655350 JPH655350 JZD655350 KIZ655350 KSV655350 LCR655350 LMN655350 LWJ655350 MGF655350 MQB655350 MZX655350 NJT655350 NTP655350 ODL655350 ONH655350 OXD655350 PGZ655350 PQV655350 QAR655350 QKN655350 QUJ655350 REF655350 ROB655350 RXX655350 SHT655350 SRP655350 TBL655350 TLH655350 TVD655350 UEZ655350 UOV655350 UYR655350 VIN655350 VSJ655350 WCF655350 WMB655350 WVX655350 P720886 JL720886 TH720886 ADD720886 AMZ720886 AWV720886 BGR720886 BQN720886 CAJ720886 CKF720886 CUB720886 DDX720886 DNT720886 DXP720886 EHL720886 ERH720886 FBD720886 FKZ720886 FUV720886 GER720886 GON720886 GYJ720886 HIF720886 HSB720886 IBX720886 ILT720886 IVP720886 JFL720886 JPH720886 JZD720886 KIZ720886 KSV720886 LCR720886 LMN720886 LWJ720886 MGF720886 MQB720886 MZX720886 NJT720886 NTP720886 ODL720886 ONH720886 OXD720886 PGZ720886 PQV720886 QAR720886 QKN720886 QUJ720886 REF720886 ROB720886 RXX720886 SHT720886 SRP720886 TBL720886 TLH720886 TVD720886 UEZ720886 UOV720886 UYR720886 VIN720886 VSJ720886 WCF720886 WMB720886 WVX720886 P786422 JL786422 TH786422 ADD786422 AMZ786422 AWV786422 BGR786422 BQN786422 CAJ786422 CKF786422 CUB786422 DDX786422 DNT786422 DXP786422 EHL786422 ERH786422 FBD786422 FKZ786422 FUV786422 GER786422 GON786422 GYJ786422 HIF786422 HSB786422 IBX786422 ILT786422 IVP786422 JFL786422 JPH786422 JZD786422 KIZ786422 KSV786422 LCR786422 LMN786422 LWJ786422 MGF786422 MQB786422 MZX786422 NJT786422 NTP786422 ODL786422 ONH786422 OXD786422 PGZ786422 PQV786422 QAR786422 QKN786422 QUJ786422 REF786422 ROB786422 RXX786422 SHT786422 SRP786422 TBL786422 TLH786422 TVD786422 UEZ786422 UOV786422 UYR786422 VIN786422 VSJ786422 WCF786422 WMB786422 WVX786422 P851958 JL851958 TH851958 ADD851958 AMZ851958 AWV851958 BGR851958 BQN851958 CAJ851958 CKF851958 CUB851958 DDX851958 DNT851958 DXP851958 EHL851958 ERH851958 FBD851958 FKZ851958 FUV851958 GER851958 GON851958 GYJ851958 HIF851958 HSB851958 IBX851958 ILT851958 IVP851958 JFL851958 JPH851958 JZD851958 KIZ851958 KSV851958 LCR851958 LMN851958 LWJ851958 MGF851958 MQB851958 MZX851958 NJT851958 NTP851958 ODL851958 ONH851958 OXD851958 PGZ851958 PQV851958 QAR851958 QKN851958 QUJ851958 REF851958 ROB851958 RXX851958 SHT851958 SRP851958 TBL851958 TLH851958 TVD851958 UEZ851958 UOV851958 UYR851958 VIN851958 VSJ851958 WCF851958 WMB851958 WVX851958 P917494 JL917494 TH917494 ADD917494 AMZ917494 AWV917494 BGR917494 BQN917494 CAJ917494 CKF917494 CUB917494 DDX917494 DNT917494 DXP917494 EHL917494 ERH917494 FBD917494 FKZ917494 FUV917494 GER917494 GON917494 GYJ917494 HIF917494 HSB917494 IBX917494 ILT917494 IVP917494 JFL917494 JPH917494 JZD917494 KIZ917494 KSV917494 LCR917494 LMN917494 LWJ917494 MGF917494 MQB917494 MZX917494 NJT917494 NTP917494 ODL917494 ONH917494 OXD917494 PGZ917494 PQV917494 QAR917494 QKN917494 QUJ917494 REF917494 ROB917494 RXX917494 SHT917494 SRP917494 TBL917494 TLH917494 TVD917494 UEZ917494 UOV917494 UYR917494 VIN917494 VSJ917494 WCF917494 WMB917494 WVX917494 P983030 JL983030 TH983030 ADD983030 AMZ983030 AWV983030 BGR983030 BQN983030 CAJ983030 CKF983030 CUB983030 DDX983030 DNT983030 DXP983030 EHL983030 ERH983030 FBD983030 FKZ983030 FUV983030 GER983030 GON983030 GYJ983030 HIF983030 HSB983030 IBX983030 ILT983030 IVP983030 JFL983030 JPH983030 JZD983030 KIZ983030 KSV983030 LCR983030 LMN983030 LWJ983030 MGF983030 MQB983030 MZX983030 NJT983030 NTP983030 ODL983030 ONH983030 OXD983030 PGZ983030 PQV983030 QAR983030 QKN983030 QUJ983030 REF983030 ROB983030 RXX983030 SHT983030 SRP983030 TBL983030 TLH983030 TVD983030 UEZ983030 UOV983030 UYR983030 VIN983030 VSJ983030 WCF983030 WMB983030 WVX983030"/>
    <dataValidation type="list"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40:G65554 JC65540:JC65554 SY65540:SY65554 ACU65540:ACU65554 AMQ65540:AMQ65554 AWM65540:AWM65554 BGI65540:BGI65554 BQE65540:BQE65554 CAA65540:CAA65554 CJW65540:CJW65554 CTS65540:CTS65554 DDO65540:DDO65554 DNK65540:DNK65554 DXG65540:DXG65554 EHC65540:EHC65554 EQY65540:EQY65554 FAU65540:FAU65554 FKQ65540:FKQ65554 FUM65540:FUM65554 GEI65540:GEI65554 GOE65540:GOE65554 GYA65540:GYA65554 HHW65540:HHW65554 HRS65540:HRS65554 IBO65540:IBO65554 ILK65540:ILK65554 IVG65540:IVG65554 JFC65540:JFC65554 JOY65540:JOY65554 JYU65540:JYU65554 KIQ65540:KIQ65554 KSM65540:KSM65554 LCI65540:LCI65554 LME65540:LME65554 LWA65540:LWA65554 MFW65540:MFW65554 MPS65540:MPS65554 MZO65540:MZO65554 NJK65540:NJK65554 NTG65540:NTG65554 ODC65540:ODC65554 OMY65540:OMY65554 OWU65540:OWU65554 PGQ65540:PGQ65554 PQM65540:PQM65554 QAI65540:QAI65554 QKE65540:QKE65554 QUA65540:QUA65554 RDW65540:RDW65554 RNS65540:RNS65554 RXO65540:RXO65554 SHK65540:SHK65554 SRG65540:SRG65554 TBC65540:TBC65554 TKY65540:TKY65554 TUU65540:TUU65554 UEQ65540:UEQ65554 UOM65540:UOM65554 UYI65540:UYI65554 VIE65540:VIE65554 VSA65540:VSA65554 WBW65540:WBW65554 WLS65540:WLS65554 WVO65540:WVO65554 G131076:G131090 JC131076:JC131090 SY131076:SY131090 ACU131076:ACU131090 AMQ131076:AMQ131090 AWM131076:AWM131090 BGI131076:BGI131090 BQE131076:BQE131090 CAA131076:CAA131090 CJW131076:CJW131090 CTS131076:CTS131090 DDO131076:DDO131090 DNK131076:DNK131090 DXG131076:DXG131090 EHC131076:EHC131090 EQY131076:EQY131090 FAU131076:FAU131090 FKQ131076:FKQ131090 FUM131076:FUM131090 GEI131076:GEI131090 GOE131076:GOE131090 GYA131076:GYA131090 HHW131076:HHW131090 HRS131076:HRS131090 IBO131076:IBO131090 ILK131076:ILK131090 IVG131076:IVG131090 JFC131076:JFC131090 JOY131076:JOY131090 JYU131076:JYU131090 KIQ131076:KIQ131090 KSM131076:KSM131090 LCI131076:LCI131090 LME131076:LME131090 LWA131076:LWA131090 MFW131076:MFW131090 MPS131076:MPS131090 MZO131076:MZO131090 NJK131076:NJK131090 NTG131076:NTG131090 ODC131076:ODC131090 OMY131076:OMY131090 OWU131076:OWU131090 PGQ131076:PGQ131090 PQM131076:PQM131090 QAI131076:QAI131090 QKE131076:QKE131090 QUA131076:QUA131090 RDW131076:RDW131090 RNS131076:RNS131090 RXO131076:RXO131090 SHK131076:SHK131090 SRG131076:SRG131090 TBC131076:TBC131090 TKY131076:TKY131090 TUU131076:TUU131090 UEQ131076:UEQ131090 UOM131076:UOM131090 UYI131076:UYI131090 VIE131076:VIE131090 VSA131076:VSA131090 WBW131076:WBW131090 WLS131076:WLS131090 WVO131076:WVO131090 G196612:G196626 JC196612:JC196626 SY196612:SY196626 ACU196612:ACU196626 AMQ196612:AMQ196626 AWM196612:AWM196626 BGI196612:BGI196626 BQE196612:BQE196626 CAA196612:CAA196626 CJW196612:CJW196626 CTS196612:CTS196626 DDO196612:DDO196626 DNK196612:DNK196626 DXG196612:DXG196626 EHC196612:EHC196626 EQY196612:EQY196626 FAU196612:FAU196626 FKQ196612:FKQ196626 FUM196612:FUM196626 GEI196612:GEI196626 GOE196612:GOE196626 GYA196612:GYA196626 HHW196612:HHW196626 HRS196612:HRS196626 IBO196612:IBO196626 ILK196612:ILK196626 IVG196612:IVG196626 JFC196612:JFC196626 JOY196612:JOY196626 JYU196612:JYU196626 KIQ196612:KIQ196626 KSM196612:KSM196626 LCI196612:LCI196626 LME196612:LME196626 LWA196612:LWA196626 MFW196612:MFW196626 MPS196612:MPS196626 MZO196612:MZO196626 NJK196612:NJK196626 NTG196612:NTG196626 ODC196612:ODC196626 OMY196612:OMY196626 OWU196612:OWU196626 PGQ196612:PGQ196626 PQM196612:PQM196626 QAI196612:QAI196626 QKE196612:QKE196626 QUA196612:QUA196626 RDW196612:RDW196626 RNS196612:RNS196626 RXO196612:RXO196626 SHK196612:SHK196626 SRG196612:SRG196626 TBC196612:TBC196626 TKY196612:TKY196626 TUU196612:TUU196626 UEQ196612:UEQ196626 UOM196612:UOM196626 UYI196612:UYI196626 VIE196612:VIE196626 VSA196612:VSA196626 WBW196612:WBW196626 WLS196612:WLS196626 WVO196612:WVO196626 G262148:G262162 JC262148:JC262162 SY262148:SY262162 ACU262148:ACU262162 AMQ262148:AMQ262162 AWM262148:AWM262162 BGI262148:BGI262162 BQE262148:BQE262162 CAA262148:CAA262162 CJW262148:CJW262162 CTS262148:CTS262162 DDO262148:DDO262162 DNK262148:DNK262162 DXG262148:DXG262162 EHC262148:EHC262162 EQY262148:EQY262162 FAU262148:FAU262162 FKQ262148:FKQ262162 FUM262148:FUM262162 GEI262148:GEI262162 GOE262148:GOE262162 GYA262148:GYA262162 HHW262148:HHW262162 HRS262148:HRS262162 IBO262148:IBO262162 ILK262148:ILK262162 IVG262148:IVG262162 JFC262148:JFC262162 JOY262148:JOY262162 JYU262148:JYU262162 KIQ262148:KIQ262162 KSM262148:KSM262162 LCI262148:LCI262162 LME262148:LME262162 LWA262148:LWA262162 MFW262148:MFW262162 MPS262148:MPS262162 MZO262148:MZO262162 NJK262148:NJK262162 NTG262148:NTG262162 ODC262148:ODC262162 OMY262148:OMY262162 OWU262148:OWU262162 PGQ262148:PGQ262162 PQM262148:PQM262162 QAI262148:QAI262162 QKE262148:QKE262162 QUA262148:QUA262162 RDW262148:RDW262162 RNS262148:RNS262162 RXO262148:RXO262162 SHK262148:SHK262162 SRG262148:SRG262162 TBC262148:TBC262162 TKY262148:TKY262162 TUU262148:TUU262162 UEQ262148:UEQ262162 UOM262148:UOM262162 UYI262148:UYI262162 VIE262148:VIE262162 VSA262148:VSA262162 WBW262148:WBW262162 WLS262148:WLS262162 WVO262148:WVO262162 G327684:G327698 JC327684:JC327698 SY327684:SY327698 ACU327684:ACU327698 AMQ327684:AMQ327698 AWM327684:AWM327698 BGI327684:BGI327698 BQE327684:BQE327698 CAA327684:CAA327698 CJW327684:CJW327698 CTS327684:CTS327698 DDO327684:DDO327698 DNK327684:DNK327698 DXG327684:DXG327698 EHC327684:EHC327698 EQY327684:EQY327698 FAU327684:FAU327698 FKQ327684:FKQ327698 FUM327684:FUM327698 GEI327684:GEI327698 GOE327684:GOE327698 GYA327684:GYA327698 HHW327684:HHW327698 HRS327684:HRS327698 IBO327684:IBO327698 ILK327684:ILK327698 IVG327684:IVG327698 JFC327684:JFC327698 JOY327684:JOY327698 JYU327684:JYU327698 KIQ327684:KIQ327698 KSM327684:KSM327698 LCI327684:LCI327698 LME327684:LME327698 LWA327684:LWA327698 MFW327684:MFW327698 MPS327684:MPS327698 MZO327684:MZO327698 NJK327684:NJK327698 NTG327684:NTG327698 ODC327684:ODC327698 OMY327684:OMY327698 OWU327684:OWU327698 PGQ327684:PGQ327698 PQM327684:PQM327698 QAI327684:QAI327698 QKE327684:QKE327698 QUA327684:QUA327698 RDW327684:RDW327698 RNS327684:RNS327698 RXO327684:RXO327698 SHK327684:SHK327698 SRG327684:SRG327698 TBC327684:TBC327698 TKY327684:TKY327698 TUU327684:TUU327698 UEQ327684:UEQ327698 UOM327684:UOM327698 UYI327684:UYI327698 VIE327684:VIE327698 VSA327684:VSA327698 WBW327684:WBW327698 WLS327684:WLS327698 WVO327684:WVO327698 G393220:G393234 JC393220:JC393234 SY393220:SY393234 ACU393220:ACU393234 AMQ393220:AMQ393234 AWM393220:AWM393234 BGI393220:BGI393234 BQE393220:BQE393234 CAA393220:CAA393234 CJW393220:CJW393234 CTS393220:CTS393234 DDO393220:DDO393234 DNK393220:DNK393234 DXG393220:DXG393234 EHC393220:EHC393234 EQY393220:EQY393234 FAU393220:FAU393234 FKQ393220:FKQ393234 FUM393220:FUM393234 GEI393220:GEI393234 GOE393220:GOE393234 GYA393220:GYA393234 HHW393220:HHW393234 HRS393220:HRS393234 IBO393220:IBO393234 ILK393220:ILK393234 IVG393220:IVG393234 JFC393220:JFC393234 JOY393220:JOY393234 JYU393220:JYU393234 KIQ393220:KIQ393234 KSM393220:KSM393234 LCI393220:LCI393234 LME393220:LME393234 LWA393220:LWA393234 MFW393220:MFW393234 MPS393220:MPS393234 MZO393220:MZO393234 NJK393220:NJK393234 NTG393220:NTG393234 ODC393220:ODC393234 OMY393220:OMY393234 OWU393220:OWU393234 PGQ393220:PGQ393234 PQM393220:PQM393234 QAI393220:QAI393234 QKE393220:QKE393234 QUA393220:QUA393234 RDW393220:RDW393234 RNS393220:RNS393234 RXO393220:RXO393234 SHK393220:SHK393234 SRG393220:SRG393234 TBC393220:TBC393234 TKY393220:TKY393234 TUU393220:TUU393234 UEQ393220:UEQ393234 UOM393220:UOM393234 UYI393220:UYI393234 VIE393220:VIE393234 VSA393220:VSA393234 WBW393220:WBW393234 WLS393220:WLS393234 WVO393220:WVO393234 G458756:G458770 JC458756:JC458770 SY458756:SY458770 ACU458756:ACU458770 AMQ458756:AMQ458770 AWM458756:AWM458770 BGI458756:BGI458770 BQE458756:BQE458770 CAA458756:CAA458770 CJW458756:CJW458770 CTS458756:CTS458770 DDO458756:DDO458770 DNK458756:DNK458770 DXG458756:DXG458770 EHC458756:EHC458770 EQY458756:EQY458770 FAU458756:FAU458770 FKQ458756:FKQ458770 FUM458756:FUM458770 GEI458756:GEI458770 GOE458756:GOE458770 GYA458756:GYA458770 HHW458756:HHW458770 HRS458756:HRS458770 IBO458756:IBO458770 ILK458756:ILK458770 IVG458756:IVG458770 JFC458756:JFC458770 JOY458756:JOY458770 JYU458756:JYU458770 KIQ458756:KIQ458770 KSM458756:KSM458770 LCI458756:LCI458770 LME458756:LME458770 LWA458756:LWA458770 MFW458756:MFW458770 MPS458756:MPS458770 MZO458756:MZO458770 NJK458756:NJK458770 NTG458756:NTG458770 ODC458756:ODC458770 OMY458756:OMY458770 OWU458756:OWU458770 PGQ458756:PGQ458770 PQM458756:PQM458770 QAI458756:QAI458770 QKE458756:QKE458770 QUA458756:QUA458770 RDW458756:RDW458770 RNS458756:RNS458770 RXO458756:RXO458770 SHK458756:SHK458770 SRG458756:SRG458770 TBC458756:TBC458770 TKY458756:TKY458770 TUU458756:TUU458770 UEQ458756:UEQ458770 UOM458756:UOM458770 UYI458756:UYI458770 VIE458756:VIE458770 VSA458756:VSA458770 WBW458756:WBW458770 WLS458756:WLS458770 WVO458756:WVO458770 G524292:G524306 JC524292:JC524306 SY524292:SY524306 ACU524292:ACU524306 AMQ524292:AMQ524306 AWM524292:AWM524306 BGI524292:BGI524306 BQE524292:BQE524306 CAA524292:CAA524306 CJW524292:CJW524306 CTS524292:CTS524306 DDO524292:DDO524306 DNK524292:DNK524306 DXG524292:DXG524306 EHC524292:EHC524306 EQY524292:EQY524306 FAU524292:FAU524306 FKQ524292:FKQ524306 FUM524292:FUM524306 GEI524292:GEI524306 GOE524292:GOE524306 GYA524292:GYA524306 HHW524292:HHW524306 HRS524292:HRS524306 IBO524292:IBO524306 ILK524292:ILK524306 IVG524292:IVG524306 JFC524292:JFC524306 JOY524292:JOY524306 JYU524292:JYU524306 KIQ524292:KIQ524306 KSM524292:KSM524306 LCI524292:LCI524306 LME524292:LME524306 LWA524292:LWA524306 MFW524292:MFW524306 MPS524292:MPS524306 MZO524292:MZO524306 NJK524292:NJK524306 NTG524292:NTG524306 ODC524292:ODC524306 OMY524292:OMY524306 OWU524292:OWU524306 PGQ524292:PGQ524306 PQM524292:PQM524306 QAI524292:QAI524306 QKE524292:QKE524306 QUA524292:QUA524306 RDW524292:RDW524306 RNS524292:RNS524306 RXO524292:RXO524306 SHK524292:SHK524306 SRG524292:SRG524306 TBC524292:TBC524306 TKY524292:TKY524306 TUU524292:TUU524306 UEQ524292:UEQ524306 UOM524292:UOM524306 UYI524292:UYI524306 VIE524292:VIE524306 VSA524292:VSA524306 WBW524292:WBW524306 WLS524292:WLS524306 WVO524292:WVO524306 G589828:G589842 JC589828:JC589842 SY589828:SY589842 ACU589828:ACU589842 AMQ589828:AMQ589842 AWM589828:AWM589842 BGI589828:BGI589842 BQE589828:BQE589842 CAA589828:CAA589842 CJW589828:CJW589842 CTS589828:CTS589842 DDO589828:DDO589842 DNK589828:DNK589842 DXG589828:DXG589842 EHC589828:EHC589842 EQY589828:EQY589842 FAU589828:FAU589842 FKQ589828:FKQ589842 FUM589828:FUM589842 GEI589828:GEI589842 GOE589828:GOE589842 GYA589828:GYA589842 HHW589828:HHW589842 HRS589828:HRS589842 IBO589828:IBO589842 ILK589828:ILK589842 IVG589828:IVG589842 JFC589828:JFC589842 JOY589828:JOY589842 JYU589828:JYU589842 KIQ589828:KIQ589842 KSM589828:KSM589842 LCI589828:LCI589842 LME589828:LME589842 LWA589828:LWA589842 MFW589828:MFW589842 MPS589828:MPS589842 MZO589828:MZO589842 NJK589828:NJK589842 NTG589828:NTG589842 ODC589828:ODC589842 OMY589828:OMY589842 OWU589828:OWU589842 PGQ589828:PGQ589842 PQM589828:PQM589842 QAI589828:QAI589842 QKE589828:QKE589842 QUA589828:QUA589842 RDW589828:RDW589842 RNS589828:RNS589842 RXO589828:RXO589842 SHK589828:SHK589842 SRG589828:SRG589842 TBC589828:TBC589842 TKY589828:TKY589842 TUU589828:TUU589842 UEQ589828:UEQ589842 UOM589828:UOM589842 UYI589828:UYI589842 VIE589828:VIE589842 VSA589828:VSA589842 WBW589828:WBW589842 WLS589828:WLS589842 WVO589828:WVO589842 G655364:G655378 JC655364:JC655378 SY655364:SY655378 ACU655364:ACU655378 AMQ655364:AMQ655378 AWM655364:AWM655378 BGI655364:BGI655378 BQE655364:BQE655378 CAA655364:CAA655378 CJW655364:CJW655378 CTS655364:CTS655378 DDO655364:DDO655378 DNK655364:DNK655378 DXG655364:DXG655378 EHC655364:EHC655378 EQY655364:EQY655378 FAU655364:FAU655378 FKQ655364:FKQ655378 FUM655364:FUM655378 GEI655364:GEI655378 GOE655364:GOE655378 GYA655364:GYA655378 HHW655364:HHW655378 HRS655364:HRS655378 IBO655364:IBO655378 ILK655364:ILK655378 IVG655364:IVG655378 JFC655364:JFC655378 JOY655364:JOY655378 JYU655364:JYU655378 KIQ655364:KIQ655378 KSM655364:KSM655378 LCI655364:LCI655378 LME655364:LME655378 LWA655364:LWA655378 MFW655364:MFW655378 MPS655364:MPS655378 MZO655364:MZO655378 NJK655364:NJK655378 NTG655364:NTG655378 ODC655364:ODC655378 OMY655364:OMY655378 OWU655364:OWU655378 PGQ655364:PGQ655378 PQM655364:PQM655378 QAI655364:QAI655378 QKE655364:QKE655378 QUA655364:QUA655378 RDW655364:RDW655378 RNS655364:RNS655378 RXO655364:RXO655378 SHK655364:SHK655378 SRG655364:SRG655378 TBC655364:TBC655378 TKY655364:TKY655378 TUU655364:TUU655378 UEQ655364:UEQ655378 UOM655364:UOM655378 UYI655364:UYI655378 VIE655364:VIE655378 VSA655364:VSA655378 WBW655364:WBW655378 WLS655364:WLS655378 WVO655364:WVO655378 G720900:G720914 JC720900:JC720914 SY720900:SY720914 ACU720900:ACU720914 AMQ720900:AMQ720914 AWM720900:AWM720914 BGI720900:BGI720914 BQE720900:BQE720914 CAA720900:CAA720914 CJW720900:CJW720914 CTS720900:CTS720914 DDO720900:DDO720914 DNK720900:DNK720914 DXG720900:DXG720914 EHC720900:EHC720914 EQY720900:EQY720914 FAU720900:FAU720914 FKQ720900:FKQ720914 FUM720900:FUM720914 GEI720900:GEI720914 GOE720900:GOE720914 GYA720900:GYA720914 HHW720900:HHW720914 HRS720900:HRS720914 IBO720900:IBO720914 ILK720900:ILK720914 IVG720900:IVG720914 JFC720900:JFC720914 JOY720900:JOY720914 JYU720900:JYU720914 KIQ720900:KIQ720914 KSM720900:KSM720914 LCI720900:LCI720914 LME720900:LME720914 LWA720900:LWA720914 MFW720900:MFW720914 MPS720900:MPS720914 MZO720900:MZO720914 NJK720900:NJK720914 NTG720900:NTG720914 ODC720900:ODC720914 OMY720900:OMY720914 OWU720900:OWU720914 PGQ720900:PGQ720914 PQM720900:PQM720914 QAI720900:QAI720914 QKE720900:QKE720914 QUA720900:QUA720914 RDW720900:RDW720914 RNS720900:RNS720914 RXO720900:RXO720914 SHK720900:SHK720914 SRG720900:SRG720914 TBC720900:TBC720914 TKY720900:TKY720914 TUU720900:TUU720914 UEQ720900:UEQ720914 UOM720900:UOM720914 UYI720900:UYI720914 VIE720900:VIE720914 VSA720900:VSA720914 WBW720900:WBW720914 WLS720900:WLS720914 WVO720900:WVO720914 G786436:G786450 JC786436:JC786450 SY786436:SY786450 ACU786436:ACU786450 AMQ786436:AMQ786450 AWM786436:AWM786450 BGI786436:BGI786450 BQE786436:BQE786450 CAA786436:CAA786450 CJW786436:CJW786450 CTS786436:CTS786450 DDO786436:DDO786450 DNK786436:DNK786450 DXG786436:DXG786450 EHC786436:EHC786450 EQY786436:EQY786450 FAU786436:FAU786450 FKQ786436:FKQ786450 FUM786436:FUM786450 GEI786436:GEI786450 GOE786436:GOE786450 GYA786436:GYA786450 HHW786436:HHW786450 HRS786436:HRS786450 IBO786436:IBO786450 ILK786436:ILK786450 IVG786436:IVG786450 JFC786436:JFC786450 JOY786436:JOY786450 JYU786436:JYU786450 KIQ786436:KIQ786450 KSM786436:KSM786450 LCI786436:LCI786450 LME786436:LME786450 LWA786436:LWA786450 MFW786436:MFW786450 MPS786436:MPS786450 MZO786436:MZO786450 NJK786436:NJK786450 NTG786436:NTG786450 ODC786436:ODC786450 OMY786436:OMY786450 OWU786436:OWU786450 PGQ786436:PGQ786450 PQM786436:PQM786450 QAI786436:QAI786450 QKE786436:QKE786450 QUA786436:QUA786450 RDW786436:RDW786450 RNS786436:RNS786450 RXO786436:RXO786450 SHK786436:SHK786450 SRG786436:SRG786450 TBC786436:TBC786450 TKY786436:TKY786450 TUU786436:TUU786450 UEQ786436:UEQ786450 UOM786436:UOM786450 UYI786436:UYI786450 VIE786436:VIE786450 VSA786436:VSA786450 WBW786436:WBW786450 WLS786436:WLS786450 WVO786436:WVO786450 G851972:G851986 JC851972:JC851986 SY851972:SY851986 ACU851972:ACU851986 AMQ851972:AMQ851986 AWM851972:AWM851986 BGI851972:BGI851986 BQE851972:BQE851986 CAA851972:CAA851986 CJW851972:CJW851986 CTS851972:CTS851986 DDO851972:DDO851986 DNK851972:DNK851986 DXG851972:DXG851986 EHC851972:EHC851986 EQY851972:EQY851986 FAU851972:FAU851986 FKQ851972:FKQ851986 FUM851972:FUM851986 GEI851972:GEI851986 GOE851972:GOE851986 GYA851972:GYA851986 HHW851972:HHW851986 HRS851972:HRS851986 IBO851972:IBO851986 ILK851972:ILK851986 IVG851972:IVG851986 JFC851972:JFC851986 JOY851972:JOY851986 JYU851972:JYU851986 KIQ851972:KIQ851986 KSM851972:KSM851986 LCI851972:LCI851986 LME851972:LME851986 LWA851972:LWA851986 MFW851972:MFW851986 MPS851972:MPS851986 MZO851972:MZO851986 NJK851972:NJK851986 NTG851972:NTG851986 ODC851972:ODC851986 OMY851972:OMY851986 OWU851972:OWU851986 PGQ851972:PGQ851986 PQM851972:PQM851986 QAI851972:QAI851986 QKE851972:QKE851986 QUA851972:QUA851986 RDW851972:RDW851986 RNS851972:RNS851986 RXO851972:RXO851986 SHK851972:SHK851986 SRG851972:SRG851986 TBC851972:TBC851986 TKY851972:TKY851986 TUU851972:TUU851986 UEQ851972:UEQ851986 UOM851972:UOM851986 UYI851972:UYI851986 VIE851972:VIE851986 VSA851972:VSA851986 WBW851972:WBW851986 WLS851972:WLS851986 WVO851972:WVO851986 G917508:G917522 JC917508:JC917522 SY917508:SY917522 ACU917508:ACU917522 AMQ917508:AMQ917522 AWM917508:AWM917522 BGI917508:BGI917522 BQE917508:BQE917522 CAA917508:CAA917522 CJW917508:CJW917522 CTS917508:CTS917522 DDO917508:DDO917522 DNK917508:DNK917522 DXG917508:DXG917522 EHC917508:EHC917522 EQY917508:EQY917522 FAU917508:FAU917522 FKQ917508:FKQ917522 FUM917508:FUM917522 GEI917508:GEI917522 GOE917508:GOE917522 GYA917508:GYA917522 HHW917508:HHW917522 HRS917508:HRS917522 IBO917508:IBO917522 ILK917508:ILK917522 IVG917508:IVG917522 JFC917508:JFC917522 JOY917508:JOY917522 JYU917508:JYU917522 KIQ917508:KIQ917522 KSM917508:KSM917522 LCI917508:LCI917522 LME917508:LME917522 LWA917508:LWA917522 MFW917508:MFW917522 MPS917508:MPS917522 MZO917508:MZO917522 NJK917508:NJK917522 NTG917508:NTG917522 ODC917508:ODC917522 OMY917508:OMY917522 OWU917508:OWU917522 PGQ917508:PGQ917522 PQM917508:PQM917522 QAI917508:QAI917522 QKE917508:QKE917522 QUA917508:QUA917522 RDW917508:RDW917522 RNS917508:RNS917522 RXO917508:RXO917522 SHK917508:SHK917522 SRG917508:SRG917522 TBC917508:TBC917522 TKY917508:TKY917522 TUU917508:TUU917522 UEQ917508:UEQ917522 UOM917508:UOM917522 UYI917508:UYI917522 VIE917508:VIE917522 VSA917508:VSA917522 WBW917508:WBW917522 WLS917508:WLS917522 WVO917508:WVO917522 G983044:G983058 JC983044:JC983058 SY983044:SY983058 ACU983044:ACU983058 AMQ983044:AMQ983058 AWM983044:AWM983058 BGI983044:BGI983058 BQE983044:BQE983058 CAA983044:CAA983058 CJW983044:CJW983058 CTS983044:CTS983058 DDO983044:DDO983058 DNK983044:DNK983058 DXG983044:DXG983058 EHC983044:EHC983058 EQY983044:EQY983058 FAU983044:FAU983058 FKQ983044:FKQ983058 FUM983044:FUM983058 GEI983044:GEI983058 GOE983044:GOE983058 GYA983044:GYA983058 HHW983044:HHW983058 HRS983044:HRS983058 IBO983044:IBO983058 ILK983044:ILK983058 IVG983044:IVG983058 JFC983044:JFC983058 JOY983044:JOY983058 JYU983044:JYU983058 KIQ983044:KIQ983058 KSM983044:KSM983058 LCI983044:LCI983058 LME983044:LME983058 LWA983044:LWA983058 MFW983044:MFW983058 MPS983044:MPS983058 MZO983044:MZO983058 NJK983044:NJK983058 NTG983044:NTG983058 ODC983044:ODC983058 OMY983044:OMY983058 OWU983044:OWU983058 PGQ983044:PGQ983058 PQM983044:PQM983058 QAI983044:QAI983058 QKE983044:QKE983058 QUA983044:QUA983058 RDW983044:RDW983058 RNS983044:RNS983058 RXO983044:RXO983058 SHK983044:SHK983058 SRG983044:SRG983058 TBC983044:TBC983058 TKY983044:TKY983058 TUU983044:TUU983058 UEQ983044:UEQ983058 UOM983044:UOM983058 UYI983044:UYI983058 VIE983044:VIE983058 VSA983044:VSA983058 WBW983044:WBW983058 WLS983044:WLS983058 WVO983044:WVO983058 G34:G41 JC34:JC41 SY34:SY41 ACU34:ACU41 AMQ34:AMQ41 AWM34:AWM41 BGI34:BGI41 BQE34:BQE41 CAA34:CAA41 CJW34:CJW41 CTS34:CTS41 DDO34:DDO41 DNK34:DNK41 DXG34:DXG41 EHC34:EHC41 EQY34:EQY41 FAU34:FAU41 FKQ34:FKQ41 FUM34:FUM41 GEI34:GEI41 GOE34:GOE41 GYA34:GYA41 HHW34:HHW41 HRS34:HRS41 IBO34:IBO41 ILK34:ILK41 IVG34:IVG41 JFC34:JFC41 JOY34:JOY41 JYU34:JYU41 KIQ34:KIQ41 KSM34:KSM41 LCI34:LCI41 LME34:LME41 LWA34:LWA41 MFW34:MFW41 MPS34:MPS41 MZO34:MZO41 NJK34:NJK41 NTG34:NTG41 ODC34:ODC41 OMY34:OMY41 OWU34:OWU41 PGQ34:PGQ41 PQM34:PQM41 QAI34:QAI41 QKE34:QKE41 QUA34:QUA41 RDW34:RDW41 RNS34:RNS41 RXO34:RXO41 SHK34:SHK41 SRG34:SRG41 TBC34:TBC41 TKY34:TKY41 TUU34:TUU41 UEQ34:UEQ41 UOM34:UOM41 UYI34:UYI41 VIE34:VIE41 VSA34:VSA41 WBW34:WBW41 WLS34:WLS41 WVO34:WVO41 G65559:G65566 JC65559:JC65566 SY65559:SY65566 ACU65559:ACU65566 AMQ65559:AMQ65566 AWM65559:AWM65566 BGI65559:BGI65566 BQE65559:BQE65566 CAA65559:CAA65566 CJW65559:CJW65566 CTS65559:CTS65566 DDO65559:DDO65566 DNK65559:DNK65566 DXG65559:DXG65566 EHC65559:EHC65566 EQY65559:EQY65566 FAU65559:FAU65566 FKQ65559:FKQ65566 FUM65559:FUM65566 GEI65559:GEI65566 GOE65559:GOE65566 GYA65559:GYA65566 HHW65559:HHW65566 HRS65559:HRS65566 IBO65559:IBO65566 ILK65559:ILK65566 IVG65559:IVG65566 JFC65559:JFC65566 JOY65559:JOY65566 JYU65559:JYU65566 KIQ65559:KIQ65566 KSM65559:KSM65566 LCI65559:LCI65566 LME65559:LME65566 LWA65559:LWA65566 MFW65559:MFW65566 MPS65559:MPS65566 MZO65559:MZO65566 NJK65559:NJK65566 NTG65559:NTG65566 ODC65559:ODC65566 OMY65559:OMY65566 OWU65559:OWU65566 PGQ65559:PGQ65566 PQM65559:PQM65566 QAI65559:QAI65566 QKE65559:QKE65566 QUA65559:QUA65566 RDW65559:RDW65566 RNS65559:RNS65566 RXO65559:RXO65566 SHK65559:SHK65566 SRG65559:SRG65566 TBC65559:TBC65566 TKY65559:TKY65566 TUU65559:TUU65566 UEQ65559:UEQ65566 UOM65559:UOM65566 UYI65559:UYI65566 VIE65559:VIE65566 VSA65559:VSA65566 WBW65559:WBW65566 WLS65559:WLS65566 WVO65559:WVO65566 G131095:G131102 JC131095:JC131102 SY131095:SY131102 ACU131095:ACU131102 AMQ131095:AMQ131102 AWM131095:AWM131102 BGI131095:BGI131102 BQE131095:BQE131102 CAA131095:CAA131102 CJW131095:CJW131102 CTS131095:CTS131102 DDO131095:DDO131102 DNK131095:DNK131102 DXG131095:DXG131102 EHC131095:EHC131102 EQY131095:EQY131102 FAU131095:FAU131102 FKQ131095:FKQ131102 FUM131095:FUM131102 GEI131095:GEI131102 GOE131095:GOE131102 GYA131095:GYA131102 HHW131095:HHW131102 HRS131095:HRS131102 IBO131095:IBO131102 ILK131095:ILK131102 IVG131095:IVG131102 JFC131095:JFC131102 JOY131095:JOY131102 JYU131095:JYU131102 KIQ131095:KIQ131102 KSM131095:KSM131102 LCI131095:LCI131102 LME131095:LME131102 LWA131095:LWA131102 MFW131095:MFW131102 MPS131095:MPS131102 MZO131095:MZO131102 NJK131095:NJK131102 NTG131095:NTG131102 ODC131095:ODC131102 OMY131095:OMY131102 OWU131095:OWU131102 PGQ131095:PGQ131102 PQM131095:PQM131102 QAI131095:QAI131102 QKE131095:QKE131102 QUA131095:QUA131102 RDW131095:RDW131102 RNS131095:RNS131102 RXO131095:RXO131102 SHK131095:SHK131102 SRG131095:SRG131102 TBC131095:TBC131102 TKY131095:TKY131102 TUU131095:TUU131102 UEQ131095:UEQ131102 UOM131095:UOM131102 UYI131095:UYI131102 VIE131095:VIE131102 VSA131095:VSA131102 WBW131095:WBW131102 WLS131095:WLS131102 WVO131095:WVO131102 G196631:G196638 JC196631:JC196638 SY196631:SY196638 ACU196631:ACU196638 AMQ196631:AMQ196638 AWM196631:AWM196638 BGI196631:BGI196638 BQE196631:BQE196638 CAA196631:CAA196638 CJW196631:CJW196638 CTS196631:CTS196638 DDO196631:DDO196638 DNK196631:DNK196638 DXG196631:DXG196638 EHC196631:EHC196638 EQY196631:EQY196638 FAU196631:FAU196638 FKQ196631:FKQ196638 FUM196631:FUM196638 GEI196631:GEI196638 GOE196631:GOE196638 GYA196631:GYA196638 HHW196631:HHW196638 HRS196631:HRS196638 IBO196631:IBO196638 ILK196631:ILK196638 IVG196631:IVG196638 JFC196631:JFC196638 JOY196631:JOY196638 JYU196631:JYU196638 KIQ196631:KIQ196638 KSM196631:KSM196638 LCI196631:LCI196638 LME196631:LME196638 LWA196631:LWA196638 MFW196631:MFW196638 MPS196631:MPS196638 MZO196631:MZO196638 NJK196631:NJK196638 NTG196631:NTG196638 ODC196631:ODC196638 OMY196631:OMY196638 OWU196631:OWU196638 PGQ196631:PGQ196638 PQM196631:PQM196638 QAI196631:QAI196638 QKE196631:QKE196638 QUA196631:QUA196638 RDW196631:RDW196638 RNS196631:RNS196638 RXO196631:RXO196638 SHK196631:SHK196638 SRG196631:SRG196638 TBC196631:TBC196638 TKY196631:TKY196638 TUU196631:TUU196638 UEQ196631:UEQ196638 UOM196631:UOM196638 UYI196631:UYI196638 VIE196631:VIE196638 VSA196631:VSA196638 WBW196631:WBW196638 WLS196631:WLS196638 WVO196631:WVO196638 G262167:G262174 JC262167:JC262174 SY262167:SY262174 ACU262167:ACU262174 AMQ262167:AMQ262174 AWM262167:AWM262174 BGI262167:BGI262174 BQE262167:BQE262174 CAA262167:CAA262174 CJW262167:CJW262174 CTS262167:CTS262174 DDO262167:DDO262174 DNK262167:DNK262174 DXG262167:DXG262174 EHC262167:EHC262174 EQY262167:EQY262174 FAU262167:FAU262174 FKQ262167:FKQ262174 FUM262167:FUM262174 GEI262167:GEI262174 GOE262167:GOE262174 GYA262167:GYA262174 HHW262167:HHW262174 HRS262167:HRS262174 IBO262167:IBO262174 ILK262167:ILK262174 IVG262167:IVG262174 JFC262167:JFC262174 JOY262167:JOY262174 JYU262167:JYU262174 KIQ262167:KIQ262174 KSM262167:KSM262174 LCI262167:LCI262174 LME262167:LME262174 LWA262167:LWA262174 MFW262167:MFW262174 MPS262167:MPS262174 MZO262167:MZO262174 NJK262167:NJK262174 NTG262167:NTG262174 ODC262167:ODC262174 OMY262167:OMY262174 OWU262167:OWU262174 PGQ262167:PGQ262174 PQM262167:PQM262174 QAI262167:QAI262174 QKE262167:QKE262174 QUA262167:QUA262174 RDW262167:RDW262174 RNS262167:RNS262174 RXO262167:RXO262174 SHK262167:SHK262174 SRG262167:SRG262174 TBC262167:TBC262174 TKY262167:TKY262174 TUU262167:TUU262174 UEQ262167:UEQ262174 UOM262167:UOM262174 UYI262167:UYI262174 VIE262167:VIE262174 VSA262167:VSA262174 WBW262167:WBW262174 WLS262167:WLS262174 WVO262167:WVO262174 G327703:G327710 JC327703:JC327710 SY327703:SY327710 ACU327703:ACU327710 AMQ327703:AMQ327710 AWM327703:AWM327710 BGI327703:BGI327710 BQE327703:BQE327710 CAA327703:CAA327710 CJW327703:CJW327710 CTS327703:CTS327710 DDO327703:DDO327710 DNK327703:DNK327710 DXG327703:DXG327710 EHC327703:EHC327710 EQY327703:EQY327710 FAU327703:FAU327710 FKQ327703:FKQ327710 FUM327703:FUM327710 GEI327703:GEI327710 GOE327703:GOE327710 GYA327703:GYA327710 HHW327703:HHW327710 HRS327703:HRS327710 IBO327703:IBO327710 ILK327703:ILK327710 IVG327703:IVG327710 JFC327703:JFC327710 JOY327703:JOY327710 JYU327703:JYU327710 KIQ327703:KIQ327710 KSM327703:KSM327710 LCI327703:LCI327710 LME327703:LME327710 LWA327703:LWA327710 MFW327703:MFW327710 MPS327703:MPS327710 MZO327703:MZO327710 NJK327703:NJK327710 NTG327703:NTG327710 ODC327703:ODC327710 OMY327703:OMY327710 OWU327703:OWU327710 PGQ327703:PGQ327710 PQM327703:PQM327710 QAI327703:QAI327710 QKE327703:QKE327710 QUA327703:QUA327710 RDW327703:RDW327710 RNS327703:RNS327710 RXO327703:RXO327710 SHK327703:SHK327710 SRG327703:SRG327710 TBC327703:TBC327710 TKY327703:TKY327710 TUU327703:TUU327710 UEQ327703:UEQ327710 UOM327703:UOM327710 UYI327703:UYI327710 VIE327703:VIE327710 VSA327703:VSA327710 WBW327703:WBW327710 WLS327703:WLS327710 WVO327703:WVO327710 G393239:G393246 JC393239:JC393246 SY393239:SY393246 ACU393239:ACU393246 AMQ393239:AMQ393246 AWM393239:AWM393246 BGI393239:BGI393246 BQE393239:BQE393246 CAA393239:CAA393246 CJW393239:CJW393246 CTS393239:CTS393246 DDO393239:DDO393246 DNK393239:DNK393246 DXG393239:DXG393246 EHC393239:EHC393246 EQY393239:EQY393246 FAU393239:FAU393246 FKQ393239:FKQ393246 FUM393239:FUM393246 GEI393239:GEI393246 GOE393239:GOE393246 GYA393239:GYA393246 HHW393239:HHW393246 HRS393239:HRS393246 IBO393239:IBO393246 ILK393239:ILK393246 IVG393239:IVG393246 JFC393239:JFC393246 JOY393239:JOY393246 JYU393239:JYU393246 KIQ393239:KIQ393246 KSM393239:KSM393246 LCI393239:LCI393246 LME393239:LME393246 LWA393239:LWA393246 MFW393239:MFW393246 MPS393239:MPS393246 MZO393239:MZO393246 NJK393239:NJK393246 NTG393239:NTG393246 ODC393239:ODC393246 OMY393239:OMY393246 OWU393239:OWU393246 PGQ393239:PGQ393246 PQM393239:PQM393246 QAI393239:QAI393246 QKE393239:QKE393246 QUA393239:QUA393246 RDW393239:RDW393246 RNS393239:RNS393246 RXO393239:RXO393246 SHK393239:SHK393246 SRG393239:SRG393246 TBC393239:TBC393246 TKY393239:TKY393246 TUU393239:TUU393246 UEQ393239:UEQ393246 UOM393239:UOM393246 UYI393239:UYI393246 VIE393239:VIE393246 VSA393239:VSA393246 WBW393239:WBW393246 WLS393239:WLS393246 WVO393239:WVO393246 G458775:G458782 JC458775:JC458782 SY458775:SY458782 ACU458775:ACU458782 AMQ458775:AMQ458782 AWM458775:AWM458782 BGI458775:BGI458782 BQE458775:BQE458782 CAA458775:CAA458782 CJW458775:CJW458782 CTS458775:CTS458782 DDO458775:DDO458782 DNK458775:DNK458782 DXG458775:DXG458782 EHC458775:EHC458782 EQY458775:EQY458782 FAU458775:FAU458782 FKQ458775:FKQ458782 FUM458775:FUM458782 GEI458775:GEI458782 GOE458775:GOE458782 GYA458775:GYA458782 HHW458775:HHW458782 HRS458775:HRS458782 IBO458775:IBO458782 ILK458775:ILK458782 IVG458775:IVG458782 JFC458775:JFC458782 JOY458775:JOY458782 JYU458775:JYU458782 KIQ458775:KIQ458782 KSM458775:KSM458782 LCI458775:LCI458782 LME458775:LME458782 LWA458775:LWA458782 MFW458775:MFW458782 MPS458775:MPS458782 MZO458775:MZO458782 NJK458775:NJK458782 NTG458775:NTG458782 ODC458775:ODC458782 OMY458775:OMY458782 OWU458775:OWU458782 PGQ458775:PGQ458782 PQM458775:PQM458782 QAI458775:QAI458782 QKE458775:QKE458782 QUA458775:QUA458782 RDW458775:RDW458782 RNS458775:RNS458782 RXO458775:RXO458782 SHK458775:SHK458782 SRG458775:SRG458782 TBC458775:TBC458782 TKY458775:TKY458782 TUU458775:TUU458782 UEQ458775:UEQ458782 UOM458775:UOM458782 UYI458775:UYI458782 VIE458775:VIE458782 VSA458775:VSA458782 WBW458775:WBW458782 WLS458775:WLS458782 WVO458775:WVO458782 G524311:G524318 JC524311:JC524318 SY524311:SY524318 ACU524311:ACU524318 AMQ524311:AMQ524318 AWM524311:AWM524318 BGI524311:BGI524318 BQE524311:BQE524318 CAA524311:CAA524318 CJW524311:CJW524318 CTS524311:CTS524318 DDO524311:DDO524318 DNK524311:DNK524318 DXG524311:DXG524318 EHC524311:EHC524318 EQY524311:EQY524318 FAU524311:FAU524318 FKQ524311:FKQ524318 FUM524311:FUM524318 GEI524311:GEI524318 GOE524311:GOE524318 GYA524311:GYA524318 HHW524311:HHW524318 HRS524311:HRS524318 IBO524311:IBO524318 ILK524311:ILK524318 IVG524311:IVG524318 JFC524311:JFC524318 JOY524311:JOY524318 JYU524311:JYU524318 KIQ524311:KIQ524318 KSM524311:KSM524318 LCI524311:LCI524318 LME524311:LME524318 LWA524311:LWA524318 MFW524311:MFW524318 MPS524311:MPS524318 MZO524311:MZO524318 NJK524311:NJK524318 NTG524311:NTG524318 ODC524311:ODC524318 OMY524311:OMY524318 OWU524311:OWU524318 PGQ524311:PGQ524318 PQM524311:PQM524318 QAI524311:QAI524318 QKE524311:QKE524318 QUA524311:QUA524318 RDW524311:RDW524318 RNS524311:RNS524318 RXO524311:RXO524318 SHK524311:SHK524318 SRG524311:SRG524318 TBC524311:TBC524318 TKY524311:TKY524318 TUU524311:TUU524318 UEQ524311:UEQ524318 UOM524311:UOM524318 UYI524311:UYI524318 VIE524311:VIE524318 VSA524311:VSA524318 WBW524311:WBW524318 WLS524311:WLS524318 WVO524311:WVO524318 G589847:G589854 JC589847:JC589854 SY589847:SY589854 ACU589847:ACU589854 AMQ589847:AMQ589854 AWM589847:AWM589854 BGI589847:BGI589854 BQE589847:BQE589854 CAA589847:CAA589854 CJW589847:CJW589854 CTS589847:CTS589854 DDO589847:DDO589854 DNK589847:DNK589854 DXG589847:DXG589854 EHC589847:EHC589854 EQY589847:EQY589854 FAU589847:FAU589854 FKQ589847:FKQ589854 FUM589847:FUM589854 GEI589847:GEI589854 GOE589847:GOE589854 GYA589847:GYA589854 HHW589847:HHW589854 HRS589847:HRS589854 IBO589847:IBO589854 ILK589847:ILK589854 IVG589847:IVG589854 JFC589847:JFC589854 JOY589847:JOY589854 JYU589847:JYU589854 KIQ589847:KIQ589854 KSM589847:KSM589854 LCI589847:LCI589854 LME589847:LME589854 LWA589847:LWA589854 MFW589847:MFW589854 MPS589847:MPS589854 MZO589847:MZO589854 NJK589847:NJK589854 NTG589847:NTG589854 ODC589847:ODC589854 OMY589847:OMY589854 OWU589847:OWU589854 PGQ589847:PGQ589854 PQM589847:PQM589854 QAI589847:QAI589854 QKE589847:QKE589854 QUA589847:QUA589854 RDW589847:RDW589854 RNS589847:RNS589854 RXO589847:RXO589854 SHK589847:SHK589854 SRG589847:SRG589854 TBC589847:TBC589854 TKY589847:TKY589854 TUU589847:TUU589854 UEQ589847:UEQ589854 UOM589847:UOM589854 UYI589847:UYI589854 VIE589847:VIE589854 VSA589847:VSA589854 WBW589847:WBW589854 WLS589847:WLS589854 WVO589847:WVO589854 G655383:G655390 JC655383:JC655390 SY655383:SY655390 ACU655383:ACU655390 AMQ655383:AMQ655390 AWM655383:AWM655390 BGI655383:BGI655390 BQE655383:BQE655390 CAA655383:CAA655390 CJW655383:CJW655390 CTS655383:CTS655390 DDO655383:DDO655390 DNK655383:DNK655390 DXG655383:DXG655390 EHC655383:EHC655390 EQY655383:EQY655390 FAU655383:FAU655390 FKQ655383:FKQ655390 FUM655383:FUM655390 GEI655383:GEI655390 GOE655383:GOE655390 GYA655383:GYA655390 HHW655383:HHW655390 HRS655383:HRS655390 IBO655383:IBO655390 ILK655383:ILK655390 IVG655383:IVG655390 JFC655383:JFC655390 JOY655383:JOY655390 JYU655383:JYU655390 KIQ655383:KIQ655390 KSM655383:KSM655390 LCI655383:LCI655390 LME655383:LME655390 LWA655383:LWA655390 MFW655383:MFW655390 MPS655383:MPS655390 MZO655383:MZO655390 NJK655383:NJK655390 NTG655383:NTG655390 ODC655383:ODC655390 OMY655383:OMY655390 OWU655383:OWU655390 PGQ655383:PGQ655390 PQM655383:PQM655390 QAI655383:QAI655390 QKE655383:QKE655390 QUA655383:QUA655390 RDW655383:RDW655390 RNS655383:RNS655390 RXO655383:RXO655390 SHK655383:SHK655390 SRG655383:SRG655390 TBC655383:TBC655390 TKY655383:TKY655390 TUU655383:TUU655390 UEQ655383:UEQ655390 UOM655383:UOM655390 UYI655383:UYI655390 VIE655383:VIE655390 VSA655383:VSA655390 WBW655383:WBW655390 WLS655383:WLS655390 WVO655383:WVO655390 G720919:G720926 JC720919:JC720926 SY720919:SY720926 ACU720919:ACU720926 AMQ720919:AMQ720926 AWM720919:AWM720926 BGI720919:BGI720926 BQE720919:BQE720926 CAA720919:CAA720926 CJW720919:CJW720926 CTS720919:CTS720926 DDO720919:DDO720926 DNK720919:DNK720926 DXG720919:DXG720926 EHC720919:EHC720926 EQY720919:EQY720926 FAU720919:FAU720926 FKQ720919:FKQ720926 FUM720919:FUM720926 GEI720919:GEI720926 GOE720919:GOE720926 GYA720919:GYA720926 HHW720919:HHW720926 HRS720919:HRS720926 IBO720919:IBO720926 ILK720919:ILK720926 IVG720919:IVG720926 JFC720919:JFC720926 JOY720919:JOY720926 JYU720919:JYU720926 KIQ720919:KIQ720926 KSM720919:KSM720926 LCI720919:LCI720926 LME720919:LME720926 LWA720919:LWA720926 MFW720919:MFW720926 MPS720919:MPS720926 MZO720919:MZO720926 NJK720919:NJK720926 NTG720919:NTG720926 ODC720919:ODC720926 OMY720919:OMY720926 OWU720919:OWU720926 PGQ720919:PGQ720926 PQM720919:PQM720926 QAI720919:QAI720926 QKE720919:QKE720926 QUA720919:QUA720926 RDW720919:RDW720926 RNS720919:RNS720926 RXO720919:RXO720926 SHK720919:SHK720926 SRG720919:SRG720926 TBC720919:TBC720926 TKY720919:TKY720926 TUU720919:TUU720926 UEQ720919:UEQ720926 UOM720919:UOM720926 UYI720919:UYI720926 VIE720919:VIE720926 VSA720919:VSA720926 WBW720919:WBW720926 WLS720919:WLS720926 WVO720919:WVO720926 G786455:G786462 JC786455:JC786462 SY786455:SY786462 ACU786455:ACU786462 AMQ786455:AMQ786462 AWM786455:AWM786462 BGI786455:BGI786462 BQE786455:BQE786462 CAA786455:CAA786462 CJW786455:CJW786462 CTS786455:CTS786462 DDO786455:DDO786462 DNK786455:DNK786462 DXG786455:DXG786462 EHC786455:EHC786462 EQY786455:EQY786462 FAU786455:FAU786462 FKQ786455:FKQ786462 FUM786455:FUM786462 GEI786455:GEI786462 GOE786455:GOE786462 GYA786455:GYA786462 HHW786455:HHW786462 HRS786455:HRS786462 IBO786455:IBO786462 ILK786455:ILK786462 IVG786455:IVG786462 JFC786455:JFC786462 JOY786455:JOY786462 JYU786455:JYU786462 KIQ786455:KIQ786462 KSM786455:KSM786462 LCI786455:LCI786462 LME786455:LME786462 LWA786455:LWA786462 MFW786455:MFW786462 MPS786455:MPS786462 MZO786455:MZO786462 NJK786455:NJK786462 NTG786455:NTG786462 ODC786455:ODC786462 OMY786455:OMY786462 OWU786455:OWU786462 PGQ786455:PGQ786462 PQM786455:PQM786462 QAI786455:QAI786462 QKE786455:QKE786462 QUA786455:QUA786462 RDW786455:RDW786462 RNS786455:RNS786462 RXO786455:RXO786462 SHK786455:SHK786462 SRG786455:SRG786462 TBC786455:TBC786462 TKY786455:TKY786462 TUU786455:TUU786462 UEQ786455:UEQ786462 UOM786455:UOM786462 UYI786455:UYI786462 VIE786455:VIE786462 VSA786455:VSA786462 WBW786455:WBW786462 WLS786455:WLS786462 WVO786455:WVO786462 G851991:G851998 JC851991:JC851998 SY851991:SY851998 ACU851991:ACU851998 AMQ851991:AMQ851998 AWM851991:AWM851998 BGI851991:BGI851998 BQE851991:BQE851998 CAA851991:CAA851998 CJW851991:CJW851998 CTS851991:CTS851998 DDO851991:DDO851998 DNK851991:DNK851998 DXG851991:DXG851998 EHC851991:EHC851998 EQY851991:EQY851998 FAU851991:FAU851998 FKQ851991:FKQ851998 FUM851991:FUM851998 GEI851991:GEI851998 GOE851991:GOE851998 GYA851991:GYA851998 HHW851991:HHW851998 HRS851991:HRS851998 IBO851991:IBO851998 ILK851991:ILK851998 IVG851991:IVG851998 JFC851991:JFC851998 JOY851991:JOY851998 JYU851991:JYU851998 KIQ851991:KIQ851998 KSM851991:KSM851998 LCI851991:LCI851998 LME851991:LME851998 LWA851991:LWA851998 MFW851991:MFW851998 MPS851991:MPS851998 MZO851991:MZO851998 NJK851991:NJK851998 NTG851991:NTG851998 ODC851991:ODC851998 OMY851991:OMY851998 OWU851991:OWU851998 PGQ851991:PGQ851998 PQM851991:PQM851998 QAI851991:QAI851998 QKE851991:QKE851998 QUA851991:QUA851998 RDW851991:RDW851998 RNS851991:RNS851998 RXO851991:RXO851998 SHK851991:SHK851998 SRG851991:SRG851998 TBC851991:TBC851998 TKY851991:TKY851998 TUU851991:TUU851998 UEQ851991:UEQ851998 UOM851991:UOM851998 UYI851991:UYI851998 VIE851991:VIE851998 VSA851991:VSA851998 WBW851991:WBW851998 WLS851991:WLS851998 WVO851991:WVO851998 G917527:G917534 JC917527:JC917534 SY917527:SY917534 ACU917527:ACU917534 AMQ917527:AMQ917534 AWM917527:AWM917534 BGI917527:BGI917534 BQE917527:BQE917534 CAA917527:CAA917534 CJW917527:CJW917534 CTS917527:CTS917534 DDO917527:DDO917534 DNK917527:DNK917534 DXG917527:DXG917534 EHC917527:EHC917534 EQY917527:EQY917534 FAU917527:FAU917534 FKQ917527:FKQ917534 FUM917527:FUM917534 GEI917527:GEI917534 GOE917527:GOE917534 GYA917527:GYA917534 HHW917527:HHW917534 HRS917527:HRS917534 IBO917527:IBO917534 ILK917527:ILK917534 IVG917527:IVG917534 JFC917527:JFC917534 JOY917527:JOY917534 JYU917527:JYU917534 KIQ917527:KIQ917534 KSM917527:KSM917534 LCI917527:LCI917534 LME917527:LME917534 LWA917527:LWA917534 MFW917527:MFW917534 MPS917527:MPS917534 MZO917527:MZO917534 NJK917527:NJK917534 NTG917527:NTG917534 ODC917527:ODC917534 OMY917527:OMY917534 OWU917527:OWU917534 PGQ917527:PGQ917534 PQM917527:PQM917534 QAI917527:QAI917534 QKE917527:QKE917534 QUA917527:QUA917534 RDW917527:RDW917534 RNS917527:RNS917534 RXO917527:RXO917534 SHK917527:SHK917534 SRG917527:SRG917534 TBC917527:TBC917534 TKY917527:TKY917534 TUU917527:TUU917534 UEQ917527:UEQ917534 UOM917527:UOM917534 UYI917527:UYI917534 VIE917527:VIE917534 VSA917527:VSA917534 WBW917527:WBW917534 WLS917527:WLS917534 WVO917527:WVO917534 G983063:G983070 JC983063:JC983070 SY983063:SY983070 ACU983063:ACU983070 AMQ983063:AMQ983070 AWM983063:AWM983070 BGI983063:BGI983070 BQE983063:BQE983070 CAA983063:CAA983070 CJW983063:CJW983070 CTS983063:CTS983070 DDO983063:DDO983070 DNK983063:DNK983070 DXG983063:DXG983070 EHC983063:EHC983070 EQY983063:EQY983070 FAU983063:FAU983070 FKQ983063:FKQ983070 FUM983063:FUM983070 GEI983063:GEI983070 GOE983063:GOE983070 GYA983063:GYA983070 HHW983063:HHW983070 HRS983063:HRS983070 IBO983063:IBO983070 ILK983063:ILK983070 IVG983063:IVG983070 JFC983063:JFC983070 JOY983063:JOY983070 JYU983063:JYU983070 KIQ983063:KIQ983070 KSM983063:KSM983070 LCI983063:LCI983070 LME983063:LME983070 LWA983063:LWA983070 MFW983063:MFW983070 MPS983063:MPS983070 MZO983063:MZO983070 NJK983063:NJK983070 NTG983063:NTG983070 ODC983063:ODC983070 OMY983063:OMY983070 OWU983063:OWU983070 PGQ983063:PGQ983070 PQM983063:PQM983070 QAI983063:QAI983070 QKE983063:QKE983070 QUA983063:QUA983070 RDW983063:RDW983070 RNS983063:RNS983070 RXO983063:RXO983070 SHK983063:SHK983070 SRG983063:SRG983070 TBC983063:TBC983070 TKY983063:TKY983070 TUU983063:TUU983070 UEQ983063:UEQ983070 UOM983063:UOM983070 UYI983063:UYI983070 VIE983063:VIE983070 VSA983063:VSA983070 WBW983063:WBW983070 WLS983063:WLS983070 WVO983063:WVO983070 G31:G32 JC31:JC32 SY31:SY32 ACU31:ACU32 AMQ31:AMQ32 AWM31:AWM32 BGI31:BGI32 BQE31:BQE32 CAA31:CAA32 CJW31:CJW32 CTS31:CTS32 DDO31:DDO32 DNK31:DNK32 DXG31:DXG32 EHC31:EHC32 EQY31:EQY32 FAU31:FAU32 FKQ31:FKQ32 FUM31:FUM32 GEI31:GEI32 GOE31:GOE32 GYA31:GYA32 HHW31:HHW32 HRS31:HRS32 IBO31:IBO32 ILK31:ILK32 IVG31:IVG32 JFC31:JFC32 JOY31:JOY32 JYU31:JYU32 KIQ31:KIQ32 KSM31:KSM32 LCI31:LCI32 LME31:LME32 LWA31:LWA32 MFW31:MFW32 MPS31:MPS32 MZO31:MZO32 NJK31:NJK32 NTG31:NTG32 ODC31:ODC32 OMY31:OMY32 OWU31:OWU32 PGQ31:PGQ32 PQM31:PQM32 QAI31:QAI32 QKE31:QKE32 QUA31:QUA32 RDW31:RDW32 RNS31:RNS32 RXO31:RXO32 SHK31:SHK32 SRG31:SRG32 TBC31:TBC32 TKY31:TKY32 TUU31:TUU32 UEQ31:UEQ32 UOM31:UOM32 UYI31:UYI32 VIE31:VIE32 VSA31:VSA32 WBW31:WBW32 WLS31:WLS32 WVO31:WVO32 G65556:G65557 JC65556:JC65557 SY65556:SY65557 ACU65556:ACU65557 AMQ65556:AMQ65557 AWM65556:AWM65557 BGI65556:BGI65557 BQE65556:BQE65557 CAA65556:CAA65557 CJW65556:CJW65557 CTS65556:CTS65557 DDO65556:DDO65557 DNK65556:DNK65557 DXG65556:DXG65557 EHC65556:EHC65557 EQY65556:EQY65557 FAU65556:FAU65557 FKQ65556:FKQ65557 FUM65556:FUM65557 GEI65556:GEI65557 GOE65556:GOE65557 GYA65556:GYA65557 HHW65556:HHW65557 HRS65556:HRS65557 IBO65556:IBO65557 ILK65556:ILK65557 IVG65556:IVG65557 JFC65556:JFC65557 JOY65556:JOY65557 JYU65556:JYU65557 KIQ65556:KIQ65557 KSM65556:KSM65557 LCI65556:LCI65557 LME65556:LME65557 LWA65556:LWA65557 MFW65556:MFW65557 MPS65556:MPS65557 MZO65556:MZO65557 NJK65556:NJK65557 NTG65556:NTG65557 ODC65556:ODC65557 OMY65556:OMY65557 OWU65556:OWU65557 PGQ65556:PGQ65557 PQM65556:PQM65557 QAI65556:QAI65557 QKE65556:QKE65557 QUA65556:QUA65557 RDW65556:RDW65557 RNS65556:RNS65557 RXO65556:RXO65557 SHK65556:SHK65557 SRG65556:SRG65557 TBC65556:TBC65557 TKY65556:TKY65557 TUU65556:TUU65557 UEQ65556:UEQ65557 UOM65556:UOM65557 UYI65556:UYI65557 VIE65556:VIE65557 VSA65556:VSA65557 WBW65556:WBW65557 WLS65556:WLS65557 WVO65556:WVO65557 G131092:G131093 JC131092:JC131093 SY131092:SY131093 ACU131092:ACU131093 AMQ131092:AMQ131093 AWM131092:AWM131093 BGI131092:BGI131093 BQE131092:BQE131093 CAA131092:CAA131093 CJW131092:CJW131093 CTS131092:CTS131093 DDO131092:DDO131093 DNK131092:DNK131093 DXG131092:DXG131093 EHC131092:EHC131093 EQY131092:EQY131093 FAU131092:FAU131093 FKQ131092:FKQ131093 FUM131092:FUM131093 GEI131092:GEI131093 GOE131092:GOE131093 GYA131092:GYA131093 HHW131092:HHW131093 HRS131092:HRS131093 IBO131092:IBO131093 ILK131092:ILK131093 IVG131092:IVG131093 JFC131092:JFC131093 JOY131092:JOY131093 JYU131092:JYU131093 KIQ131092:KIQ131093 KSM131092:KSM131093 LCI131092:LCI131093 LME131092:LME131093 LWA131092:LWA131093 MFW131092:MFW131093 MPS131092:MPS131093 MZO131092:MZO131093 NJK131092:NJK131093 NTG131092:NTG131093 ODC131092:ODC131093 OMY131092:OMY131093 OWU131092:OWU131093 PGQ131092:PGQ131093 PQM131092:PQM131093 QAI131092:QAI131093 QKE131092:QKE131093 QUA131092:QUA131093 RDW131092:RDW131093 RNS131092:RNS131093 RXO131092:RXO131093 SHK131092:SHK131093 SRG131092:SRG131093 TBC131092:TBC131093 TKY131092:TKY131093 TUU131092:TUU131093 UEQ131092:UEQ131093 UOM131092:UOM131093 UYI131092:UYI131093 VIE131092:VIE131093 VSA131092:VSA131093 WBW131092:WBW131093 WLS131092:WLS131093 WVO131092:WVO131093 G196628:G196629 JC196628:JC196629 SY196628:SY196629 ACU196628:ACU196629 AMQ196628:AMQ196629 AWM196628:AWM196629 BGI196628:BGI196629 BQE196628:BQE196629 CAA196628:CAA196629 CJW196628:CJW196629 CTS196628:CTS196629 DDO196628:DDO196629 DNK196628:DNK196629 DXG196628:DXG196629 EHC196628:EHC196629 EQY196628:EQY196629 FAU196628:FAU196629 FKQ196628:FKQ196629 FUM196628:FUM196629 GEI196628:GEI196629 GOE196628:GOE196629 GYA196628:GYA196629 HHW196628:HHW196629 HRS196628:HRS196629 IBO196628:IBO196629 ILK196628:ILK196629 IVG196628:IVG196629 JFC196628:JFC196629 JOY196628:JOY196629 JYU196628:JYU196629 KIQ196628:KIQ196629 KSM196628:KSM196629 LCI196628:LCI196629 LME196628:LME196629 LWA196628:LWA196629 MFW196628:MFW196629 MPS196628:MPS196629 MZO196628:MZO196629 NJK196628:NJK196629 NTG196628:NTG196629 ODC196628:ODC196629 OMY196628:OMY196629 OWU196628:OWU196629 PGQ196628:PGQ196629 PQM196628:PQM196629 QAI196628:QAI196629 QKE196628:QKE196629 QUA196628:QUA196629 RDW196628:RDW196629 RNS196628:RNS196629 RXO196628:RXO196629 SHK196628:SHK196629 SRG196628:SRG196629 TBC196628:TBC196629 TKY196628:TKY196629 TUU196628:TUU196629 UEQ196628:UEQ196629 UOM196628:UOM196629 UYI196628:UYI196629 VIE196628:VIE196629 VSA196628:VSA196629 WBW196628:WBW196629 WLS196628:WLS196629 WVO196628:WVO196629 G262164:G262165 JC262164:JC262165 SY262164:SY262165 ACU262164:ACU262165 AMQ262164:AMQ262165 AWM262164:AWM262165 BGI262164:BGI262165 BQE262164:BQE262165 CAA262164:CAA262165 CJW262164:CJW262165 CTS262164:CTS262165 DDO262164:DDO262165 DNK262164:DNK262165 DXG262164:DXG262165 EHC262164:EHC262165 EQY262164:EQY262165 FAU262164:FAU262165 FKQ262164:FKQ262165 FUM262164:FUM262165 GEI262164:GEI262165 GOE262164:GOE262165 GYA262164:GYA262165 HHW262164:HHW262165 HRS262164:HRS262165 IBO262164:IBO262165 ILK262164:ILK262165 IVG262164:IVG262165 JFC262164:JFC262165 JOY262164:JOY262165 JYU262164:JYU262165 KIQ262164:KIQ262165 KSM262164:KSM262165 LCI262164:LCI262165 LME262164:LME262165 LWA262164:LWA262165 MFW262164:MFW262165 MPS262164:MPS262165 MZO262164:MZO262165 NJK262164:NJK262165 NTG262164:NTG262165 ODC262164:ODC262165 OMY262164:OMY262165 OWU262164:OWU262165 PGQ262164:PGQ262165 PQM262164:PQM262165 QAI262164:QAI262165 QKE262164:QKE262165 QUA262164:QUA262165 RDW262164:RDW262165 RNS262164:RNS262165 RXO262164:RXO262165 SHK262164:SHK262165 SRG262164:SRG262165 TBC262164:TBC262165 TKY262164:TKY262165 TUU262164:TUU262165 UEQ262164:UEQ262165 UOM262164:UOM262165 UYI262164:UYI262165 VIE262164:VIE262165 VSA262164:VSA262165 WBW262164:WBW262165 WLS262164:WLS262165 WVO262164:WVO262165 G327700:G327701 JC327700:JC327701 SY327700:SY327701 ACU327700:ACU327701 AMQ327700:AMQ327701 AWM327700:AWM327701 BGI327700:BGI327701 BQE327700:BQE327701 CAA327700:CAA327701 CJW327700:CJW327701 CTS327700:CTS327701 DDO327700:DDO327701 DNK327700:DNK327701 DXG327700:DXG327701 EHC327700:EHC327701 EQY327700:EQY327701 FAU327700:FAU327701 FKQ327700:FKQ327701 FUM327700:FUM327701 GEI327700:GEI327701 GOE327700:GOE327701 GYA327700:GYA327701 HHW327700:HHW327701 HRS327700:HRS327701 IBO327700:IBO327701 ILK327700:ILK327701 IVG327700:IVG327701 JFC327700:JFC327701 JOY327700:JOY327701 JYU327700:JYU327701 KIQ327700:KIQ327701 KSM327700:KSM327701 LCI327700:LCI327701 LME327700:LME327701 LWA327700:LWA327701 MFW327700:MFW327701 MPS327700:MPS327701 MZO327700:MZO327701 NJK327700:NJK327701 NTG327700:NTG327701 ODC327700:ODC327701 OMY327700:OMY327701 OWU327700:OWU327701 PGQ327700:PGQ327701 PQM327700:PQM327701 QAI327700:QAI327701 QKE327700:QKE327701 QUA327700:QUA327701 RDW327700:RDW327701 RNS327700:RNS327701 RXO327700:RXO327701 SHK327700:SHK327701 SRG327700:SRG327701 TBC327700:TBC327701 TKY327700:TKY327701 TUU327700:TUU327701 UEQ327700:UEQ327701 UOM327700:UOM327701 UYI327700:UYI327701 VIE327700:VIE327701 VSA327700:VSA327701 WBW327700:WBW327701 WLS327700:WLS327701 WVO327700:WVO327701 G393236:G393237 JC393236:JC393237 SY393236:SY393237 ACU393236:ACU393237 AMQ393236:AMQ393237 AWM393236:AWM393237 BGI393236:BGI393237 BQE393236:BQE393237 CAA393236:CAA393237 CJW393236:CJW393237 CTS393236:CTS393237 DDO393236:DDO393237 DNK393236:DNK393237 DXG393236:DXG393237 EHC393236:EHC393237 EQY393236:EQY393237 FAU393236:FAU393237 FKQ393236:FKQ393237 FUM393236:FUM393237 GEI393236:GEI393237 GOE393236:GOE393237 GYA393236:GYA393237 HHW393236:HHW393237 HRS393236:HRS393237 IBO393236:IBO393237 ILK393236:ILK393237 IVG393236:IVG393237 JFC393236:JFC393237 JOY393236:JOY393237 JYU393236:JYU393237 KIQ393236:KIQ393237 KSM393236:KSM393237 LCI393236:LCI393237 LME393236:LME393237 LWA393236:LWA393237 MFW393236:MFW393237 MPS393236:MPS393237 MZO393236:MZO393237 NJK393236:NJK393237 NTG393236:NTG393237 ODC393236:ODC393237 OMY393236:OMY393237 OWU393236:OWU393237 PGQ393236:PGQ393237 PQM393236:PQM393237 QAI393236:QAI393237 QKE393236:QKE393237 QUA393236:QUA393237 RDW393236:RDW393237 RNS393236:RNS393237 RXO393236:RXO393237 SHK393236:SHK393237 SRG393236:SRG393237 TBC393236:TBC393237 TKY393236:TKY393237 TUU393236:TUU393237 UEQ393236:UEQ393237 UOM393236:UOM393237 UYI393236:UYI393237 VIE393236:VIE393237 VSA393236:VSA393237 WBW393236:WBW393237 WLS393236:WLS393237 WVO393236:WVO393237 G458772:G458773 JC458772:JC458773 SY458772:SY458773 ACU458772:ACU458773 AMQ458772:AMQ458773 AWM458772:AWM458773 BGI458772:BGI458773 BQE458772:BQE458773 CAA458772:CAA458773 CJW458772:CJW458773 CTS458772:CTS458773 DDO458772:DDO458773 DNK458772:DNK458773 DXG458772:DXG458773 EHC458772:EHC458773 EQY458772:EQY458773 FAU458772:FAU458773 FKQ458772:FKQ458773 FUM458772:FUM458773 GEI458772:GEI458773 GOE458772:GOE458773 GYA458772:GYA458773 HHW458772:HHW458773 HRS458772:HRS458773 IBO458772:IBO458773 ILK458772:ILK458773 IVG458772:IVG458773 JFC458772:JFC458773 JOY458772:JOY458773 JYU458772:JYU458773 KIQ458772:KIQ458773 KSM458772:KSM458773 LCI458772:LCI458773 LME458772:LME458773 LWA458772:LWA458773 MFW458772:MFW458773 MPS458772:MPS458773 MZO458772:MZO458773 NJK458772:NJK458773 NTG458772:NTG458773 ODC458772:ODC458773 OMY458772:OMY458773 OWU458772:OWU458773 PGQ458772:PGQ458773 PQM458772:PQM458773 QAI458772:QAI458773 QKE458772:QKE458773 QUA458772:QUA458773 RDW458772:RDW458773 RNS458772:RNS458773 RXO458772:RXO458773 SHK458772:SHK458773 SRG458772:SRG458773 TBC458772:TBC458773 TKY458772:TKY458773 TUU458772:TUU458773 UEQ458772:UEQ458773 UOM458772:UOM458773 UYI458772:UYI458773 VIE458772:VIE458773 VSA458772:VSA458773 WBW458772:WBW458773 WLS458772:WLS458773 WVO458772:WVO458773 G524308:G524309 JC524308:JC524309 SY524308:SY524309 ACU524308:ACU524309 AMQ524308:AMQ524309 AWM524308:AWM524309 BGI524308:BGI524309 BQE524308:BQE524309 CAA524308:CAA524309 CJW524308:CJW524309 CTS524308:CTS524309 DDO524308:DDO524309 DNK524308:DNK524309 DXG524308:DXG524309 EHC524308:EHC524309 EQY524308:EQY524309 FAU524308:FAU524309 FKQ524308:FKQ524309 FUM524308:FUM524309 GEI524308:GEI524309 GOE524308:GOE524309 GYA524308:GYA524309 HHW524308:HHW524309 HRS524308:HRS524309 IBO524308:IBO524309 ILK524308:ILK524309 IVG524308:IVG524309 JFC524308:JFC524309 JOY524308:JOY524309 JYU524308:JYU524309 KIQ524308:KIQ524309 KSM524308:KSM524309 LCI524308:LCI524309 LME524308:LME524309 LWA524308:LWA524309 MFW524308:MFW524309 MPS524308:MPS524309 MZO524308:MZO524309 NJK524308:NJK524309 NTG524308:NTG524309 ODC524308:ODC524309 OMY524308:OMY524309 OWU524308:OWU524309 PGQ524308:PGQ524309 PQM524308:PQM524309 QAI524308:QAI524309 QKE524308:QKE524309 QUA524308:QUA524309 RDW524308:RDW524309 RNS524308:RNS524309 RXO524308:RXO524309 SHK524308:SHK524309 SRG524308:SRG524309 TBC524308:TBC524309 TKY524308:TKY524309 TUU524308:TUU524309 UEQ524308:UEQ524309 UOM524308:UOM524309 UYI524308:UYI524309 VIE524308:VIE524309 VSA524308:VSA524309 WBW524308:WBW524309 WLS524308:WLS524309 WVO524308:WVO524309 G589844:G589845 JC589844:JC589845 SY589844:SY589845 ACU589844:ACU589845 AMQ589844:AMQ589845 AWM589844:AWM589845 BGI589844:BGI589845 BQE589844:BQE589845 CAA589844:CAA589845 CJW589844:CJW589845 CTS589844:CTS589845 DDO589844:DDO589845 DNK589844:DNK589845 DXG589844:DXG589845 EHC589844:EHC589845 EQY589844:EQY589845 FAU589844:FAU589845 FKQ589844:FKQ589845 FUM589844:FUM589845 GEI589844:GEI589845 GOE589844:GOE589845 GYA589844:GYA589845 HHW589844:HHW589845 HRS589844:HRS589845 IBO589844:IBO589845 ILK589844:ILK589845 IVG589844:IVG589845 JFC589844:JFC589845 JOY589844:JOY589845 JYU589844:JYU589845 KIQ589844:KIQ589845 KSM589844:KSM589845 LCI589844:LCI589845 LME589844:LME589845 LWA589844:LWA589845 MFW589844:MFW589845 MPS589844:MPS589845 MZO589844:MZO589845 NJK589844:NJK589845 NTG589844:NTG589845 ODC589844:ODC589845 OMY589844:OMY589845 OWU589844:OWU589845 PGQ589844:PGQ589845 PQM589844:PQM589845 QAI589844:QAI589845 QKE589844:QKE589845 QUA589844:QUA589845 RDW589844:RDW589845 RNS589844:RNS589845 RXO589844:RXO589845 SHK589844:SHK589845 SRG589844:SRG589845 TBC589844:TBC589845 TKY589844:TKY589845 TUU589844:TUU589845 UEQ589844:UEQ589845 UOM589844:UOM589845 UYI589844:UYI589845 VIE589844:VIE589845 VSA589844:VSA589845 WBW589844:WBW589845 WLS589844:WLS589845 WVO589844:WVO589845 G655380:G655381 JC655380:JC655381 SY655380:SY655381 ACU655380:ACU655381 AMQ655380:AMQ655381 AWM655380:AWM655381 BGI655380:BGI655381 BQE655380:BQE655381 CAA655380:CAA655381 CJW655380:CJW655381 CTS655380:CTS655381 DDO655380:DDO655381 DNK655380:DNK655381 DXG655380:DXG655381 EHC655380:EHC655381 EQY655380:EQY655381 FAU655380:FAU655381 FKQ655380:FKQ655381 FUM655380:FUM655381 GEI655380:GEI655381 GOE655380:GOE655381 GYA655380:GYA655381 HHW655380:HHW655381 HRS655380:HRS655381 IBO655380:IBO655381 ILK655380:ILK655381 IVG655380:IVG655381 JFC655380:JFC655381 JOY655380:JOY655381 JYU655380:JYU655381 KIQ655380:KIQ655381 KSM655380:KSM655381 LCI655380:LCI655381 LME655380:LME655381 LWA655380:LWA655381 MFW655380:MFW655381 MPS655380:MPS655381 MZO655380:MZO655381 NJK655380:NJK655381 NTG655380:NTG655381 ODC655380:ODC655381 OMY655380:OMY655381 OWU655380:OWU655381 PGQ655380:PGQ655381 PQM655380:PQM655381 QAI655380:QAI655381 QKE655380:QKE655381 QUA655380:QUA655381 RDW655380:RDW655381 RNS655380:RNS655381 RXO655380:RXO655381 SHK655380:SHK655381 SRG655380:SRG655381 TBC655380:TBC655381 TKY655380:TKY655381 TUU655380:TUU655381 UEQ655380:UEQ655381 UOM655380:UOM655381 UYI655380:UYI655381 VIE655380:VIE655381 VSA655380:VSA655381 WBW655380:WBW655381 WLS655380:WLS655381 WVO655380:WVO655381 G720916:G720917 JC720916:JC720917 SY720916:SY720917 ACU720916:ACU720917 AMQ720916:AMQ720917 AWM720916:AWM720917 BGI720916:BGI720917 BQE720916:BQE720917 CAA720916:CAA720917 CJW720916:CJW720917 CTS720916:CTS720917 DDO720916:DDO720917 DNK720916:DNK720917 DXG720916:DXG720917 EHC720916:EHC720917 EQY720916:EQY720917 FAU720916:FAU720917 FKQ720916:FKQ720917 FUM720916:FUM720917 GEI720916:GEI720917 GOE720916:GOE720917 GYA720916:GYA720917 HHW720916:HHW720917 HRS720916:HRS720917 IBO720916:IBO720917 ILK720916:ILK720917 IVG720916:IVG720917 JFC720916:JFC720917 JOY720916:JOY720917 JYU720916:JYU720917 KIQ720916:KIQ720917 KSM720916:KSM720917 LCI720916:LCI720917 LME720916:LME720917 LWA720916:LWA720917 MFW720916:MFW720917 MPS720916:MPS720917 MZO720916:MZO720917 NJK720916:NJK720917 NTG720916:NTG720917 ODC720916:ODC720917 OMY720916:OMY720917 OWU720916:OWU720917 PGQ720916:PGQ720917 PQM720916:PQM720917 QAI720916:QAI720917 QKE720916:QKE720917 QUA720916:QUA720917 RDW720916:RDW720917 RNS720916:RNS720917 RXO720916:RXO720917 SHK720916:SHK720917 SRG720916:SRG720917 TBC720916:TBC720917 TKY720916:TKY720917 TUU720916:TUU720917 UEQ720916:UEQ720917 UOM720916:UOM720917 UYI720916:UYI720917 VIE720916:VIE720917 VSA720916:VSA720917 WBW720916:WBW720917 WLS720916:WLS720917 WVO720916:WVO720917 G786452:G786453 JC786452:JC786453 SY786452:SY786453 ACU786452:ACU786453 AMQ786452:AMQ786453 AWM786452:AWM786453 BGI786452:BGI786453 BQE786452:BQE786453 CAA786452:CAA786453 CJW786452:CJW786453 CTS786452:CTS786453 DDO786452:DDO786453 DNK786452:DNK786453 DXG786452:DXG786453 EHC786452:EHC786453 EQY786452:EQY786453 FAU786452:FAU786453 FKQ786452:FKQ786453 FUM786452:FUM786453 GEI786452:GEI786453 GOE786452:GOE786453 GYA786452:GYA786453 HHW786452:HHW786453 HRS786452:HRS786453 IBO786452:IBO786453 ILK786452:ILK786453 IVG786452:IVG786453 JFC786452:JFC786453 JOY786452:JOY786453 JYU786452:JYU786453 KIQ786452:KIQ786453 KSM786452:KSM786453 LCI786452:LCI786453 LME786452:LME786453 LWA786452:LWA786453 MFW786452:MFW786453 MPS786452:MPS786453 MZO786452:MZO786453 NJK786452:NJK786453 NTG786452:NTG786453 ODC786452:ODC786453 OMY786452:OMY786453 OWU786452:OWU786453 PGQ786452:PGQ786453 PQM786452:PQM786453 QAI786452:QAI786453 QKE786452:QKE786453 QUA786452:QUA786453 RDW786452:RDW786453 RNS786452:RNS786453 RXO786452:RXO786453 SHK786452:SHK786453 SRG786452:SRG786453 TBC786452:TBC786453 TKY786452:TKY786453 TUU786452:TUU786453 UEQ786452:UEQ786453 UOM786452:UOM786453 UYI786452:UYI786453 VIE786452:VIE786453 VSA786452:VSA786453 WBW786452:WBW786453 WLS786452:WLS786453 WVO786452:WVO786453 G851988:G851989 JC851988:JC851989 SY851988:SY851989 ACU851988:ACU851989 AMQ851988:AMQ851989 AWM851988:AWM851989 BGI851988:BGI851989 BQE851988:BQE851989 CAA851988:CAA851989 CJW851988:CJW851989 CTS851988:CTS851989 DDO851988:DDO851989 DNK851988:DNK851989 DXG851988:DXG851989 EHC851988:EHC851989 EQY851988:EQY851989 FAU851988:FAU851989 FKQ851988:FKQ851989 FUM851988:FUM851989 GEI851988:GEI851989 GOE851988:GOE851989 GYA851988:GYA851989 HHW851988:HHW851989 HRS851988:HRS851989 IBO851988:IBO851989 ILK851988:ILK851989 IVG851988:IVG851989 JFC851988:JFC851989 JOY851988:JOY851989 JYU851988:JYU851989 KIQ851988:KIQ851989 KSM851988:KSM851989 LCI851988:LCI851989 LME851988:LME851989 LWA851988:LWA851989 MFW851988:MFW851989 MPS851988:MPS851989 MZO851988:MZO851989 NJK851988:NJK851989 NTG851988:NTG851989 ODC851988:ODC851989 OMY851988:OMY851989 OWU851988:OWU851989 PGQ851988:PGQ851989 PQM851988:PQM851989 QAI851988:QAI851989 QKE851988:QKE851989 QUA851988:QUA851989 RDW851988:RDW851989 RNS851988:RNS851989 RXO851988:RXO851989 SHK851988:SHK851989 SRG851988:SRG851989 TBC851988:TBC851989 TKY851988:TKY851989 TUU851988:TUU851989 UEQ851988:UEQ851989 UOM851988:UOM851989 UYI851988:UYI851989 VIE851988:VIE851989 VSA851988:VSA851989 WBW851988:WBW851989 WLS851988:WLS851989 WVO851988:WVO851989 G917524:G917525 JC917524:JC917525 SY917524:SY917525 ACU917524:ACU917525 AMQ917524:AMQ917525 AWM917524:AWM917525 BGI917524:BGI917525 BQE917524:BQE917525 CAA917524:CAA917525 CJW917524:CJW917525 CTS917524:CTS917525 DDO917524:DDO917525 DNK917524:DNK917525 DXG917524:DXG917525 EHC917524:EHC917525 EQY917524:EQY917525 FAU917524:FAU917525 FKQ917524:FKQ917525 FUM917524:FUM917525 GEI917524:GEI917525 GOE917524:GOE917525 GYA917524:GYA917525 HHW917524:HHW917525 HRS917524:HRS917525 IBO917524:IBO917525 ILK917524:ILK917525 IVG917524:IVG917525 JFC917524:JFC917525 JOY917524:JOY917525 JYU917524:JYU917525 KIQ917524:KIQ917525 KSM917524:KSM917525 LCI917524:LCI917525 LME917524:LME917525 LWA917524:LWA917525 MFW917524:MFW917525 MPS917524:MPS917525 MZO917524:MZO917525 NJK917524:NJK917525 NTG917524:NTG917525 ODC917524:ODC917525 OMY917524:OMY917525 OWU917524:OWU917525 PGQ917524:PGQ917525 PQM917524:PQM917525 QAI917524:QAI917525 QKE917524:QKE917525 QUA917524:QUA917525 RDW917524:RDW917525 RNS917524:RNS917525 RXO917524:RXO917525 SHK917524:SHK917525 SRG917524:SRG917525 TBC917524:TBC917525 TKY917524:TKY917525 TUU917524:TUU917525 UEQ917524:UEQ917525 UOM917524:UOM917525 UYI917524:UYI917525 VIE917524:VIE917525 VSA917524:VSA917525 WBW917524:WBW917525 WLS917524:WLS917525 WVO917524:WVO917525 G983060:G983061 JC983060:JC983061 SY983060:SY983061 ACU983060:ACU983061 AMQ983060:AMQ983061 AWM983060:AWM983061 BGI983060:BGI983061 BQE983060:BQE983061 CAA983060:CAA983061 CJW983060:CJW983061 CTS983060:CTS983061 DDO983060:DDO983061 DNK983060:DNK983061 DXG983060:DXG983061 EHC983060:EHC983061 EQY983060:EQY983061 FAU983060:FAU983061 FKQ983060:FKQ983061 FUM983060:FUM983061 GEI983060:GEI983061 GOE983060:GOE983061 GYA983060:GYA983061 HHW983060:HHW983061 HRS983060:HRS983061 IBO983060:IBO983061 ILK983060:ILK983061 IVG983060:IVG983061 JFC983060:JFC983061 JOY983060:JOY983061 JYU983060:JYU983061 KIQ983060:KIQ983061 KSM983060:KSM983061 LCI983060:LCI983061 LME983060:LME983061 LWA983060:LWA983061 MFW983060:MFW983061 MPS983060:MPS983061 MZO983060:MZO983061 NJK983060:NJK983061 NTG983060:NTG983061 ODC983060:ODC983061 OMY983060:OMY983061 OWU983060:OWU983061 PGQ983060:PGQ983061 PQM983060:PQM983061 QAI983060:QAI983061 QKE983060:QKE983061 QUA983060:QUA983061 RDW983060:RDW983061 RNS983060:RNS983061 RXO983060:RXO983061 SHK983060:SHK983061 SRG983060:SRG983061 TBC983060:TBC983061 TKY983060:TKY983061 TUU983060:TUU983061 UEQ983060:UEQ983061 UOM983060:UOM983061 UYI983060:UYI983061 VIE983060:VIE983061 VSA983060:VSA983061 WBW983060:WBW983061 WLS983060:WLS983061 WVO983060:WVO983061">
      <formula1>$B$8:$B$13</formula1>
    </dataValidation>
  </dataValidations>
  <pageMargins left="0.7" right="0.7" top="0.75" bottom="0.75" header="0.3" footer="0.3"/>
  <pageSetup scale="65"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R51"/>
  <sheetViews>
    <sheetView tabSelected="1" topLeftCell="A28" workbookViewId="0">
      <selection activeCell="S34" sqref="S34"/>
    </sheetView>
  </sheetViews>
  <sheetFormatPr defaultColWidth="9.109375" defaultRowHeight="14.4" x14ac:dyDescent="0.3"/>
  <cols>
    <col min="1" max="1" width="2.6640625" style="5" customWidth="1"/>
    <col min="2" max="2" width="1" style="5" customWidth="1"/>
    <col min="3" max="3" width="1.33203125" style="5" customWidth="1"/>
    <col min="4" max="4" width="26.5546875" style="5" customWidth="1"/>
    <col min="5" max="5" width="1.33203125" style="5" customWidth="1"/>
    <col min="6" max="6" width="11.33203125" style="5" customWidth="1"/>
    <col min="7" max="7" width="1.33203125" style="5" customWidth="1"/>
    <col min="8" max="8" width="12.33203125" style="5" customWidth="1"/>
    <col min="9" max="9" width="8.5546875" style="5" customWidth="1"/>
    <col min="10" max="10" width="9.6640625" style="5" customWidth="1"/>
    <col min="11" max="11" width="2.88671875" style="5" customWidth="1"/>
    <col min="12" max="12" width="12.109375" style="5" customWidth="1"/>
    <col min="13" max="13" width="8.5546875" style="5" customWidth="1"/>
    <col min="14" max="14" width="9.6640625" style="5" customWidth="1"/>
    <col min="15" max="15" width="2.88671875" style="5" customWidth="1"/>
    <col min="16" max="16" width="8.88671875" style="5" customWidth="1"/>
    <col min="17" max="17" width="8.6640625" style="5" customWidth="1"/>
    <col min="18" max="18" width="3.88671875" style="5" customWidth="1"/>
    <col min="19" max="256" width="9.109375" style="5"/>
    <col min="257" max="257" width="2.6640625" style="5" customWidth="1"/>
    <col min="258" max="258" width="1" style="5" customWidth="1"/>
    <col min="259" max="259" width="1.33203125" style="5" customWidth="1"/>
    <col min="260" max="260" width="26.5546875" style="5" customWidth="1"/>
    <col min="261" max="261" width="1.33203125" style="5" customWidth="1"/>
    <col min="262" max="262" width="11.33203125" style="5" customWidth="1"/>
    <col min="263" max="263" width="1.33203125" style="5" customWidth="1"/>
    <col min="264" max="264" width="12.33203125" style="5" customWidth="1"/>
    <col min="265" max="265" width="8.5546875" style="5" customWidth="1"/>
    <col min="266" max="266" width="9.6640625" style="5" customWidth="1"/>
    <col min="267" max="267" width="2.88671875" style="5" customWidth="1"/>
    <col min="268" max="268" width="12.109375" style="5" customWidth="1"/>
    <col min="269" max="269" width="8.5546875" style="5" customWidth="1"/>
    <col min="270" max="270" width="9.6640625" style="5" customWidth="1"/>
    <col min="271" max="271" width="2.88671875" style="5" customWidth="1"/>
    <col min="272" max="272" width="8.88671875" style="5" customWidth="1"/>
    <col min="273" max="273" width="8.6640625" style="5" customWidth="1"/>
    <col min="274" max="274" width="3.88671875" style="5" customWidth="1"/>
    <col min="275" max="512" width="9.109375" style="5"/>
    <col min="513" max="513" width="2.6640625" style="5" customWidth="1"/>
    <col min="514" max="514" width="1" style="5" customWidth="1"/>
    <col min="515" max="515" width="1.33203125" style="5" customWidth="1"/>
    <col min="516" max="516" width="26.5546875" style="5" customWidth="1"/>
    <col min="517" max="517" width="1.33203125" style="5" customWidth="1"/>
    <col min="518" max="518" width="11.33203125" style="5" customWidth="1"/>
    <col min="519" max="519" width="1.33203125" style="5" customWidth="1"/>
    <col min="520" max="520" width="12.33203125" style="5" customWidth="1"/>
    <col min="521" max="521" width="8.5546875" style="5" customWidth="1"/>
    <col min="522" max="522" width="9.6640625" style="5" customWidth="1"/>
    <col min="523" max="523" width="2.88671875" style="5" customWidth="1"/>
    <col min="524" max="524" width="12.109375" style="5" customWidth="1"/>
    <col min="525" max="525" width="8.5546875" style="5" customWidth="1"/>
    <col min="526" max="526" width="9.6640625" style="5" customWidth="1"/>
    <col min="527" max="527" width="2.88671875" style="5" customWidth="1"/>
    <col min="528" max="528" width="8.88671875" style="5" customWidth="1"/>
    <col min="529" max="529" width="8.6640625" style="5" customWidth="1"/>
    <col min="530" max="530" width="3.88671875" style="5" customWidth="1"/>
    <col min="531" max="768" width="9.109375" style="5"/>
    <col min="769" max="769" width="2.6640625" style="5" customWidth="1"/>
    <col min="770" max="770" width="1" style="5" customWidth="1"/>
    <col min="771" max="771" width="1.33203125" style="5" customWidth="1"/>
    <col min="772" max="772" width="26.5546875" style="5" customWidth="1"/>
    <col min="773" max="773" width="1.33203125" style="5" customWidth="1"/>
    <col min="774" max="774" width="11.33203125" style="5" customWidth="1"/>
    <col min="775" max="775" width="1.33203125" style="5" customWidth="1"/>
    <col min="776" max="776" width="12.33203125" style="5" customWidth="1"/>
    <col min="777" max="777" width="8.5546875" style="5" customWidth="1"/>
    <col min="778" max="778" width="9.6640625" style="5" customWidth="1"/>
    <col min="779" max="779" width="2.88671875" style="5" customWidth="1"/>
    <col min="780" max="780" width="12.109375" style="5" customWidth="1"/>
    <col min="781" max="781" width="8.5546875" style="5" customWidth="1"/>
    <col min="782" max="782" width="9.6640625" style="5" customWidth="1"/>
    <col min="783" max="783" width="2.88671875" style="5" customWidth="1"/>
    <col min="784" max="784" width="8.88671875" style="5" customWidth="1"/>
    <col min="785" max="785" width="8.6640625" style="5" customWidth="1"/>
    <col min="786" max="786" width="3.88671875" style="5" customWidth="1"/>
    <col min="787" max="1024" width="9.109375" style="5"/>
    <col min="1025" max="1025" width="2.6640625" style="5" customWidth="1"/>
    <col min="1026" max="1026" width="1" style="5" customWidth="1"/>
    <col min="1027" max="1027" width="1.33203125" style="5" customWidth="1"/>
    <col min="1028" max="1028" width="26.5546875" style="5" customWidth="1"/>
    <col min="1029" max="1029" width="1.33203125" style="5" customWidth="1"/>
    <col min="1030" max="1030" width="11.33203125" style="5" customWidth="1"/>
    <col min="1031" max="1031" width="1.33203125" style="5" customWidth="1"/>
    <col min="1032" max="1032" width="12.33203125" style="5" customWidth="1"/>
    <col min="1033" max="1033" width="8.5546875" style="5" customWidth="1"/>
    <col min="1034" max="1034" width="9.6640625" style="5" customWidth="1"/>
    <col min="1035" max="1035" width="2.88671875" style="5" customWidth="1"/>
    <col min="1036" max="1036" width="12.109375" style="5" customWidth="1"/>
    <col min="1037" max="1037" width="8.5546875" style="5" customWidth="1"/>
    <col min="1038" max="1038" width="9.6640625" style="5" customWidth="1"/>
    <col min="1039" max="1039" width="2.88671875" style="5" customWidth="1"/>
    <col min="1040" max="1040" width="8.88671875" style="5" customWidth="1"/>
    <col min="1041" max="1041" width="8.6640625" style="5" customWidth="1"/>
    <col min="1042" max="1042" width="3.88671875" style="5" customWidth="1"/>
    <col min="1043" max="1280" width="9.109375" style="5"/>
    <col min="1281" max="1281" width="2.6640625" style="5" customWidth="1"/>
    <col min="1282" max="1282" width="1" style="5" customWidth="1"/>
    <col min="1283" max="1283" width="1.33203125" style="5" customWidth="1"/>
    <col min="1284" max="1284" width="26.5546875" style="5" customWidth="1"/>
    <col min="1285" max="1285" width="1.33203125" style="5" customWidth="1"/>
    <col min="1286" max="1286" width="11.33203125" style="5" customWidth="1"/>
    <col min="1287" max="1287" width="1.33203125" style="5" customWidth="1"/>
    <col min="1288" max="1288" width="12.33203125" style="5" customWidth="1"/>
    <col min="1289" max="1289" width="8.5546875" style="5" customWidth="1"/>
    <col min="1290" max="1290" width="9.6640625" style="5" customWidth="1"/>
    <col min="1291" max="1291" width="2.88671875" style="5" customWidth="1"/>
    <col min="1292" max="1292" width="12.109375" style="5" customWidth="1"/>
    <col min="1293" max="1293" width="8.5546875" style="5" customWidth="1"/>
    <col min="1294" max="1294" width="9.6640625" style="5" customWidth="1"/>
    <col min="1295" max="1295" width="2.88671875" style="5" customWidth="1"/>
    <col min="1296" max="1296" width="8.88671875" style="5" customWidth="1"/>
    <col min="1297" max="1297" width="8.6640625" style="5" customWidth="1"/>
    <col min="1298" max="1298" width="3.88671875" style="5" customWidth="1"/>
    <col min="1299" max="1536" width="9.109375" style="5"/>
    <col min="1537" max="1537" width="2.6640625" style="5" customWidth="1"/>
    <col min="1538" max="1538" width="1" style="5" customWidth="1"/>
    <col min="1539" max="1539" width="1.33203125" style="5" customWidth="1"/>
    <col min="1540" max="1540" width="26.5546875" style="5" customWidth="1"/>
    <col min="1541" max="1541" width="1.33203125" style="5" customWidth="1"/>
    <col min="1542" max="1542" width="11.33203125" style="5" customWidth="1"/>
    <col min="1543" max="1543" width="1.33203125" style="5" customWidth="1"/>
    <col min="1544" max="1544" width="12.33203125" style="5" customWidth="1"/>
    <col min="1545" max="1545" width="8.5546875" style="5" customWidth="1"/>
    <col min="1546" max="1546" width="9.6640625" style="5" customWidth="1"/>
    <col min="1547" max="1547" width="2.88671875" style="5" customWidth="1"/>
    <col min="1548" max="1548" width="12.109375" style="5" customWidth="1"/>
    <col min="1549" max="1549" width="8.5546875" style="5" customWidth="1"/>
    <col min="1550" max="1550" width="9.6640625" style="5" customWidth="1"/>
    <col min="1551" max="1551" width="2.88671875" style="5" customWidth="1"/>
    <col min="1552" max="1552" width="8.88671875" style="5" customWidth="1"/>
    <col min="1553" max="1553" width="8.6640625" style="5" customWidth="1"/>
    <col min="1554" max="1554" width="3.88671875" style="5" customWidth="1"/>
    <col min="1555" max="1792" width="9.109375" style="5"/>
    <col min="1793" max="1793" width="2.6640625" style="5" customWidth="1"/>
    <col min="1794" max="1794" width="1" style="5" customWidth="1"/>
    <col min="1795" max="1795" width="1.33203125" style="5" customWidth="1"/>
    <col min="1796" max="1796" width="26.5546875" style="5" customWidth="1"/>
    <col min="1797" max="1797" width="1.33203125" style="5" customWidth="1"/>
    <col min="1798" max="1798" width="11.33203125" style="5" customWidth="1"/>
    <col min="1799" max="1799" width="1.33203125" style="5" customWidth="1"/>
    <col min="1800" max="1800" width="12.33203125" style="5" customWidth="1"/>
    <col min="1801" max="1801" width="8.5546875" style="5" customWidth="1"/>
    <col min="1802" max="1802" width="9.6640625" style="5" customWidth="1"/>
    <col min="1803" max="1803" width="2.88671875" style="5" customWidth="1"/>
    <col min="1804" max="1804" width="12.109375" style="5" customWidth="1"/>
    <col min="1805" max="1805" width="8.5546875" style="5" customWidth="1"/>
    <col min="1806" max="1806" width="9.6640625" style="5" customWidth="1"/>
    <col min="1807" max="1807" width="2.88671875" style="5" customWidth="1"/>
    <col min="1808" max="1808" width="8.88671875" style="5" customWidth="1"/>
    <col min="1809" max="1809" width="8.6640625" style="5" customWidth="1"/>
    <col min="1810" max="1810" width="3.88671875" style="5" customWidth="1"/>
    <col min="1811" max="2048" width="9.109375" style="5"/>
    <col min="2049" max="2049" width="2.6640625" style="5" customWidth="1"/>
    <col min="2050" max="2050" width="1" style="5" customWidth="1"/>
    <col min="2051" max="2051" width="1.33203125" style="5" customWidth="1"/>
    <col min="2052" max="2052" width="26.5546875" style="5" customWidth="1"/>
    <col min="2053" max="2053" width="1.33203125" style="5" customWidth="1"/>
    <col min="2054" max="2054" width="11.33203125" style="5" customWidth="1"/>
    <col min="2055" max="2055" width="1.33203125" style="5" customWidth="1"/>
    <col min="2056" max="2056" width="12.33203125" style="5" customWidth="1"/>
    <col min="2057" max="2057" width="8.5546875" style="5" customWidth="1"/>
    <col min="2058" max="2058" width="9.6640625" style="5" customWidth="1"/>
    <col min="2059" max="2059" width="2.88671875" style="5" customWidth="1"/>
    <col min="2060" max="2060" width="12.109375" style="5" customWidth="1"/>
    <col min="2061" max="2061" width="8.5546875" style="5" customWidth="1"/>
    <col min="2062" max="2062" width="9.6640625" style="5" customWidth="1"/>
    <col min="2063" max="2063" width="2.88671875" style="5" customWidth="1"/>
    <col min="2064" max="2064" width="8.88671875" style="5" customWidth="1"/>
    <col min="2065" max="2065" width="8.6640625" style="5" customWidth="1"/>
    <col min="2066" max="2066" width="3.88671875" style="5" customWidth="1"/>
    <col min="2067" max="2304" width="9.109375" style="5"/>
    <col min="2305" max="2305" width="2.6640625" style="5" customWidth="1"/>
    <col min="2306" max="2306" width="1" style="5" customWidth="1"/>
    <col min="2307" max="2307" width="1.33203125" style="5" customWidth="1"/>
    <col min="2308" max="2308" width="26.5546875" style="5" customWidth="1"/>
    <col min="2309" max="2309" width="1.33203125" style="5" customWidth="1"/>
    <col min="2310" max="2310" width="11.33203125" style="5" customWidth="1"/>
    <col min="2311" max="2311" width="1.33203125" style="5" customWidth="1"/>
    <col min="2312" max="2312" width="12.33203125" style="5" customWidth="1"/>
    <col min="2313" max="2313" width="8.5546875" style="5" customWidth="1"/>
    <col min="2314" max="2314" width="9.6640625" style="5" customWidth="1"/>
    <col min="2315" max="2315" width="2.88671875" style="5" customWidth="1"/>
    <col min="2316" max="2316" width="12.109375" style="5" customWidth="1"/>
    <col min="2317" max="2317" width="8.5546875" style="5" customWidth="1"/>
    <col min="2318" max="2318" width="9.6640625" style="5" customWidth="1"/>
    <col min="2319" max="2319" width="2.88671875" style="5" customWidth="1"/>
    <col min="2320" max="2320" width="8.88671875" style="5" customWidth="1"/>
    <col min="2321" max="2321" width="8.6640625" style="5" customWidth="1"/>
    <col min="2322" max="2322" width="3.88671875" style="5" customWidth="1"/>
    <col min="2323" max="2560" width="9.109375" style="5"/>
    <col min="2561" max="2561" width="2.6640625" style="5" customWidth="1"/>
    <col min="2562" max="2562" width="1" style="5" customWidth="1"/>
    <col min="2563" max="2563" width="1.33203125" style="5" customWidth="1"/>
    <col min="2564" max="2564" width="26.5546875" style="5" customWidth="1"/>
    <col min="2565" max="2565" width="1.33203125" style="5" customWidth="1"/>
    <col min="2566" max="2566" width="11.33203125" style="5" customWidth="1"/>
    <col min="2567" max="2567" width="1.33203125" style="5" customWidth="1"/>
    <col min="2568" max="2568" width="12.33203125" style="5" customWidth="1"/>
    <col min="2569" max="2569" width="8.5546875" style="5" customWidth="1"/>
    <col min="2570" max="2570" width="9.6640625" style="5" customWidth="1"/>
    <col min="2571" max="2571" width="2.88671875" style="5" customWidth="1"/>
    <col min="2572" max="2572" width="12.109375" style="5" customWidth="1"/>
    <col min="2573" max="2573" width="8.5546875" style="5" customWidth="1"/>
    <col min="2574" max="2574" width="9.6640625" style="5" customWidth="1"/>
    <col min="2575" max="2575" width="2.88671875" style="5" customWidth="1"/>
    <col min="2576" max="2576" width="8.88671875" style="5" customWidth="1"/>
    <col min="2577" max="2577" width="8.6640625" style="5" customWidth="1"/>
    <col min="2578" max="2578" width="3.88671875" style="5" customWidth="1"/>
    <col min="2579" max="2816" width="9.109375" style="5"/>
    <col min="2817" max="2817" width="2.6640625" style="5" customWidth="1"/>
    <col min="2818" max="2818" width="1" style="5" customWidth="1"/>
    <col min="2819" max="2819" width="1.33203125" style="5" customWidth="1"/>
    <col min="2820" max="2820" width="26.5546875" style="5" customWidth="1"/>
    <col min="2821" max="2821" width="1.33203125" style="5" customWidth="1"/>
    <col min="2822" max="2822" width="11.33203125" style="5" customWidth="1"/>
    <col min="2823" max="2823" width="1.33203125" style="5" customWidth="1"/>
    <col min="2824" max="2824" width="12.33203125" style="5" customWidth="1"/>
    <col min="2825" max="2825" width="8.5546875" style="5" customWidth="1"/>
    <col min="2826" max="2826" width="9.6640625" style="5" customWidth="1"/>
    <col min="2827" max="2827" width="2.88671875" style="5" customWidth="1"/>
    <col min="2828" max="2828" width="12.109375" style="5" customWidth="1"/>
    <col min="2829" max="2829" width="8.5546875" style="5" customWidth="1"/>
    <col min="2830" max="2830" width="9.6640625" style="5" customWidth="1"/>
    <col min="2831" max="2831" width="2.88671875" style="5" customWidth="1"/>
    <col min="2832" max="2832" width="8.88671875" style="5" customWidth="1"/>
    <col min="2833" max="2833" width="8.6640625" style="5" customWidth="1"/>
    <col min="2834" max="2834" width="3.88671875" style="5" customWidth="1"/>
    <col min="2835" max="3072" width="9.109375" style="5"/>
    <col min="3073" max="3073" width="2.6640625" style="5" customWidth="1"/>
    <col min="3074" max="3074" width="1" style="5" customWidth="1"/>
    <col min="3075" max="3075" width="1.33203125" style="5" customWidth="1"/>
    <col min="3076" max="3076" width="26.5546875" style="5" customWidth="1"/>
    <col min="3077" max="3077" width="1.33203125" style="5" customWidth="1"/>
    <col min="3078" max="3078" width="11.33203125" style="5" customWidth="1"/>
    <col min="3079" max="3079" width="1.33203125" style="5" customWidth="1"/>
    <col min="3080" max="3080" width="12.33203125" style="5" customWidth="1"/>
    <col min="3081" max="3081" width="8.5546875" style="5" customWidth="1"/>
    <col min="3082" max="3082" width="9.6640625" style="5" customWidth="1"/>
    <col min="3083" max="3083" width="2.88671875" style="5" customWidth="1"/>
    <col min="3084" max="3084" width="12.109375" style="5" customWidth="1"/>
    <col min="3085" max="3085" width="8.5546875" style="5" customWidth="1"/>
    <col min="3086" max="3086" width="9.6640625" style="5" customWidth="1"/>
    <col min="3087" max="3087" width="2.88671875" style="5" customWidth="1"/>
    <col min="3088" max="3088" width="8.88671875" style="5" customWidth="1"/>
    <col min="3089" max="3089" width="8.6640625" style="5" customWidth="1"/>
    <col min="3090" max="3090" width="3.88671875" style="5" customWidth="1"/>
    <col min="3091" max="3328" width="9.109375" style="5"/>
    <col min="3329" max="3329" width="2.6640625" style="5" customWidth="1"/>
    <col min="3330" max="3330" width="1" style="5" customWidth="1"/>
    <col min="3331" max="3331" width="1.33203125" style="5" customWidth="1"/>
    <col min="3332" max="3332" width="26.5546875" style="5" customWidth="1"/>
    <col min="3333" max="3333" width="1.33203125" style="5" customWidth="1"/>
    <col min="3334" max="3334" width="11.33203125" style="5" customWidth="1"/>
    <col min="3335" max="3335" width="1.33203125" style="5" customWidth="1"/>
    <col min="3336" max="3336" width="12.33203125" style="5" customWidth="1"/>
    <col min="3337" max="3337" width="8.5546875" style="5" customWidth="1"/>
    <col min="3338" max="3338" width="9.6640625" style="5" customWidth="1"/>
    <col min="3339" max="3339" width="2.88671875" style="5" customWidth="1"/>
    <col min="3340" max="3340" width="12.109375" style="5" customWidth="1"/>
    <col min="3341" max="3341" width="8.5546875" style="5" customWidth="1"/>
    <col min="3342" max="3342" width="9.6640625" style="5" customWidth="1"/>
    <col min="3343" max="3343" width="2.88671875" style="5" customWidth="1"/>
    <col min="3344" max="3344" width="8.88671875" style="5" customWidth="1"/>
    <col min="3345" max="3345" width="8.6640625" style="5" customWidth="1"/>
    <col min="3346" max="3346" width="3.88671875" style="5" customWidth="1"/>
    <col min="3347" max="3584" width="9.109375" style="5"/>
    <col min="3585" max="3585" width="2.6640625" style="5" customWidth="1"/>
    <col min="3586" max="3586" width="1" style="5" customWidth="1"/>
    <col min="3587" max="3587" width="1.33203125" style="5" customWidth="1"/>
    <col min="3588" max="3588" width="26.5546875" style="5" customWidth="1"/>
    <col min="3589" max="3589" width="1.33203125" style="5" customWidth="1"/>
    <col min="3590" max="3590" width="11.33203125" style="5" customWidth="1"/>
    <col min="3591" max="3591" width="1.33203125" style="5" customWidth="1"/>
    <col min="3592" max="3592" width="12.33203125" style="5" customWidth="1"/>
    <col min="3593" max="3593" width="8.5546875" style="5" customWidth="1"/>
    <col min="3594" max="3594" width="9.6640625" style="5" customWidth="1"/>
    <col min="3595" max="3595" width="2.88671875" style="5" customWidth="1"/>
    <col min="3596" max="3596" width="12.109375" style="5" customWidth="1"/>
    <col min="3597" max="3597" width="8.5546875" style="5" customWidth="1"/>
    <col min="3598" max="3598" width="9.6640625" style="5" customWidth="1"/>
    <col min="3599" max="3599" width="2.88671875" style="5" customWidth="1"/>
    <col min="3600" max="3600" width="8.88671875" style="5" customWidth="1"/>
    <col min="3601" max="3601" width="8.6640625" style="5" customWidth="1"/>
    <col min="3602" max="3602" width="3.88671875" style="5" customWidth="1"/>
    <col min="3603" max="3840" width="9.109375" style="5"/>
    <col min="3841" max="3841" width="2.6640625" style="5" customWidth="1"/>
    <col min="3842" max="3842" width="1" style="5" customWidth="1"/>
    <col min="3843" max="3843" width="1.33203125" style="5" customWidth="1"/>
    <col min="3844" max="3844" width="26.5546875" style="5" customWidth="1"/>
    <col min="3845" max="3845" width="1.33203125" style="5" customWidth="1"/>
    <col min="3846" max="3846" width="11.33203125" style="5" customWidth="1"/>
    <col min="3847" max="3847" width="1.33203125" style="5" customWidth="1"/>
    <col min="3848" max="3848" width="12.33203125" style="5" customWidth="1"/>
    <col min="3849" max="3849" width="8.5546875" style="5" customWidth="1"/>
    <col min="3850" max="3850" width="9.6640625" style="5" customWidth="1"/>
    <col min="3851" max="3851" width="2.88671875" style="5" customWidth="1"/>
    <col min="3852" max="3852" width="12.109375" style="5" customWidth="1"/>
    <col min="3853" max="3853" width="8.5546875" style="5" customWidth="1"/>
    <col min="3854" max="3854" width="9.6640625" style="5" customWidth="1"/>
    <col min="3855" max="3855" width="2.88671875" style="5" customWidth="1"/>
    <col min="3856" max="3856" width="8.88671875" style="5" customWidth="1"/>
    <col min="3857" max="3857" width="8.6640625" style="5" customWidth="1"/>
    <col min="3858" max="3858" width="3.88671875" style="5" customWidth="1"/>
    <col min="3859" max="4096" width="9.109375" style="5"/>
    <col min="4097" max="4097" width="2.6640625" style="5" customWidth="1"/>
    <col min="4098" max="4098" width="1" style="5" customWidth="1"/>
    <col min="4099" max="4099" width="1.33203125" style="5" customWidth="1"/>
    <col min="4100" max="4100" width="26.5546875" style="5" customWidth="1"/>
    <col min="4101" max="4101" width="1.33203125" style="5" customWidth="1"/>
    <col min="4102" max="4102" width="11.33203125" style="5" customWidth="1"/>
    <col min="4103" max="4103" width="1.33203125" style="5" customWidth="1"/>
    <col min="4104" max="4104" width="12.33203125" style="5" customWidth="1"/>
    <col min="4105" max="4105" width="8.5546875" style="5" customWidth="1"/>
    <col min="4106" max="4106" width="9.6640625" style="5" customWidth="1"/>
    <col min="4107" max="4107" width="2.88671875" style="5" customWidth="1"/>
    <col min="4108" max="4108" width="12.109375" style="5" customWidth="1"/>
    <col min="4109" max="4109" width="8.5546875" style="5" customWidth="1"/>
    <col min="4110" max="4110" width="9.6640625" style="5" customWidth="1"/>
    <col min="4111" max="4111" width="2.88671875" style="5" customWidth="1"/>
    <col min="4112" max="4112" width="8.88671875" style="5" customWidth="1"/>
    <col min="4113" max="4113" width="8.6640625" style="5" customWidth="1"/>
    <col min="4114" max="4114" width="3.88671875" style="5" customWidth="1"/>
    <col min="4115" max="4352" width="9.109375" style="5"/>
    <col min="4353" max="4353" width="2.6640625" style="5" customWidth="1"/>
    <col min="4354" max="4354" width="1" style="5" customWidth="1"/>
    <col min="4355" max="4355" width="1.33203125" style="5" customWidth="1"/>
    <col min="4356" max="4356" width="26.5546875" style="5" customWidth="1"/>
    <col min="4357" max="4357" width="1.33203125" style="5" customWidth="1"/>
    <col min="4358" max="4358" width="11.33203125" style="5" customWidth="1"/>
    <col min="4359" max="4359" width="1.33203125" style="5" customWidth="1"/>
    <col min="4360" max="4360" width="12.33203125" style="5" customWidth="1"/>
    <col min="4361" max="4361" width="8.5546875" style="5" customWidth="1"/>
    <col min="4362" max="4362" width="9.6640625" style="5" customWidth="1"/>
    <col min="4363" max="4363" width="2.88671875" style="5" customWidth="1"/>
    <col min="4364" max="4364" width="12.109375" style="5" customWidth="1"/>
    <col min="4365" max="4365" width="8.5546875" style="5" customWidth="1"/>
    <col min="4366" max="4366" width="9.6640625" style="5" customWidth="1"/>
    <col min="4367" max="4367" width="2.88671875" style="5" customWidth="1"/>
    <col min="4368" max="4368" width="8.88671875" style="5" customWidth="1"/>
    <col min="4369" max="4369" width="8.6640625" style="5" customWidth="1"/>
    <col min="4370" max="4370" width="3.88671875" style="5" customWidth="1"/>
    <col min="4371" max="4608" width="9.109375" style="5"/>
    <col min="4609" max="4609" width="2.6640625" style="5" customWidth="1"/>
    <col min="4610" max="4610" width="1" style="5" customWidth="1"/>
    <col min="4611" max="4611" width="1.33203125" style="5" customWidth="1"/>
    <col min="4612" max="4612" width="26.5546875" style="5" customWidth="1"/>
    <col min="4613" max="4613" width="1.33203125" style="5" customWidth="1"/>
    <col min="4614" max="4614" width="11.33203125" style="5" customWidth="1"/>
    <col min="4615" max="4615" width="1.33203125" style="5" customWidth="1"/>
    <col min="4616" max="4616" width="12.33203125" style="5" customWidth="1"/>
    <col min="4617" max="4617" width="8.5546875" style="5" customWidth="1"/>
    <col min="4618" max="4618" width="9.6640625" style="5" customWidth="1"/>
    <col min="4619" max="4619" width="2.88671875" style="5" customWidth="1"/>
    <col min="4620" max="4620" width="12.109375" style="5" customWidth="1"/>
    <col min="4621" max="4621" width="8.5546875" style="5" customWidth="1"/>
    <col min="4622" max="4622" width="9.6640625" style="5" customWidth="1"/>
    <col min="4623" max="4623" width="2.88671875" style="5" customWidth="1"/>
    <col min="4624" max="4624" width="8.88671875" style="5" customWidth="1"/>
    <col min="4625" max="4625" width="8.6640625" style="5" customWidth="1"/>
    <col min="4626" max="4626" width="3.88671875" style="5" customWidth="1"/>
    <col min="4627" max="4864" width="9.109375" style="5"/>
    <col min="4865" max="4865" width="2.6640625" style="5" customWidth="1"/>
    <col min="4866" max="4866" width="1" style="5" customWidth="1"/>
    <col min="4867" max="4867" width="1.33203125" style="5" customWidth="1"/>
    <col min="4868" max="4868" width="26.5546875" style="5" customWidth="1"/>
    <col min="4869" max="4869" width="1.33203125" style="5" customWidth="1"/>
    <col min="4870" max="4870" width="11.33203125" style="5" customWidth="1"/>
    <col min="4871" max="4871" width="1.33203125" style="5" customWidth="1"/>
    <col min="4872" max="4872" width="12.33203125" style="5" customWidth="1"/>
    <col min="4873" max="4873" width="8.5546875" style="5" customWidth="1"/>
    <col min="4874" max="4874" width="9.6640625" style="5" customWidth="1"/>
    <col min="4875" max="4875" width="2.88671875" style="5" customWidth="1"/>
    <col min="4876" max="4876" width="12.109375" style="5" customWidth="1"/>
    <col min="4877" max="4877" width="8.5546875" style="5" customWidth="1"/>
    <col min="4878" max="4878" width="9.6640625" style="5" customWidth="1"/>
    <col min="4879" max="4879" width="2.88671875" style="5" customWidth="1"/>
    <col min="4880" max="4880" width="8.88671875" style="5" customWidth="1"/>
    <col min="4881" max="4881" width="8.6640625" style="5" customWidth="1"/>
    <col min="4882" max="4882" width="3.88671875" style="5" customWidth="1"/>
    <col min="4883" max="5120" width="9.109375" style="5"/>
    <col min="5121" max="5121" width="2.6640625" style="5" customWidth="1"/>
    <col min="5122" max="5122" width="1" style="5" customWidth="1"/>
    <col min="5123" max="5123" width="1.33203125" style="5" customWidth="1"/>
    <col min="5124" max="5124" width="26.5546875" style="5" customWidth="1"/>
    <col min="5125" max="5125" width="1.33203125" style="5" customWidth="1"/>
    <col min="5126" max="5126" width="11.33203125" style="5" customWidth="1"/>
    <col min="5127" max="5127" width="1.33203125" style="5" customWidth="1"/>
    <col min="5128" max="5128" width="12.33203125" style="5" customWidth="1"/>
    <col min="5129" max="5129" width="8.5546875" style="5" customWidth="1"/>
    <col min="5130" max="5130" width="9.6640625" style="5" customWidth="1"/>
    <col min="5131" max="5131" width="2.88671875" style="5" customWidth="1"/>
    <col min="5132" max="5132" width="12.109375" style="5" customWidth="1"/>
    <col min="5133" max="5133" width="8.5546875" style="5" customWidth="1"/>
    <col min="5134" max="5134" width="9.6640625" style="5" customWidth="1"/>
    <col min="5135" max="5135" width="2.88671875" style="5" customWidth="1"/>
    <col min="5136" max="5136" width="8.88671875" style="5" customWidth="1"/>
    <col min="5137" max="5137" width="8.6640625" style="5" customWidth="1"/>
    <col min="5138" max="5138" width="3.88671875" style="5" customWidth="1"/>
    <col min="5139" max="5376" width="9.109375" style="5"/>
    <col min="5377" max="5377" width="2.6640625" style="5" customWidth="1"/>
    <col min="5378" max="5378" width="1" style="5" customWidth="1"/>
    <col min="5379" max="5379" width="1.33203125" style="5" customWidth="1"/>
    <col min="5380" max="5380" width="26.5546875" style="5" customWidth="1"/>
    <col min="5381" max="5381" width="1.33203125" style="5" customWidth="1"/>
    <col min="5382" max="5382" width="11.33203125" style="5" customWidth="1"/>
    <col min="5383" max="5383" width="1.33203125" style="5" customWidth="1"/>
    <col min="5384" max="5384" width="12.33203125" style="5" customWidth="1"/>
    <col min="5385" max="5385" width="8.5546875" style="5" customWidth="1"/>
    <col min="5386" max="5386" width="9.6640625" style="5" customWidth="1"/>
    <col min="5387" max="5387" width="2.88671875" style="5" customWidth="1"/>
    <col min="5388" max="5388" width="12.109375" style="5" customWidth="1"/>
    <col min="5389" max="5389" width="8.5546875" style="5" customWidth="1"/>
    <col min="5390" max="5390" width="9.6640625" style="5" customWidth="1"/>
    <col min="5391" max="5391" width="2.88671875" style="5" customWidth="1"/>
    <col min="5392" max="5392" width="8.88671875" style="5" customWidth="1"/>
    <col min="5393" max="5393" width="8.6640625" style="5" customWidth="1"/>
    <col min="5394" max="5394" width="3.88671875" style="5" customWidth="1"/>
    <col min="5395" max="5632" width="9.109375" style="5"/>
    <col min="5633" max="5633" width="2.6640625" style="5" customWidth="1"/>
    <col min="5634" max="5634" width="1" style="5" customWidth="1"/>
    <col min="5635" max="5635" width="1.33203125" style="5" customWidth="1"/>
    <col min="5636" max="5636" width="26.5546875" style="5" customWidth="1"/>
    <col min="5637" max="5637" width="1.33203125" style="5" customWidth="1"/>
    <col min="5638" max="5638" width="11.33203125" style="5" customWidth="1"/>
    <col min="5639" max="5639" width="1.33203125" style="5" customWidth="1"/>
    <col min="5640" max="5640" width="12.33203125" style="5" customWidth="1"/>
    <col min="5641" max="5641" width="8.5546875" style="5" customWidth="1"/>
    <col min="5642" max="5642" width="9.6640625" style="5" customWidth="1"/>
    <col min="5643" max="5643" width="2.88671875" style="5" customWidth="1"/>
    <col min="5644" max="5644" width="12.109375" style="5" customWidth="1"/>
    <col min="5645" max="5645" width="8.5546875" style="5" customWidth="1"/>
    <col min="5646" max="5646" width="9.6640625" style="5" customWidth="1"/>
    <col min="5647" max="5647" width="2.88671875" style="5" customWidth="1"/>
    <col min="5648" max="5648" width="8.88671875" style="5" customWidth="1"/>
    <col min="5649" max="5649" width="8.6640625" style="5" customWidth="1"/>
    <col min="5650" max="5650" width="3.88671875" style="5" customWidth="1"/>
    <col min="5651" max="5888" width="9.109375" style="5"/>
    <col min="5889" max="5889" width="2.6640625" style="5" customWidth="1"/>
    <col min="5890" max="5890" width="1" style="5" customWidth="1"/>
    <col min="5891" max="5891" width="1.33203125" style="5" customWidth="1"/>
    <col min="5892" max="5892" width="26.5546875" style="5" customWidth="1"/>
    <col min="5893" max="5893" width="1.33203125" style="5" customWidth="1"/>
    <col min="5894" max="5894" width="11.33203125" style="5" customWidth="1"/>
    <col min="5895" max="5895" width="1.33203125" style="5" customWidth="1"/>
    <col min="5896" max="5896" width="12.33203125" style="5" customWidth="1"/>
    <col min="5897" max="5897" width="8.5546875" style="5" customWidth="1"/>
    <col min="5898" max="5898" width="9.6640625" style="5" customWidth="1"/>
    <col min="5899" max="5899" width="2.88671875" style="5" customWidth="1"/>
    <col min="5900" max="5900" width="12.109375" style="5" customWidth="1"/>
    <col min="5901" max="5901" width="8.5546875" style="5" customWidth="1"/>
    <col min="5902" max="5902" width="9.6640625" style="5" customWidth="1"/>
    <col min="5903" max="5903" width="2.88671875" style="5" customWidth="1"/>
    <col min="5904" max="5904" width="8.88671875" style="5" customWidth="1"/>
    <col min="5905" max="5905" width="8.6640625" style="5" customWidth="1"/>
    <col min="5906" max="5906" width="3.88671875" style="5" customWidth="1"/>
    <col min="5907" max="6144" width="9.109375" style="5"/>
    <col min="6145" max="6145" width="2.6640625" style="5" customWidth="1"/>
    <col min="6146" max="6146" width="1" style="5" customWidth="1"/>
    <col min="6147" max="6147" width="1.33203125" style="5" customWidth="1"/>
    <col min="6148" max="6148" width="26.5546875" style="5" customWidth="1"/>
    <col min="6149" max="6149" width="1.33203125" style="5" customWidth="1"/>
    <col min="6150" max="6150" width="11.33203125" style="5" customWidth="1"/>
    <col min="6151" max="6151" width="1.33203125" style="5" customWidth="1"/>
    <col min="6152" max="6152" width="12.33203125" style="5" customWidth="1"/>
    <col min="6153" max="6153" width="8.5546875" style="5" customWidth="1"/>
    <col min="6154" max="6154" width="9.6640625" style="5" customWidth="1"/>
    <col min="6155" max="6155" width="2.88671875" style="5" customWidth="1"/>
    <col min="6156" max="6156" width="12.109375" style="5" customWidth="1"/>
    <col min="6157" max="6157" width="8.5546875" style="5" customWidth="1"/>
    <col min="6158" max="6158" width="9.6640625" style="5" customWidth="1"/>
    <col min="6159" max="6159" width="2.88671875" style="5" customWidth="1"/>
    <col min="6160" max="6160" width="8.88671875" style="5" customWidth="1"/>
    <col min="6161" max="6161" width="8.6640625" style="5" customWidth="1"/>
    <col min="6162" max="6162" width="3.88671875" style="5" customWidth="1"/>
    <col min="6163" max="6400" width="9.109375" style="5"/>
    <col min="6401" max="6401" width="2.6640625" style="5" customWidth="1"/>
    <col min="6402" max="6402" width="1" style="5" customWidth="1"/>
    <col min="6403" max="6403" width="1.33203125" style="5" customWidth="1"/>
    <col min="6404" max="6404" width="26.5546875" style="5" customWidth="1"/>
    <col min="6405" max="6405" width="1.33203125" style="5" customWidth="1"/>
    <col min="6406" max="6406" width="11.33203125" style="5" customWidth="1"/>
    <col min="6407" max="6407" width="1.33203125" style="5" customWidth="1"/>
    <col min="6408" max="6408" width="12.33203125" style="5" customWidth="1"/>
    <col min="6409" max="6409" width="8.5546875" style="5" customWidth="1"/>
    <col min="6410" max="6410" width="9.6640625" style="5" customWidth="1"/>
    <col min="6411" max="6411" width="2.88671875" style="5" customWidth="1"/>
    <col min="6412" max="6412" width="12.109375" style="5" customWidth="1"/>
    <col min="6413" max="6413" width="8.5546875" style="5" customWidth="1"/>
    <col min="6414" max="6414" width="9.6640625" style="5" customWidth="1"/>
    <col min="6415" max="6415" width="2.88671875" style="5" customWidth="1"/>
    <col min="6416" max="6416" width="8.88671875" style="5" customWidth="1"/>
    <col min="6417" max="6417" width="8.6640625" style="5" customWidth="1"/>
    <col min="6418" max="6418" width="3.88671875" style="5" customWidth="1"/>
    <col min="6419" max="6656" width="9.109375" style="5"/>
    <col min="6657" max="6657" width="2.6640625" style="5" customWidth="1"/>
    <col min="6658" max="6658" width="1" style="5" customWidth="1"/>
    <col min="6659" max="6659" width="1.33203125" style="5" customWidth="1"/>
    <col min="6660" max="6660" width="26.5546875" style="5" customWidth="1"/>
    <col min="6661" max="6661" width="1.33203125" style="5" customWidth="1"/>
    <col min="6662" max="6662" width="11.33203125" style="5" customWidth="1"/>
    <col min="6663" max="6663" width="1.33203125" style="5" customWidth="1"/>
    <col min="6664" max="6664" width="12.33203125" style="5" customWidth="1"/>
    <col min="6665" max="6665" width="8.5546875" style="5" customWidth="1"/>
    <col min="6666" max="6666" width="9.6640625" style="5" customWidth="1"/>
    <col min="6667" max="6667" width="2.88671875" style="5" customWidth="1"/>
    <col min="6668" max="6668" width="12.109375" style="5" customWidth="1"/>
    <col min="6669" max="6669" width="8.5546875" style="5" customWidth="1"/>
    <col min="6670" max="6670" width="9.6640625" style="5" customWidth="1"/>
    <col min="6671" max="6671" width="2.88671875" style="5" customWidth="1"/>
    <col min="6672" max="6672" width="8.88671875" style="5" customWidth="1"/>
    <col min="6673" max="6673" width="8.6640625" style="5" customWidth="1"/>
    <col min="6674" max="6674" width="3.88671875" style="5" customWidth="1"/>
    <col min="6675" max="6912" width="9.109375" style="5"/>
    <col min="6913" max="6913" width="2.6640625" style="5" customWidth="1"/>
    <col min="6914" max="6914" width="1" style="5" customWidth="1"/>
    <col min="6915" max="6915" width="1.33203125" style="5" customWidth="1"/>
    <col min="6916" max="6916" width="26.5546875" style="5" customWidth="1"/>
    <col min="6917" max="6917" width="1.33203125" style="5" customWidth="1"/>
    <col min="6918" max="6918" width="11.33203125" style="5" customWidth="1"/>
    <col min="6919" max="6919" width="1.33203125" style="5" customWidth="1"/>
    <col min="6920" max="6920" width="12.33203125" style="5" customWidth="1"/>
    <col min="6921" max="6921" width="8.5546875" style="5" customWidth="1"/>
    <col min="6922" max="6922" width="9.6640625" style="5" customWidth="1"/>
    <col min="6923" max="6923" width="2.88671875" style="5" customWidth="1"/>
    <col min="6924" max="6924" width="12.109375" style="5" customWidth="1"/>
    <col min="6925" max="6925" width="8.5546875" style="5" customWidth="1"/>
    <col min="6926" max="6926" width="9.6640625" style="5" customWidth="1"/>
    <col min="6927" max="6927" width="2.88671875" style="5" customWidth="1"/>
    <col min="6928" max="6928" width="8.88671875" style="5" customWidth="1"/>
    <col min="6929" max="6929" width="8.6640625" style="5" customWidth="1"/>
    <col min="6930" max="6930" width="3.88671875" style="5" customWidth="1"/>
    <col min="6931" max="7168" width="9.109375" style="5"/>
    <col min="7169" max="7169" width="2.6640625" style="5" customWidth="1"/>
    <col min="7170" max="7170" width="1" style="5" customWidth="1"/>
    <col min="7171" max="7171" width="1.33203125" style="5" customWidth="1"/>
    <col min="7172" max="7172" width="26.5546875" style="5" customWidth="1"/>
    <col min="7173" max="7173" width="1.33203125" style="5" customWidth="1"/>
    <col min="7174" max="7174" width="11.33203125" style="5" customWidth="1"/>
    <col min="7175" max="7175" width="1.33203125" style="5" customWidth="1"/>
    <col min="7176" max="7176" width="12.33203125" style="5" customWidth="1"/>
    <col min="7177" max="7177" width="8.5546875" style="5" customWidth="1"/>
    <col min="7178" max="7178" width="9.6640625" style="5" customWidth="1"/>
    <col min="7179" max="7179" width="2.88671875" style="5" customWidth="1"/>
    <col min="7180" max="7180" width="12.109375" style="5" customWidth="1"/>
    <col min="7181" max="7181" width="8.5546875" style="5" customWidth="1"/>
    <col min="7182" max="7182" width="9.6640625" style="5" customWidth="1"/>
    <col min="7183" max="7183" width="2.88671875" style="5" customWidth="1"/>
    <col min="7184" max="7184" width="8.88671875" style="5" customWidth="1"/>
    <col min="7185" max="7185" width="8.6640625" style="5" customWidth="1"/>
    <col min="7186" max="7186" width="3.88671875" style="5" customWidth="1"/>
    <col min="7187" max="7424" width="9.109375" style="5"/>
    <col min="7425" max="7425" width="2.6640625" style="5" customWidth="1"/>
    <col min="7426" max="7426" width="1" style="5" customWidth="1"/>
    <col min="7427" max="7427" width="1.33203125" style="5" customWidth="1"/>
    <col min="7428" max="7428" width="26.5546875" style="5" customWidth="1"/>
    <col min="7429" max="7429" width="1.33203125" style="5" customWidth="1"/>
    <col min="7430" max="7430" width="11.33203125" style="5" customWidth="1"/>
    <col min="7431" max="7431" width="1.33203125" style="5" customWidth="1"/>
    <col min="7432" max="7432" width="12.33203125" style="5" customWidth="1"/>
    <col min="7433" max="7433" width="8.5546875" style="5" customWidth="1"/>
    <col min="7434" max="7434" width="9.6640625" style="5" customWidth="1"/>
    <col min="7435" max="7435" width="2.88671875" style="5" customWidth="1"/>
    <col min="7436" max="7436" width="12.109375" style="5" customWidth="1"/>
    <col min="7437" max="7437" width="8.5546875" style="5" customWidth="1"/>
    <col min="7438" max="7438" width="9.6640625" style="5" customWidth="1"/>
    <col min="7439" max="7439" width="2.88671875" style="5" customWidth="1"/>
    <col min="7440" max="7440" width="8.88671875" style="5" customWidth="1"/>
    <col min="7441" max="7441" width="8.6640625" style="5" customWidth="1"/>
    <col min="7442" max="7442" width="3.88671875" style="5" customWidth="1"/>
    <col min="7443" max="7680" width="9.109375" style="5"/>
    <col min="7681" max="7681" width="2.6640625" style="5" customWidth="1"/>
    <col min="7682" max="7682" width="1" style="5" customWidth="1"/>
    <col min="7683" max="7683" width="1.33203125" style="5" customWidth="1"/>
    <col min="7684" max="7684" width="26.5546875" style="5" customWidth="1"/>
    <col min="7685" max="7685" width="1.33203125" style="5" customWidth="1"/>
    <col min="7686" max="7686" width="11.33203125" style="5" customWidth="1"/>
    <col min="7687" max="7687" width="1.33203125" style="5" customWidth="1"/>
    <col min="7688" max="7688" width="12.33203125" style="5" customWidth="1"/>
    <col min="7689" max="7689" width="8.5546875" style="5" customWidth="1"/>
    <col min="7690" max="7690" width="9.6640625" style="5" customWidth="1"/>
    <col min="7691" max="7691" width="2.88671875" style="5" customWidth="1"/>
    <col min="7692" max="7692" width="12.109375" style="5" customWidth="1"/>
    <col min="7693" max="7693" width="8.5546875" style="5" customWidth="1"/>
    <col min="7694" max="7694" width="9.6640625" style="5" customWidth="1"/>
    <col min="7695" max="7695" width="2.88671875" style="5" customWidth="1"/>
    <col min="7696" max="7696" width="8.88671875" style="5" customWidth="1"/>
    <col min="7697" max="7697" width="8.6640625" style="5" customWidth="1"/>
    <col min="7698" max="7698" width="3.88671875" style="5" customWidth="1"/>
    <col min="7699" max="7936" width="9.109375" style="5"/>
    <col min="7937" max="7937" width="2.6640625" style="5" customWidth="1"/>
    <col min="7938" max="7938" width="1" style="5" customWidth="1"/>
    <col min="7939" max="7939" width="1.33203125" style="5" customWidth="1"/>
    <col min="7940" max="7940" width="26.5546875" style="5" customWidth="1"/>
    <col min="7941" max="7941" width="1.33203125" style="5" customWidth="1"/>
    <col min="7942" max="7942" width="11.33203125" style="5" customWidth="1"/>
    <col min="7943" max="7943" width="1.33203125" style="5" customWidth="1"/>
    <col min="7944" max="7944" width="12.33203125" style="5" customWidth="1"/>
    <col min="7945" max="7945" width="8.5546875" style="5" customWidth="1"/>
    <col min="7946" max="7946" width="9.6640625" style="5" customWidth="1"/>
    <col min="7947" max="7947" width="2.88671875" style="5" customWidth="1"/>
    <col min="7948" max="7948" width="12.109375" style="5" customWidth="1"/>
    <col min="7949" max="7949" width="8.5546875" style="5" customWidth="1"/>
    <col min="7950" max="7950" width="9.6640625" style="5" customWidth="1"/>
    <col min="7951" max="7951" width="2.88671875" style="5" customWidth="1"/>
    <col min="7952" max="7952" width="8.88671875" style="5" customWidth="1"/>
    <col min="7953" max="7953" width="8.6640625" style="5" customWidth="1"/>
    <col min="7954" max="7954" width="3.88671875" style="5" customWidth="1"/>
    <col min="7955" max="8192" width="9.109375" style="5"/>
    <col min="8193" max="8193" width="2.6640625" style="5" customWidth="1"/>
    <col min="8194" max="8194" width="1" style="5" customWidth="1"/>
    <col min="8195" max="8195" width="1.33203125" style="5" customWidth="1"/>
    <col min="8196" max="8196" width="26.5546875" style="5" customWidth="1"/>
    <col min="8197" max="8197" width="1.33203125" style="5" customWidth="1"/>
    <col min="8198" max="8198" width="11.33203125" style="5" customWidth="1"/>
    <col min="8199" max="8199" width="1.33203125" style="5" customWidth="1"/>
    <col min="8200" max="8200" width="12.33203125" style="5" customWidth="1"/>
    <col min="8201" max="8201" width="8.5546875" style="5" customWidth="1"/>
    <col min="8202" max="8202" width="9.6640625" style="5" customWidth="1"/>
    <col min="8203" max="8203" width="2.88671875" style="5" customWidth="1"/>
    <col min="8204" max="8204" width="12.109375" style="5" customWidth="1"/>
    <col min="8205" max="8205" width="8.5546875" style="5" customWidth="1"/>
    <col min="8206" max="8206" width="9.6640625" style="5" customWidth="1"/>
    <col min="8207" max="8207" width="2.88671875" style="5" customWidth="1"/>
    <col min="8208" max="8208" width="8.88671875" style="5" customWidth="1"/>
    <col min="8209" max="8209" width="8.6640625" style="5" customWidth="1"/>
    <col min="8210" max="8210" width="3.88671875" style="5" customWidth="1"/>
    <col min="8211" max="8448" width="9.109375" style="5"/>
    <col min="8449" max="8449" width="2.6640625" style="5" customWidth="1"/>
    <col min="8450" max="8450" width="1" style="5" customWidth="1"/>
    <col min="8451" max="8451" width="1.33203125" style="5" customWidth="1"/>
    <col min="8452" max="8452" width="26.5546875" style="5" customWidth="1"/>
    <col min="8453" max="8453" width="1.33203125" style="5" customWidth="1"/>
    <col min="8454" max="8454" width="11.33203125" style="5" customWidth="1"/>
    <col min="8455" max="8455" width="1.33203125" style="5" customWidth="1"/>
    <col min="8456" max="8456" width="12.33203125" style="5" customWidth="1"/>
    <col min="8457" max="8457" width="8.5546875" style="5" customWidth="1"/>
    <col min="8458" max="8458" width="9.6640625" style="5" customWidth="1"/>
    <col min="8459" max="8459" width="2.88671875" style="5" customWidth="1"/>
    <col min="8460" max="8460" width="12.109375" style="5" customWidth="1"/>
    <col min="8461" max="8461" width="8.5546875" style="5" customWidth="1"/>
    <col min="8462" max="8462" width="9.6640625" style="5" customWidth="1"/>
    <col min="8463" max="8463" width="2.88671875" style="5" customWidth="1"/>
    <col min="8464" max="8464" width="8.88671875" style="5" customWidth="1"/>
    <col min="8465" max="8465" width="8.6640625" style="5" customWidth="1"/>
    <col min="8466" max="8466" width="3.88671875" style="5" customWidth="1"/>
    <col min="8467" max="8704" width="9.109375" style="5"/>
    <col min="8705" max="8705" width="2.6640625" style="5" customWidth="1"/>
    <col min="8706" max="8706" width="1" style="5" customWidth="1"/>
    <col min="8707" max="8707" width="1.33203125" style="5" customWidth="1"/>
    <col min="8708" max="8708" width="26.5546875" style="5" customWidth="1"/>
    <col min="8709" max="8709" width="1.33203125" style="5" customWidth="1"/>
    <col min="8710" max="8710" width="11.33203125" style="5" customWidth="1"/>
    <col min="8711" max="8711" width="1.33203125" style="5" customWidth="1"/>
    <col min="8712" max="8712" width="12.33203125" style="5" customWidth="1"/>
    <col min="8713" max="8713" width="8.5546875" style="5" customWidth="1"/>
    <col min="8714" max="8714" width="9.6640625" style="5" customWidth="1"/>
    <col min="8715" max="8715" width="2.88671875" style="5" customWidth="1"/>
    <col min="8716" max="8716" width="12.109375" style="5" customWidth="1"/>
    <col min="8717" max="8717" width="8.5546875" style="5" customWidth="1"/>
    <col min="8718" max="8718" width="9.6640625" style="5" customWidth="1"/>
    <col min="8719" max="8719" width="2.88671875" style="5" customWidth="1"/>
    <col min="8720" max="8720" width="8.88671875" style="5" customWidth="1"/>
    <col min="8721" max="8721" width="8.6640625" style="5" customWidth="1"/>
    <col min="8722" max="8722" width="3.88671875" style="5" customWidth="1"/>
    <col min="8723" max="8960" width="9.109375" style="5"/>
    <col min="8961" max="8961" width="2.6640625" style="5" customWidth="1"/>
    <col min="8962" max="8962" width="1" style="5" customWidth="1"/>
    <col min="8963" max="8963" width="1.33203125" style="5" customWidth="1"/>
    <col min="8964" max="8964" width="26.5546875" style="5" customWidth="1"/>
    <col min="8965" max="8965" width="1.33203125" style="5" customWidth="1"/>
    <col min="8966" max="8966" width="11.33203125" style="5" customWidth="1"/>
    <col min="8967" max="8967" width="1.33203125" style="5" customWidth="1"/>
    <col min="8968" max="8968" width="12.33203125" style="5" customWidth="1"/>
    <col min="8969" max="8969" width="8.5546875" style="5" customWidth="1"/>
    <col min="8970" max="8970" width="9.6640625" style="5" customWidth="1"/>
    <col min="8971" max="8971" width="2.88671875" style="5" customWidth="1"/>
    <col min="8972" max="8972" width="12.109375" style="5" customWidth="1"/>
    <col min="8973" max="8973" width="8.5546875" style="5" customWidth="1"/>
    <col min="8974" max="8974" width="9.6640625" style="5" customWidth="1"/>
    <col min="8975" max="8975" width="2.88671875" style="5" customWidth="1"/>
    <col min="8976" max="8976" width="8.88671875" style="5" customWidth="1"/>
    <col min="8977" max="8977" width="8.6640625" style="5" customWidth="1"/>
    <col min="8978" max="8978" width="3.88671875" style="5" customWidth="1"/>
    <col min="8979" max="9216" width="9.109375" style="5"/>
    <col min="9217" max="9217" width="2.6640625" style="5" customWidth="1"/>
    <col min="9218" max="9218" width="1" style="5" customWidth="1"/>
    <col min="9219" max="9219" width="1.33203125" style="5" customWidth="1"/>
    <col min="9220" max="9220" width="26.5546875" style="5" customWidth="1"/>
    <col min="9221" max="9221" width="1.33203125" style="5" customWidth="1"/>
    <col min="9222" max="9222" width="11.33203125" style="5" customWidth="1"/>
    <col min="9223" max="9223" width="1.33203125" style="5" customWidth="1"/>
    <col min="9224" max="9224" width="12.33203125" style="5" customWidth="1"/>
    <col min="9225" max="9225" width="8.5546875" style="5" customWidth="1"/>
    <col min="9226" max="9226" width="9.6640625" style="5" customWidth="1"/>
    <col min="9227" max="9227" width="2.88671875" style="5" customWidth="1"/>
    <col min="9228" max="9228" width="12.109375" style="5" customWidth="1"/>
    <col min="9229" max="9229" width="8.5546875" style="5" customWidth="1"/>
    <col min="9230" max="9230" width="9.6640625" style="5" customWidth="1"/>
    <col min="9231" max="9231" width="2.88671875" style="5" customWidth="1"/>
    <col min="9232" max="9232" width="8.88671875" style="5" customWidth="1"/>
    <col min="9233" max="9233" width="8.6640625" style="5" customWidth="1"/>
    <col min="9234" max="9234" width="3.88671875" style="5" customWidth="1"/>
    <col min="9235" max="9472" width="9.109375" style="5"/>
    <col min="9473" max="9473" width="2.6640625" style="5" customWidth="1"/>
    <col min="9474" max="9474" width="1" style="5" customWidth="1"/>
    <col min="9475" max="9475" width="1.33203125" style="5" customWidth="1"/>
    <col min="9476" max="9476" width="26.5546875" style="5" customWidth="1"/>
    <col min="9477" max="9477" width="1.33203125" style="5" customWidth="1"/>
    <col min="9478" max="9478" width="11.33203125" style="5" customWidth="1"/>
    <col min="9479" max="9479" width="1.33203125" style="5" customWidth="1"/>
    <col min="9480" max="9480" width="12.33203125" style="5" customWidth="1"/>
    <col min="9481" max="9481" width="8.5546875" style="5" customWidth="1"/>
    <col min="9482" max="9482" width="9.6640625" style="5" customWidth="1"/>
    <col min="9483" max="9483" width="2.88671875" style="5" customWidth="1"/>
    <col min="9484" max="9484" width="12.109375" style="5" customWidth="1"/>
    <col min="9485" max="9485" width="8.5546875" style="5" customWidth="1"/>
    <col min="9486" max="9486" width="9.6640625" style="5" customWidth="1"/>
    <col min="9487" max="9487" width="2.88671875" style="5" customWidth="1"/>
    <col min="9488" max="9488" width="8.88671875" style="5" customWidth="1"/>
    <col min="9489" max="9489" width="8.6640625" style="5" customWidth="1"/>
    <col min="9490" max="9490" width="3.88671875" style="5" customWidth="1"/>
    <col min="9491" max="9728" width="9.109375" style="5"/>
    <col min="9729" max="9729" width="2.6640625" style="5" customWidth="1"/>
    <col min="9730" max="9730" width="1" style="5" customWidth="1"/>
    <col min="9731" max="9731" width="1.33203125" style="5" customWidth="1"/>
    <col min="9732" max="9732" width="26.5546875" style="5" customWidth="1"/>
    <col min="9733" max="9733" width="1.33203125" style="5" customWidth="1"/>
    <col min="9734" max="9734" width="11.33203125" style="5" customWidth="1"/>
    <col min="9735" max="9735" width="1.33203125" style="5" customWidth="1"/>
    <col min="9736" max="9736" width="12.33203125" style="5" customWidth="1"/>
    <col min="9737" max="9737" width="8.5546875" style="5" customWidth="1"/>
    <col min="9738" max="9738" width="9.6640625" style="5" customWidth="1"/>
    <col min="9739" max="9739" width="2.88671875" style="5" customWidth="1"/>
    <col min="9740" max="9740" width="12.109375" style="5" customWidth="1"/>
    <col min="9741" max="9741" width="8.5546875" style="5" customWidth="1"/>
    <col min="9742" max="9742" width="9.6640625" style="5" customWidth="1"/>
    <col min="9743" max="9743" width="2.88671875" style="5" customWidth="1"/>
    <col min="9744" max="9744" width="8.88671875" style="5" customWidth="1"/>
    <col min="9745" max="9745" width="8.6640625" style="5" customWidth="1"/>
    <col min="9746" max="9746" width="3.88671875" style="5" customWidth="1"/>
    <col min="9747" max="9984" width="9.109375" style="5"/>
    <col min="9985" max="9985" width="2.6640625" style="5" customWidth="1"/>
    <col min="9986" max="9986" width="1" style="5" customWidth="1"/>
    <col min="9987" max="9987" width="1.33203125" style="5" customWidth="1"/>
    <col min="9988" max="9988" width="26.5546875" style="5" customWidth="1"/>
    <col min="9989" max="9989" width="1.33203125" style="5" customWidth="1"/>
    <col min="9990" max="9990" width="11.33203125" style="5" customWidth="1"/>
    <col min="9991" max="9991" width="1.33203125" style="5" customWidth="1"/>
    <col min="9992" max="9992" width="12.33203125" style="5" customWidth="1"/>
    <col min="9993" max="9993" width="8.5546875" style="5" customWidth="1"/>
    <col min="9994" max="9994" width="9.6640625" style="5" customWidth="1"/>
    <col min="9995" max="9995" width="2.88671875" style="5" customWidth="1"/>
    <col min="9996" max="9996" width="12.109375" style="5" customWidth="1"/>
    <col min="9997" max="9997" width="8.5546875" style="5" customWidth="1"/>
    <col min="9998" max="9998" width="9.6640625" style="5" customWidth="1"/>
    <col min="9999" max="9999" width="2.88671875" style="5" customWidth="1"/>
    <col min="10000" max="10000" width="8.88671875" style="5" customWidth="1"/>
    <col min="10001" max="10001" width="8.6640625" style="5" customWidth="1"/>
    <col min="10002" max="10002" width="3.88671875" style="5" customWidth="1"/>
    <col min="10003" max="10240" width="9.109375" style="5"/>
    <col min="10241" max="10241" width="2.6640625" style="5" customWidth="1"/>
    <col min="10242" max="10242" width="1" style="5" customWidth="1"/>
    <col min="10243" max="10243" width="1.33203125" style="5" customWidth="1"/>
    <col min="10244" max="10244" width="26.5546875" style="5" customWidth="1"/>
    <col min="10245" max="10245" width="1.33203125" style="5" customWidth="1"/>
    <col min="10246" max="10246" width="11.33203125" style="5" customWidth="1"/>
    <col min="10247" max="10247" width="1.33203125" style="5" customWidth="1"/>
    <col min="10248" max="10248" width="12.33203125" style="5" customWidth="1"/>
    <col min="10249" max="10249" width="8.5546875" style="5" customWidth="1"/>
    <col min="10250" max="10250" width="9.6640625" style="5" customWidth="1"/>
    <col min="10251" max="10251" width="2.88671875" style="5" customWidth="1"/>
    <col min="10252" max="10252" width="12.109375" style="5" customWidth="1"/>
    <col min="10253" max="10253" width="8.5546875" style="5" customWidth="1"/>
    <col min="10254" max="10254" width="9.6640625" style="5" customWidth="1"/>
    <col min="10255" max="10255" width="2.88671875" style="5" customWidth="1"/>
    <col min="10256" max="10256" width="8.88671875" style="5" customWidth="1"/>
    <col min="10257" max="10257" width="8.6640625" style="5" customWidth="1"/>
    <col min="10258" max="10258" width="3.88671875" style="5" customWidth="1"/>
    <col min="10259" max="10496" width="9.109375" style="5"/>
    <col min="10497" max="10497" width="2.6640625" style="5" customWidth="1"/>
    <col min="10498" max="10498" width="1" style="5" customWidth="1"/>
    <col min="10499" max="10499" width="1.33203125" style="5" customWidth="1"/>
    <col min="10500" max="10500" width="26.5546875" style="5" customWidth="1"/>
    <col min="10501" max="10501" width="1.33203125" style="5" customWidth="1"/>
    <col min="10502" max="10502" width="11.33203125" style="5" customWidth="1"/>
    <col min="10503" max="10503" width="1.33203125" style="5" customWidth="1"/>
    <col min="10504" max="10504" width="12.33203125" style="5" customWidth="1"/>
    <col min="10505" max="10505" width="8.5546875" style="5" customWidth="1"/>
    <col min="10506" max="10506" width="9.6640625" style="5" customWidth="1"/>
    <col min="10507" max="10507" width="2.88671875" style="5" customWidth="1"/>
    <col min="10508" max="10508" width="12.109375" style="5" customWidth="1"/>
    <col min="10509" max="10509" width="8.5546875" style="5" customWidth="1"/>
    <col min="10510" max="10510" width="9.6640625" style="5" customWidth="1"/>
    <col min="10511" max="10511" width="2.88671875" style="5" customWidth="1"/>
    <col min="10512" max="10512" width="8.88671875" style="5" customWidth="1"/>
    <col min="10513" max="10513" width="8.6640625" style="5" customWidth="1"/>
    <col min="10514" max="10514" width="3.88671875" style="5" customWidth="1"/>
    <col min="10515" max="10752" width="9.109375" style="5"/>
    <col min="10753" max="10753" width="2.6640625" style="5" customWidth="1"/>
    <col min="10754" max="10754" width="1" style="5" customWidth="1"/>
    <col min="10755" max="10755" width="1.33203125" style="5" customWidth="1"/>
    <col min="10756" max="10756" width="26.5546875" style="5" customWidth="1"/>
    <col min="10757" max="10757" width="1.33203125" style="5" customWidth="1"/>
    <col min="10758" max="10758" width="11.33203125" style="5" customWidth="1"/>
    <col min="10759" max="10759" width="1.33203125" style="5" customWidth="1"/>
    <col min="10760" max="10760" width="12.33203125" style="5" customWidth="1"/>
    <col min="10761" max="10761" width="8.5546875" style="5" customWidth="1"/>
    <col min="10762" max="10762" width="9.6640625" style="5" customWidth="1"/>
    <col min="10763" max="10763" width="2.88671875" style="5" customWidth="1"/>
    <col min="10764" max="10764" width="12.109375" style="5" customWidth="1"/>
    <col min="10765" max="10765" width="8.5546875" style="5" customWidth="1"/>
    <col min="10766" max="10766" width="9.6640625" style="5" customWidth="1"/>
    <col min="10767" max="10767" width="2.88671875" style="5" customWidth="1"/>
    <col min="10768" max="10768" width="8.88671875" style="5" customWidth="1"/>
    <col min="10769" max="10769" width="8.6640625" style="5" customWidth="1"/>
    <col min="10770" max="10770" width="3.88671875" style="5" customWidth="1"/>
    <col min="10771" max="11008" width="9.109375" style="5"/>
    <col min="11009" max="11009" width="2.6640625" style="5" customWidth="1"/>
    <col min="11010" max="11010" width="1" style="5" customWidth="1"/>
    <col min="11011" max="11011" width="1.33203125" style="5" customWidth="1"/>
    <col min="11012" max="11012" width="26.5546875" style="5" customWidth="1"/>
    <col min="11013" max="11013" width="1.33203125" style="5" customWidth="1"/>
    <col min="11014" max="11014" width="11.33203125" style="5" customWidth="1"/>
    <col min="11015" max="11015" width="1.33203125" style="5" customWidth="1"/>
    <col min="11016" max="11016" width="12.33203125" style="5" customWidth="1"/>
    <col min="11017" max="11017" width="8.5546875" style="5" customWidth="1"/>
    <col min="11018" max="11018" width="9.6640625" style="5" customWidth="1"/>
    <col min="11019" max="11019" width="2.88671875" style="5" customWidth="1"/>
    <col min="11020" max="11020" width="12.109375" style="5" customWidth="1"/>
    <col min="11021" max="11021" width="8.5546875" style="5" customWidth="1"/>
    <col min="11022" max="11022" width="9.6640625" style="5" customWidth="1"/>
    <col min="11023" max="11023" width="2.88671875" style="5" customWidth="1"/>
    <col min="11024" max="11024" width="8.88671875" style="5" customWidth="1"/>
    <col min="11025" max="11025" width="8.6640625" style="5" customWidth="1"/>
    <col min="11026" max="11026" width="3.88671875" style="5" customWidth="1"/>
    <col min="11027" max="11264" width="9.109375" style="5"/>
    <col min="11265" max="11265" width="2.6640625" style="5" customWidth="1"/>
    <col min="11266" max="11266" width="1" style="5" customWidth="1"/>
    <col min="11267" max="11267" width="1.33203125" style="5" customWidth="1"/>
    <col min="11268" max="11268" width="26.5546875" style="5" customWidth="1"/>
    <col min="11269" max="11269" width="1.33203125" style="5" customWidth="1"/>
    <col min="11270" max="11270" width="11.33203125" style="5" customWidth="1"/>
    <col min="11271" max="11271" width="1.33203125" style="5" customWidth="1"/>
    <col min="11272" max="11272" width="12.33203125" style="5" customWidth="1"/>
    <col min="11273" max="11273" width="8.5546875" style="5" customWidth="1"/>
    <col min="11274" max="11274" width="9.6640625" style="5" customWidth="1"/>
    <col min="11275" max="11275" width="2.88671875" style="5" customWidth="1"/>
    <col min="11276" max="11276" width="12.109375" style="5" customWidth="1"/>
    <col min="11277" max="11277" width="8.5546875" style="5" customWidth="1"/>
    <col min="11278" max="11278" width="9.6640625" style="5" customWidth="1"/>
    <col min="11279" max="11279" width="2.88671875" style="5" customWidth="1"/>
    <col min="11280" max="11280" width="8.88671875" style="5" customWidth="1"/>
    <col min="11281" max="11281" width="8.6640625" style="5" customWidth="1"/>
    <col min="11282" max="11282" width="3.88671875" style="5" customWidth="1"/>
    <col min="11283" max="11520" width="9.109375" style="5"/>
    <col min="11521" max="11521" width="2.6640625" style="5" customWidth="1"/>
    <col min="11522" max="11522" width="1" style="5" customWidth="1"/>
    <col min="11523" max="11523" width="1.33203125" style="5" customWidth="1"/>
    <col min="11524" max="11524" width="26.5546875" style="5" customWidth="1"/>
    <col min="11525" max="11525" width="1.33203125" style="5" customWidth="1"/>
    <col min="11526" max="11526" width="11.33203125" style="5" customWidth="1"/>
    <col min="11527" max="11527" width="1.33203125" style="5" customWidth="1"/>
    <col min="11528" max="11528" width="12.33203125" style="5" customWidth="1"/>
    <col min="11529" max="11529" width="8.5546875" style="5" customWidth="1"/>
    <col min="11530" max="11530" width="9.6640625" style="5" customWidth="1"/>
    <col min="11531" max="11531" width="2.88671875" style="5" customWidth="1"/>
    <col min="11532" max="11532" width="12.109375" style="5" customWidth="1"/>
    <col min="11533" max="11533" width="8.5546875" style="5" customWidth="1"/>
    <col min="11534" max="11534" width="9.6640625" style="5" customWidth="1"/>
    <col min="11535" max="11535" width="2.88671875" style="5" customWidth="1"/>
    <col min="11536" max="11536" width="8.88671875" style="5" customWidth="1"/>
    <col min="11537" max="11537" width="8.6640625" style="5" customWidth="1"/>
    <col min="11538" max="11538" width="3.88671875" style="5" customWidth="1"/>
    <col min="11539" max="11776" width="9.109375" style="5"/>
    <col min="11777" max="11777" width="2.6640625" style="5" customWidth="1"/>
    <col min="11778" max="11778" width="1" style="5" customWidth="1"/>
    <col min="11779" max="11779" width="1.33203125" style="5" customWidth="1"/>
    <col min="11780" max="11780" width="26.5546875" style="5" customWidth="1"/>
    <col min="11781" max="11781" width="1.33203125" style="5" customWidth="1"/>
    <col min="11782" max="11782" width="11.33203125" style="5" customWidth="1"/>
    <col min="11783" max="11783" width="1.33203125" style="5" customWidth="1"/>
    <col min="11784" max="11784" width="12.33203125" style="5" customWidth="1"/>
    <col min="11785" max="11785" width="8.5546875" style="5" customWidth="1"/>
    <col min="11786" max="11786" width="9.6640625" style="5" customWidth="1"/>
    <col min="11787" max="11787" width="2.88671875" style="5" customWidth="1"/>
    <col min="11788" max="11788" width="12.109375" style="5" customWidth="1"/>
    <col min="11789" max="11789" width="8.5546875" style="5" customWidth="1"/>
    <col min="11790" max="11790" width="9.6640625" style="5" customWidth="1"/>
    <col min="11791" max="11791" width="2.88671875" style="5" customWidth="1"/>
    <col min="11792" max="11792" width="8.88671875" style="5" customWidth="1"/>
    <col min="11793" max="11793" width="8.6640625" style="5" customWidth="1"/>
    <col min="11794" max="11794" width="3.88671875" style="5" customWidth="1"/>
    <col min="11795" max="12032" width="9.109375" style="5"/>
    <col min="12033" max="12033" width="2.6640625" style="5" customWidth="1"/>
    <col min="12034" max="12034" width="1" style="5" customWidth="1"/>
    <col min="12035" max="12035" width="1.33203125" style="5" customWidth="1"/>
    <col min="12036" max="12036" width="26.5546875" style="5" customWidth="1"/>
    <col min="12037" max="12037" width="1.33203125" style="5" customWidth="1"/>
    <col min="12038" max="12038" width="11.33203125" style="5" customWidth="1"/>
    <col min="12039" max="12039" width="1.33203125" style="5" customWidth="1"/>
    <col min="12040" max="12040" width="12.33203125" style="5" customWidth="1"/>
    <col min="12041" max="12041" width="8.5546875" style="5" customWidth="1"/>
    <col min="12042" max="12042" width="9.6640625" style="5" customWidth="1"/>
    <col min="12043" max="12043" width="2.88671875" style="5" customWidth="1"/>
    <col min="12044" max="12044" width="12.109375" style="5" customWidth="1"/>
    <col min="12045" max="12045" width="8.5546875" style="5" customWidth="1"/>
    <col min="12046" max="12046" width="9.6640625" style="5" customWidth="1"/>
    <col min="12047" max="12047" width="2.88671875" style="5" customWidth="1"/>
    <col min="12048" max="12048" width="8.88671875" style="5" customWidth="1"/>
    <col min="12049" max="12049" width="8.6640625" style="5" customWidth="1"/>
    <col min="12050" max="12050" width="3.88671875" style="5" customWidth="1"/>
    <col min="12051" max="12288" width="9.109375" style="5"/>
    <col min="12289" max="12289" width="2.6640625" style="5" customWidth="1"/>
    <col min="12290" max="12290" width="1" style="5" customWidth="1"/>
    <col min="12291" max="12291" width="1.33203125" style="5" customWidth="1"/>
    <col min="12292" max="12292" width="26.5546875" style="5" customWidth="1"/>
    <col min="12293" max="12293" width="1.33203125" style="5" customWidth="1"/>
    <col min="12294" max="12294" width="11.33203125" style="5" customWidth="1"/>
    <col min="12295" max="12295" width="1.33203125" style="5" customWidth="1"/>
    <col min="12296" max="12296" width="12.33203125" style="5" customWidth="1"/>
    <col min="12297" max="12297" width="8.5546875" style="5" customWidth="1"/>
    <col min="12298" max="12298" width="9.6640625" style="5" customWidth="1"/>
    <col min="12299" max="12299" width="2.88671875" style="5" customWidth="1"/>
    <col min="12300" max="12300" width="12.109375" style="5" customWidth="1"/>
    <col min="12301" max="12301" width="8.5546875" style="5" customWidth="1"/>
    <col min="12302" max="12302" width="9.6640625" style="5" customWidth="1"/>
    <col min="12303" max="12303" width="2.88671875" style="5" customWidth="1"/>
    <col min="12304" max="12304" width="8.88671875" style="5" customWidth="1"/>
    <col min="12305" max="12305" width="8.6640625" style="5" customWidth="1"/>
    <col min="12306" max="12306" width="3.88671875" style="5" customWidth="1"/>
    <col min="12307" max="12544" width="9.109375" style="5"/>
    <col min="12545" max="12545" width="2.6640625" style="5" customWidth="1"/>
    <col min="12546" max="12546" width="1" style="5" customWidth="1"/>
    <col min="12547" max="12547" width="1.33203125" style="5" customWidth="1"/>
    <col min="12548" max="12548" width="26.5546875" style="5" customWidth="1"/>
    <col min="12549" max="12549" width="1.33203125" style="5" customWidth="1"/>
    <col min="12550" max="12550" width="11.33203125" style="5" customWidth="1"/>
    <col min="12551" max="12551" width="1.33203125" style="5" customWidth="1"/>
    <col min="12552" max="12552" width="12.33203125" style="5" customWidth="1"/>
    <col min="12553" max="12553" width="8.5546875" style="5" customWidth="1"/>
    <col min="12554" max="12554" width="9.6640625" style="5" customWidth="1"/>
    <col min="12555" max="12555" width="2.88671875" style="5" customWidth="1"/>
    <col min="12556" max="12556" width="12.109375" style="5" customWidth="1"/>
    <col min="12557" max="12557" width="8.5546875" style="5" customWidth="1"/>
    <col min="12558" max="12558" width="9.6640625" style="5" customWidth="1"/>
    <col min="12559" max="12559" width="2.88671875" style="5" customWidth="1"/>
    <col min="12560" max="12560" width="8.88671875" style="5" customWidth="1"/>
    <col min="12561" max="12561" width="8.6640625" style="5" customWidth="1"/>
    <col min="12562" max="12562" width="3.88671875" style="5" customWidth="1"/>
    <col min="12563" max="12800" width="9.109375" style="5"/>
    <col min="12801" max="12801" width="2.6640625" style="5" customWidth="1"/>
    <col min="12802" max="12802" width="1" style="5" customWidth="1"/>
    <col min="12803" max="12803" width="1.33203125" style="5" customWidth="1"/>
    <col min="12804" max="12804" width="26.5546875" style="5" customWidth="1"/>
    <col min="12805" max="12805" width="1.33203125" style="5" customWidth="1"/>
    <col min="12806" max="12806" width="11.33203125" style="5" customWidth="1"/>
    <col min="12807" max="12807" width="1.33203125" style="5" customWidth="1"/>
    <col min="12808" max="12808" width="12.33203125" style="5" customWidth="1"/>
    <col min="12809" max="12809" width="8.5546875" style="5" customWidth="1"/>
    <col min="12810" max="12810" width="9.6640625" style="5" customWidth="1"/>
    <col min="12811" max="12811" width="2.88671875" style="5" customWidth="1"/>
    <col min="12812" max="12812" width="12.109375" style="5" customWidth="1"/>
    <col min="12813" max="12813" width="8.5546875" style="5" customWidth="1"/>
    <col min="12814" max="12814" width="9.6640625" style="5" customWidth="1"/>
    <col min="12815" max="12815" width="2.88671875" style="5" customWidth="1"/>
    <col min="12816" max="12816" width="8.88671875" style="5" customWidth="1"/>
    <col min="12817" max="12817" width="8.6640625" style="5" customWidth="1"/>
    <col min="12818" max="12818" width="3.88671875" style="5" customWidth="1"/>
    <col min="12819" max="13056" width="9.109375" style="5"/>
    <col min="13057" max="13057" width="2.6640625" style="5" customWidth="1"/>
    <col min="13058" max="13058" width="1" style="5" customWidth="1"/>
    <col min="13059" max="13059" width="1.33203125" style="5" customWidth="1"/>
    <col min="13060" max="13060" width="26.5546875" style="5" customWidth="1"/>
    <col min="13061" max="13061" width="1.33203125" style="5" customWidth="1"/>
    <col min="13062" max="13062" width="11.33203125" style="5" customWidth="1"/>
    <col min="13063" max="13063" width="1.33203125" style="5" customWidth="1"/>
    <col min="13064" max="13064" width="12.33203125" style="5" customWidth="1"/>
    <col min="13065" max="13065" width="8.5546875" style="5" customWidth="1"/>
    <col min="13066" max="13066" width="9.6640625" style="5" customWidth="1"/>
    <col min="13067" max="13067" width="2.88671875" style="5" customWidth="1"/>
    <col min="13068" max="13068" width="12.109375" style="5" customWidth="1"/>
    <col min="13069" max="13069" width="8.5546875" style="5" customWidth="1"/>
    <col min="13070" max="13070" width="9.6640625" style="5" customWidth="1"/>
    <col min="13071" max="13071" width="2.88671875" style="5" customWidth="1"/>
    <col min="13072" max="13072" width="8.88671875" style="5" customWidth="1"/>
    <col min="13073" max="13073" width="8.6640625" style="5" customWidth="1"/>
    <col min="13074" max="13074" width="3.88671875" style="5" customWidth="1"/>
    <col min="13075" max="13312" width="9.109375" style="5"/>
    <col min="13313" max="13313" width="2.6640625" style="5" customWidth="1"/>
    <col min="13314" max="13314" width="1" style="5" customWidth="1"/>
    <col min="13315" max="13315" width="1.33203125" style="5" customWidth="1"/>
    <col min="13316" max="13316" width="26.5546875" style="5" customWidth="1"/>
    <col min="13317" max="13317" width="1.33203125" style="5" customWidth="1"/>
    <col min="13318" max="13318" width="11.33203125" style="5" customWidth="1"/>
    <col min="13319" max="13319" width="1.33203125" style="5" customWidth="1"/>
    <col min="13320" max="13320" width="12.33203125" style="5" customWidth="1"/>
    <col min="13321" max="13321" width="8.5546875" style="5" customWidth="1"/>
    <col min="13322" max="13322" width="9.6640625" style="5" customWidth="1"/>
    <col min="13323" max="13323" width="2.88671875" style="5" customWidth="1"/>
    <col min="13324" max="13324" width="12.109375" style="5" customWidth="1"/>
    <col min="13325" max="13325" width="8.5546875" style="5" customWidth="1"/>
    <col min="13326" max="13326" width="9.6640625" style="5" customWidth="1"/>
    <col min="13327" max="13327" width="2.88671875" style="5" customWidth="1"/>
    <col min="13328" max="13328" width="8.88671875" style="5" customWidth="1"/>
    <col min="13329" max="13329" width="8.6640625" style="5" customWidth="1"/>
    <col min="13330" max="13330" width="3.88671875" style="5" customWidth="1"/>
    <col min="13331" max="13568" width="9.109375" style="5"/>
    <col min="13569" max="13569" width="2.6640625" style="5" customWidth="1"/>
    <col min="13570" max="13570" width="1" style="5" customWidth="1"/>
    <col min="13571" max="13571" width="1.33203125" style="5" customWidth="1"/>
    <col min="13572" max="13572" width="26.5546875" style="5" customWidth="1"/>
    <col min="13573" max="13573" width="1.33203125" style="5" customWidth="1"/>
    <col min="13574" max="13574" width="11.33203125" style="5" customWidth="1"/>
    <col min="13575" max="13575" width="1.33203125" style="5" customWidth="1"/>
    <col min="13576" max="13576" width="12.33203125" style="5" customWidth="1"/>
    <col min="13577" max="13577" width="8.5546875" style="5" customWidth="1"/>
    <col min="13578" max="13578" width="9.6640625" style="5" customWidth="1"/>
    <col min="13579" max="13579" width="2.88671875" style="5" customWidth="1"/>
    <col min="13580" max="13580" width="12.109375" style="5" customWidth="1"/>
    <col min="13581" max="13581" width="8.5546875" style="5" customWidth="1"/>
    <col min="13582" max="13582" width="9.6640625" style="5" customWidth="1"/>
    <col min="13583" max="13583" width="2.88671875" style="5" customWidth="1"/>
    <col min="13584" max="13584" width="8.88671875" style="5" customWidth="1"/>
    <col min="13585" max="13585" width="8.6640625" style="5" customWidth="1"/>
    <col min="13586" max="13586" width="3.88671875" style="5" customWidth="1"/>
    <col min="13587" max="13824" width="9.109375" style="5"/>
    <col min="13825" max="13825" width="2.6640625" style="5" customWidth="1"/>
    <col min="13826" max="13826" width="1" style="5" customWidth="1"/>
    <col min="13827" max="13827" width="1.33203125" style="5" customWidth="1"/>
    <col min="13828" max="13828" width="26.5546875" style="5" customWidth="1"/>
    <col min="13829" max="13829" width="1.33203125" style="5" customWidth="1"/>
    <col min="13830" max="13830" width="11.33203125" style="5" customWidth="1"/>
    <col min="13831" max="13831" width="1.33203125" style="5" customWidth="1"/>
    <col min="13832" max="13832" width="12.33203125" style="5" customWidth="1"/>
    <col min="13833" max="13833" width="8.5546875" style="5" customWidth="1"/>
    <col min="13834" max="13834" width="9.6640625" style="5" customWidth="1"/>
    <col min="13835" max="13835" width="2.88671875" style="5" customWidth="1"/>
    <col min="13836" max="13836" width="12.109375" style="5" customWidth="1"/>
    <col min="13837" max="13837" width="8.5546875" style="5" customWidth="1"/>
    <col min="13838" max="13838" width="9.6640625" style="5" customWidth="1"/>
    <col min="13839" max="13839" width="2.88671875" style="5" customWidth="1"/>
    <col min="13840" max="13840" width="8.88671875" style="5" customWidth="1"/>
    <col min="13841" max="13841" width="8.6640625" style="5" customWidth="1"/>
    <col min="13842" max="13842" width="3.88671875" style="5" customWidth="1"/>
    <col min="13843" max="14080" width="9.109375" style="5"/>
    <col min="14081" max="14081" width="2.6640625" style="5" customWidth="1"/>
    <col min="14082" max="14082" width="1" style="5" customWidth="1"/>
    <col min="14083" max="14083" width="1.33203125" style="5" customWidth="1"/>
    <col min="14084" max="14084" width="26.5546875" style="5" customWidth="1"/>
    <col min="14085" max="14085" width="1.33203125" style="5" customWidth="1"/>
    <col min="14086" max="14086" width="11.33203125" style="5" customWidth="1"/>
    <col min="14087" max="14087" width="1.33203125" style="5" customWidth="1"/>
    <col min="14088" max="14088" width="12.33203125" style="5" customWidth="1"/>
    <col min="14089" max="14089" width="8.5546875" style="5" customWidth="1"/>
    <col min="14090" max="14090" width="9.6640625" style="5" customWidth="1"/>
    <col min="14091" max="14091" width="2.88671875" style="5" customWidth="1"/>
    <col min="14092" max="14092" width="12.109375" style="5" customWidth="1"/>
    <col min="14093" max="14093" width="8.5546875" style="5" customWidth="1"/>
    <col min="14094" max="14094" width="9.6640625" style="5" customWidth="1"/>
    <col min="14095" max="14095" width="2.88671875" style="5" customWidth="1"/>
    <col min="14096" max="14096" width="8.88671875" style="5" customWidth="1"/>
    <col min="14097" max="14097" width="8.6640625" style="5" customWidth="1"/>
    <col min="14098" max="14098" width="3.88671875" style="5" customWidth="1"/>
    <col min="14099" max="14336" width="9.109375" style="5"/>
    <col min="14337" max="14337" width="2.6640625" style="5" customWidth="1"/>
    <col min="14338" max="14338" width="1" style="5" customWidth="1"/>
    <col min="14339" max="14339" width="1.33203125" style="5" customWidth="1"/>
    <col min="14340" max="14340" width="26.5546875" style="5" customWidth="1"/>
    <col min="14341" max="14341" width="1.33203125" style="5" customWidth="1"/>
    <col min="14342" max="14342" width="11.33203125" style="5" customWidth="1"/>
    <col min="14343" max="14343" width="1.33203125" style="5" customWidth="1"/>
    <col min="14344" max="14344" width="12.33203125" style="5" customWidth="1"/>
    <col min="14345" max="14345" width="8.5546875" style="5" customWidth="1"/>
    <col min="14346" max="14346" width="9.6640625" style="5" customWidth="1"/>
    <col min="14347" max="14347" width="2.88671875" style="5" customWidth="1"/>
    <col min="14348" max="14348" width="12.109375" style="5" customWidth="1"/>
    <col min="14349" max="14349" width="8.5546875" style="5" customWidth="1"/>
    <col min="14350" max="14350" width="9.6640625" style="5" customWidth="1"/>
    <col min="14351" max="14351" width="2.88671875" style="5" customWidth="1"/>
    <col min="14352" max="14352" width="8.88671875" style="5" customWidth="1"/>
    <col min="14353" max="14353" width="8.6640625" style="5" customWidth="1"/>
    <col min="14354" max="14354" width="3.88671875" style="5" customWidth="1"/>
    <col min="14355" max="14592" width="9.109375" style="5"/>
    <col min="14593" max="14593" width="2.6640625" style="5" customWidth="1"/>
    <col min="14594" max="14594" width="1" style="5" customWidth="1"/>
    <col min="14595" max="14595" width="1.33203125" style="5" customWidth="1"/>
    <col min="14596" max="14596" width="26.5546875" style="5" customWidth="1"/>
    <col min="14597" max="14597" width="1.33203125" style="5" customWidth="1"/>
    <col min="14598" max="14598" width="11.33203125" style="5" customWidth="1"/>
    <col min="14599" max="14599" width="1.33203125" style="5" customWidth="1"/>
    <col min="14600" max="14600" width="12.33203125" style="5" customWidth="1"/>
    <col min="14601" max="14601" width="8.5546875" style="5" customWidth="1"/>
    <col min="14602" max="14602" width="9.6640625" style="5" customWidth="1"/>
    <col min="14603" max="14603" width="2.88671875" style="5" customWidth="1"/>
    <col min="14604" max="14604" width="12.109375" style="5" customWidth="1"/>
    <col min="14605" max="14605" width="8.5546875" style="5" customWidth="1"/>
    <col min="14606" max="14606" width="9.6640625" style="5" customWidth="1"/>
    <col min="14607" max="14607" width="2.88671875" style="5" customWidth="1"/>
    <col min="14608" max="14608" width="8.88671875" style="5" customWidth="1"/>
    <col min="14609" max="14609" width="8.6640625" style="5" customWidth="1"/>
    <col min="14610" max="14610" width="3.88671875" style="5" customWidth="1"/>
    <col min="14611" max="14848" width="9.109375" style="5"/>
    <col min="14849" max="14849" width="2.6640625" style="5" customWidth="1"/>
    <col min="14850" max="14850" width="1" style="5" customWidth="1"/>
    <col min="14851" max="14851" width="1.33203125" style="5" customWidth="1"/>
    <col min="14852" max="14852" width="26.5546875" style="5" customWidth="1"/>
    <col min="14853" max="14853" width="1.33203125" style="5" customWidth="1"/>
    <col min="14854" max="14854" width="11.33203125" style="5" customWidth="1"/>
    <col min="14855" max="14855" width="1.33203125" style="5" customWidth="1"/>
    <col min="14856" max="14856" width="12.33203125" style="5" customWidth="1"/>
    <col min="14857" max="14857" width="8.5546875" style="5" customWidth="1"/>
    <col min="14858" max="14858" width="9.6640625" style="5" customWidth="1"/>
    <col min="14859" max="14859" width="2.88671875" style="5" customWidth="1"/>
    <col min="14860" max="14860" width="12.109375" style="5" customWidth="1"/>
    <col min="14861" max="14861" width="8.5546875" style="5" customWidth="1"/>
    <col min="14862" max="14862" width="9.6640625" style="5" customWidth="1"/>
    <col min="14863" max="14863" width="2.88671875" style="5" customWidth="1"/>
    <col min="14864" max="14864" width="8.88671875" style="5" customWidth="1"/>
    <col min="14865" max="14865" width="8.6640625" style="5" customWidth="1"/>
    <col min="14866" max="14866" width="3.88671875" style="5" customWidth="1"/>
    <col min="14867" max="15104" width="9.109375" style="5"/>
    <col min="15105" max="15105" width="2.6640625" style="5" customWidth="1"/>
    <col min="15106" max="15106" width="1" style="5" customWidth="1"/>
    <col min="15107" max="15107" width="1.33203125" style="5" customWidth="1"/>
    <col min="15108" max="15108" width="26.5546875" style="5" customWidth="1"/>
    <col min="15109" max="15109" width="1.33203125" style="5" customWidth="1"/>
    <col min="15110" max="15110" width="11.33203125" style="5" customWidth="1"/>
    <col min="15111" max="15111" width="1.33203125" style="5" customWidth="1"/>
    <col min="15112" max="15112" width="12.33203125" style="5" customWidth="1"/>
    <col min="15113" max="15113" width="8.5546875" style="5" customWidth="1"/>
    <col min="15114" max="15114" width="9.6640625" style="5" customWidth="1"/>
    <col min="15115" max="15115" width="2.88671875" style="5" customWidth="1"/>
    <col min="15116" max="15116" width="12.109375" style="5" customWidth="1"/>
    <col min="15117" max="15117" width="8.5546875" style="5" customWidth="1"/>
    <col min="15118" max="15118" width="9.6640625" style="5" customWidth="1"/>
    <col min="15119" max="15119" width="2.88671875" style="5" customWidth="1"/>
    <col min="15120" max="15120" width="8.88671875" style="5" customWidth="1"/>
    <col min="15121" max="15121" width="8.6640625" style="5" customWidth="1"/>
    <col min="15122" max="15122" width="3.88671875" style="5" customWidth="1"/>
    <col min="15123" max="15360" width="9.109375" style="5"/>
    <col min="15361" max="15361" width="2.6640625" style="5" customWidth="1"/>
    <col min="15362" max="15362" width="1" style="5" customWidth="1"/>
    <col min="15363" max="15363" width="1.33203125" style="5" customWidth="1"/>
    <col min="15364" max="15364" width="26.5546875" style="5" customWidth="1"/>
    <col min="15365" max="15365" width="1.33203125" style="5" customWidth="1"/>
    <col min="15366" max="15366" width="11.33203125" style="5" customWidth="1"/>
    <col min="15367" max="15367" width="1.33203125" style="5" customWidth="1"/>
    <col min="15368" max="15368" width="12.33203125" style="5" customWidth="1"/>
    <col min="15369" max="15369" width="8.5546875" style="5" customWidth="1"/>
    <col min="15370" max="15370" width="9.6640625" style="5" customWidth="1"/>
    <col min="15371" max="15371" width="2.88671875" style="5" customWidth="1"/>
    <col min="15372" max="15372" width="12.109375" style="5" customWidth="1"/>
    <col min="15373" max="15373" width="8.5546875" style="5" customWidth="1"/>
    <col min="15374" max="15374" width="9.6640625" style="5" customWidth="1"/>
    <col min="15375" max="15375" width="2.88671875" style="5" customWidth="1"/>
    <col min="15376" max="15376" width="8.88671875" style="5" customWidth="1"/>
    <col min="15377" max="15377" width="8.6640625" style="5" customWidth="1"/>
    <col min="15378" max="15378" width="3.88671875" style="5" customWidth="1"/>
    <col min="15379" max="15616" width="9.109375" style="5"/>
    <col min="15617" max="15617" width="2.6640625" style="5" customWidth="1"/>
    <col min="15618" max="15618" width="1" style="5" customWidth="1"/>
    <col min="15619" max="15619" width="1.33203125" style="5" customWidth="1"/>
    <col min="15620" max="15620" width="26.5546875" style="5" customWidth="1"/>
    <col min="15621" max="15621" width="1.33203125" style="5" customWidth="1"/>
    <col min="15622" max="15622" width="11.33203125" style="5" customWidth="1"/>
    <col min="15623" max="15623" width="1.33203125" style="5" customWidth="1"/>
    <col min="15624" max="15624" width="12.33203125" style="5" customWidth="1"/>
    <col min="15625" max="15625" width="8.5546875" style="5" customWidth="1"/>
    <col min="15626" max="15626" width="9.6640625" style="5" customWidth="1"/>
    <col min="15627" max="15627" width="2.88671875" style="5" customWidth="1"/>
    <col min="15628" max="15628" width="12.109375" style="5" customWidth="1"/>
    <col min="15629" max="15629" width="8.5546875" style="5" customWidth="1"/>
    <col min="15630" max="15630" width="9.6640625" style="5" customWidth="1"/>
    <col min="15631" max="15631" width="2.88671875" style="5" customWidth="1"/>
    <col min="15632" max="15632" width="8.88671875" style="5" customWidth="1"/>
    <col min="15633" max="15633" width="8.6640625" style="5" customWidth="1"/>
    <col min="15634" max="15634" width="3.88671875" style="5" customWidth="1"/>
    <col min="15635" max="15872" width="9.109375" style="5"/>
    <col min="15873" max="15873" width="2.6640625" style="5" customWidth="1"/>
    <col min="15874" max="15874" width="1" style="5" customWidth="1"/>
    <col min="15875" max="15875" width="1.33203125" style="5" customWidth="1"/>
    <col min="15876" max="15876" width="26.5546875" style="5" customWidth="1"/>
    <col min="15877" max="15877" width="1.33203125" style="5" customWidth="1"/>
    <col min="15878" max="15878" width="11.33203125" style="5" customWidth="1"/>
    <col min="15879" max="15879" width="1.33203125" style="5" customWidth="1"/>
    <col min="15880" max="15880" width="12.33203125" style="5" customWidth="1"/>
    <col min="15881" max="15881" width="8.5546875" style="5" customWidth="1"/>
    <col min="15882" max="15882" width="9.6640625" style="5" customWidth="1"/>
    <col min="15883" max="15883" width="2.88671875" style="5" customWidth="1"/>
    <col min="15884" max="15884" width="12.109375" style="5" customWidth="1"/>
    <col min="15885" max="15885" width="8.5546875" style="5" customWidth="1"/>
    <col min="15886" max="15886" width="9.6640625" style="5" customWidth="1"/>
    <col min="15887" max="15887" width="2.88671875" style="5" customWidth="1"/>
    <col min="15888" max="15888" width="8.88671875" style="5" customWidth="1"/>
    <col min="15889" max="15889" width="8.6640625" style="5" customWidth="1"/>
    <col min="15890" max="15890" width="3.88671875" style="5" customWidth="1"/>
    <col min="15891" max="16128" width="9.109375" style="5"/>
    <col min="16129" max="16129" width="2.6640625" style="5" customWidth="1"/>
    <col min="16130" max="16130" width="1" style="5" customWidth="1"/>
    <col min="16131" max="16131" width="1.33203125" style="5" customWidth="1"/>
    <col min="16132" max="16132" width="26.5546875" style="5" customWidth="1"/>
    <col min="16133" max="16133" width="1.33203125" style="5" customWidth="1"/>
    <col min="16134" max="16134" width="11.33203125" style="5" customWidth="1"/>
    <col min="16135" max="16135" width="1.33203125" style="5" customWidth="1"/>
    <col min="16136" max="16136" width="12.33203125" style="5" customWidth="1"/>
    <col min="16137" max="16137" width="8.5546875" style="5" customWidth="1"/>
    <col min="16138" max="16138" width="9.6640625" style="5" customWidth="1"/>
    <col min="16139" max="16139" width="2.88671875" style="5" customWidth="1"/>
    <col min="16140" max="16140" width="12.109375" style="5" customWidth="1"/>
    <col min="16141" max="16141" width="8.5546875" style="5" customWidth="1"/>
    <col min="16142" max="16142" width="9.6640625" style="5" customWidth="1"/>
    <col min="16143" max="16143" width="2.88671875" style="5" customWidth="1"/>
    <col min="16144" max="16144" width="8.88671875" style="5" customWidth="1"/>
    <col min="16145" max="16145" width="8.6640625" style="5" customWidth="1"/>
    <col min="16146" max="16146" width="3.88671875" style="5" customWidth="1"/>
    <col min="16147" max="16384" width="9.109375" style="5"/>
  </cols>
  <sheetData>
    <row r="1" spans="2:18" s="2" customFormat="1" ht="15" customHeight="1" x14ac:dyDescent="0.3">
      <c r="C1" s="3"/>
      <c r="D1" s="3"/>
      <c r="E1" s="3"/>
      <c r="F1" s="3"/>
      <c r="G1" s="3"/>
      <c r="H1" s="3"/>
      <c r="I1" s="3"/>
      <c r="J1" s="3"/>
      <c r="K1" s="3"/>
      <c r="L1" s="3"/>
      <c r="M1" s="3"/>
      <c r="N1" s="4" t="s">
        <v>19</v>
      </c>
      <c r="O1"/>
      <c r="P1" s="114" t="s">
        <v>20</v>
      </c>
      <c r="Q1" s="114"/>
      <c r="R1"/>
    </row>
    <row r="2" spans="2:18" s="2" customFormat="1" x14ac:dyDescent="0.3">
      <c r="N2" s="4" t="s">
        <v>21</v>
      </c>
      <c r="O2"/>
      <c r="P2" s="121">
        <v>41149</v>
      </c>
      <c r="Q2" s="121"/>
      <c r="R2"/>
    </row>
    <row r="3" spans="2:18" s="2" customFormat="1" ht="15" customHeight="1" x14ac:dyDescent="0.3">
      <c r="R3"/>
    </row>
    <row r="4" spans="2:18" ht="7.5" customHeight="1" x14ac:dyDescent="0.3">
      <c r="N4"/>
      <c r="O4"/>
      <c r="P4"/>
      <c r="Q4"/>
      <c r="R4"/>
    </row>
    <row r="5" spans="2:18" ht="18.75" customHeight="1" x14ac:dyDescent="0.3">
      <c r="D5" s="122" t="s">
        <v>22</v>
      </c>
      <c r="E5" s="122"/>
      <c r="F5" s="122"/>
      <c r="G5" s="122"/>
      <c r="H5" s="122"/>
      <c r="I5" s="122"/>
      <c r="J5" s="122"/>
      <c r="K5" s="122"/>
      <c r="L5" s="122"/>
      <c r="M5" s="122"/>
      <c r="N5" s="122"/>
      <c r="O5" s="122"/>
      <c r="P5" s="122"/>
      <c r="Q5" s="122"/>
      <c r="R5"/>
    </row>
    <row r="6" spans="2:18" ht="7.5" customHeight="1" x14ac:dyDescent="0.3">
      <c r="N6"/>
      <c r="O6"/>
      <c r="P6"/>
      <c r="Q6"/>
      <c r="R6"/>
    </row>
    <row r="7" spans="2:18" ht="7.5" customHeight="1" x14ac:dyDescent="0.3">
      <c r="N7"/>
      <c r="O7"/>
      <c r="P7"/>
      <c r="Q7"/>
      <c r="R7"/>
    </row>
    <row r="8" spans="2:18" ht="15.6" x14ac:dyDescent="0.3">
      <c r="B8" s="6"/>
      <c r="D8" s="7" t="s">
        <v>23</v>
      </c>
      <c r="F8" s="123" t="s">
        <v>72</v>
      </c>
      <c r="G8" s="123"/>
      <c r="H8" s="123"/>
      <c r="I8" s="123"/>
      <c r="J8" s="123"/>
      <c r="K8" s="123"/>
      <c r="L8" s="123"/>
      <c r="M8" s="123"/>
      <c r="N8" s="123"/>
      <c r="O8" s="123"/>
      <c r="P8" s="123"/>
      <c r="Q8" s="123"/>
    </row>
    <row r="9" spans="2:18" ht="7.5" customHeight="1" x14ac:dyDescent="0.3">
      <c r="B9" s="6"/>
      <c r="D9" s="8"/>
      <c r="F9" s="9"/>
      <c r="G9" s="9"/>
      <c r="H9" s="9"/>
      <c r="I9" s="9"/>
      <c r="J9" s="9"/>
      <c r="K9" s="9"/>
      <c r="L9" s="9"/>
      <c r="M9" s="9"/>
      <c r="N9" s="9"/>
      <c r="O9" s="9"/>
      <c r="P9" s="9"/>
      <c r="Q9" s="9"/>
    </row>
    <row r="10" spans="2:18" x14ac:dyDescent="0.3">
      <c r="B10" s="6"/>
      <c r="D10" s="10"/>
      <c r="F10" s="11" t="s">
        <v>24</v>
      </c>
      <c r="G10" s="11"/>
      <c r="H10" s="12">
        <v>2000</v>
      </c>
      <c r="I10" s="11" t="s">
        <v>25</v>
      </c>
    </row>
    <row r="11" spans="2:18" ht="10.5" customHeight="1" x14ac:dyDescent="0.3">
      <c r="B11" s="6"/>
      <c r="D11" s="10"/>
    </row>
    <row r="12" spans="2:18" x14ac:dyDescent="0.3">
      <c r="B12" s="13"/>
      <c r="D12" s="10"/>
      <c r="F12" s="14"/>
      <c r="G12" s="14"/>
      <c r="H12" s="124" t="s">
        <v>26</v>
      </c>
      <c r="I12" s="125"/>
      <c r="J12" s="126"/>
      <c r="L12" s="124" t="s">
        <v>27</v>
      </c>
      <c r="M12" s="125"/>
      <c r="N12" s="126"/>
      <c r="P12" s="124" t="s">
        <v>28</v>
      </c>
      <c r="Q12" s="126"/>
    </row>
    <row r="13" spans="2:18" x14ac:dyDescent="0.3">
      <c r="B13" s="13"/>
      <c r="D13" s="10"/>
      <c r="F13" s="115" t="s">
        <v>29</v>
      </c>
      <c r="G13" s="15"/>
      <c r="H13" s="16" t="s">
        <v>30</v>
      </c>
      <c r="I13" s="16" t="s">
        <v>31</v>
      </c>
      <c r="J13" s="17" t="s">
        <v>32</v>
      </c>
      <c r="L13" s="16" t="s">
        <v>30</v>
      </c>
      <c r="M13" s="19" t="s">
        <v>31</v>
      </c>
      <c r="N13" s="17" t="s">
        <v>32</v>
      </c>
      <c r="P13" s="117" t="s">
        <v>34</v>
      </c>
      <c r="Q13" s="119" t="s">
        <v>35</v>
      </c>
    </row>
    <row r="14" spans="2:18" x14ac:dyDescent="0.3">
      <c r="B14" s="13"/>
      <c r="D14" s="10"/>
      <c r="F14" s="116"/>
      <c r="G14" s="15"/>
      <c r="H14" s="20" t="s">
        <v>36</v>
      </c>
      <c r="I14" s="20"/>
      <c r="J14" s="21" t="s">
        <v>36</v>
      </c>
      <c r="L14" s="20" t="s">
        <v>36</v>
      </c>
      <c r="M14" s="21"/>
      <c r="N14" s="21" t="s">
        <v>36</v>
      </c>
      <c r="P14" s="118"/>
      <c r="Q14" s="120"/>
    </row>
    <row r="15" spans="2:18" x14ac:dyDescent="0.3">
      <c r="D15" s="22" t="s">
        <v>38</v>
      </c>
      <c r="E15" s="22"/>
      <c r="F15" s="23" t="s">
        <v>39</v>
      </c>
      <c r="G15" s="24"/>
      <c r="H15" s="25">
        <v>32.090000000000003</v>
      </c>
      <c r="I15" s="26">
        <v>1</v>
      </c>
      <c r="J15" s="27">
        <f t="shared" ref="J15:J29" si="0">I15*H15</f>
        <v>32.090000000000003</v>
      </c>
      <c r="K15" s="22"/>
      <c r="L15" s="25">
        <v>32.090000000000003</v>
      </c>
      <c r="M15" s="28">
        <v>1</v>
      </c>
      <c r="N15" s="27">
        <f t="shared" ref="N15:N29" si="1">M15*L15</f>
        <v>32.090000000000003</v>
      </c>
      <c r="O15" s="22"/>
      <c r="P15" s="29">
        <f t="shared" ref="P15:P46" si="2">N15-J15</f>
        <v>0</v>
      </c>
      <c r="Q15" s="30">
        <f t="shared" ref="Q15:Q46" si="3">IF((J15)=0,"",(P15/J15))</f>
        <v>0</v>
      </c>
    </row>
    <row r="16" spans="2:18" x14ac:dyDescent="0.3">
      <c r="D16" s="22" t="s">
        <v>40</v>
      </c>
      <c r="E16" s="22"/>
      <c r="F16" s="23" t="s">
        <v>39</v>
      </c>
      <c r="G16" s="24"/>
      <c r="H16" s="25"/>
      <c r="I16" s="26">
        <v>1</v>
      </c>
      <c r="J16" s="27">
        <f t="shared" si="0"/>
        <v>0</v>
      </c>
      <c r="K16" s="22"/>
      <c r="L16" s="25"/>
      <c r="M16" s="28">
        <v>1</v>
      </c>
      <c r="N16" s="27">
        <f t="shared" si="1"/>
        <v>0</v>
      </c>
      <c r="O16" s="22"/>
      <c r="P16" s="29">
        <f t="shared" si="2"/>
        <v>0</v>
      </c>
      <c r="Q16" s="30" t="str">
        <f t="shared" si="3"/>
        <v/>
      </c>
    </row>
    <row r="17" spans="4:17" x14ac:dyDescent="0.3">
      <c r="D17" s="22" t="s">
        <v>41</v>
      </c>
      <c r="E17" s="22"/>
      <c r="F17" s="23"/>
      <c r="G17" s="24"/>
      <c r="H17" s="25"/>
      <c r="I17" s="26">
        <v>1</v>
      </c>
      <c r="J17" s="27">
        <f t="shared" si="0"/>
        <v>0</v>
      </c>
      <c r="K17" s="22"/>
      <c r="L17" s="25"/>
      <c r="M17" s="28">
        <v>1</v>
      </c>
      <c r="N17" s="27">
        <f t="shared" si="1"/>
        <v>0</v>
      </c>
      <c r="O17" s="22"/>
      <c r="P17" s="29">
        <f t="shared" si="2"/>
        <v>0</v>
      </c>
      <c r="Q17" s="30" t="str">
        <f t="shared" si="3"/>
        <v/>
      </c>
    </row>
    <row r="18" spans="4:17" x14ac:dyDescent="0.3">
      <c r="D18" s="22" t="s">
        <v>42</v>
      </c>
      <c r="E18" s="22"/>
      <c r="F18" s="23" t="s">
        <v>39</v>
      </c>
      <c r="G18" s="24"/>
      <c r="H18" s="25"/>
      <c r="I18" s="26">
        <v>1</v>
      </c>
      <c r="J18" s="27">
        <f t="shared" si="0"/>
        <v>0</v>
      </c>
      <c r="K18" s="22"/>
      <c r="L18" s="25"/>
      <c r="M18" s="28">
        <v>1</v>
      </c>
      <c r="N18" s="27">
        <f t="shared" si="1"/>
        <v>0</v>
      </c>
      <c r="O18" s="22"/>
      <c r="P18" s="29">
        <f t="shared" si="2"/>
        <v>0</v>
      </c>
      <c r="Q18" s="30" t="str">
        <f t="shared" si="3"/>
        <v/>
      </c>
    </row>
    <row r="19" spans="4:17" x14ac:dyDescent="0.3">
      <c r="D19" s="22" t="s">
        <v>43</v>
      </c>
      <c r="E19" s="22"/>
      <c r="F19" s="23" t="s">
        <v>44</v>
      </c>
      <c r="G19" s="24"/>
      <c r="H19" s="25">
        <v>1.41E-2</v>
      </c>
      <c r="I19" s="26">
        <f>H10</f>
        <v>2000</v>
      </c>
      <c r="J19" s="27">
        <f t="shared" si="0"/>
        <v>28.2</v>
      </c>
      <c r="K19" s="22"/>
      <c r="L19" s="25">
        <v>1.41E-2</v>
      </c>
      <c r="M19" s="28">
        <f>H10</f>
        <v>2000</v>
      </c>
      <c r="N19" s="27">
        <f t="shared" si="1"/>
        <v>28.2</v>
      </c>
      <c r="O19" s="22"/>
      <c r="P19" s="29">
        <f t="shared" si="2"/>
        <v>0</v>
      </c>
      <c r="Q19" s="30">
        <f t="shared" si="3"/>
        <v>0</v>
      </c>
    </row>
    <row r="20" spans="4:17" x14ac:dyDescent="0.3">
      <c r="D20" s="22" t="s">
        <v>45</v>
      </c>
      <c r="E20" s="22"/>
      <c r="F20" s="23" t="s">
        <v>44</v>
      </c>
      <c r="G20" s="24"/>
      <c r="H20" s="31">
        <v>2.0000000000000001E-4</v>
      </c>
      <c r="I20" s="26">
        <f>I19</f>
        <v>2000</v>
      </c>
      <c r="J20" s="27">
        <f t="shared" si="0"/>
        <v>0.4</v>
      </c>
      <c r="K20" s="22"/>
      <c r="L20" s="31">
        <v>2.0000000000000001E-4</v>
      </c>
      <c r="M20" s="28">
        <f>M19</f>
        <v>2000</v>
      </c>
      <c r="N20" s="27">
        <f t="shared" si="1"/>
        <v>0.4</v>
      </c>
      <c r="O20" s="22"/>
      <c r="P20" s="29">
        <f t="shared" si="2"/>
        <v>0</v>
      </c>
      <c r="Q20" s="30">
        <f t="shared" si="3"/>
        <v>0</v>
      </c>
    </row>
    <row r="21" spans="4:17" x14ac:dyDescent="0.3">
      <c r="D21" s="22" t="s">
        <v>46</v>
      </c>
      <c r="E21" s="22"/>
      <c r="F21" s="23"/>
      <c r="G21" s="24"/>
      <c r="H21" s="25"/>
      <c r="I21" s="26">
        <f>I20</f>
        <v>2000</v>
      </c>
      <c r="J21" s="27">
        <f t="shared" si="0"/>
        <v>0</v>
      </c>
      <c r="K21" s="22"/>
      <c r="L21" s="25"/>
      <c r="M21" s="28">
        <f>M20</f>
        <v>2000</v>
      </c>
      <c r="N21" s="27">
        <f t="shared" si="1"/>
        <v>0</v>
      </c>
      <c r="O21" s="22"/>
      <c r="P21" s="29">
        <f t="shared" si="2"/>
        <v>0</v>
      </c>
      <c r="Q21" s="30" t="str">
        <f t="shared" si="3"/>
        <v/>
      </c>
    </row>
    <row r="22" spans="4:17" x14ac:dyDescent="0.3">
      <c r="D22" s="22" t="s">
        <v>47</v>
      </c>
      <c r="E22" s="22"/>
      <c r="F22" s="23"/>
      <c r="G22" s="24"/>
      <c r="H22" s="25">
        <v>1.5E-3</v>
      </c>
      <c r="I22" s="26">
        <f>I21</f>
        <v>2000</v>
      </c>
      <c r="J22" s="27">
        <f t="shared" si="0"/>
        <v>3</v>
      </c>
      <c r="K22" s="22"/>
      <c r="L22" s="25">
        <v>1.5E-3</v>
      </c>
      <c r="M22" s="28">
        <f>M21</f>
        <v>2000</v>
      </c>
      <c r="N22" s="27">
        <f t="shared" si="1"/>
        <v>3</v>
      </c>
      <c r="O22" s="22"/>
      <c r="P22" s="29">
        <f t="shared" si="2"/>
        <v>0</v>
      </c>
      <c r="Q22" s="30">
        <f t="shared" si="3"/>
        <v>0</v>
      </c>
    </row>
    <row r="23" spans="4:17" x14ac:dyDescent="0.3">
      <c r="D23" s="22" t="s">
        <v>48</v>
      </c>
      <c r="E23" s="22"/>
      <c r="F23" s="23" t="s">
        <v>39</v>
      </c>
      <c r="G23" s="24"/>
      <c r="H23" s="25"/>
      <c r="I23" s="26">
        <f>I18</f>
        <v>1</v>
      </c>
      <c r="J23" s="27">
        <f t="shared" si="0"/>
        <v>0</v>
      </c>
      <c r="K23" s="22"/>
      <c r="L23" s="25">
        <v>4.63</v>
      </c>
      <c r="M23" s="28">
        <f>M18</f>
        <v>1</v>
      </c>
      <c r="N23" s="27">
        <f t="shared" si="1"/>
        <v>4.63</v>
      </c>
      <c r="O23" s="22"/>
      <c r="P23" s="29">
        <f t="shared" si="2"/>
        <v>4.63</v>
      </c>
      <c r="Q23" s="30" t="str">
        <f t="shared" si="3"/>
        <v/>
      </c>
    </row>
    <row r="24" spans="4:17" x14ac:dyDescent="0.3">
      <c r="D24" s="22" t="s">
        <v>49</v>
      </c>
      <c r="E24" s="22"/>
      <c r="F24" s="23" t="s">
        <v>44</v>
      </c>
      <c r="G24" s="24"/>
      <c r="H24" s="25">
        <v>3.2000000000000003E-4</v>
      </c>
      <c r="I24" s="26">
        <f>I22</f>
        <v>2000</v>
      </c>
      <c r="J24" s="27">
        <f t="shared" si="0"/>
        <v>0.64</v>
      </c>
      <c r="K24" s="22"/>
      <c r="L24" s="25">
        <v>3.2000000000000003E-4</v>
      </c>
      <c r="M24" s="28">
        <f>M22</f>
        <v>2000</v>
      </c>
      <c r="N24" s="27">
        <f t="shared" si="1"/>
        <v>0.64</v>
      </c>
      <c r="O24" s="22"/>
      <c r="P24" s="29">
        <f t="shared" si="2"/>
        <v>0</v>
      </c>
      <c r="Q24" s="30">
        <f t="shared" si="3"/>
        <v>0</v>
      </c>
    </row>
    <row r="25" spans="4:17" ht="28.8" x14ac:dyDescent="0.3">
      <c r="D25" s="32" t="s">
        <v>50</v>
      </c>
      <c r="E25" s="22"/>
      <c r="F25" s="23" t="s">
        <v>44</v>
      </c>
      <c r="G25" s="24"/>
      <c r="H25" s="25">
        <v>-4.1999999999999997E-3</v>
      </c>
      <c r="I25" s="26">
        <f>I24</f>
        <v>2000</v>
      </c>
      <c r="J25" s="27">
        <f t="shared" si="0"/>
        <v>-8.4</v>
      </c>
      <c r="K25" s="22"/>
      <c r="L25" s="25">
        <v>-4.1999999999999997E-3</v>
      </c>
      <c r="M25" s="28">
        <f>M24</f>
        <v>2000</v>
      </c>
      <c r="N25" s="27">
        <f t="shared" si="1"/>
        <v>-8.4</v>
      </c>
      <c r="O25" s="22"/>
      <c r="P25" s="29">
        <f t="shared" si="2"/>
        <v>0</v>
      </c>
      <c r="Q25" s="30">
        <f t="shared" si="3"/>
        <v>0</v>
      </c>
    </row>
    <row r="26" spans="4:17" x14ac:dyDescent="0.3">
      <c r="D26" s="33" t="s">
        <v>51</v>
      </c>
      <c r="E26" s="22"/>
      <c r="F26" s="23" t="s">
        <v>44</v>
      </c>
      <c r="G26" s="24"/>
      <c r="H26" s="25">
        <v>-2.9999999999999997E-4</v>
      </c>
      <c r="I26" s="34">
        <f>I25</f>
        <v>2000</v>
      </c>
      <c r="J26" s="27">
        <f t="shared" si="0"/>
        <v>-0.6</v>
      </c>
      <c r="K26" s="22"/>
      <c r="L26" s="25">
        <v>-2.9999999999999997E-4</v>
      </c>
      <c r="M26" s="35">
        <f>M25</f>
        <v>2000</v>
      </c>
      <c r="N26" s="27">
        <f t="shared" si="1"/>
        <v>-0.6</v>
      </c>
      <c r="O26" s="22"/>
      <c r="P26" s="29">
        <f t="shared" si="2"/>
        <v>0</v>
      </c>
      <c r="Q26" s="30">
        <f t="shared" si="3"/>
        <v>0</v>
      </c>
    </row>
    <row r="27" spans="4:17" x14ac:dyDescent="0.3">
      <c r="D27" s="33" t="s">
        <v>52</v>
      </c>
      <c r="E27" s="22"/>
      <c r="F27" s="23" t="s">
        <v>39</v>
      </c>
      <c r="G27" s="24"/>
      <c r="H27" s="25"/>
      <c r="I27" s="34">
        <v>1</v>
      </c>
      <c r="J27" s="27">
        <f t="shared" si="0"/>
        <v>0</v>
      </c>
      <c r="K27" s="22"/>
      <c r="L27" s="25">
        <v>7.33</v>
      </c>
      <c r="M27" s="35">
        <v>1</v>
      </c>
      <c r="N27" s="27">
        <f t="shared" si="1"/>
        <v>7.33</v>
      </c>
      <c r="O27" s="22"/>
      <c r="P27" s="29">
        <f t="shared" si="2"/>
        <v>7.33</v>
      </c>
      <c r="Q27" s="30" t="str">
        <f t="shared" si="3"/>
        <v/>
      </c>
    </row>
    <row r="28" spans="4:17" x14ac:dyDescent="0.3">
      <c r="D28" s="33"/>
      <c r="E28" s="22"/>
      <c r="F28" s="23"/>
      <c r="G28" s="24"/>
      <c r="H28" s="25"/>
      <c r="I28" s="34"/>
      <c r="J28" s="27">
        <f t="shared" si="0"/>
        <v>0</v>
      </c>
      <c r="K28" s="22"/>
      <c r="L28" s="25"/>
      <c r="M28" s="35"/>
      <c r="N28" s="27">
        <f t="shared" si="1"/>
        <v>0</v>
      </c>
      <c r="O28" s="22"/>
      <c r="P28" s="29">
        <f t="shared" si="2"/>
        <v>0</v>
      </c>
      <c r="Q28" s="30" t="str">
        <f t="shared" si="3"/>
        <v/>
      </c>
    </row>
    <row r="29" spans="4:17" ht="15" thickBot="1" x14ac:dyDescent="0.35">
      <c r="D29" s="33"/>
      <c r="E29" s="22"/>
      <c r="F29" s="23"/>
      <c r="G29" s="24"/>
      <c r="H29" s="25"/>
      <c r="I29" s="34"/>
      <c r="J29" s="27">
        <f t="shared" si="0"/>
        <v>0</v>
      </c>
      <c r="K29" s="22"/>
      <c r="L29" s="25"/>
      <c r="M29" s="35"/>
      <c r="N29" s="27">
        <f t="shared" si="1"/>
        <v>0</v>
      </c>
      <c r="O29" s="22"/>
      <c r="P29" s="29">
        <f t="shared" si="2"/>
        <v>0</v>
      </c>
      <c r="Q29" s="30" t="str">
        <f t="shared" si="3"/>
        <v/>
      </c>
    </row>
    <row r="30" spans="4:17" ht="15" thickBot="1" x14ac:dyDescent="0.35">
      <c r="D30" s="11" t="s">
        <v>53</v>
      </c>
      <c r="G30" s="36"/>
      <c r="H30" s="37"/>
      <c r="I30" s="38"/>
      <c r="J30" s="39">
        <f>SUM(J15:J29)</f>
        <v>55.33</v>
      </c>
      <c r="L30" s="37"/>
      <c r="M30" s="41"/>
      <c r="N30" s="39">
        <f>SUM(N15:N29)</f>
        <v>67.290000000000006</v>
      </c>
      <c r="P30" s="42">
        <f t="shared" si="2"/>
        <v>11.960000000000008</v>
      </c>
      <c r="Q30" s="43">
        <f t="shared" si="3"/>
        <v>0.21615759985541314</v>
      </c>
    </row>
    <row r="31" spans="4:17" x14ac:dyDescent="0.3">
      <c r="D31" s="44" t="s">
        <v>54</v>
      </c>
      <c r="E31" s="44"/>
      <c r="F31" s="45" t="s">
        <v>44</v>
      </c>
      <c r="G31" s="46"/>
      <c r="H31" s="47">
        <v>6.8999999999999999E-3</v>
      </c>
      <c r="I31" s="48">
        <f>H10*(1+H48)</f>
        <v>2075.4</v>
      </c>
      <c r="J31" s="49">
        <f>I31*H31</f>
        <v>14.320260000000001</v>
      </c>
      <c r="K31" s="44"/>
      <c r="L31" s="47">
        <f>H31</f>
        <v>6.8999999999999999E-3</v>
      </c>
      <c r="M31" s="50">
        <f>H10*(1+L48)</f>
        <v>2075.4</v>
      </c>
      <c r="N31" s="49">
        <f>M31*L31</f>
        <v>14.320260000000001</v>
      </c>
      <c r="O31" s="44"/>
      <c r="P31" s="51">
        <f t="shared" si="2"/>
        <v>0</v>
      </c>
      <c r="Q31" s="52">
        <f t="shared" si="3"/>
        <v>0</v>
      </c>
    </row>
    <row r="32" spans="4:17" ht="29.4" thickBot="1" x14ac:dyDescent="0.35">
      <c r="D32" s="53" t="s">
        <v>55</v>
      </c>
      <c r="E32" s="44"/>
      <c r="F32" s="45" t="s">
        <v>44</v>
      </c>
      <c r="G32" s="46"/>
      <c r="H32" s="47">
        <v>4.7000000000000002E-3</v>
      </c>
      <c r="I32" s="48">
        <f>I31</f>
        <v>2075.4</v>
      </c>
      <c r="J32" s="49">
        <f>I32*H32</f>
        <v>9.7543800000000012</v>
      </c>
      <c r="K32" s="44"/>
      <c r="L32" s="47">
        <f>H32</f>
        <v>4.7000000000000002E-3</v>
      </c>
      <c r="M32" s="50">
        <f>M31</f>
        <v>2075.4</v>
      </c>
      <c r="N32" s="49">
        <f>M32*L32</f>
        <v>9.7543800000000012</v>
      </c>
      <c r="O32" s="44"/>
      <c r="P32" s="51">
        <f t="shared" si="2"/>
        <v>0</v>
      </c>
      <c r="Q32" s="52">
        <f t="shared" si="3"/>
        <v>0</v>
      </c>
    </row>
    <row r="33" spans="4:17" ht="27" thickBot="1" x14ac:dyDescent="0.35">
      <c r="D33" s="54" t="s">
        <v>56</v>
      </c>
      <c r="E33" s="22"/>
      <c r="F33" s="22"/>
      <c r="G33" s="24"/>
      <c r="H33" s="55"/>
      <c r="I33" s="56"/>
      <c r="J33" s="57">
        <f>SUM(J30:J32)</f>
        <v>79.404640000000001</v>
      </c>
      <c r="K33" s="58"/>
      <c r="L33" s="59"/>
      <c r="M33" s="60"/>
      <c r="N33" s="57">
        <f>SUM(N30:N32)</f>
        <v>91.364640000000009</v>
      </c>
      <c r="O33" s="58"/>
      <c r="P33" s="61">
        <f t="shared" si="2"/>
        <v>11.960000000000008</v>
      </c>
      <c r="Q33" s="62">
        <f t="shared" si="3"/>
        <v>0.15062092089328794</v>
      </c>
    </row>
    <row r="34" spans="4:17" ht="28.8" x14ac:dyDescent="0.3">
      <c r="D34" s="32" t="s">
        <v>57</v>
      </c>
      <c r="E34" s="22"/>
      <c r="F34" s="23" t="s">
        <v>44</v>
      </c>
      <c r="G34" s="24"/>
      <c r="H34" s="25">
        <v>5.1999999999999998E-3</v>
      </c>
      <c r="I34" s="26">
        <f>I32</f>
        <v>2075.4</v>
      </c>
      <c r="J34" s="27">
        <f t="shared" ref="J34:J41" si="4">I34*H34</f>
        <v>10.79208</v>
      </c>
      <c r="K34" s="22"/>
      <c r="L34" s="25">
        <f>H34</f>
        <v>5.1999999999999998E-3</v>
      </c>
      <c r="M34" s="28">
        <f>M32</f>
        <v>2075.4</v>
      </c>
      <c r="N34" s="27">
        <f t="shared" ref="N34:N41" si="5">M34*L34</f>
        <v>10.79208</v>
      </c>
      <c r="O34" s="22"/>
      <c r="P34" s="29">
        <f t="shared" si="2"/>
        <v>0</v>
      </c>
      <c r="Q34" s="30">
        <f t="shared" si="3"/>
        <v>0</v>
      </c>
    </row>
    <row r="35" spans="4:17" ht="28.8" x14ac:dyDescent="0.3">
      <c r="D35" s="32" t="s">
        <v>58</v>
      </c>
      <c r="E35" s="22"/>
      <c r="F35" s="23" t="s">
        <v>44</v>
      </c>
      <c r="G35" s="24"/>
      <c r="H35" s="25">
        <v>1.1000000000000001E-3</v>
      </c>
      <c r="I35" s="26">
        <f>I32</f>
        <v>2075.4</v>
      </c>
      <c r="J35" s="27">
        <f t="shared" si="4"/>
        <v>2.2829400000000004</v>
      </c>
      <c r="K35" s="22"/>
      <c r="L35" s="25">
        <f>H35</f>
        <v>1.1000000000000001E-3</v>
      </c>
      <c r="M35" s="28">
        <f>M32</f>
        <v>2075.4</v>
      </c>
      <c r="N35" s="27">
        <f t="shared" si="5"/>
        <v>2.2829400000000004</v>
      </c>
      <c r="O35" s="22"/>
      <c r="P35" s="29">
        <f t="shared" si="2"/>
        <v>0</v>
      </c>
      <c r="Q35" s="30">
        <f t="shared" si="3"/>
        <v>0</v>
      </c>
    </row>
    <row r="36" spans="4:17" x14ac:dyDescent="0.3">
      <c r="D36" s="32" t="s">
        <v>59</v>
      </c>
      <c r="E36" s="22"/>
      <c r="F36" s="23"/>
      <c r="G36" s="24"/>
      <c r="H36" s="63"/>
      <c r="I36" s="26">
        <f>I32</f>
        <v>2075.4</v>
      </c>
      <c r="J36" s="27">
        <f t="shared" si="4"/>
        <v>0</v>
      </c>
      <c r="K36" s="22"/>
      <c r="L36" s="63"/>
      <c r="M36" s="28">
        <f>M32</f>
        <v>2075.4</v>
      </c>
      <c r="N36" s="27">
        <f t="shared" si="5"/>
        <v>0</v>
      </c>
      <c r="O36" s="22"/>
      <c r="P36" s="29">
        <f t="shared" si="2"/>
        <v>0</v>
      </c>
      <c r="Q36" s="30" t="str">
        <f t="shared" si="3"/>
        <v/>
      </c>
    </row>
    <row r="37" spans="4:17" x14ac:dyDescent="0.3">
      <c r="D37" s="22" t="s">
        <v>60</v>
      </c>
      <c r="E37" s="22"/>
      <c r="F37" s="23" t="s">
        <v>39</v>
      </c>
      <c r="G37" s="24"/>
      <c r="H37" s="25">
        <v>0.25</v>
      </c>
      <c r="I37" s="26">
        <v>1</v>
      </c>
      <c r="J37" s="27">
        <f t="shared" si="4"/>
        <v>0.25</v>
      </c>
      <c r="K37" s="22"/>
      <c r="L37" s="25">
        <f>H37</f>
        <v>0.25</v>
      </c>
      <c r="M37" s="28">
        <v>1</v>
      </c>
      <c r="N37" s="27">
        <f t="shared" si="5"/>
        <v>0.25</v>
      </c>
      <c r="O37" s="22"/>
      <c r="P37" s="29">
        <f t="shared" si="2"/>
        <v>0</v>
      </c>
      <c r="Q37" s="30">
        <f t="shared" si="3"/>
        <v>0</v>
      </c>
    </row>
    <row r="38" spans="4:17" x14ac:dyDescent="0.3">
      <c r="D38" s="22" t="s">
        <v>61</v>
      </c>
      <c r="E38" s="22"/>
      <c r="F38" s="23" t="s">
        <v>44</v>
      </c>
      <c r="G38" s="24"/>
      <c r="H38" s="25">
        <v>7.0000000000000001E-3</v>
      </c>
      <c r="I38" s="26">
        <f>I25</f>
        <v>2000</v>
      </c>
      <c r="J38" s="27">
        <f t="shared" si="4"/>
        <v>14</v>
      </c>
      <c r="K38" s="22"/>
      <c r="L38" s="25">
        <f>H38</f>
        <v>7.0000000000000001E-3</v>
      </c>
      <c r="M38" s="28">
        <f>M25</f>
        <v>2000</v>
      </c>
      <c r="N38" s="27">
        <f t="shared" si="5"/>
        <v>14</v>
      </c>
      <c r="O38" s="22"/>
      <c r="P38" s="29">
        <f t="shared" si="2"/>
        <v>0</v>
      </c>
      <c r="Q38" s="30">
        <f t="shared" si="3"/>
        <v>0</v>
      </c>
    </row>
    <row r="39" spans="4:17" x14ac:dyDescent="0.3">
      <c r="D39" s="22" t="s">
        <v>62</v>
      </c>
      <c r="E39" s="22"/>
      <c r="F39" s="23" t="s">
        <v>44</v>
      </c>
      <c r="G39" s="24"/>
      <c r="H39" s="25"/>
      <c r="I39" s="26">
        <f>I36</f>
        <v>2075.4</v>
      </c>
      <c r="J39" s="27">
        <f t="shared" si="4"/>
        <v>0</v>
      </c>
      <c r="K39" s="22"/>
      <c r="L39" s="25"/>
      <c r="M39" s="28">
        <f>M36</f>
        <v>2075.4</v>
      </c>
      <c r="N39" s="27">
        <f t="shared" si="5"/>
        <v>0</v>
      </c>
      <c r="O39" s="22"/>
      <c r="P39" s="29">
        <f t="shared" si="2"/>
        <v>0</v>
      </c>
      <c r="Q39" s="30" t="str">
        <f t="shared" si="3"/>
        <v/>
      </c>
    </row>
    <row r="40" spans="4:17" x14ac:dyDescent="0.3">
      <c r="D40" s="64" t="s">
        <v>63</v>
      </c>
      <c r="E40" s="22"/>
      <c r="F40" s="23" t="s">
        <v>44</v>
      </c>
      <c r="G40" s="24"/>
      <c r="H40" s="25">
        <v>7.4999999999999997E-2</v>
      </c>
      <c r="I40" s="65">
        <v>600</v>
      </c>
      <c r="J40" s="27">
        <f t="shared" si="4"/>
        <v>45</v>
      </c>
      <c r="K40" s="22"/>
      <c r="L40" s="25">
        <v>7.4999999999999997E-2</v>
      </c>
      <c r="M40" s="66">
        <f>I40</f>
        <v>600</v>
      </c>
      <c r="N40" s="27">
        <f t="shared" si="5"/>
        <v>45</v>
      </c>
      <c r="O40" s="22"/>
      <c r="P40" s="29">
        <f t="shared" si="2"/>
        <v>0</v>
      </c>
      <c r="Q40" s="30">
        <f t="shared" si="3"/>
        <v>0</v>
      </c>
    </row>
    <row r="41" spans="4:17" ht="15" thickBot="1" x14ac:dyDescent="0.35">
      <c r="D41" s="33" t="s">
        <v>64</v>
      </c>
      <c r="E41" s="22"/>
      <c r="F41" s="23" t="s">
        <v>44</v>
      </c>
      <c r="G41" s="24"/>
      <c r="H41" s="25">
        <v>8.7999999999999995E-2</v>
      </c>
      <c r="I41" s="34">
        <f>I39-I40</f>
        <v>1475.4</v>
      </c>
      <c r="J41" s="27">
        <f t="shared" si="4"/>
        <v>129.83520000000001</v>
      </c>
      <c r="K41" s="22"/>
      <c r="L41" s="25">
        <v>8.7999999999999995E-2</v>
      </c>
      <c r="M41" s="35">
        <f>M39-M40</f>
        <v>1475.4</v>
      </c>
      <c r="N41" s="27">
        <f t="shared" si="5"/>
        <v>129.83520000000001</v>
      </c>
      <c r="O41" s="22"/>
      <c r="P41" s="29">
        <f t="shared" si="2"/>
        <v>0</v>
      </c>
      <c r="Q41" s="30">
        <f t="shared" si="3"/>
        <v>0</v>
      </c>
    </row>
    <row r="42" spans="4:17" ht="15" thickBot="1" x14ac:dyDescent="0.35">
      <c r="D42" s="67" t="s">
        <v>65</v>
      </c>
      <c r="E42" s="22"/>
      <c r="F42" s="22"/>
      <c r="G42" s="22"/>
      <c r="H42" s="68"/>
      <c r="I42" s="69"/>
      <c r="J42" s="57">
        <f>SUM(J33:J41)</f>
        <v>281.56486000000001</v>
      </c>
      <c r="K42" s="58"/>
      <c r="L42" s="70"/>
      <c r="M42" s="71"/>
      <c r="N42" s="57">
        <f>SUM(N33:N41)</f>
        <v>293.52485999999999</v>
      </c>
      <c r="O42" s="58"/>
      <c r="P42" s="61">
        <f t="shared" si="2"/>
        <v>11.95999999999998</v>
      </c>
      <c r="Q42" s="62">
        <f t="shared" si="3"/>
        <v>4.2476891470050557E-2</v>
      </c>
    </row>
    <row r="43" spans="4:17" ht="15" thickBot="1" x14ac:dyDescent="0.35">
      <c r="D43" s="24" t="s">
        <v>66</v>
      </c>
      <c r="E43" s="22"/>
      <c r="F43" s="22"/>
      <c r="G43" s="22"/>
      <c r="H43" s="72">
        <v>0.13</v>
      </c>
      <c r="I43" s="73"/>
      <c r="J43" s="74">
        <f>J42*H43</f>
        <v>36.603431800000003</v>
      </c>
      <c r="K43" s="22"/>
      <c r="L43" s="72">
        <v>0.13</v>
      </c>
      <c r="M43" s="75"/>
      <c r="N43" s="74">
        <f>N42*L43</f>
        <v>38.158231800000003</v>
      </c>
      <c r="O43" s="22"/>
      <c r="P43" s="29">
        <f t="shared" si="2"/>
        <v>1.5548000000000002</v>
      </c>
      <c r="Q43" s="30">
        <f t="shared" si="3"/>
        <v>4.2476891470050633E-2</v>
      </c>
    </row>
    <row r="44" spans="4:17" ht="27" thickBot="1" x14ac:dyDescent="0.35">
      <c r="D44" s="54" t="s">
        <v>67</v>
      </c>
      <c r="E44" s="22"/>
      <c r="F44" s="22"/>
      <c r="G44" s="22"/>
      <c r="H44" s="55"/>
      <c r="I44" s="56"/>
      <c r="J44" s="57">
        <f>ROUND(SUM(J42:J43),2)</f>
        <v>318.17</v>
      </c>
      <c r="K44" s="58"/>
      <c r="L44" s="59"/>
      <c r="M44" s="60"/>
      <c r="N44" s="57">
        <f>ROUND(SUM(N42:N43),2)</f>
        <v>331.68</v>
      </c>
      <c r="O44" s="58"/>
      <c r="P44" s="61">
        <f t="shared" si="2"/>
        <v>13.509999999999991</v>
      </c>
      <c r="Q44" s="62">
        <f t="shared" si="3"/>
        <v>4.2461577144293904E-2</v>
      </c>
    </row>
    <row r="45" spans="4:17" ht="29.4" thickBot="1" x14ac:dyDescent="0.35">
      <c r="D45" s="76" t="s">
        <v>68</v>
      </c>
      <c r="E45" s="22"/>
      <c r="F45" s="22"/>
      <c r="G45" s="22"/>
      <c r="H45" s="55"/>
      <c r="I45" s="77"/>
      <c r="J45" s="57">
        <f>ROUND(-J44*10%,2)</f>
        <v>-31.82</v>
      </c>
      <c r="K45" s="58"/>
      <c r="L45" s="59"/>
      <c r="M45" s="60"/>
      <c r="N45" s="57">
        <f>ROUND(-N44*10%,2)</f>
        <v>-33.17</v>
      </c>
      <c r="O45" s="58"/>
      <c r="P45" s="61">
        <f t="shared" si="2"/>
        <v>-1.3500000000000014</v>
      </c>
      <c r="Q45" s="62">
        <f t="shared" si="3"/>
        <v>4.2426147077309913E-2</v>
      </c>
    </row>
    <row r="46" spans="4:17" ht="15" thickBot="1" x14ac:dyDescent="0.35">
      <c r="D46" s="54" t="s">
        <v>69</v>
      </c>
      <c r="E46" s="22"/>
      <c r="F46" s="22"/>
      <c r="G46" s="22"/>
      <c r="H46" s="78"/>
      <c r="I46" s="79"/>
      <c r="J46" s="80">
        <f>J44+J45</f>
        <v>286.35000000000002</v>
      </c>
      <c r="K46" s="58"/>
      <c r="L46" s="81"/>
      <c r="M46" s="82"/>
      <c r="N46" s="80">
        <f>N44+N45</f>
        <v>298.51</v>
      </c>
      <c r="O46" s="58"/>
      <c r="P46" s="83">
        <f t="shared" si="2"/>
        <v>12.159999999999968</v>
      </c>
      <c r="Q46" s="84">
        <f t="shared" si="3"/>
        <v>4.2465514230836277E-2</v>
      </c>
    </row>
    <row r="47" spans="4:17" ht="10.5" customHeight="1" x14ac:dyDescent="0.3"/>
    <row r="48" spans="4:17" x14ac:dyDescent="0.3">
      <c r="D48" s="11" t="s">
        <v>70</v>
      </c>
      <c r="H48" s="85">
        <f>'[3]App.2-V Bill Impacts_Res'!H54</f>
        <v>3.7699999999999997E-2</v>
      </c>
      <c r="L48" s="85">
        <f>H48</f>
        <v>3.7699999999999997E-2</v>
      </c>
    </row>
    <row r="49" spans="3:3" ht="10.5" customHeight="1" x14ac:dyDescent="0.3"/>
    <row r="50" spans="3:3" ht="10.5" customHeight="1" x14ac:dyDescent="0.3">
      <c r="C50" s="86" t="s">
        <v>71</v>
      </c>
    </row>
    <row r="51" spans="3:3" ht="10.5" customHeight="1" x14ac:dyDescent="0.3"/>
  </sheetData>
  <mergeCells count="10">
    <mergeCell ref="P1:Q1"/>
    <mergeCell ref="F13:F14"/>
    <mergeCell ref="P13:P14"/>
    <mergeCell ref="Q13:Q14"/>
    <mergeCell ref="P2:Q2"/>
    <mergeCell ref="D5:Q5"/>
    <mergeCell ref="F8:Q8"/>
    <mergeCell ref="H12:J12"/>
    <mergeCell ref="L12:N12"/>
    <mergeCell ref="P12:Q12"/>
  </mergeCells>
  <dataValidations count="3">
    <dataValidation type="list" allowBlank="1" showInputMessage="1" showErrorMessage="1" prompt="Select Charge Unit - monthly, per kWh, per kW" sqref="F15:F29 JB15:JB29 SX15:SX29 ACT15:ACT29 AMP15:AMP29 AWL15:AWL29 BGH15:BGH29 BQD15:BQD29 BZZ15:BZZ29 CJV15:CJV29 CTR15:CTR29 DDN15:DDN29 DNJ15:DNJ29 DXF15:DXF29 EHB15:EHB29 EQX15:EQX29 FAT15:FAT29 FKP15:FKP29 FUL15:FUL29 GEH15:GEH29 GOD15:GOD29 GXZ15:GXZ29 HHV15:HHV29 HRR15:HRR29 IBN15:IBN29 ILJ15:ILJ29 IVF15:IVF29 JFB15:JFB29 JOX15:JOX29 JYT15:JYT29 KIP15:KIP29 KSL15:KSL29 LCH15:LCH29 LMD15:LMD29 LVZ15:LVZ29 MFV15:MFV29 MPR15:MPR29 MZN15:MZN29 NJJ15:NJJ29 NTF15:NTF29 ODB15:ODB29 OMX15:OMX29 OWT15:OWT29 PGP15:PGP29 PQL15:PQL29 QAH15:QAH29 QKD15:QKD29 QTZ15:QTZ29 RDV15:RDV29 RNR15:RNR29 RXN15:RXN29 SHJ15:SHJ29 SRF15:SRF29 TBB15:TBB29 TKX15:TKX29 TUT15:TUT29 UEP15:UEP29 UOL15:UOL29 UYH15:UYH29 VID15:VID29 VRZ15:VRZ29 WBV15:WBV29 WLR15:WLR29 WVN15:WVN29 F65539:F65553 JB65539:JB65553 SX65539:SX65553 ACT65539:ACT65553 AMP65539:AMP65553 AWL65539:AWL65553 BGH65539:BGH65553 BQD65539:BQD65553 BZZ65539:BZZ65553 CJV65539:CJV65553 CTR65539:CTR65553 DDN65539:DDN65553 DNJ65539:DNJ65553 DXF65539:DXF65553 EHB65539:EHB65553 EQX65539:EQX65553 FAT65539:FAT65553 FKP65539:FKP65553 FUL65539:FUL65553 GEH65539:GEH65553 GOD65539:GOD65553 GXZ65539:GXZ65553 HHV65539:HHV65553 HRR65539:HRR65553 IBN65539:IBN65553 ILJ65539:ILJ65553 IVF65539:IVF65553 JFB65539:JFB65553 JOX65539:JOX65553 JYT65539:JYT65553 KIP65539:KIP65553 KSL65539:KSL65553 LCH65539:LCH65553 LMD65539:LMD65553 LVZ65539:LVZ65553 MFV65539:MFV65553 MPR65539:MPR65553 MZN65539:MZN65553 NJJ65539:NJJ65553 NTF65539:NTF65553 ODB65539:ODB65553 OMX65539:OMX65553 OWT65539:OWT65553 PGP65539:PGP65553 PQL65539:PQL65553 QAH65539:QAH65553 QKD65539:QKD65553 QTZ65539:QTZ65553 RDV65539:RDV65553 RNR65539:RNR65553 RXN65539:RXN65553 SHJ65539:SHJ65553 SRF65539:SRF65553 TBB65539:TBB65553 TKX65539:TKX65553 TUT65539:TUT65553 UEP65539:UEP65553 UOL65539:UOL65553 UYH65539:UYH65553 VID65539:VID65553 VRZ65539:VRZ65553 WBV65539:WBV65553 WLR65539:WLR65553 WVN65539:WVN65553 F131075:F131089 JB131075:JB131089 SX131075:SX131089 ACT131075:ACT131089 AMP131075:AMP131089 AWL131075:AWL131089 BGH131075:BGH131089 BQD131075:BQD131089 BZZ131075:BZZ131089 CJV131075:CJV131089 CTR131075:CTR131089 DDN131075:DDN131089 DNJ131075:DNJ131089 DXF131075:DXF131089 EHB131075:EHB131089 EQX131075:EQX131089 FAT131075:FAT131089 FKP131075:FKP131089 FUL131075:FUL131089 GEH131075:GEH131089 GOD131075:GOD131089 GXZ131075:GXZ131089 HHV131075:HHV131089 HRR131075:HRR131089 IBN131075:IBN131089 ILJ131075:ILJ131089 IVF131075:IVF131089 JFB131075:JFB131089 JOX131075:JOX131089 JYT131075:JYT131089 KIP131075:KIP131089 KSL131075:KSL131089 LCH131075:LCH131089 LMD131075:LMD131089 LVZ131075:LVZ131089 MFV131075:MFV131089 MPR131075:MPR131089 MZN131075:MZN131089 NJJ131075:NJJ131089 NTF131075:NTF131089 ODB131075:ODB131089 OMX131075:OMX131089 OWT131075:OWT131089 PGP131075:PGP131089 PQL131075:PQL131089 QAH131075:QAH131089 QKD131075:QKD131089 QTZ131075:QTZ131089 RDV131075:RDV131089 RNR131075:RNR131089 RXN131075:RXN131089 SHJ131075:SHJ131089 SRF131075:SRF131089 TBB131075:TBB131089 TKX131075:TKX131089 TUT131075:TUT131089 UEP131075:UEP131089 UOL131075:UOL131089 UYH131075:UYH131089 VID131075:VID131089 VRZ131075:VRZ131089 WBV131075:WBV131089 WLR131075:WLR131089 WVN131075:WVN131089 F196611:F196625 JB196611:JB196625 SX196611:SX196625 ACT196611:ACT196625 AMP196611:AMP196625 AWL196611:AWL196625 BGH196611:BGH196625 BQD196611:BQD196625 BZZ196611:BZZ196625 CJV196611:CJV196625 CTR196611:CTR196625 DDN196611:DDN196625 DNJ196611:DNJ196625 DXF196611:DXF196625 EHB196611:EHB196625 EQX196611:EQX196625 FAT196611:FAT196625 FKP196611:FKP196625 FUL196611:FUL196625 GEH196611:GEH196625 GOD196611:GOD196625 GXZ196611:GXZ196625 HHV196611:HHV196625 HRR196611:HRR196625 IBN196611:IBN196625 ILJ196611:ILJ196625 IVF196611:IVF196625 JFB196611:JFB196625 JOX196611:JOX196625 JYT196611:JYT196625 KIP196611:KIP196625 KSL196611:KSL196625 LCH196611:LCH196625 LMD196611:LMD196625 LVZ196611:LVZ196625 MFV196611:MFV196625 MPR196611:MPR196625 MZN196611:MZN196625 NJJ196611:NJJ196625 NTF196611:NTF196625 ODB196611:ODB196625 OMX196611:OMX196625 OWT196611:OWT196625 PGP196611:PGP196625 PQL196611:PQL196625 QAH196611:QAH196625 QKD196611:QKD196625 QTZ196611:QTZ196625 RDV196611:RDV196625 RNR196611:RNR196625 RXN196611:RXN196625 SHJ196611:SHJ196625 SRF196611:SRF196625 TBB196611:TBB196625 TKX196611:TKX196625 TUT196611:TUT196625 UEP196611:UEP196625 UOL196611:UOL196625 UYH196611:UYH196625 VID196611:VID196625 VRZ196611:VRZ196625 WBV196611:WBV196625 WLR196611:WLR196625 WVN196611:WVN196625 F262147:F262161 JB262147:JB262161 SX262147:SX262161 ACT262147:ACT262161 AMP262147:AMP262161 AWL262147:AWL262161 BGH262147:BGH262161 BQD262147:BQD262161 BZZ262147:BZZ262161 CJV262147:CJV262161 CTR262147:CTR262161 DDN262147:DDN262161 DNJ262147:DNJ262161 DXF262147:DXF262161 EHB262147:EHB262161 EQX262147:EQX262161 FAT262147:FAT262161 FKP262147:FKP262161 FUL262147:FUL262161 GEH262147:GEH262161 GOD262147:GOD262161 GXZ262147:GXZ262161 HHV262147:HHV262161 HRR262147:HRR262161 IBN262147:IBN262161 ILJ262147:ILJ262161 IVF262147:IVF262161 JFB262147:JFB262161 JOX262147:JOX262161 JYT262147:JYT262161 KIP262147:KIP262161 KSL262147:KSL262161 LCH262147:LCH262161 LMD262147:LMD262161 LVZ262147:LVZ262161 MFV262147:MFV262161 MPR262147:MPR262161 MZN262147:MZN262161 NJJ262147:NJJ262161 NTF262147:NTF262161 ODB262147:ODB262161 OMX262147:OMX262161 OWT262147:OWT262161 PGP262147:PGP262161 PQL262147:PQL262161 QAH262147:QAH262161 QKD262147:QKD262161 QTZ262147:QTZ262161 RDV262147:RDV262161 RNR262147:RNR262161 RXN262147:RXN262161 SHJ262147:SHJ262161 SRF262147:SRF262161 TBB262147:TBB262161 TKX262147:TKX262161 TUT262147:TUT262161 UEP262147:UEP262161 UOL262147:UOL262161 UYH262147:UYH262161 VID262147:VID262161 VRZ262147:VRZ262161 WBV262147:WBV262161 WLR262147:WLR262161 WVN262147:WVN262161 F327683:F327697 JB327683:JB327697 SX327683:SX327697 ACT327683:ACT327697 AMP327683:AMP327697 AWL327683:AWL327697 BGH327683:BGH327697 BQD327683:BQD327697 BZZ327683:BZZ327697 CJV327683:CJV327697 CTR327683:CTR327697 DDN327683:DDN327697 DNJ327683:DNJ327697 DXF327683:DXF327697 EHB327683:EHB327697 EQX327683:EQX327697 FAT327683:FAT327697 FKP327683:FKP327697 FUL327683:FUL327697 GEH327683:GEH327697 GOD327683:GOD327697 GXZ327683:GXZ327697 HHV327683:HHV327697 HRR327683:HRR327697 IBN327683:IBN327697 ILJ327683:ILJ327697 IVF327683:IVF327697 JFB327683:JFB327697 JOX327683:JOX327697 JYT327683:JYT327697 KIP327683:KIP327697 KSL327683:KSL327697 LCH327683:LCH327697 LMD327683:LMD327697 LVZ327683:LVZ327697 MFV327683:MFV327697 MPR327683:MPR327697 MZN327683:MZN327697 NJJ327683:NJJ327697 NTF327683:NTF327697 ODB327683:ODB327697 OMX327683:OMX327697 OWT327683:OWT327697 PGP327683:PGP327697 PQL327683:PQL327697 QAH327683:QAH327697 QKD327683:QKD327697 QTZ327683:QTZ327697 RDV327683:RDV327697 RNR327683:RNR327697 RXN327683:RXN327697 SHJ327683:SHJ327697 SRF327683:SRF327697 TBB327683:TBB327697 TKX327683:TKX327697 TUT327683:TUT327697 UEP327683:UEP327697 UOL327683:UOL327697 UYH327683:UYH327697 VID327683:VID327697 VRZ327683:VRZ327697 WBV327683:WBV327697 WLR327683:WLR327697 WVN327683:WVN327697 F393219:F393233 JB393219:JB393233 SX393219:SX393233 ACT393219:ACT393233 AMP393219:AMP393233 AWL393219:AWL393233 BGH393219:BGH393233 BQD393219:BQD393233 BZZ393219:BZZ393233 CJV393219:CJV393233 CTR393219:CTR393233 DDN393219:DDN393233 DNJ393219:DNJ393233 DXF393219:DXF393233 EHB393219:EHB393233 EQX393219:EQX393233 FAT393219:FAT393233 FKP393219:FKP393233 FUL393219:FUL393233 GEH393219:GEH393233 GOD393219:GOD393233 GXZ393219:GXZ393233 HHV393219:HHV393233 HRR393219:HRR393233 IBN393219:IBN393233 ILJ393219:ILJ393233 IVF393219:IVF393233 JFB393219:JFB393233 JOX393219:JOX393233 JYT393219:JYT393233 KIP393219:KIP393233 KSL393219:KSL393233 LCH393219:LCH393233 LMD393219:LMD393233 LVZ393219:LVZ393233 MFV393219:MFV393233 MPR393219:MPR393233 MZN393219:MZN393233 NJJ393219:NJJ393233 NTF393219:NTF393233 ODB393219:ODB393233 OMX393219:OMX393233 OWT393219:OWT393233 PGP393219:PGP393233 PQL393219:PQL393233 QAH393219:QAH393233 QKD393219:QKD393233 QTZ393219:QTZ393233 RDV393219:RDV393233 RNR393219:RNR393233 RXN393219:RXN393233 SHJ393219:SHJ393233 SRF393219:SRF393233 TBB393219:TBB393233 TKX393219:TKX393233 TUT393219:TUT393233 UEP393219:UEP393233 UOL393219:UOL393233 UYH393219:UYH393233 VID393219:VID393233 VRZ393219:VRZ393233 WBV393219:WBV393233 WLR393219:WLR393233 WVN393219:WVN393233 F458755:F458769 JB458755:JB458769 SX458755:SX458769 ACT458755:ACT458769 AMP458755:AMP458769 AWL458755:AWL458769 BGH458755:BGH458769 BQD458755:BQD458769 BZZ458755:BZZ458769 CJV458755:CJV458769 CTR458755:CTR458769 DDN458755:DDN458769 DNJ458755:DNJ458769 DXF458755:DXF458769 EHB458755:EHB458769 EQX458755:EQX458769 FAT458755:FAT458769 FKP458755:FKP458769 FUL458755:FUL458769 GEH458755:GEH458769 GOD458755:GOD458769 GXZ458755:GXZ458769 HHV458755:HHV458769 HRR458755:HRR458769 IBN458755:IBN458769 ILJ458755:ILJ458769 IVF458755:IVF458769 JFB458755:JFB458769 JOX458755:JOX458769 JYT458755:JYT458769 KIP458755:KIP458769 KSL458755:KSL458769 LCH458755:LCH458769 LMD458755:LMD458769 LVZ458755:LVZ458769 MFV458755:MFV458769 MPR458755:MPR458769 MZN458755:MZN458769 NJJ458755:NJJ458769 NTF458755:NTF458769 ODB458755:ODB458769 OMX458755:OMX458769 OWT458755:OWT458769 PGP458755:PGP458769 PQL458755:PQL458769 QAH458755:QAH458769 QKD458755:QKD458769 QTZ458755:QTZ458769 RDV458755:RDV458769 RNR458755:RNR458769 RXN458755:RXN458769 SHJ458755:SHJ458769 SRF458755:SRF458769 TBB458755:TBB458769 TKX458755:TKX458769 TUT458755:TUT458769 UEP458755:UEP458769 UOL458755:UOL458769 UYH458755:UYH458769 VID458755:VID458769 VRZ458755:VRZ458769 WBV458755:WBV458769 WLR458755:WLR458769 WVN458755:WVN458769 F524291:F524305 JB524291:JB524305 SX524291:SX524305 ACT524291:ACT524305 AMP524291:AMP524305 AWL524291:AWL524305 BGH524291:BGH524305 BQD524291:BQD524305 BZZ524291:BZZ524305 CJV524291:CJV524305 CTR524291:CTR524305 DDN524291:DDN524305 DNJ524291:DNJ524305 DXF524291:DXF524305 EHB524291:EHB524305 EQX524291:EQX524305 FAT524291:FAT524305 FKP524291:FKP524305 FUL524291:FUL524305 GEH524291:GEH524305 GOD524291:GOD524305 GXZ524291:GXZ524305 HHV524291:HHV524305 HRR524291:HRR524305 IBN524291:IBN524305 ILJ524291:ILJ524305 IVF524291:IVF524305 JFB524291:JFB524305 JOX524291:JOX524305 JYT524291:JYT524305 KIP524291:KIP524305 KSL524291:KSL524305 LCH524291:LCH524305 LMD524291:LMD524305 LVZ524291:LVZ524305 MFV524291:MFV524305 MPR524291:MPR524305 MZN524291:MZN524305 NJJ524291:NJJ524305 NTF524291:NTF524305 ODB524291:ODB524305 OMX524291:OMX524305 OWT524291:OWT524305 PGP524291:PGP524305 PQL524291:PQL524305 QAH524291:QAH524305 QKD524291:QKD524305 QTZ524291:QTZ524305 RDV524291:RDV524305 RNR524291:RNR524305 RXN524291:RXN524305 SHJ524291:SHJ524305 SRF524291:SRF524305 TBB524291:TBB524305 TKX524291:TKX524305 TUT524291:TUT524305 UEP524291:UEP524305 UOL524291:UOL524305 UYH524291:UYH524305 VID524291:VID524305 VRZ524291:VRZ524305 WBV524291:WBV524305 WLR524291:WLR524305 WVN524291:WVN524305 F589827:F589841 JB589827:JB589841 SX589827:SX589841 ACT589827:ACT589841 AMP589827:AMP589841 AWL589827:AWL589841 BGH589827:BGH589841 BQD589827:BQD589841 BZZ589827:BZZ589841 CJV589827:CJV589841 CTR589827:CTR589841 DDN589827:DDN589841 DNJ589827:DNJ589841 DXF589827:DXF589841 EHB589827:EHB589841 EQX589827:EQX589841 FAT589827:FAT589841 FKP589827:FKP589841 FUL589827:FUL589841 GEH589827:GEH589841 GOD589827:GOD589841 GXZ589827:GXZ589841 HHV589827:HHV589841 HRR589827:HRR589841 IBN589827:IBN589841 ILJ589827:ILJ589841 IVF589827:IVF589841 JFB589827:JFB589841 JOX589827:JOX589841 JYT589827:JYT589841 KIP589827:KIP589841 KSL589827:KSL589841 LCH589827:LCH589841 LMD589827:LMD589841 LVZ589827:LVZ589841 MFV589827:MFV589841 MPR589827:MPR589841 MZN589827:MZN589841 NJJ589827:NJJ589841 NTF589827:NTF589841 ODB589827:ODB589841 OMX589827:OMX589841 OWT589827:OWT589841 PGP589827:PGP589841 PQL589827:PQL589841 QAH589827:QAH589841 QKD589827:QKD589841 QTZ589827:QTZ589841 RDV589827:RDV589841 RNR589827:RNR589841 RXN589827:RXN589841 SHJ589827:SHJ589841 SRF589827:SRF589841 TBB589827:TBB589841 TKX589827:TKX589841 TUT589827:TUT589841 UEP589827:UEP589841 UOL589827:UOL589841 UYH589827:UYH589841 VID589827:VID589841 VRZ589827:VRZ589841 WBV589827:WBV589841 WLR589827:WLR589841 WVN589827:WVN589841 F655363:F655377 JB655363:JB655377 SX655363:SX655377 ACT655363:ACT655377 AMP655363:AMP655377 AWL655363:AWL655377 BGH655363:BGH655377 BQD655363:BQD655377 BZZ655363:BZZ655377 CJV655363:CJV655377 CTR655363:CTR655377 DDN655363:DDN655377 DNJ655363:DNJ655377 DXF655363:DXF655377 EHB655363:EHB655377 EQX655363:EQX655377 FAT655363:FAT655377 FKP655363:FKP655377 FUL655363:FUL655377 GEH655363:GEH655377 GOD655363:GOD655377 GXZ655363:GXZ655377 HHV655363:HHV655377 HRR655363:HRR655377 IBN655363:IBN655377 ILJ655363:ILJ655377 IVF655363:IVF655377 JFB655363:JFB655377 JOX655363:JOX655377 JYT655363:JYT655377 KIP655363:KIP655377 KSL655363:KSL655377 LCH655363:LCH655377 LMD655363:LMD655377 LVZ655363:LVZ655377 MFV655363:MFV655377 MPR655363:MPR655377 MZN655363:MZN655377 NJJ655363:NJJ655377 NTF655363:NTF655377 ODB655363:ODB655377 OMX655363:OMX655377 OWT655363:OWT655377 PGP655363:PGP655377 PQL655363:PQL655377 QAH655363:QAH655377 QKD655363:QKD655377 QTZ655363:QTZ655377 RDV655363:RDV655377 RNR655363:RNR655377 RXN655363:RXN655377 SHJ655363:SHJ655377 SRF655363:SRF655377 TBB655363:TBB655377 TKX655363:TKX655377 TUT655363:TUT655377 UEP655363:UEP655377 UOL655363:UOL655377 UYH655363:UYH655377 VID655363:VID655377 VRZ655363:VRZ655377 WBV655363:WBV655377 WLR655363:WLR655377 WVN655363:WVN655377 F720899:F720913 JB720899:JB720913 SX720899:SX720913 ACT720899:ACT720913 AMP720899:AMP720913 AWL720899:AWL720913 BGH720899:BGH720913 BQD720899:BQD720913 BZZ720899:BZZ720913 CJV720899:CJV720913 CTR720899:CTR720913 DDN720899:DDN720913 DNJ720899:DNJ720913 DXF720899:DXF720913 EHB720899:EHB720913 EQX720899:EQX720913 FAT720899:FAT720913 FKP720899:FKP720913 FUL720899:FUL720913 GEH720899:GEH720913 GOD720899:GOD720913 GXZ720899:GXZ720913 HHV720899:HHV720913 HRR720899:HRR720913 IBN720899:IBN720913 ILJ720899:ILJ720913 IVF720899:IVF720913 JFB720899:JFB720913 JOX720899:JOX720913 JYT720899:JYT720913 KIP720899:KIP720913 KSL720899:KSL720913 LCH720899:LCH720913 LMD720899:LMD720913 LVZ720899:LVZ720913 MFV720899:MFV720913 MPR720899:MPR720913 MZN720899:MZN720913 NJJ720899:NJJ720913 NTF720899:NTF720913 ODB720899:ODB720913 OMX720899:OMX720913 OWT720899:OWT720913 PGP720899:PGP720913 PQL720899:PQL720913 QAH720899:QAH720913 QKD720899:QKD720913 QTZ720899:QTZ720913 RDV720899:RDV720913 RNR720899:RNR720913 RXN720899:RXN720913 SHJ720899:SHJ720913 SRF720899:SRF720913 TBB720899:TBB720913 TKX720899:TKX720913 TUT720899:TUT720913 UEP720899:UEP720913 UOL720899:UOL720913 UYH720899:UYH720913 VID720899:VID720913 VRZ720899:VRZ720913 WBV720899:WBV720913 WLR720899:WLR720913 WVN720899:WVN720913 F786435:F786449 JB786435:JB786449 SX786435:SX786449 ACT786435:ACT786449 AMP786435:AMP786449 AWL786435:AWL786449 BGH786435:BGH786449 BQD786435:BQD786449 BZZ786435:BZZ786449 CJV786435:CJV786449 CTR786435:CTR786449 DDN786435:DDN786449 DNJ786435:DNJ786449 DXF786435:DXF786449 EHB786435:EHB786449 EQX786435:EQX786449 FAT786435:FAT786449 FKP786435:FKP786449 FUL786435:FUL786449 GEH786435:GEH786449 GOD786435:GOD786449 GXZ786435:GXZ786449 HHV786435:HHV786449 HRR786435:HRR786449 IBN786435:IBN786449 ILJ786435:ILJ786449 IVF786435:IVF786449 JFB786435:JFB786449 JOX786435:JOX786449 JYT786435:JYT786449 KIP786435:KIP786449 KSL786435:KSL786449 LCH786435:LCH786449 LMD786435:LMD786449 LVZ786435:LVZ786449 MFV786435:MFV786449 MPR786435:MPR786449 MZN786435:MZN786449 NJJ786435:NJJ786449 NTF786435:NTF786449 ODB786435:ODB786449 OMX786435:OMX786449 OWT786435:OWT786449 PGP786435:PGP786449 PQL786435:PQL786449 QAH786435:QAH786449 QKD786435:QKD786449 QTZ786435:QTZ786449 RDV786435:RDV786449 RNR786435:RNR786449 RXN786435:RXN786449 SHJ786435:SHJ786449 SRF786435:SRF786449 TBB786435:TBB786449 TKX786435:TKX786449 TUT786435:TUT786449 UEP786435:UEP786449 UOL786435:UOL786449 UYH786435:UYH786449 VID786435:VID786449 VRZ786435:VRZ786449 WBV786435:WBV786449 WLR786435:WLR786449 WVN786435:WVN786449 F851971:F851985 JB851971:JB851985 SX851971:SX851985 ACT851971:ACT851985 AMP851971:AMP851985 AWL851971:AWL851985 BGH851971:BGH851985 BQD851971:BQD851985 BZZ851971:BZZ851985 CJV851971:CJV851985 CTR851971:CTR851985 DDN851971:DDN851985 DNJ851971:DNJ851985 DXF851971:DXF851985 EHB851971:EHB851985 EQX851971:EQX851985 FAT851971:FAT851985 FKP851971:FKP851985 FUL851971:FUL851985 GEH851971:GEH851985 GOD851971:GOD851985 GXZ851971:GXZ851985 HHV851971:HHV851985 HRR851971:HRR851985 IBN851971:IBN851985 ILJ851971:ILJ851985 IVF851971:IVF851985 JFB851971:JFB851985 JOX851971:JOX851985 JYT851971:JYT851985 KIP851971:KIP851985 KSL851971:KSL851985 LCH851971:LCH851985 LMD851971:LMD851985 LVZ851971:LVZ851985 MFV851971:MFV851985 MPR851971:MPR851985 MZN851971:MZN851985 NJJ851971:NJJ851985 NTF851971:NTF851985 ODB851971:ODB851985 OMX851971:OMX851985 OWT851971:OWT851985 PGP851971:PGP851985 PQL851971:PQL851985 QAH851971:QAH851985 QKD851971:QKD851985 QTZ851971:QTZ851985 RDV851971:RDV851985 RNR851971:RNR851985 RXN851971:RXN851985 SHJ851971:SHJ851985 SRF851971:SRF851985 TBB851971:TBB851985 TKX851971:TKX851985 TUT851971:TUT851985 UEP851971:UEP851985 UOL851971:UOL851985 UYH851971:UYH851985 VID851971:VID851985 VRZ851971:VRZ851985 WBV851971:WBV851985 WLR851971:WLR851985 WVN851971:WVN851985 F917507:F917521 JB917507:JB917521 SX917507:SX917521 ACT917507:ACT917521 AMP917507:AMP917521 AWL917507:AWL917521 BGH917507:BGH917521 BQD917507:BQD917521 BZZ917507:BZZ917521 CJV917507:CJV917521 CTR917507:CTR917521 DDN917507:DDN917521 DNJ917507:DNJ917521 DXF917507:DXF917521 EHB917507:EHB917521 EQX917507:EQX917521 FAT917507:FAT917521 FKP917507:FKP917521 FUL917507:FUL917521 GEH917507:GEH917521 GOD917507:GOD917521 GXZ917507:GXZ917521 HHV917507:HHV917521 HRR917507:HRR917521 IBN917507:IBN917521 ILJ917507:ILJ917521 IVF917507:IVF917521 JFB917507:JFB917521 JOX917507:JOX917521 JYT917507:JYT917521 KIP917507:KIP917521 KSL917507:KSL917521 LCH917507:LCH917521 LMD917507:LMD917521 LVZ917507:LVZ917521 MFV917507:MFV917521 MPR917507:MPR917521 MZN917507:MZN917521 NJJ917507:NJJ917521 NTF917507:NTF917521 ODB917507:ODB917521 OMX917507:OMX917521 OWT917507:OWT917521 PGP917507:PGP917521 PQL917507:PQL917521 QAH917507:QAH917521 QKD917507:QKD917521 QTZ917507:QTZ917521 RDV917507:RDV917521 RNR917507:RNR917521 RXN917507:RXN917521 SHJ917507:SHJ917521 SRF917507:SRF917521 TBB917507:TBB917521 TKX917507:TKX917521 TUT917507:TUT917521 UEP917507:UEP917521 UOL917507:UOL917521 UYH917507:UYH917521 VID917507:VID917521 VRZ917507:VRZ917521 WBV917507:WBV917521 WLR917507:WLR917521 WVN917507:WVN917521 F983043:F983057 JB983043:JB983057 SX983043:SX983057 ACT983043:ACT983057 AMP983043:AMP983057 AWL983043:AWL983057 BGH983043:BGH983057 BQD983043:BQD983057 BZZ983043:BZZ983057 CJV983043:CJV983057 CTR983043:CTR983057 DDN983043:DDN983057 DNJ983043:DNJ983057 DXF983043:DXF983057 EHB983043:EHB983057 EQX983043:EQX983057 FAT983043:FAT983057 FKP983043:FKP983057 FUL983043:FUL983057 GEH983043:GEH983057 GOD983043:GOD983057 GXZ983043:GXZ983057 HHV983043:HHV983057 HRR983043:HRR983057 IBN983043:IBN983057 ILJ983043:ILJ983057 IVF983043:IVF983057 JFB983043:JFB983057 JOX983043:JOX983057 JYT983043:JYT983057 KIP983043:KIP983057 KSL983043:KSL983057 LCH983043:LCH983057 LMD983043:LMD983057 LVZ983043:LVZ983057 MFV983043:MFV983057 MPR983043:MPR983057 MZN983043:MZN983057 NJJ983043:NJJ983057 NTF983043:NTF983057 ODB983043:ODB983057 OMX983043:OMX983057 OWT983043:OWT983057 PGP983043:PGP983057 PQL983043:PQL983057 QAH983043:QAH983057 QKD983043:QKD983057 QTZ983043:QTZ983057 RDV983043:RDV983057 RNR983043:RNR983057 RXN983043:RXN983057 SHJ983043:SHJ983057 SRF983043:SRF983057 TBB983043:TBB983057 TKX983043:TKX983057 TUT983043:TUT983057 UEP983043:UEP983057 UOL983043:UOL983057 UYH983043:UYH983057 VID983043:VID983057 VRZ983043:VRZ983057 WBV983043:WBV983057 WLR983043:WLR983057 WVN983043:WVN983057 F31:F32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55:F65556 JB65555:JB65556 SX65555:SX65556 ACT65555:ACT65556 AMP65555:AMP65556 AWL65555:AWL65556 BGH65555:BGH65556 BQD65555:BQD65556 BZZ65555:BZZ65556 CJV65555:CJV65556 CTR65555:CTR65556 DDN65555:DDN65556 DNJ65555:DNJ65556 DXF65555:DXF65556 EHB65555:EHB65556 EQX65555:EQX65556 FAT65555:FAT65556 FKP65555:FKP65556 FUL65555:FUL65556 GEH65555:GEH65556 GOD65555:GOD65556 GXZ65555:GXZ65556 HHV65555:HHV65556 HRR65555:HRR65556 IBN65555:IBN65556 ILJ65555:ILJ65556 IVF65555:IVF65556 JFB65555:JFB65556 JOX65555:JOX65556 JYT65555:JYT65556 KIP65555:KIP65556 KSL65555:KSL65556 LCH65555:LCH65556 LMD65555:LMD65556 LVZ65555:LVZ65556 MFV65555:MFV65556 MPR65555:MPR65556 MZN65555:MZN65556 NJJ65555:NJJ65556 NTF65555:NTF65556 ODB65555:ODB65556 OMX65555:OMX65556 OWT65555:OWT65556 PGP65555:PGP65556 PQL65555:PQL65556 QAH65555:QAH65556 QKD65555:QKD65556 QTZ65555:QTZ65556 RDV65555:RDV65556 RNR65555:RNR65556 RXN65555:RXN65556 SHJ65555:SHJ65556 SRF65555:SRF65556 TBB65555:TBB65556 TKX65555:TKX65556 TUT65555:TUT65556 UEP65555:UEP65556 UOL65555:UOL65556 UYH65555:UYH65556 VID65555:VID65556 VRZ65555:VRZ65556 WBV65555:WBV65556 WLR65555:WLR65556 WVN65555:WVN65556 F131091:F131092 JB131091:JB131092 SX131091:SX131092 ACT131091:ACT131092 AMP131091:AMP131092 AWL131091:AWL131092 BGH131091:BGH131092 BQD131091:BQD131092 BZZ131091:BZZ131092 CJV131091:CJV131092 CTR131091:CTR131092 DDN131091:DDN131092 DNJ131091:DNJ131092 DXF131091:DXF131092 EHB131091:EHB131092 EQX131091:EQX131092 FAT131091:FAT131092 FKP131091:FKP131092 FUL131091:FUL131092 GEH131091:GEH131092 GOD131091:GOD131092 GXZ131091:GXZ131092 HHV131091:HHV131092 HRR131091:HRR131092 IBN131091:IBN131092 ILJ131091:ILJ131092 IVF131091:IVF131092 JFB131091:JFB131092 JOX131091:JOX131092 JYT131091:JYT131092 KIP131091:KIP131092 KSL131091:KSL131092 LCH131091:LCH131092 LMD131091:LMD131092 LVZ131091:LVZ131092 MFV131091:MFV131092 MPR131091:MPR131092 MZN131091:MZN131092 NJJ131091:NJJ131092 NTF131091:NTF131092 ODB131091:ODB131092 OMX131091:OMX131092 OWT131091:OWT131092 PGP131091:PGP131092 PQL131091:PQL131092 QAH131091:QAH131092 QKD131091:QKD131092 QTZ131091:QTZ131092 RDV131091:RDV131092 RNR131091:RNR131092 RXN131091:RXN131092 SHJ131091:SHJ131092 SRF131091:SRF131092 TBB131091:TBB131092 TKX131091:TKX131092 TUT131091:TUT131092 UEP131091:UEP131092 UOL131091:UOL131092 UYH131091:UYH131092 VID131091:VID131092 VRZ131091:VRZ131092 WBV131091:WBV131092 WLR131091:WLR131092 WVN131091:WVN131092 F196627:F196628 JB196627:JB196628 SX196627:SX196628 ACT196627:ACT196628 AMP196627:AMP196628 AWL196627:AWL196628 BGH196627:BGH196628 BQD196627:BQD196628 BZZ196627:BZZ196628 CJV196627:CJV196628 CTR196627:CTR196628 DDN196627:DDN196628 DNJ196627:DNJ196628 DXF196627:DXF196628 EHB196627:EHB196628 EQX196627:EQX196628 FAT196627:FAT196628 FKP196627:FKP196628 FUL196627:FUL196628 GEH196627:GEH196628 GOD196627:GOD196628 GXZ196627:GXZ196628 HHV196627:HHV196628 HRR196627:HRR196628 IBN196627:IBN196628 ILJ196627:ILJ196628 IVF196627:IVF196628 JFB196627:JFB196628 JOX196627:JOX196628 JYT196627:JYT196628 KIP196627:KIP196628 KSL196627:KSL196628 LCH196627:LCH196628 LMD196627:LMD196628 LVZ196627:LVZ196628 MFV196627:MFV196628 MPR196627:MPR196628 MZN196627:MZN196628 NJJ196627:NJJ196628 NTF196627:NTF196628 ODB196627:ODB196628 OMX196627:OMX196628 OWT196627:OWT196628 PGP196627:PGP196628 PQL196627:PQL196628 QAH196627:QAH196628 QKD196627:QKD196628 QTZ196627:QTZ196628 RDV196627:RDV196628 RNR196627:RNR196628 RXN196627:RXN196628 SHJ196627:SHJ196628 SRF196627:SRF196628 TBB196627:TBB196628 TKX196627:TKX196628 TUT196627:TUT196628 UEP196627:UEP196628 UOL196627:UOL196628 UYH196627:UYH196628 VID196627:VID196628 VRZ196627:VRZ196628 WBV196627:WBV196628 WLR196627:WLR196628 WVN196627:WVN196628 F262163:F262164 JB262163:JB262164 SX262163:SX262164 ACT262163:ACT262164 AMP262163:AMP262164 AWL262163:AWL262164 BGH262163:BGH262164 BQD262163:BQD262164 BZZ262163:BZZ262164 CJV262163:CJV262164 CTR262163:CTR262164 DDN262163:DDN262164 DNJ262163:DNJ262164 DXF262163:DXF262164 EHB262163:EHB262164 EQX262163:EQX262164 FAT262163:FAT262164 FKP262163:FKP262164 FUL262163:FUL262164 GEH262163:GEH262164 GOD262163:GOD262164 GXZ262163:GXZ262164 HHV262163:HHV262164 HRR262163:HRR262164 IBN262163:IBN262164 ILJ262163:ILJ262164 IVF262163:IVF262164 JFB262163:JFB262164 JOX262163:JOX262164 JYT262163:JYT262164 KIP262163:KIP262164 KSL262163:KSL262164 LCH262163:LCH262164 LMD262163:LMD262164 LVZ262163:LVZ262164 MFV262163:MFV262164 MPR262163:MPR262164 MZN262163:MZN262164 NJJ262163:NJJ262164 NTF262163:NTF262164 ODB262163:ODB262164 OMX262163:OMX262164 OWT262163:OWT262164 PGP262163:PGP262164 PQL262163:PQL262164 QAH262163:QAH262164 QKD262163:QKD262164 QTZ262163:QTZ262164 RDV262163:RDV262164 RNR262163:RNR262164 RXN262163:RXN262164 SHJ262163:SHJ262164 SRF262163:SRF262164 TBB262163:TBB262164 TKX262163:TKX262164 TUT262163:TUT262164 UEP262163:UEP262164 UOL262163:UOL262164 UYH262163:UYH262164 VID262163:VID262164 VRZ262163:VRZ262164 WBV262163:WBV262164 WLR262163:WLR262164 WVN262163:WVN262164 F327699:F327700 JB327699:JB327700 SX327699:SX327700 ACT327699:ACT327700 AMP327699:AMP327700 AWL327699:AWL327700 BGH327699:BGH327700 BQD327699:BQD327700 BZZ327699:BZZ327700 CJV327699:CJV327700 CTR327699:CTR327700 DDN327699:DDN327700 DNJ327699:DNJ327700 DXF327699:DXF327700 EHB327699:EHB327700 EQX327699:EQX327700 FAT327699:FAT327700 FKP327699:FKP327700 FUL327699:FUL327700 GEH327699:GEH327700 GOD327699:GOD327700 GXZ327699:GXZ327700 HHV327699:HHV327700 HRR327699:HRR327700 IBN327699:IBN327700 ILJ327699:ILJ327700 IVF327699:IVF327700 JFB327699:JFB327700 JOX327699:JOX327700 JYT327699:JYT327700 KIP327699:KIP327700 KSL327699:KSL327700 LCH327699:LCH327700 LMD327699:LMD327700 LVZ327699:LVZ327700 MFV327699:MFV327700 MPR327699:MPR327700 MZN327699:MZN327700 NJJ327699:NJJ327700 NTF327699:NTF327700 ODB327699:ODB327700 OMX327699:OMX327700 OWT327699:OWT327700 PGP327699:PGP327700 PQL327699:PQL327700 QAH327699:QAH327700 QKD327699:QKD327700 QTZ327699:QTZ327700 RDV327699:RDV327700 RNR327699:RNR327700 RXN327699:RXN327700 SHJ327699:SHJ327700 SRF327699:SRF327700 TBB327699:TBB327700 TKX327699:TKX327700 TUT327699:TUT327700 UEP327699:UEP327700 UOL327699:UOL327700 UYH327699:UYH327700 VID327699:VID327700 VRZ327699:VRZ327700 WBV327699:WBV327700 WLR327699:WLR327700 WVN327699:WVN327700 F393235:F393236 JB393235:JB393236 SX393235:SX393236 ACT393235:ACT393236 AMP393235:AMP393236 AWL393235:AWL393236 BGH393235:BGH393236 BQD393235:BQD393236 BZZ393235:BZZ393236 CJV393235:CJV393236 CTR393235:CTR393236 DDN393235:DDN393236 DNJ393235:DNJ393236 DXF393235:DXF393236 EHB393235:EHB393236 EQX393235:EQX393236 FAT393235:FAT393236 FKP393235:FKP393236 FUL393235:FUL393236 GEH393235:GEH393236 GOD393235:GOD393236 GXZ393235:GXZ393236 HHV393235:HHV393236 HRR393235:HRR393236 IBN393235:IBN393236 ILJ393235:ILJ393236 IVF393235:IVF393236 JFB393235:JFB393236 JOX393235:JOX393236 JYT393235:JYT393236 KIP393235:KIP393236 KSL393235:KSL393236 LCH393235:LCH393236 LMD393235:LMD393236 LVZ393235:LVZ393236 MFV393235:MFV393236 MPR393235:MPR393236 MZN393235:MZN393236 NJJ393235:NJJ393236 NTF393235:NTF393236 ODB393235:ODB393236 OMX393235:OMX393236 OWT393235:OWT393236 PGP393235:PGP393236 PQL393235:PQL393236 QAH393235:QAH393236 QKD393235:QKD393236 QTZ393235:QTZ393236 RDV393235:RDV393236 RNR393235:RNR393236 RXN393235:RXN393236 SHJ393235:SHJ393236 SRF393235:SRF393236 TBB393235:TBB393236 TKX393235:TKX393236 TUT393235:TUT393236 UEP393235:UEP393236 UOL393235:UOL393236 UYH393235:UYH393236 VID393235:VID393236 VRZ393235:VRZ393236 WBV393235:WBV393236 WLR393235:WLR393236 WVN393235:WVN393236 F458771:F458772 JB458771:JB458772 SX458771:SX458772 ACT458771:ACT458772 AMP458771:AMP458772 AWL458771:AWL458772 BGH458771:BGH458772 BQD458771:BQD458772 BZZ458771:BZZ458772 CJV458771:CJV458772 CTR458771:CTR458772 DDN458771:DDN458772 DNJ458771:DNJ458772 DXF458771:DXF458772 EHB458771:EHB458772 EQX458771:EQX458772 FAT458771:FAT458772 FKP458771:FKP458772 FUL458771:FUL458772 GEH458771:GEH458772 GOD458771:GOD458772 GXZ458771:GXZ458772 HHV458771:HHV458772 HRR458771:HRR458772 IBN458771:IBN458772 ILJ458771:ILJ458772 IVF458771:IVF458772 JFB458771:JFB458772 JOX458771:JOX458772 JYT458771:JYT458772 KIP458771:KIP458772 KSL458771:KSL458772 LCH458771:LCH458772 LMD458771:LMD458772 LVZ458771:LVZ458772 MFV458771:MFV458772 MPR458771:MPR458772 MZN458771:MZN458772 NJJ458771:NJJ458772 NTF458771:NTF458772 ODB458771:ODB458772 OMX458771:OMX458772 OWT458771:OWT458772 PGP458771:PGP458772 PQL458771:PQL458772 QAH458771:QAH458772 QKD458771:QKD458772 QTZ458771:QTZ458772 RDV458771:RDV458772 RNR458771:RNR458772 RXN458771:RXN458772 SHJ458771:SHJ458772 SRF458771:SRF458772 TBB458771:TBB458772 TKX458771:TKX458772 TUT458771:TUT458772 UEP458771:UEP458772 UOL458771:UOL458772 UYH458771:UYH458772 VID458771:VID458772 VRZ458771:VRZ458772 WBV458771:WBV458772 WLR458771:WLR458772 WVN458771:WVN458772 F524307:F524308 JB524307:JB524308 SX524307:SX524308 ACT524307:ACT524308 AMP524307:AMP524308 AWL524307:AWL524308 BGH524307:BGH524308 BQD524307:BQD524308 BZZ524307:BZZ524308 CJV524307:CJV524308 CTR524307:CTR524308 DDN524307:DDN524308 DNJ524307:DNJ524308 DXF524307:DXF524308 EHB524307:EHB524308 EQX524307:EQX524308 FAT524307:FAT524308 FKP524307:FKP524308 FUL524307:FUL524308 GEH524307:GEH524308 GOD524307:GOD524308 GXZ524307:GXZ524308 HHV524307:HHV524308 HRR524307:HRR524308 IBN524307:IBN524308 ILJ524307:ILJ524308 IVF524307:IVF524308 JFB524307:JFB524308 JOX524307:JOX524308 JYT524307:JYT524308 KIP524307:KIP524308 KSL524307:KSL524308 LCH524307:LCH524308 LMD524307:LMD524308 LVZ524307:LVZ524308 MFV524307:MFV524308 MPR524307:MPR524308 MZN524307:MZN524308 NJJ524307:NJJ524308 NTF524307:NTF524308 ODB524307:ODB524308 OMX524307:OMX524308 OWT524307:OWT524308 PGP524307:PGP524308 PQL524307:PQL524308 QAH524307:QAH524308 QKD524307:QKD524308 QTZ524307:QTZ524308 RDV524307:RDV524308 RNR524307:RNR524308 RXN524307:RXN524308 SHJ524307:SHJ524308 SRF524307:SRF524308 TBB524307:TBB524308 TKX524307:TKX524308 TUT524307:TUT524308 UEP524307:UEP524308 UOL524307:UOL524308 UYH524307:UYH524308 VID524307:VID524308 VRZ524307:VRZ524308 WBV524307:WBV524308 WLR524307:WLR524308 WVN524307:WVN524308 F589843:F589844 JB589843:JB589844 SX589843:SX589844 ACT589843:ACT589844 AMP589843:AMP589844 AWL589843:AWL589844 BGH589843:BGH589844 BQD589843:BQD589844 BZZ589843:BZZ589844 CJV589843:CJV589844 CTR589843:CTR589844 DDN589843:DDN589844 DNJ589843:DNJ589844 DXF589843:DXF589844 EHB589843:EHB589844 EQX589843:EQX589844 FAT589843:FAT589844 FKP589843:FKP589844 FUL589843:FUL589844 GEH589843:GEH589844 GOD589843:GOD589844 GXZ589843:GXZ589844 HHV589843:HHV589844 HRR589843:HRR589844 IBN589843:IBN589844 ILJ589843:ILJ589844 IVF589843:IVF589844 JFB589843:JFB589844 JOX589843:JOX589844 JYT589843:JYT589844 KIP589843:KIP589844 KSL589843:KSL589844 LCH589843:LCH589844 LMD589843:LMD589844 LVZ589843:LVZ589844 MFV589843:MFV589844 MPR589843:MPR589844 MZN589843:MZN589844 NJJ589843:NJJ589844 NTF589843:NTF589844 ODB589843:ODB589844 OMX589843:OMX589844 OWT589843:OWT589844 PGP589843:PGP589844 PQL589843:PQL589844 QAH589843:QAH589844 QKD589843:QKD589844 QTZ589843:QTZ589844 RDV589843:RDV589844 RNR589843:RNR589844 RXN589843:RXN589844 SHJ589843:SHJ589844 SRF589843:SRF589844 TBB589843:TBB589844 TKX589843:TKX589844 TUT589843:TUT589844 UEP589843:UEP589844 UOL589843:UOL589844 UYH589843:UYH589844 VID589843:VID589844 VRZ589843:VRZ589844 WBV589843:WBV589844 WLR589843:WLR589844 WVN589843:WVN589844 F655379:F655380 JB655379:JB655380 SX655379:SX655380 ACT655379:ACT655380 AMP655379:AMP655380 AWL655379:AWL655380 BGH655379:BGH655380 BQD655379:BQD655380 BZZ655379:BZZ655380 CJV655379:CJV655380 CTR655379:CTR655380 DDN655379:DDN655380 DNJ655379:DNJ655380 DXF655379:DXF655380 EHB655379:EHB655380 EQX655379:EQX655380 FAT655379:FAT655380 FKP655379:FKP655380 FUL655379:FUL655380 GEH655379:GEH655380 GOD655379:GOD655380 GXZ655379:GXZ655380 HHV655379:HHV655380 HRR655379:HRR655380 IBN655379:IBN655380 ILJ655379:ILJ655380 IVF655379:IVF655380 JFB655379:JFB655380 JOX655379:JOX655380 JYT655379:JYT655380 KIP655379:KIP655380 KSL655379:KSL655380 LCH655379:LCH655380 LMD655379:LMD655380 LVZ655379:LVZ655380 MFV655379:MFV655380 MPR655379:MPR655380 MZN655379:MZN655380 NJJ655379:NJJ655380 NTF655379:NTF655380 ODB655379:ODB655380 OMX655379:OMX655380 OWT655379:OWT655380 PGP655379:PGP655380 PQL655379:PQL655380 QAH655379:QAH655380 QKD655379:QKD655380 QTZ655379:QTZ655380 RDV655379:RDV655380 RNR655379:RNR655380 RXN655379:RXN655380 SHJ655379:SHJ655380 SRF655379:SRF655380 TBB655379:TBB655380 TKX655379:TKX655380 TUT655379:TUT655380 UEP655379:UEP655380 UOL655379:UOL655380 UYH655379:UYH655380 VID655379:VID655380 VRZ655379:VRZ655380 WBV655379:WBV655380 WLR655379:WLR655380 WVN655379:WVN655380 F720915:F720916 JB720915:JB720916 SX720915:SX720916 ACT720915:ACT720916 AMP720915:AMP720916 AWL720915:AWL720916 BGH720915:BGH720916 BQD720915:BQD720916 BZZ720915:BZZ720916 CJV720915:CJV720916 CTR720915:CTR720916 DDN720915:DDN720916 DNJ720915:DNJ720916 DXF720915:DXF720916 EHB720915:EHB720916 EQX720915:EQX720916 FAT720915:FAT720916 FKP720915:FKP720916 FUL720915:FUL720916 GEH720915:GEH720916 GOD720915:GOD720916 GXZ720915:GXZ720916 HHV720915:HHV720916 HRR720915:HRR720916 IBN720915:IBN720916 ILJ720915:ILJ720916 IVF720915:IVF720916 JFB720915:JFB720916 JOX720915:JOX720916 JYT720915:JYT720916 KIP720915:KIP720916 KSL720915:KSL720916 LCH720915:LCH720916 LMD720915:LMD720916 LVZ720915:LVZ720916 MFV720915:MFV720916 MPR720915:MPR720916 MZN720915:MZN720916 NJJ720915:NJJ720916 NTF720915:NTF720916 ODB720915:ODB720916 OMX720915:OMX720916 OWT720915:OWT720916 PGP720915:PGP720916 PQL720915:PQL720916 QAH720915:QAH720916 QKD720915:QKD720916 QTZ720915:QTZ720916 RDV720915:RDV720916 RNR720915:RNR720916 RXN720915:RXN720916 SHJ720915:SHJ720916 SRF720915:SRF720916 TBB720915:TBB720916 TKX720915:TKX720916 TUT720915:TUT720916 UEP720915:UEP720916 UOL720915:UOL720916 UYH720915:UYH720916 VID720915:VID720916 VRZ720915:VRZ720916 WBV720915:WBV720916 WLR720915:WLR720916 WVN720915:WVN720916 F786451:F786452 JB786451:JB786452 SX786451:SX786452 ACT786451:ACT786452 AMP786451:AMP786452 AWL786451:AWL786452 BGH786451:BGH786452 BQD786451:BQD786452 BZZ786451:BZZ786452 CJV786451:CJV786452 CTR786451:CTR786452 DDN786451:DDN786452 DNJ786451:DNJ786452 DXF786451:DXF786452 EHB786451:EHB786452 EQX786451:EQX786452 FAT786451:FAT786452 FKP786451:FKP786452 FUL786451:FUL786452 GEH786451:GEH786452 GOD786451:GOD786452 GXZ786451:GXZ786452 HHV786451:HHV786452 HRR786451:HRR786452 IBN786451:IBN786452 ILJ786451:ILJ786452 IVF786451:IVF786452 JFB786451:JFB786452 JOX786451:JOX786452 JYT786451:JYT786452 KIP786451:KIP786452 KSL786451:KSL786452 LCH786451:LCH786452 LMD786451:LMD786452 LVZ786451:LVZ786452 MFV786451:MFV786452 MPR786451:MPR786452 MZN786451:MZN786452 NJJ786451:NJJ786452 NTF786451:NTF786452 ODB786451:ODB786452 OMX786451:OMX786452 OWT786451:OWT786452 PGP786451:PGP786452 PQL786451:PQL786452 QAH786451:QAH786452 QKD786451:QKD786452 QTZ786451:QTZ786452 RDV786451:RDV786452 RNR786451:RNR786452 RXN786451:RXN786452 SHJ786451:SHJ786452 SRF786451:SRF786452 TBB786451:TBB786452 TKX786451:TKX786452 TUT786451:TUT786452 UEP786451:UEP786452 UOL786451:UOL786452 UYH786451:UYH786452 VID786451:VID786452 VRZ786451:VRZ786452 WBV786451:WBV786452 WLR786451:WLR786452 WVN786451:WVN786452 F851987:F851988 JB851987:JB851988 SX851987:SX851988 ACT851987:ACT851988 AMP851987:AMP851988 AWL851987:AWL851988 BGH851987:BGH851988 BQD851987:BQD851988 BZZ851987:BZZ851988 CJV851987:CJV851988 CTR851987:CTR851988 DDN851987:DDN851988 DNJ851987:DNJ851988 DXF851987:DXF851988 EHB851987:EHB851988 EQX851987:EQX851988 FAT851987:FAT851988 FKP851987:FKP851988 FUL851987:FUL851988 GEH851987:GEH851988 GOD851987:GOD851988 GXZ851987:GXZ851988 HHV851987:HHV851988 HRR851987:HRR851988 IBN851987:IBN851988 ILJ851987:ILJ851988 IVF851987:IVF851988 JFB851987:JFB851988 JOX851987:JOX851988 JYT851987:JYT851988 KIP851987:KIP851988 KSL851987:KSL851988 LCH851987:LCH851988 LMD851987:LMD851988 LVZ851987:LVZ851988 MFV851987:MFV851988 MPR851987:MPR851988 MZN851987:MZN851988 NJJ851987:NJJ851988 NTF851987:NTF851988 ODB851987:ODB851988 OMX851987:OMX851988 OWT851987:OWT851988 PGP851987:PGP851988 PQL851987:PQL851988 QAH851987:QAH851988 QKD851987:QKD851988 QTZ851987:QTZ851988 RDV851987:RDV851988 RNR851987:RNR851988 RXN851987:RXN851988 SHJ851987:SHJ851988 SRF851987:SRF851988 TBB851987:TBB851988 TKX851987:TKX851988 TUT851987:TUT851988 UEP851987:UEP851988 UOL851987:UOL851988 UYH851987:UYH851988 VID851987:VID851988 VRZ851987:VRZ851988 WBV851987:WBV851988 WLR851987:WLR851988 WVN851987:WVN851988 F917523:F917524 JB917523:JB917524 SX917523:SX917524 ACT917523:ACT917524 AMP917523:AMP917524 AWL917523:AWL917524 BGH917523:BGH917524 BQD917523:BQD917524 BZZ917523:BZZ917524 CJV917523:CJV917524 CTR917523:CTR917524 DDN917523:DDN917524 DNJ917523:DNJ917524 DXF917523:DXF917524 EHB917523:EHB917524 EQX917523:EQX917524 FAT917523:FAT917524 FKP917523:FKP917524 FUL917523:FUL917524 GEH917523:GEH917524 GOD917523:GOD917524 GXZ917523:GXZ917524 HHV917523:HHV917524 HRR917523:HRR917524 IBN917523:IBN917524 ILJ917523:ILJ917524 IVF917523:IVF917524 JFB917523:JFB917524 JOX917523:JOX917524 JYT917523:JYT917524 KIP917523:KIP917524 KSL917523:KSL917524 LCH917523:LCH917524 LMD917523:LMD917524 LVZ917523:LVZ917524 MFV917523:MFV917524 MPR917523:MPR917524 MZN917523:MZN917524 NJJ917523:NJJ917524 NTF917523:NTF917524 ODB917523:ODB917524 OMX917523:OMX917524 OWT917523:OWT917524 PGP917523:PGP917524 PQL917523:PQL917524 QAH917523:QAH917524 QKD917523:QKD917524 QTZ917523:QTZ917524 RDV917523:RDV917524 RNR917523:RNR917524 RXN917523:RXN917524 SHJ917523:SHJ917524 SRF917523:SRF917524 TBB917523:TBB917524 TKX917523:TKX917524 TUT917523:TUT917524 UEP917523:UEP917524 UOL917523:UOL917524 UYH917523:UYH917524 VID917523:VID917524 VRZ917523:VRZ917524 WBV917523:WBV917524 WLR917523:WLR917524 WVN917523:WVN917524 F983059:F983060 JB983059:JB983060 SX983059:SX983060 ACT983059:ACT983060 AMP983059:AMP983060 AWL983059:AWL983060 BGH983059:BGH983060 BQD983059:BQD983060 BZZ983059:BZZ983060 CJV983059:CJV983060 CTR983059:CTR983060 DDN983059:DDN983060 DNJ983059:DNJ983060 DXF983059:DXF983060 EHB983059:EHB983060 EQX983059:EQX983060 FAT983059:FAT983060 FKP983059:FKP983060 FUL983059:FUL983060 GEH983059:GEH983060 GOD983059:GOD983060 GXZ983059:GXZ983060 HHV983059:HHV983060 HRR983059:HRR983060 IBN983059:IBN983060 ILJ983059:ILJ983060 IVF983059:IVF983060 JFB983059:JFB983060 JOX983059:JOX983060 JYT983059:JYT983060 KIP983059:KIP983060 KSL983059:KSL983060 LCH983059:LCH983060 LMD983059:LMD983060 LVZ983059:LVZ983060 MFV983059:MFV983060 MPR983059:MPR983060 MZN983059:MZN983060 NJJ983059:NJJ983060 NTF983059:NTF983060 ODB983059:ODB983060 OMX983059:OMX983060 OWT983059:OWT983060 PGP983059:PGP983060 PQL983059:PQL983060 QAH983059:QAH983060 QKD983059:QKD983060 QTZ983059:QTZ983060 RDV983059:RDV983060 RNR983059:RNR983060 RXN983059:RXN983060 SHJ983059:SHJ983060 SRF983059:SRF983060 TBB983059:TBB983060 TKX983059:TKX983060 TUT983059:TUT983060 UEP983059:UEP983060 UOL983059:UOL983060 UYH983059:UYH983060 VID983059:VID983060 VRZ983059:VRZ983060 WBV983059:WBV983060 WLR983059:WLR983060 WVN983059:WVN983060 F34:F41 JB34:JB41 SX34:SX41 ACT34:ACT41 AMP34:AMP41 AWL34:AWL41 BGH34:BGH41 BQD34:BQD41 BZZ34:BZZ41 CJV34:CJV41 CTR34:CTR41 DDN34:DDN41 DNJ34:DNJ41 DXF34:DXF41 EHB34:EHB41 EQX34:EQX41 FAT34:FAT41 FKP34:FKP41 FUL34:FUL41 GEH34:GEH41 GOD34:GOD41 GXZ34:GXZ41 HHV34:HHV41 HRR34:HRR41 IBN34:IBN41 ILJ34:ILJ41 IVF34:IVF41 JFB34:JFB41 JOX34:JOX41 JYT34:JYT41 KIP34:KIP41 KSL34:KSL41 LCH34:LCH41 LMD34:LMD41 LVZ34:LVZ41 MFV34:MFV41 MPR34:MPR41 MZN34:MZN41 NJJ34:NJJ41 NTF34:NTF41 ODB34:ODB41 OMX34:OMX41 OWT34:OWT41 PGP34:PGP41 PQL34:PQL41 QAH34:QAH41 QKD34:QKD41 QTZ34:QTZ41 RDV34:RDV41 RNR34:RNR41 RXN34:RXN41 SHJ34:SHJ41 SRF34:SRF41 TBB34:TBB41 TKX34:TKX41 TUT34:TUT41 UEP34:UEP41 UOL34:UOL41 UYH34:UYH41 VID34:VID41 VRZ34:VRZ41 WBV34:WBV41 WLR34:WLR41 WVN34:WVN41 F65558:F65565 JB65558:JB65565 SX65558:SX65565 ACT65558:ACT65565 AMP65558:AMP65565 AWL65558:AWL65565 BGH65558:BGH65565 BQD65558:BQD65565 BZZ65558:BZZ65565 CJV65558:CJV65565 CTR65558:CTR65565 DDN65558:DDN65565 DNJ65558:DNJ65565 DXF65558:DXF65565 EHB65558:EHB65565 EQX65558:EQX65565 FAT65558:FAT65565 FKP65558:FKP65565 FUL65558:FUL65565 GEH65558:GEH65565 GOD65558:GOD65565 GXZ65558:GXZ65565 HHV65558:HHV65565 HRR65558:HRR65565 IBN65558:IBN65565 ILJ65558:ILJ65565 IVF65558:IVF65565 JFB65558:JFB65565 JOX65558:JOX65565 JYT65558:JYT65565 KIP65558:KIP65565 KSL65558:KSL65565 LCH65558:LCH65565 LMD65558:LMD65565 LVZ65558:LVZ65565 MFV65558:MFV65565 MPR65558:MPR65565 MZN65558:MZN65565 NJJ65558:NJJ65565 NTF65558:NTF65565 ODB65558:ODB65565 OMX65558:OMX65565 OWT65558:OWT65565 PGP65558:PGP65565 PQL65558:PQL65565 QAH65558:QAH65565 QKD65558:QKD65565 QTZ65558:QTZ65565 RDV65558:RDV65565 RNR65558:RNR65565 RXN65558:RXN65565 SHJ65558:SHJ65565 SRF65558:SRF65565 TBB65558:TBB65565 TKX65558:TKX65565 TUT65558:TUT65565 UEP65558:UEP65565 UOL65558:UOL65565 UYH65558:UYH65565 VID65558:VID65565 VRZ65558:VRZ65565 WBV65558:WBV65565 WLR65558:WLR65565 WVN65558:WVN65565 F131094:F131101 JB131094:JB131101 SX131094:SX131101 ACT131094:ACT131101 AMP131094:AMP131101 AWL131094:AWL131101 BGH131094:BGH131101 BQD131094:BQD131101 BZZ131094:BZZ131101 CJV131094:CJV131101 CTR131094:CTR131101 DDN131094:DDN131101 DNJ131094:DNJ131101 DXF131094:DXF131101 EHB131094:EHB131101 EQX131094:EQX131101 FAT131094:FAT131101 FKP131094:FKP131101 FUL131094:FUL131101 GEH131094:GEH131101 GOD131094:GOD131101 GXZ131094:GXZ131101 HHV131094:HHV131101 HRR131094:HRR131101 IBN131094:IBN131101 ILJ131094:ILJ131101 IVF131094:IVF131101 JFB131094:JFB131101 JOX131094:JOX131101 JYT131094:JYT131101 KIP131094:KIP131101 KSL131094:KSL131101 LCH131094:LCH131101 LMD131094:LMD131101 LVZ131094:LVZ131101 MFV131094:MFV131101 MPR131094:MPR131101 MZN131094:MZN131101 NJJ131094:NJJ131101 NTF131094:NTF131101 ODB131094:ODB131101 OMX131094:OMX131101 OWT131094:OWT131101 PGP131094:PGP131101 PQL131094:PQL131101 QAH131094:QAH131101 QKD131094:QKD131101 QTZ131094:QTZ131101 RDV131094:RDV131101 RNR131094:RNR131101 RXN131094:RXN131101 SHJ131094:SHJ131101 SRF131094:SRF131101 TBB131094:TBB131101 TKX131094:TKX131101 TUT131094:TUT131101 UEP131094:UEP131101 UOL131094:UOL131101 UYH131094:UYH131101 VID131094:VID131101 VRZ131094:VRZ131101 WBV131094:WBV131101 WLR131094:WLR131101 WVN131094:WVN131101 F196630:F196637 JB196630:JB196637 SX196630:SX196637 ACT196630:ACT196637 AMP196630:AMP196637 AWL196630:AWL196637 BGH196630:BGH196637 BQD196630:BQD196637 BZZ196630:BZZ196637 CJV196630:CJV196637 CTR196630:CTR196637 DDN196630:DDN196637 DNJ196630:DNJ196637 DXF196630:DXF196637 EHB196630:EHB196637 EQX196630:EQX196637 FAT196630:FAT196637 FKP196630:FKP196637 FUL196630:FUL196637 GEH196630:GEH196637 GOD196630:GOD196637 GXZ196630:GXZ196637 HHV196630:HHV196637 HRR196630:HRR196637 IBN196630:IBN196637 ILJ196630:ILJ196637 IVF196630:IVF196637 JFB196630:JFB196637 JOX196630:JOX196637 JYT196630:JYT196637 KIP196630:KIP196637 KSL196630:KSL196637 LCH196630:LCH196637 LMD196630:LMD196637 LVZ196630:LVZ196637 MFV196630:MFV196637 MPR196630:MPR196637 MZN196630:MZN196637 NJJ196630:NJJ196637 NTF196630:NTF196637 ODB196630:ODB196637 OMX196630:OMX196637 OWT196630:OWT196637 PGP196630:PGP196637 PQL196630:PQL196637 QAH196630:QAH196637 QKD196630:QKD196637 QTZ196630:QTZ196637 RDV196630:RDV196637 RNR196630:RNR196637 RXN196630:RXN196637 SHJ196630:SHJ196637 SRF196630:SRF196637 TBB196630:TBB196637 TKX196630:TKX196637 TUT196630:TUT196637 UEP196630:UEP196637 UOL196630:UOL196637 UYH196630:UYH196637 VID196630:VID196637 VRZ196630:VRZ196637 WBV196630:WBV196637 WLR196630:WLR196637 WVN196630:WVN196637 F262166:F262173 JB262166:JB262173 SX262166:SX262173 ACT262166:ACT262173 AMP262166:AMP262173 AWL262166:AWL262173 BGH262166:BGH262173 BQD262166:BQD262173 BZZ262166:BZZ262173 CJV262166:CJV262173 CTR262166:CTR262173 DDN262166:DDN262173 DNJ262166:DNJ262173 DXF262166:DXF262173 EHB262166:EHB262173 EQX262166:EQX262173 FAT262166:FAT262173 FKP262166:FKP262173 FUL262166:FUL262173 GEH262166:GEH262173 GOD262166:GOD262173 GXZ262166:GXZ262173 HHV262166:HHV262173 HRR262166:HRR262173 IBN262166:IBN262173 ILJ262166:ILJ262173 IVF262166:IVF262173 JFB262166:JFB262173 JOX262166:JOX262173 JYT262166:JYT262173 KIP262166:KIP262173 KSL262166:KSL262173 LCH262166:LCH262173 LMD262166:LMD262173 LVZ262166:LVZ262173 MFV262166:MFV262173 MPR262166:MPR262173 MZN262166:MZN262173 NJJ262166:NJJ262173 NTF262166:NTF262173 ODB262166:ODB262173 OMX262166:OMX262173 OWT262166:OWT262173 PGP262166:PGP262173 PQL262166:PQL262173 QAH262166:QAH262173 QKD262166:QKD262173 QTZ262166:QTZ262173 RDV262166:RDV262173 RNR262166:RNR262173 RXN262166:RXN262173 SHJ262166:SHJ262173 SRF262166:SRF262173 TBB262166:TBB262173 TKX262166:TKX262173 TUT262166:TUT262173 UEP262166:UEP262173 UOL262166:UOL262173 UYH262166:UYH262173 VID262166:VID262173 VRZ262166:VRZ262173 WBV262166:WBV262173 WLR262166:WLR262173 WVN262166:WVN262173 F327702:F327709 JB327702:JB327709 SX327702:SX327709 ACT327702:ACT327709 AMP327702:AMP327709 AWL327702:AWL327709 BGH327702:BGH327709 BQD327702:BQD327709 BZZ327702:BZZ327709 CJV327702:CJV327709 CTR327702:CTR327709 DDN327702:DDN327709 DNJ327702:DNJ327709 DXF327702:DXF327709 EHB327702:EHB327709 EQX327702:EQX327709 FAT327702:FAT327709 FKP327702:FKP327709 FUL327702:FUL327709 GEH327702:GEH327709 GOD327702:GOD327709 GXZ327702:GXZ327709 HHV327702:HHV327709 HRR327702:HRR327709 IBN327702:IBN327709 ILJ327702:ILJ327709 IVF327702:IVF327709 JFB327702:JFB327709 JOX327702:JOX327709 JYT327702:JYT327709 KIP327702:KIP327709 KSL327702:KSL327709 LCH327702:LCH327709 LMD327702:LMD327709 LVZ327702:LVZ327709 MFV327702:MFV327709 MPR327702:MPR327709 MZN327702:MZN327709 NJJ327702:NJJ327709 NTF327702:NTF327709 ODB327702:ODB327709 OMX327702:OMX327709 OWT327702:OWT327709 PGP327702:PGP327709 PQL327702:PQL327709 QAH327702:QAH327709 QKD327702:QKD327709 QTZ327702:QTZ327709 RDV327702:RDV327709 RNR327702:RNR327709 RXN327702:RXN327709 SHJ327702:SHJ327709 SRF327702:SRF327709 TBB327702:TBB327709 TKX327702:TKX327709 TUT327702:TUT327709 UEP327702:UEP327709 UOL327702:UOL327709 UYH327702:UYH327709 VID327702:VID327709 VRZ327702:VRZ327709 WBV327702:WBV327709 WLR327702:WLR327709 WVN327702:WVN327709 F393238:F393245 JB393238:JB393245 SX393238:SX393245 ACT393238:ACT393245 AMP393238:AMP393245 AWL393238:AWL393245 BGH393238:BGH393245 BQD393238:BQD393245 BZZ393238:BZZ393245 CJV393238:CJV393245 CTR393238:CTR393245 DDN393238:DDN393245 DNJ393238:DNJ393245 DXF393238:DXF393245 EHB393238:EHB393245 EQX393238:EQX393245 FAT393238:FAT393245 FKP393238:FKP393245 FUL393238:FUL393245 GEH393238:GEH393245 GOD393238:GOD393245 GXZ393238:GXZ393245 HHV393238:HHV393245 HRR393238:HRR393245 IBN393238:IBN393245 ILJ393238:ILJ393245 IVF393238:IVF393245 JFB393238:JFB393245 JOX393238:JOX393245 JYT393238:JYT393245 KIP393238:KIP393245 KSL393238:KSL393245 LCH393238:LCH393245 LMD393238:LMD393245 LVZ393238:LVZ393245 MFV393238:MFV393245 MPR393238:MPR393245 MZN393238:MZN393245 NJJ393238:NJJ393245 NTF393238:NTF393245 ODB393238:ODB393245 OMX393238:OMX393245 OWT393238:OWT393245 PGP393238:PGP393245 PQL393238:PQL393245 QAH393238:QAH393245 QKD393238:QKD393245 QTZ393238:QTZ393245 RDV393238:RDV393245 RNR393238:RNR393245 RXN393238:RXN393245 SHJ393238:SHJ393245 SRF393238:SRF393245 TBB393238:TBB393245 TKX393238:TKX393245 TUT393238:TUT393245 UEP393238:UEP393245 UOL393238:UOL393245 UYH393238:UYH393245 VID393238:VID393245 VRZ393238:VRZ393245 WBV393238:WBV393245 WLR393238:WLR393245 WVN393238:WVN393245 F458774:F458781 JB458774:JB458781 SX458774:SX458781 ACT458774:ACT458781 AMP458774:AMP458781 AWL458774:AWL458781 BGH458774:BGH458781 BQD458774:BQD458781 BZZ458774:BZZ458781 CJV458774:CJV458781 CTR458774:CTR458781 DDN458774:DDN458781 DNJ458774:DNJ458781 DXF458774:DXF458781 EHB458774:EHB458781 EQX458774:EQX458781 FAT458774:FAT458781 FKP458774:FKP458781 FUL458774:FUL458781 GEH458774:GEH458781 GOD458774:GOD458781 GXZ458774:GXZ458781 HHV458774:HHV458781 HRR458774:HRR458781 IBN458774:IBN458781 ILJ458774:ILJ458781 IVF458774:IVF458781 JFB458774:JFB458781 JOX458774:JOX458781 JYT458774:JYT458781 KIP458774:KIP458781 KSL458774:KSL458781 LCH458774:LCH458781 LMD458774:LMD458781 LVZ458774:LVZ458781 MFV458774:MFV458781 MPR458774:MPR458781 MZN458774:MZN458781 NJJ458774:NJJ458781 NTF458774:NTF458781 ODB458774:ODB458781 OMX458774:OMX458781 OWT458774:OWT458781 PGP458774:PGP458781 PQL458774:PQL458781 QAH458774:QAH458781 QKD458774:QKD458781 QTZ458774:QTZ458781 RDV458774:RDV458781 RNR458774:RNR458781 RXN458774:RXN458781 SHJ458774:SHJ458781 SRF458774:SRF458781 TBB458774:TBB458781 TKX458774:TKX458781 TUT458774:TUT458781 UEP458774:UEP458781 UOL458774:UOL458781 UYH458774:UYH458781 VID458774:VID458781 VRZ458774:VRZ458781 WBV458774:WBV458781 WLR458774:WLR458781 WVN458774:WVN458781 F524310:F524317 JB524310:JB524317 SX524310:SX524317 ACT524310:ACT524317 AMP524310:AMP524317 AWL524310:AWL524317 BGH524310:BGH524317 BQD524310:BQD524317 BZZ524310:BZZ524317 CJV524310:CJV524317 CTR524310:CTR524317 DDN524310:DDN524317 DNJ524310:DNJ524317 DXF524310:DXF524317 EHB524310:EHB524317 EQX524310:EQX524317 FAT524310:FAT524317 FKP524310:FKP524317 FUL524310:FUL524317 GEH524310:GEH524317 GOD524310:GOD524317 GXZ524310:GXZ524317 HHV524310:HHV524317 HRR524310:HRR524317 IBN524310:IBN524317 ILJ524310:ILJ524317 IVF524310:IVF524317 JFB524310:JFB524317 JOX524310:JOX524317 JYT524310:JYT524317 KIP524310:KIP524317 KSL524310:KSL524317 LCH524310:LCH524317 LMD524310:LMD524317 LVZ524310:LVZ524317 MFV524310:MFV524317 MPR524310:MPR524317 MZN524310:MZN524317 NJJ524310:NJJ524317 NTF524310:NTF524317 ODB524310:ODB524317 OMX524310:OMX524317 OWT524310:OWT524317 PGP524310:PGP524317 PQL524310:PQL524317 QAH524310:QAH524317 QKD524310:QKD524317 QTZ524310:QTZ524317 RDV524310:RDV524317 RNR524310:RNR524317 RXN524310:RXN524317 SHJ524310:SHJ524317 SRF524310:SRF524317 TBB524310:TBB524317 TKX524310:TKX524317 TUT524310:TUT524317 UEP524310:UEP524317 UOL524310:UOL524317 UYH524310:UYH524317 VID524310:VID524317 VRZ524310:VRZ524317 WBV524310:WBV524317 WLR524310:WLR524317 WVN524310:WVN524317 F589846:F589853 JB589846:JB589853 SX589846:SX589853 ACT589846:ACT589853 AMP589846:AMP589853 AWL589846:AWL589853 BGH589846:BGH589853 BQD589846:BQD589853 BZZ589846:BZZ589853 CJV589846:CJV589853 CTR589846:CTR589853 DDN589846:DDN589853 DNJ589846:DNJ589853 DXF589846:DXF589853 EHB589846:EHB589853 EQX589846:EQX589853 FAT589846:FAT589853 FKP589846:FKP589853 FUL589846:FUL589853 GEH589846:GEH589853 GOD589846:GOD589853 GXZ589846:GXZ589853 HHV589846:HHV589853 HRR589846:HRR589853 IBN589846:IBN589853 ILJ589846:ILJ589853 IVF589846:IVF589853 JFB589846:JFB589853 JOX589846:JOX589853 JYT589846:JYT589853 KIP589846:KIP589853 KSL589846:KSL589853 LCH589846:LCH589853 LMD589846:LMD589853 LVZ589846:LVZ589853 MFV589846:MFV589853 MPR589846:MPR589853 MZN589846:MZN589853 NJJ589846:NJJ589853 NTF589846:NTF589853 ODB589846:ODB589853 OMX589846:OMX589853 OWT589846:OWT589853 PGP589846:PGP589853 PQL589846:PQL589853 QAH589846:QAH589853 QKD589846:QKD589853 QTZ589846:QTZ589853 RDV589846:RDV589853 RNR589846:RNR589853 RXN589846:RXN589853 SHJ589846:SHJ589853 SRF589846:SRF589853 TBB589846:TBB589853 TKX589846:TKX589853 TUT589846:TUT589853 UEP589846:UEP589853 UOL589846:UOL589853 UYH589846:UYH589853 VID589846:VID589853 VRZ589846:VRZ589853 WBV589846:WBV589853 WLR589846:WLR589853 WVN589846:WVN589853 F655382:F655389 JB655382:JB655389 SX655382:SX655389 ACT655382:ACT655389 AMP655382:AMP655389 AWL655382:AWL655389 BGH655382:BGH655389 BQD655382:BQD655389 BZZ655382:BZZ655389 CJV655382:CJV655389 CTR655382:CTR655389 DDN655382:DDN655389 DNJ655382:DNJ655389 DXF655382:DXF655389 EHB655382:EHB655389 EQX655382:EQX655389 FAT655382:FAT655389 FKP655382:FKP655389 FUL655382:FUL655389 GEH655382:GEH655389 GOD655382:GOD655389 GXZ655382:GXZ655389 HHV655382:HHV655389 HRR655382:HRR655389 IBN655382:IBN655389 ILJ655382:ILJ655389 IVF655382:IVF655389 JFB655382:JFB655389 JOX655382:JOX655389 JYT655382:JYT655389 KIP655382:KIP655389 KSL655382:KSL655389 LCH655382:LCH655389 LMD655382:LMD655389 LVZ655382:LVZ655389 MFV655382:MFV655389 MPR655382:MPR655389 MZN655382:MZN655389 NJJ655382:NJJ655389 NTF655382:NTF655389 ODB655382:ODB655389 OMX655382:OMX655389 OWT655382:OWT655389 PGP655382:PGP655389 PQL655382:PQL655389 QAH655382:QAH655389 QKD655382:QKD655389 QTZ655382:QTZ655389 RDV655382:RDV655389 RNR655382:RNR655389 RXN655382:RXN655389 SHJ655382:SHJ655389 SRF655382:SRF655389 TBB655382:TBB655389 TKX655382:TKX655389 TUT655382:TUT655389 UEP655382:UEP655389 UOL655382:UOL655389 UYH655382:UYH655389 VID655382:VID655389 VRZ655382:VRZ655389 WBV655382:WBV655389 WLR655382:WLR655389 WVN655382:WVN655389 F720918:F720925 JB720918:JB720925 SX720918:SX720925 ACT720918:ACT720925 AMP720918:AMP720925 AWL720918:AWL720925 BGH720918:BGH720925 BQD720918:BQD720925 BZZ720918:BZZ720925 CJV720918:CJV720925 CTR720918:CTR720925 DDN720918:DDN720925 DNJ720918:DNJ720925 DXF720918:DXF720925 EHB720918:EHB720925 EQX720918:EQX720925 FAT720918:FAT720925 FKP720918:FKP720925 FUL720918:FUL720925 GEH720918:GEH720925 GOD720918:GOD720925 GXZ720918:GXZ720925 HHV720918:HHV720925 HRR720918:HRR720925 IBN720918:IBN720925 ILJ720918:ILJ720925 IVF720918:IVF720925 JFB720918:JFB720925 JOX720918:JOX720925 JYT720918:JYT720925 KIP720918:KIP720925 KSL720918:KSL720925 LCH720918:LCH720925 LMD720918:LMD720925 LVZ720918:LVZ720925 MFV720918:MFV720925 MPR720918:MPR720925 MZN720918:MZN720925 NJJ720918:NJJ720925 NTF720918:NTF720925 ODB720918:ODB720925 OMX720918:OMX720925 OWT720918:OWT720925 PGP720918:PGP720925 PQL720918:PQL720925 QAH720918:QAH720925 QKD720918:QKD720925 QTZ720918:QTZ720925 RDV720918:RDV720925 RNR720918:RNR720925 RXN720918:RXN720925 SHJ720918:SHJ720925 SRF720918:SRF720925 TBB720918:TBB720925 TKX720918:TKX720925 TUT720918:TUT720925 UEP720918:UEP720925 UOL720918:UOL720925 UYH720918:UYH720925 VID720918:VID720925 VRZ720918:VRZ720925 WBV720918:WBV720925 WLR720918:WLR720925 WVN720918:WVN720925 F786454:F786461 JB786454:JB786461 SX786454:SX786461 ACT786454:ACT786461 AMP786454:AMP786461 AWL786454:AWL786461 BGH786454:BGH786461 BQD786454:BQD786461 BZZ786454:BZZ786461 CJV786454:CJV786461 CTR786454:CTR786461 DDN786454:DDN786461 DNJ786454:DNJ786461 DXF786454:DXF786461 EHB786454:EHB786461 EQX786454:EQX786461 FAT786454:FAT786461 FKP786454:FKP786461 FUL786454:FUL786461 GEH786454:GEH786461 GOD786454:GOD786461 GXZ786454:GXZ786461 HHV786454:HHV786461 HRR786454:HRR786461 IBN786454:IBN786461 ILJ786454:ILJ786461 IVF786454:IVF786461 JFB786454:JFB786461 JOX786454:JOX786461 JYT786454:JYT786461 KIP786454:KIP786461 KSL786454:KSL786461 LCH786454:LCH786461 LMD786454:LMD786461 LVZ786454:LVZ786461 MFV786454:MFV786461 MPR786454:MPR786461 MZN786454:MZN786461 NJJ786454:NJJ786461 NTF786454:NTF786461 ODB786454:ODB786461 OMX786454:OMX786461 OWT786454:OWT786461 PGP786454:PGP786461 PQL786454:PQL786461 QAH786454:QAH786461 QKD786454:QKD786461 QTZ786454:QTZ786461 RDV786454:RDV786461 RNR786454:RNR786461 RXN786454:RXN786461 SHJ786454:SHJ786461 SRF786454:SRF786461 TBB786454:TBB786461 TKX786454:TKX786461 TUT786454:TUT786461 UEP786454:UEP786461 UOL786454:UOL786461 UYH786454:UYH786461 VID786454:VID786461 VRZ786454:VRZ786461 WBV786454:WBV786461 WLR786454:WLR786461 WVN786454:WVN786461 F851990:F851997 JB851990:JB851997 SX851990:SX851997 ACT851990:ACT851997 AMP851990:AMP851997 AWL851990:AWL851997 BGH851990:BGH851997 BQD851990:BQD851997 BZZ851990:BZZ851997 CJV851990:CJV851997 CTR851990:CTR851997 DDN851990:DDN851997 DNJ851990:DNJ851997 DXF851990:DXF851997 EHB851990:EHB851997 EQX851990:EQX851997 FAT851990:FAT851997 FKP851990:FKP851997 FUL851990:FUL851997 GEH851990:GEH851997 GOD851990:GOD851997 GXZ851990:GXZ851997 HHV851990:HHV851997 HRR851990:HRR851997 IBN851990:IBN851997 ILJ851990:ILJ851997 IVF851990:IVF851997 JFB851990:JFB851997 JOX851990:JOX851997 JYT851990:JYT851997 KIP851990:KIP851997 KSL851990:KSL851997 LCH851990:LCH851997 LMD851990:LMD851997 LVZ851990:LVZ851997 MFV851990:MFV851997 MPR851990:MPR851997 MZN851990:MZN851997 NJJ851990:NJJ851997 NTF851990:NTF851997 ODB851990:ODB851997 OMX851990:OMX851997 OWT851990:OWT851997 PGP851990:PGP851997 PQL851990:PQL851997 QAH851990:QAH851997 QKD851990:QKD851997 QTZ851990:QTZ851997 RDV851990:RDV851997 RNR851990:RNR851997 RXN851990:RXN851997 SHJ851990:SHJ851997 SRF851990:SRF851997 TBB851990:TBB851997 TKX851990:TKX851997 TUT851990:TUT851997 UEP851990:UEP851997 UOL851990:UOL851997 UYH851990:UYH851997 VID851990:VID851997 VRZ851990:VRZ851997 WBV851990:WBV851997 WLR851990:WLR851997 WVN851990:WVN851997 F917526:F917533 JB917526:JB917533 SX917526:SX917533 ACT917526:ACT917533 AMP917526:AMP917533 AWL917526:AWL917533 BGH917526:BGH917533 BQD917526:BQD917533 BZZ917526:BZZ917533 CJV917526:CJV917533 CTR917526:CTR917533 DDN917526:DDN917533 DNJ917526:DNJ917533 DXF917526:DXF917533 EHB917526:EHB917533 EQX917526:EQX917533 FAT917526:FAT917533 FKP917526:FKP917533 FUL917526:FUL917533 GEH917526:GEH917533 GOD917526:GOD917533 GXZ917526:GXZ917533 HHV917526:HHV917533 HRR917526:HRR917533 IBN917526:IBN917533 ILJ917526:ILJ917533 IVF917526:IVF917533 JFB917526:JFB917533 JOX917526:JOX917533 JYT917526:JYT917533 KIP917526:KIP917533 KSL917526:KSL917533 LCH917526:LCH917533 LMD917526:LMD917533 LVZ917526:LVZ917533 MFV917526:MFV917533 MPR917526:MPR917533 MZN917526:MZN917533 NJJ917526:NJJ917533 NTF917526:NTF917533 ODB917526:ODB917533 OMX917526:OMX917533 OWT917526:OWT917533 PGP917526:PGP917533 PQL917526:PQL917533 QAH917526:QAH917533 QKD917526:QKD917533 QTZ917526:QTZ917533 RDV917526:RDV917533 RNR917526:RNR917533 RXN917526:RXN917533 SHJ917526:SHJ917533 SRF917526:SRF917533 TBB917526:TBB917533 TKX917526:TKX917533 TUT917526:TUT917533 UEP917526:UEP917533 UOL917526:UOL917533 UYH917526:UYH917533 VID917526:VID917533 VRZ917526:VRZ917533 WBV917526:WBV917533 WLR917526:WLR917533 WVN917526:WVN917533 F983062:F983069 JB983062:JB983069 SX983062:SX983069 ACT983062:ACT983069 AMP983062:AMP983069 AWL983062:AWL983069 BGH983062:BGH983069 BQD983062:BQD983069 BZZ983062:BZZ983069 CJV983062:CJV983069 CTR983062:CTR983069 DDN983062:DDN983069 DNJ983062:DNJ983069 DXF983062:DXF983069 EHB983062:EHB983069 EQX983062:EQX983069 FAT983062:FAT983069 FKP983062:FKP983069 FUL983062:FUL983069 GEH983062:GEH983069 GOD983062:GOD983069 GXZ983062:GXZ983069 HHV983062:HHV983069 HRR983062:HRR983069 IBN983062:IBN983069 ILJ983062:ILJ983069 IVF983062:IVF983069 JFB983062:JFB983069 JOX983062:JOX983069 JYT983062:JYT983069 KIP983062:KIP983069 KSL983062:KSL983069 LCH983062:LCH983069 LMD983062:LMD983069 LVZ983062:LVZ983069 MFV983062:MFV983069 MPR983062:MPR983069 MZN983062:MZN983069 NJJ983062:NJJ983069 NTF983062:NTF983069 ODB983062:ODB983069 OMX983062:OMX983069 OWT983062:OWT983069 PGP983062:PGP983069 PQL983062:PQL983069 QAH983062:QAH983069 QKD983062:QKD983069 QTZ983062:QTZ983069 RDV983062:RDV983069 RNR983062:RNR983069 RXN983062:RXN983069 SHJ983062:SHJ983069 SRF983062:SRF983069 TBB983062:TBB983069 TKX983062:TKX983069 TUT983062:TUT983069 UEP983062:UEP983069 UOL983062:UOL983069 UYH983062:UYH983069 VID983062:VID983069 VRZ983062:VRZ983069 WBV983062:WBV983069 WLR983062:WLR983069 WVN983062:WVN983069">
      <formula1>"Monthly, per kWh, per kW"</formula1>
    </dataValidation>
    <dataValidation allowBlank="1" showInputMessage="1" showErrorMessage="1" promptTitle="Date Format" prompt="E.g:  &quot;August 1, 2011&quot;" sqref="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65525 JL65525 TH65525 ADD65525 AMZ65525 AWV65525 BGR65525 BQN65525 CAJ65525 CKF65525 CUB65525 DDX65525 DNT65525 DXP65525 EHL65525 ERH65525 FBD65525 FKZ65525 FUV65525 GER65525 GON65525 GYJ65525 HIF65525 HSB65525 IBX65525 ILT65525 IVP65525 JFL65525 JPH65525 JZD65525 KIZ65525 KSV65525 LCR65525 LMN65525 LWJ65525 MGF65525 MQB65525 MZX65525 NJT65525 NTP65525 ODL65525 ONH65525 OXD65525 PGZ65525 PQV65525 QAR65525 QKN65525 QUJ65525 REF65525 ROB65525 RXX65525 SHT65525 SRP65525 TBL65525 TLH65525 TVD65525 UEZ65525 UOV65525 UYR65525 VIN65525 VSJ65525 WCF65525 WMB65525 WVX65525 P131061 JL131061 TH131061 ADD131061 AMZ131061 AWV131061 BGR131061 BQN131061 CAJ131061 CKF131061 CUB131061 DDX131061 DNT131061 DXP131061 EHL131061 ERH131061 FBD131061 FKZ131061 FUV131061 GER131061 GON131061 GYJ131061 HIF131061 HSB131061 IBX131061 ILT131061 IVP131061 JFL131061 JPH131061 JZD131061 KIZ131061 KSV131061 LCR131061 LMN131061 LWJ131061 MGF131061 MQB131061 MZX131061 NJT131061 NTP131061 ODL131061 ONH131061 OXD131061 PGZ131061 PQV131061 QAR131061 QKN131061 QUJ131061 REF131061 ROB131061 RXX131061 SHT131061 SRP131061 TBL131061 TLH131061 TVD131061 UEZ131061 UOV131061 UYR131061 VIN131061 VSJ131061 WCF131061 WMB131061 WVX131061 P196597 JL196597 TH196597 ADD196597 AMZ196597 AWV196597 BGR196597 BQN196597 CAJ196597 CKF196597 CUB196597 DDX196597 DNT196597 DXP196597 EHL196597 ERH196597 FBD196597 FKZ196597 FUV196597 GER196597 GON196597 GYJ196597 HIF196597 HSB196597 IBX196597 ILT196597 IVP196597 JFL196597 JPH196597 JZD196597 KIZ196597 KSV196597 LCR196597 LMN196597 LWJ196597 MGF196597 MQB196597 MZX196597 NJT196597 NTP196597 ODL196597 ONH196597 OXD196597 PGZ196597 PQV196597 QAR196597 QKN196597 QUJ196597 REF196597 ROB196597 RXX196597 SHT196597 SRP196597 TBL196597 TLH196597 TVD196597 UEZ196597 UOV196597 UYR196597 VIN196597 VSJ196597 WCF196597 WMB196597 WVX196597 P262133 JL262133 TH262133 ADD262133 AMZ262133 AWV262133 BGR262133 BQN262133 CAJ262133 CKF262133 CUB262133 DDX262133 DNT262133 DXP262133 EHL262133 ERH262133 FBD262133 FKZ262133 FUV262133 GER262133 GON262133 GYJ262133 HIF262133 HSB262133 IBX262133 ILT262133 IVP262133 JFL262133 JPH262133 JZD262133 KIZ262133 KSV262133 LCR262133 LMN262133 LWJ262133 MGF262133 MQB262133 MZX262133 NJT262133 NTP262133 ODL262133 ONH262133 OXD262133 PGZ262133 PQV262133 QAR262133 QKN262133 QUJ262133 REF262133 ROB262133 RXX262133 SHT262133 SRP262133 TBL262133 TLH262133 TVD262133 UEZ262133 UOV262133 UYR262133 VIN262133 VSJ262133 WCF262133 WMB262133 WVX262133 P327669 JL327669 TH327669 ADD327669 AMZ327669 AWV327669 BGR327669 BQN327669 CAJ327669 CKF327669 CUB327669 DDX327669 DNT327669 DXP327669 EHL327669 ERH327669 FBD327669 FKZ327669 FUV327669 GER327669 GON327669 GYJ327669 HIF327669 HSB327669 IBX327669 ILT327669 IVP327669 JFL327669 JPH327669 JZD327669 KIZ327669 KSV327669 LCR327669 LMN327669 LWJ327669 MGF327669 MQB327669 MZX327669 NJT327669 NTP327669 ODL327669 ONH327669 OXD327669 PGZ327669 PQV327669 QAR327669 QKN327669 QUJ327669 REF327669 ROB327669 RXX327669 SHT327669 SRP327669 TBL327669 TLH327669 TVD327669 UEZ327669 UOV327669 UYR327669 VIN327669 VSJ327669 WCF327669 WMB327669 WVX327669 P393205 JL393205 TH393205 ADD393205 AMZ393205 AWV393205 BGR393205 BQN393205 CAJ393205 CKF393205 CUB393205 DDX393205 DNT393205 DXP393205 EHL393205 ERH393205 FBD393205 FKZ393205 FUV393205 GER393205 GON393205 GYJ393205 HIF393205 HSB393205 IBX393205 ILT393205 IVP393205 JFL393205 JPH393205 JZD393205 KIZ393205 KSV393205 LCR393205 LMN393205 LWJ393205 MGF393205 MQB393205 MZX393205 NJT393205 NTP393205 ODL393205 ONH393205 OXD393205 PGZ393205 PQV393205 QAR393205 QKN393205 QUJ393205 REF393205 ROB393205 RXX393205 SHT393205 SRP393205 TBL393205 TLH393205 TVD393205 UEZ393205 UOV393205 UYR393205 VIN393205 VSJ393205 WCF393205 WMB393205 WVX393205 P458741 JL458741 TH458741 ADD458741 AMZ458741 AWV458741 BGR458741 BQN458741 CAJ458741 CKF458741 CUB458741 DDX458741 DNT458741 DXP458741 EHL458741 ERH458741 FBD458741 FKZ458741 FUV458741 GER458741 GON458741 GYJ458741 HIF458741 HSB458741 IBX458741 ILT458741 IVP458741 JFL458741 JPH458741 JZD458741 KIZ458741 KSV458741 LCR458741 LMN458741 LWJ458741 MGF458741 MQB458741 MZX458741 NJT458741 NTP458741 ODL458741 ONH458741 OXD458741 PGZ458741 PQV458741 QAR458741 QKN458741 QUJ458741 REF458741 ROB458741 RXX458741 SHT458741 SRP458741 TBL458741 TLH458741 TVD458741 UEZ458741 UOV458741 UYR458741 VIN458741 VSJ458741 WCF458741 WMB458741 WVX458741 P524277 JL524277 TH524277 ADD524277 AMZ524277 AWV524277 BGR524277 BQN524277 CAJ524277 CKF524277 CUB524277 DDX524277 DNT524277 DXP524277 EHL524277 ERH524277 FBD524277 FKZ524277 FUV524277 GER524277 GON524277 GYJ524277 HIF524277 HSB524277 IBX524277 ILT524277 IVP524277 JFL524277 JPH524277 JZD524277 KIZ524277 KSV524277 LCR524277 LMN524277 LWJ524277 MGF524277 MQB524277 MZX524277 NJT524277 NTP524277 ODL524277 ONH524277 OXD524277 PGZ524277 PQV524277 QAR524277 QKN524277 QUJ524277 REF524277 ROB524277 RXX524277 SHT524277 SRP524277 TBL524277 TLH524277 TVD524277 UEZ524277 UOV524277 UYR524277 VIN524277 VSJ524277 WCF524277 WMB524277 WVX524277 P589813 JL589813 TH589813 ADD589813 AMZ589813 AWV589813 BGR589813 BQN589813 CAJ589813 CKF589813 CUB589813 DDX589813 DNT589813 DXP589813 EHL589813 ERH589813 FBD589813 FKZ589813 FUV589813 GER589813 GON589813 GYJ589813 HIF589813 HSB589813 IBX589813 ILT589813 IVP589813 JFL589813 JPH589813 JZD589813 KIZ589813 KSV589813 LCR589813 LMN589813 LWJ589813 MGF589813 MQB589813 MZX589813 NJT589813 NTP589813 ODL589813 ONH589813 OXD589813 PGZ589813 PQV589813 QAR589813 QKN589813 QUJ589813 REF589813 ROB589813 RXX589813 SHT589813 SRP589813 TBL589813 TLH589813 TVD589813 UEZ589813 UOV589813 UYR589813 VIN589813 VSJ589813 WCF589813 WMB589813 WVX589813 P655349 JL655349 TH655349 ADD655349 AMZ655349 AWV655349 BGR655349 BQN655349 CAJ655349 CKF655349 CUB655349 DDX655349 DNT655349 DXP655349 EHL655349 ERH655349 FBD655349 FKZ655349 FUV655349 GER655349 GON655349 GYJ655349 HIF655349 HSB655349 IBX655349 ILT655349 IVP655349 JFL655349 JPH655349 JZD655349 KIZ655349 KSV655349 LCR655349 LMN655349 LWJ655349 MGF655349 MQB655349 MZX655349 NJT655349 NTP655349 ODL655349 ONH655349 OXD655349 PGZ655349 PQV655349 QAR655349 QKN655349 QUJ655349 REF655349 ROB655349 RXX655349 SHT655349 SRP655349 TBL655349 TLH655349 TVD655349 UEZ655349 UOV655349 UYR655349 VIN655349 VSJ655349 WCF655349 WMB655349 WVX655349 P720885 JL720885 TH720885 ADD720885 AMZ720885 AWV720885 BGR720885 BQN720885 CAJ720885 CKF720885 CUB720885 DDX720885 DNT720885 DXP720885 EHL720885 ERH720885 FBD720885 FKZ720885 FUV720885 GER720885 GON720885 GYJ720885 HIF720885 HSB720885 IBX720885 ILT720885 IVP720885 JFL720885 JPH720885 JZD720885 KIZ720885 KSV720885 LCR720885 LMN720885 LWJ720885 MGF720885 MQB720885 MZX720885 NJT720885 NTP720885 ODL720885 ONH720885 OXD720885 PGZ720885 PQV720885 QAR720885 QKN720885 QUJ720885 REF720885 ROB720885 RXX720885 SHT720885 SRP720885 TBL720885 TLH720885 TVD720885 UEZ720885 UOV720885 UYR720885 VIN720885 VSJ720885 WCF720885 WMB720885 WVX720885 P786421 JL786421 TH786421 ADD786421 AMZ786421 AWV786421 BGR786421 BQN786421 CAJ786421 CKF786421 CUB786421 DDX786421 DNT786421 DXP786421 EHL786421 ERH786421 FBD786421 FKZ786421 FUV786421 GER786421 GON786421 GYJ786421 HIF786421 HSB786421 IBX786421 ILT786421 IVP786421 JFL786421 JPH786421 JZD786421 KIZ786421 KSV786421 LCR786421 LMN786421 LWJ786421 MGF786421 MQB786421 MZX786421 NJT786421 NTP786421 ODL786421 ONH786421 OXD786421 PGZ786421 PQV786421 QAR786421 QKN786421 QUJ786421 REF786421 ROB786421 RXX786421 SHT786421 SRP786421 TBL786421 TLH786421 TVD786421 UEZ786421 UOV786421 UYR786421 VIN786421 VSJ786421 WCF786421 WMB786421 WVX786421 P851957 JL851957 TH851957 ADD851957 AMZ851957 AWV851957 BGR851957 BQN851957 CAJ851957 CKF851957 CUB851957 DDX851957 DNT851957 DXP851957 EHL851957 ERH851957 FBD851957 FKZ851957 FUV851957 GER851957 GON851957 GYJ851957 HIF851957 HSB851957 IBX851957 ILT851957 IVP851957 JFL851957 JPH851957 JZD851957 KIZ851957 KSV851957 LCR851957 LMN851957 LWJ851957 MGF851957 MQB851957 MZX851957 NJT851957 NTP851957 ODL851957 ONH851957 OXD851957 PGZ851957 PQV851957 QAR851957 QKN851957 QUJ851957 REF851957 ROB851957 RXX851957 SHT851957 SRP851957 TBL851957 TLH851957 TVD851957 UEZ851957 UOV851957 UYR851957 VIN851957 VSJ851957 WCF851957 WMB851957 WVX851957 P917493 JL917493 TH917493 ADD917493 AMZ917493 AWV917493 BGR917493 BQN917493 CAJ917493 CKF917493 CUB917493 DDX917493 DNT917493 DXP917493 EHL917493 ERH917493 FBD917493 FKZ917493 FUV917493 GER917493 GON917493 GYJ917493 HIF917493 HSB917493 IBX917493 ILT917493 IVP917493 JFL917493 JPH917493 JZD917493 KIZ917493 KSV917493 LCR917493 LMN917493 LWJ917493 MGF917493 MQB917493 MZX917493 NJT917493 NTP917493 ODL917493 ONH917493 OXD917493 PGZ917493 PQV917493 QAR917493 QKN917493 QUJ917493 REF917493 ROB917493 RXX917493 SHT917493 SRP917493 TBL917493 TLH917493 TVD917493 UEZ917493 UOV917493 UYR917493 VIN917493 VSJ917493 WCF917493 WMB917493 WVX917493 P983029 JL983029 TH983029 ADD983029 AMZ983029 AWV983029 BGR983029 BQN983029 CAJ983029 CKF983029 CUB983029 DDX983029 DNT983029 DXP983029 EHL983029 ERH983029 FBD983029 FKZ983029 FUV983029 GER983029 GON983029 GYJ983029 HIF983029 HSB983029 IBX983029 ILT983029 IVP983029 JFL983029 JPH983029 JZD983029 KIZ983029 KSV983029 LCR983029 LMN983029 LWJ983029 MGF983029 MQB983029 MZX983029 NJT983029 NTP983029 ODL983029 ONH983029 OXD983029 PGZ983029 PQV983029 QAR983029 QKN983029 QUJ983029 REF983029 ROB983029 RXX983029 SHT983029 SRP983029 TBL983029 TLH983029 TVD983029 UEZ983029 UOV983029 UYR983029 VIN983029 VSJ983029 WCF983029 WMB983029 WVX983029"/>
    <dataValidation type="list" allowBlank="1" showInputMessage="1" showErrorMessage="1" sqref="G15:G29 JC15:JC29 SY15:SY29 ACU15:ACU29 AMQ15:AMQ29 AWM15:AWM29 BGI15:BGI29 BQE15:BQE29 CAA15:CAA29 CJW15:CJW29 CTS15:CTS29 DDO15:DDO29 DNK15:DNK29 DXG15:DXG29 EHC15:EHC29 EQY15:EQY29 FAU15:FAU29 FKQ15:FKQ29 FUM15:FUM29 GEI15:GEI29 GOE15:GOE29 GYA15:GYA29 HHW15:HHW29 HRS15:HRS29 IBO15:IBO29 ILK15:ILK29 IVG15:IVG29 JFC15:JFC29 JOY15:JOY29 JYU15:JYU29 KIQ15:KIQ29 KSM15:KSM29 LCI15:LCI29 LME15:LME29 LWA15:LWA29 MFW15:MFW29 MPS15:MPS29 MZO15:MZO29 NJK15:NJK29 NTG15:NTG29 ODC15:ODC29 OMY15:OMY29 OWU15:OWU29 PGQ15:PGQ29 PQM15:PQM29 QAI15:QAI29 QKE15:QKE29 QUA15:QUA29 RDW15:RDW29 RNS15:RNS29 RXO15:RXO29 SHK15:SHK29 SRG15:SRG29 TBC15:TBC29 TKY15:TKY29 TUU15:TUU29 UEQ15:UEQ29 UOM15:UOM29 UYI15:UYI29 VIE15:VIE29 VSA15:VSA29 WBW15:WBW29 WLS15:WLS29 WVO15:WVO29 G65539:G65553 JC65539:JC65553 SY65539:SY65553 ACU65539:ACU65553 AMQ65539:AMQ65553 AWM65539:AWM65553 BGI65539:BGI65553 BQE65539:BQE65553 CAA65539:CAA65553 CJW65539:CJW65553 CTS65539:CTS65553 DDO65539:DDO65553 DNK65539:DNK65553 DXG65539:DXG65553 EHC65539:EHC65553 EQY65539:EQY65553 FAU65539:FAU65553 FKQ65539:FKQ65553 FUM65539:FUM65553 GEI65539:GEI65553 GOE65539:GOE65553 GYA65539:GYA65553 HHW65539:HHW65553 HRS65539:HRS65553 IBO65539:IBO65553 ILK65539:ILK65553 IVG65539:IVG65553 JFC65539:JFC65553 JOY65539:JOY65553 JYU65539:JYU65553 KIQ65539:KIQ65553 KSM65539:KSM65553 LCI65539:LCI65553 LME65539:LME65553 LWA65539:LWA65553 MFW65539:MFW65553 MPS65539:MPS65553 MZO65539:MZO65553 NJK65539:NJK65553 NTG65539:NTG65553 ODC65539:ODC65553 OMY65539:OMY65553 OWU65539:OWU65553 PGQ65539:PGQ65553 PQM65539:PQM65553 QAI65539:QAI65553 QKE65539:QKE65553 QUA65539:QUA65553 RDW65539:RDW65553 RNS65539:RNS65553 RXO65539:RXO65553 SHK65539:SHK65553 SRG65539:SRG65553 TBC65539:TBC65553 TKY65539:TKY65553 TUU65539:TUU65553 UEQ65539:UEQ65553 UOM65539:UOM65553 UYI65539:UYI65553 VIE65539:VIE65553 VSA65539:VSA65553 WBW65539:WBW65553 WLS65539:WLS65553 WVO65539:WVO65553 G131075:G131089 JC131075:JC131089 SY131075:SY131089 ACU131075:ACU131089 AMQ131075:AMQ131089 AWM131075:AWM131089 BGI131075:BGI131089 BQE131075:BQE131089 CAA131075:CAA131089 CJW131075:CJW131089 CTS131075:CTS131089 DDO131075:DDO131089 DNK131075:DNK131089 DXG131075:DXG131089 EHC131075:EHC131089 EQY131075:EQY131089 FAU131075:FAU131089 FKQ131075:FKQ131089 FUM131075:FUM131089 GEI131075:GEI131089 GOE131075:GOE131089 GYA131075:GYA131089 HHW131075:HHW131089 HRS131075:HRS131089 IBO131075:IBO131089 ILK131075:ILK131089 IVG131075:IVG131089 JFC131075:JFC131089 JOY131075:JOY131089 JYU131075:JYU131089 KIQ131075:KIQ131089 KSM131075:KSM131089 LCI131075:LCI131089 LME131075:LME131089 LWA131075:LWA131089 MFW131075:MFW131089 MPS131075:MPS131089 MZO131075:MZO131089 NJK131075:NJK131089 NTG131075:NTG131089 ODC131075:ODC131089 OMY131075:OMY131089 OWU131075:OWU131089 PGQ131075:PGQ131089 PQM131075:PQM131089 QAI131075:QAI131089 QKE131075:QKE131089 QUA131075:QUA131089 RDW131075:RDW131089 RNS131075:RNS131089 RXO131075:RXO131089 SHK131075:SHK131089 SRG131075:SRG131089 TBC131075:TBC131089 TKY131075:TKY131089 TUU131075:TUU131089 UEQ131075:UEQ131089 UOM131075:UOM131089 UYI131075:UYI131089 VIE131075:VIE131089 VSA131075:VSA131089 WBW131075:WBW131089 WLS131075:WLS131089 WVO131075:WVO131089 G196611:G196625 JC196611:JC196625 SY196611:SY196625 ACU196611:ACU196625 AMQ196611:AMQ196625 AWM196611:AWM196625 BGI196611:BGI196625 BQE196611:BQE196625 CAA196611:CAA196625 CJW196611:CJW196625 CTS196611:CTS196625 DDO196611:DDO196625 DNK196611:DNK196625 DXG196611:DXG196625 EHC196611:EHC196625 EQY196611:EQY196625 FAU196611:FAU196625 FKQ196611:FKQ196625 FUM196611:FUM196625 GEI196611:GEI196625 GOE196611:GOE196625 GYA196611:GYA196625 HHW196611:HHW196625 HRS196611:HRS196625 IBO196611:IBO196625 ILK196611:ILK196625 IVG196611:IVG196625 JFC196611:JFC196625 JOY196611:JOY196625 JYU196611:JYU196625 KIQ196611:KIQ196625 KSM196611:KSM196625 LCI196611:LCI196625 LME196611:LME196625 LWA196611:LWA196625 MFW196611:MFW196625 MPS196611:MPS196625 MZO196611:MZO196625 NJK196611:NJK196625 NTG196611:NTG196625 ODC196611:ODC196625 OMY196611:OMY196625 OWU196611:OWU196625 PGQ196611:PGQ196625 PQM196611:PQM196625 QAI196611:QAI196625 QKE196611:QKE196625 QUA196611:QUA196625 RDW196611:RDW196625 RNS196611:RNS196625 RXO196611:RXO196625 SHK196611:SHK196625 SRG196611:SRG196625 TBC196611:TBC196625 TKY196611:TKY196625 TUU196611:TUU196625 UEQ196611:UEQ196625 UOM196611:UOM196625 UYI196611:UYI196625 VIE196611:VIE196625 VSA196611:VSA196625 WBW196611:WBW196625 WLS196611:WLS196625 WVO196611:WVO196625 G262147:G262161 JC262147:JC262161 SY262147:SY262161 ACU262147:ACU262161 AMQ262147:AMQ262161 AWM262147:AWM262161 BGI262147:BGI262161 BQE262147:BQE262161 CAA262147:CAA262161 CJW262147:CJW262161 CTS262147:CTS262161 DDO262147:DDO262161 DNK262147:DNK262161 DXG262147:DXG262161 EHC262147:EHC262161 EQY262147:EQY262161 FAU262147:FAU262161 FKQ262147:FKQ262161 FUM262147:FUM262161 GEI262147:GEI262161 GOE262147:GOE262161 GYA262147:GYA262161 HHW262147:HHW262161 HRS262147:HRS262161 IBO262147:IBO262161 ILK262147:ILK262161 IVG262147:IVG262161 JFC262147:JFC262161 JOY262147:JOY262161 JYU262147:JYU262161 KIQ262147:KIQ262161 KSM262147:KSM262161 LCI262147:LCI262161 LME262147:LME262161 LWA262147:LWA262161 MFW262147:MFW262161 MPS262147:MPS262161 MZO262147:MZO262161 NJK262147:NJK262161 NTG262147:NTG262161 ODC262147:ODC262161 OMY262147:OMY262161 OWU262147:OWU262161 PGQ262147:PGQ262161 PQM262147:PQM262161 QAI262147:QAI262161 QKE262147:QKE262161 QUA262147:QUA262161 RDW262147:RDW262161 RNS262147:RNS262161 RXO262147:RXO262161 SHK262147:SHK262161 SRG262147:SRG262161 TBC262147:TBC262161 TKY262147:TKY262161 TUU262147:TUU262161 UEQ262147:UEQ262161 UOM262147:UOM262161 UYI262147:UYI262161 VIE262147:VIE262161 VSA262147:VSA262161 WBW262147:WBW262161 WLS262147:WLS262161 WVO262147:WVO262161 G327683:G327697 JC327683:JC327697 SY327683:SY327697 ACU327683:ACU327697 AMQ327683:AMQ327697 AWM327683:AWM327697 BGI327683:BGI327697 BQE327683:BQE327697 CAA327683:CAA327697 CJW327683:CJW327697 CTS327683:CTS327697 DDO327683:DDO327697 DNK327683:DNK327697 DXG327683:DXG327697 EHC327683:EHC327697 EQY327683:EQY327697 FAU327683:FAU327697 FKQ327683:FKQ327697 FUM327683:FUM327697 GEI327683:GEI327697 GOE327683:GOE327697 GYA327683:GYA327697 HHW327683:HHW327697 HRS327683:HRS327697 IBO327683:IBO327697 ILK327683:ILK327697 IVG327683:IVG327697 JFC327683:JFC327697 JOY327683:JOY327697 JYU327683:JYU327697 KIQ327683:KIQ327697 KSM327683:KSM327697 LCI327683:LCI327697 LME327683:LME327697 LWA327683:LWA327697 MFW327683:MFW327697 MPS327683:MPS327697 MZO327683:MZO327697 NJK327683:NJK327697 NTG327683:NTG327697 ODC327683:ODC327697 OMY327683:OMY327697 OWU327683:OWU327697 PGQ327683:PGQ327697 PQM327683:PQM327697 QAI327683:QAI327697 QKE327683:QKE327697 QUA327683:QUA327697 RDW327683:RDW327697 RNS327683:RNS327697 RXO327683:RXO327697 SHK327683:SHK327697 SRG327683:SRG327697 TBC327683:TBC327697 TKY327683:TKY327697 TUU327683:TUU327697 UEQ327683:UEQ327697 UOM327683:UOM327697 UYI327683:UYI327697 VIE327683:VIE327697 VSA327683:VSA327697 WBW327683:WBW327697 WLS327683:WLS327697 WVO327683:WVO327697 G393219:G393233 JC393219:JC393233 SY393219:SY393233 ACU393219:ACU393233 AMQ393219:AMQ393233 AWM393219:AWM393233 BGI393219:BGI393233 BQE393219:BQE393233 CAA393219:CAA393233 CJW393219:CJW393233 CTS393219:CTS393233 DDO393219:DDO393233 DNK393219:DNK393233 DXG393219:DXG393233 EHC393219:EHC393233 EQY393219:EQY393233 FAU393219:FAU393233 FKQ393219:FKQ393233 FUM393219:FUM393233 GEI393219:GEI393233 GOE393219:GOE393233 GYA393219:GYA393233 HHW393219:HHW393233 HRS393219:HRS393233 IBO393219:IBO393233 ILK393219:ILK393233 IVG393219:IVG393233 JFC393219:JFC393233 JOY393219:JOY393233 JYU393219:JYU393233 KIQ393219:KIQ393233 KSM393219:KSM393233 LCI393219:LCI393233 LME393219:LME393233 LWA393219:LWA393233 MFW393219:MFW393233 MPS393219:MPS393233 MZO393219:MZO393233 NJK393219:NJK393233 NTG393219:NTG393233 ODC393219:ODC393233 OMY393219:OMY393233 OWU393219:OWU393233 PGQ393219:PGQ393233 PQM393219:PQM393233 QAI393219:QAI393233 QKE393219:QKE393233 QUA393219:QUA393233 RDW393219:RDW393233 RNS393219:RNS393233 RXO393219:RXO393233 SHK393219:SHK393233 SRG393219:SRG393233 TBC393219:TBC393233 TKY393219:TKY393233 TUU393219:TUU393233 UEQ393219:UEQ393233 UOM393219:UOM393233 UYI393219:UYI393233 VIE393219:VIE393233 VSA393219:VSA393233 WBW393219:WBW393233 WLS393219:WLS393233 WVO393219:WVO393233 G458755:G458769 JC458755:JC458769 SY458755:SY458769 ACU458755:ACU458769 AMQ458755:AMQ458769 AWM458755:AWM458769 BGI458755:BGI458769 BQE458755:BQE458769 CAA458755:CAA458769 CJW458755:CJW458769 CTS458755:CTS458769 DDO458755:DDO458769 DNK458755:DNK458769 DXG458755:DXG458769 EHC458755:EHC458769 EQY458755:EQY458769 FAU458755:FAU458769 FKQ458755:FKQ458769 FUM458755:FUM458769 GEI458755:GEI458769 GOE458755:GOE458769 GYA458755:GYA458769 HHW458755:HHW458769 HRS458755:HRS458769 IBO458755:IBO458769 ILK458755:ILK458769 IVG458755:IVG458769 JFC458755:JFC458769 JOY458755:JOY458769 JYU458755:JYU458769 KIQ458755:KIQ458769 KSM458755:KSM458769 LCI458755:LCI458769 LME458755:LME458769 LWA458755:LWA458769 MFW458755:MFW458769 MPS458755:MPS458769 MZO458755:MZO458769 NJK458755:NJK458769 NTG458755:NTG458769 ODC458755:ODC458769 OMY458755:OMY458769 OWU458755:OWU458769 PGQ458755:PGQ458769 PQM458755:PQM458769 QAI458755:QAI458769 QKE458755:QKE458769 QUA458755:QUA458769 RDW458755:RDW458769 RNS458755:RNS458769 RXO458755:RXO458769 SHK458755:SHK458769 SRG458755:SRG458769 TBC458755:TBC458769 TKY458755:TKY458769 TUU458755:TUU458769 UEQ458755:UEQ458769 UOM458755:UOM458769 UYI458755:UYI458769 VIE458755:VIE458769 VSA458755:VSA458769 WBW458755:WBW458769 WLS458755:WLS458769 WVO458755:WVO458769 G524291:G524305 JC524291:JC524305 SY524291:SY524305 ACU524291:ACU524305 AMQ524291:AMQ524305 AWM524291:AWM524305 BGI524291:BGI524305 BQE524291:BQE524305 CAA524291:CAA524305 CJW524291:CJW524305 CTS524291:CTS524305 DDO524291:DDO524305 DNK524291:DNK524305 DXG524291:DXG524305 EHC524291:EHC524305 EQY524291:EQY524305 FAU524291:FAU524305 FKQ524291:FKQ524305 FUM524291:FUM524305 GEI524291:GEI524305 GOE524291:GOE524305 GYA524291:GYA524305 HHW524291:HHW524305 HRS524291:HRS524305 IBO524291:IBO524305 ILK524291:ILK524305 IVG524291:IVG524305 JFC524291:JFC524305 JOY524291:JOY524305 JYU524291:JYU524305 KIQ524291:KIQ524305 KSM524291:KSM524305 LCI524291:LCI524305 LME524291:LME524305 LWA524291:LWA524305 MFW524291:MFW524305 MPS524291:MPS524305 MZO524291:MZO524305 NJK524291:NJK524305 NTG524291:NTG524305 ODC524291:ODC524305 OMY524291:OMY524305 OWU524291:OWU524305 PGQ524291:PGQ524305 PQM524291:PQM524305 QAI524291:QAI524305 QKE524291:QKE524305 QUA524291:QUA524305 RDW524291:RDW524305 RNS524291:RNS524305 RXO524291:RXO524305 SHK524291:SHK524305 SRG524291:SRG524305 TBC524291:TBC524305 TKY524291:TKY524305 TUU524291:TUU524305 UEQ524291:UEQ524305 UOM524291:UOM524305 UYI524291:UYI524305 VIE524291:VIE524305 VSA524291:VSA524305 WBW524291:WBW524305 WLS524291:WLS524305 WVO524291:WVO524305 G589827:G589841 JC589827:JC589841 SY589827:SY589841 ACU589827:ACU589841 AMQ589827:AMQ589841 AWM589827:AWM589841 BGI589827:BGI589841 BQE589827:BQE589841 CAA589827:CAA589841 CJW589827:CJW589841 CTS589827:CTS589841 DDO589827:DDO589841 DNK589827:DNK589841 DXG589827:DXG589841 EHC589827:EHC589841 EQY589827:EQY589841 FAU589827:FAU589841 FKQ589827:FKQ589841 FUM589827:FUM589841 GEI589827:GEI589841 GOE589827:GOE589841 GYA589827:GYA589841 HHW589827:HHW589841 HRS589827:HRS589841 IBO589827:IBO589841 ILK589827:ILK589841 IVG589827:IVG589841 JFC589827:JFC589841 JOY589827:JOY589841 JYU589827:JYU589841 KIQ589827:KIQ589841 KSM589827:KSM589841 LCI589827:LCI589841 LME589827:LME589841 LWA589827:LWA589841 MFW589827:MFW589841 MPS589827:MPS589841 MZO589827:MZO589841 NJK589827:NJK589841 NTG589827:NTG589841 ODC589827:ODC589841 OMY589827:OMY589841 OWU589827:OWU589841 PGQ589827:PGQ589841 PQM589827:PQM589841 QAI589827:QAI589841 QKE589827:QKE589841 QUA589827:QUA589841 RDW589827:RDW589841 RNS589827:RNS589841 RXO589827:RXO589841 SHK589827:SHK589841 SRG589827:SRG589841 TBC589827:TBC589841 TKY589827:TKY589841 TUU589827:TUU589841 UEQ589827:UEQ589841 UOM589827:UOM589841 UYI589827:UYI589841 VIE589827:VIE589841 VSA589827:VSA589841 WBW589827:WBW589841 WLS589827:WLS589841 WVO589827:WVO589841 G655363:G655377 JC655363:JC655377 SY655363:SY655377 ACU655363:ACU655377 AMQ655363:AMQ655377 AWM655363:AWM655377 BGI655363:BGI655377 BQE655363:BQE655377 CAA655363:CAA655377 CJW655363:CJW655377 CTS655363:CTS655377 DDO655363:DDO655377 DNK655363:DNK655377 DXG655363:DXG655377 EHC655363:EHC655377 EQY655363:EQY655377 FAU655363:FAU655377 FKQ655363:FKQ655377 FUM655363:FUM655377 GEI655363:GEI655377 GOE655363:GOE655377 GYA655363:GYA655377 HHW655363:HHW655377 HRS655363:HRS655377 IBO655363:IBO655377 ILK655363:ILK655377 IVG655363:IVG655377 JFC655363:JFC655377 JOY655363:JOY655377 JYU655363:JYU655377 KIQ655363:KIQ655377 KSM655363:KSM655377 LCI655363:LCI655377 LME655363:LME655377 LWA655363:LWA655377 MFW655363:MFW655377 MPS655363:MPS655377 MZO655363:MZO655377 NJK655363:NJK655377 NTG655363:NTG655377 ODC655363:ODC655377 OMY655363:OMY655377 OWU655363:OWU655377 PGQ655363:PGQ655377 PQM655363:PQM655377 QAI655363:QAI655377 QKE655363:QKE655377 QUA655363:QUA655377 RDW655363:RDW655377 RNS655363:RNS655377 RXO655363:RXO655377 SHK655363:SHK655377 SRG655363:SRG655377 TBC655363:TBC655377 TKY655363:TKY655377 TUU655363:TUU655377 UEQ655363:UEQ655377 UOM655363:UOM655377 UYI655363:UYI655377 VIE655363:VIE655377 VSA655363:VSA655377 WBW655363:WBW655377 WLS655363:WLS655377 WVO655363:WVO655377 G720899:G720913 JC720899:JC720913 SY720899:SY720913 ACU720899:ACU720913 AMQ720899:AMQ720913 AWM720899:AWM720913 BGI720899:BGI720913 BQE720899:BQE720913 CAA720899:CAA720913 CJW720899:CJW720913 CTS720899:CTS720913 DDO720899:DDO720913 DNK720899:DNK720913 DXG720899:DXG720913 EHC720899:EHC720913 EQY720899:EQY720913 FAU720899:FAU720913 FKQ720899:FKQ720913 FUM720899:FUM720913 GEI720899:GEI720913 GOE720899:GOE720913 GYA720899:GYA720913 HHW720899:HHW720913 HRS720899:HRS720913 IBO720899:IBO720913 ILK720899:ILK720913 IVG720899:IVG720913 JFC720899:JFC720913 JOY720899:JOY720913 JYU720899:JYU720913 KIQ720899:KIQ720913 KSM720899:KSM720913 LCI720899:LCI720913 LME720899:LME720913 LWA720899:LWA720913 MFW720899:MFW720913 MPS720899:MPS720913 MZO720899:MZO720913 NJK720899:NJK720913 NTG720899:NTG720913 ODC720899:ODC720913 OMY720899:OMY720913 OWU720899:OWU720913 PGQ720899:PGQ720913 PQM720899:PQM720913 QAI720899:QAI720913 QKE720899:QKE720913 QUA720899:QUA720913 RDW720899:RDW720913 RNS720899:RNS720913 RXO720899:RXO720913 SHK720899:SHK720913 SRG720899:SRG720913 TBC720899:TBC720913 TKY720899:TKY720913 TUU720899:TUU720913 UEQ720899:UEQ720913 UOM720899:UOM720913 UYI720899:UYI720913 VIE720899:VIE720913 VSA720899:VSA720913 WBW720899:WBW720913 WLS720899:WLS720913 WVO720899:WVO720913 G786435:G786449 JC786435:JC786449 SY786435:SY786449 ACU786435:ACU786449 AMQ786435:AMQ786449 AWM786435:AWM786449 BGI786435:BGI786449 BQE786435:BQE786449 CAA786435:CAA786449 CJW786435:CJW786449 CTS786435:CTS786449 DDO786435:DDO786449 DNK786435:DNK786449 DXG786435:DXG786449 EHC786435:EHC786449 EQY786435:EQY786449 FAU786435:FAU786449 FKQ786435:FKQ786449 FUM786435:FUM786449 GEI786435:GEI786449 GOE786435:GOE786449 GYA786435:GYA786449 HHW786435:HHW786449 HRS786435:HRS786449 IBO786435:IBO786449 ILK786435:ILK786449 IVG786435:IVG786449 JFC786435:JFC786449 JOY786435:JOY786449 JYU786435:JYU786449 KIQ786435:KIQ786449 KSM786435:KSM786449 LCI786435:LCI786449 LME786435:LME786449 LWA786435:LWA786449 MFW786435:MFW786449 MPS786435:MPS786449 MZO786435:MZO786449 NJK786435:NJK786449 NTG786435:NTG786449 ODC786435:ODC786449 OMY786435:OMY786449 OWU786435:OWU786449 PGQ786435:PGQ786449 PQM786435:PQM786449 QAI786435:QAI786449 QKE786435:QKE786449 QUA786435:QUA786449 RDW786435:RDW786449 RNS786435:RNS786449 RXO786435:RXO786449 SHK786435:SHK786449 SRG786435:SRG786449 TBC786435:TBC786449 TKY786435:TKY786449 TUU786435:TUU786449 UEQ786435:UEQ786449 UOM786435:UOM786449 UYI786435:UYI786449 VIE786435:VIE786449 VSA786435:VSA786449 WBW786435:WBW786449 WLS786435:WLS786449 WVO786435:WVO786449 G851971:G851985 JC851971:JC851985 SY851971:SY851985 ACU851971:ACU851985 AMQ851971:AMQ851985 AWM851971:AWM851985 BGI851971:BGI851985 BQE851971:BQE851985 CAA851971:CAA851985 CJW851971:CJW851985 CTS851971:CTS851985 DDO851971:DDO851985 DNK851971:DNK851985 DXG851971:DXG851985 EHC851971:EHC851985 EQY851971:EQY851985 FAU851971:FAU851985 FKQ851971:FKQ851985 FUM851971:FUM851985 GEI851971:GEI851985 GOE851971:GOE851985 GYA851971:GYA851985 HHW851971:HHW851985 HRS851971:HRS851985 IBO851971:IBO851985 ILK851971:ILK851985 IVG851971:IVG851985 JFC851971:JFC851985 JOY851971:JOY851985 JYU851971:JYU851985 KIQ851971:KIQ851985 KSM851971:KSM851985 LCI851971:LCI851985 LME851971:LME851985 LWA851971:LWA851985 MFW851971:MFW851985 MPS851971:MPS851985 MZO851971:MZO851985 NJK851971:NJK851985 NTG851971:NTG851985 ODC851971:ODC851985 OMY851971:OMY851985 OWU851971:OWU851985 PGQ851971:PGQ851985 PQM851971:PQM851985 QAI851971:QAI851985 QKE851971:QKE851985 QUA851971:QUA851985 RDW851971:RDW851985 RNS851971:RNS851985 RXO851971:RXO851985 SHK851971:SHK851985 SRG851971:SRG851985 TBC851971:TBC851985 TKY851971:TKY851985 TUU851971:TUU851985 UEQ851971:UEQ851985 UOM851971:UOM851985 UYI851971:UYI851985 VIE851971:VIE851985 VSA851971:VSA851985 WBW851971:WBW851985 WLS851971:WLS851985 WVO851971:WVO851985 G917507:G917521 JC917507:JC917521 SY917507:SY917521 ACU917507:ACU917521 AMQ917507:AMQ917521 AWM917507:AWM917521 BGI917507:BGI917521 BQE917507:BQE917521 CAA917507:CAA917521 CJW917507:CJW917521 CTS917507:CTS917521 DDO917507:DDO917521 DNK917507:DNK917521 DXG917507:DXG917521 EHC917507:EHC917521 EQY917507:EQY917521 FAU917507:FAU917521 FKQ917507:FKQ917521 FUM917507:FUM917521 GEI917507:GEI917521 GOE917507:GOE917521 GYA917507:GYA917521 HHW917507:HHW917521 HRS917507:HRS917521 IBO917507:IBO917521 ILK917507:ILK917521 IVG917507:IVG917521 JFC917507:JFC917521 JOY917507:JOY917521 JYU917507:JYU917521 KIQ917507:KIQ917521 KSM917507:KSM917521 LCI917507:LCI917521 LME917507:LME917521 LWA917507:LWA917521 MFW917507:MFW917521 MPS917507:MPS917521 MZO917507:MZO917521 NJK917507:NJK917521 NTG917507:NTG917521 ODC917507:ODC917521 OMY917507:OMY917521 OWU917507:OWU917521 PGQ917507:PGQ917521 PQM917507:PQM917521 QAI917507:QAI917521 QKE917507:QKE917521 QUA917507:QUA917521 RDW917507:RDW917521 RNS917507:RNS917521 RXO917507:RXO917521 SHK917507:SHK917521 SRG917507:SRG917521 TBC917507:TBC917521 TKY917507:TKY917521 TUU917507:TUU917521 UEQ917507:UEQ917521 UOM917507:UOM917521 UYI917507:UYI917521 VIE917507:VIE917521 VSA917507:VSA917521 WBW917507:WBW917521 WLS917507:WLS917521 WVO917507:WVO917521 G983043:G983057 JC983043:JC983057 SY983043:SY983057 ACU983043:ACU983057 AMQ983043:AMQ983057 AWM983043:AWM983057 BGI983043:BGI983057 BQE983043:BQE983057 CAA983043:CAA983057 CJW983043:CJW983057 CTS983043:CTS983057 DDO983043:DDO983057 DNK983043:DNK983057 DXG983043:DXG983057 EHC983043:EHC983057 EQY983043:EQY983057 FAU983043:FAU983057 FKQ983043:FKQ983057 FUM983043:FUM983057 GEI983043:GEI983057 GOE983043:GOE983057 GYA983043:GYA983057 HHW983043:HHW983057 HRS983043:HRS983057 IBO983043:IBO983057 ILK983043:ILK983057 IVG983043:IVG983057 JFC983043:JFC983057 JOY983043:JOY983057 JYU983043:JYU983057 KIQ983043:KIQ983057 KSM983043:KSM983057 LCI983043:LCI983057 LME983043:LME983057 LWA983043:LWA983057 MFW983043:MFW983057 MPS983043:MPS983057 MZO983043:MZO983057 NJK983043:NJK983057 NTG983043:NTG983057 ODC983043:ODC983057 OMY983043:OMY983057 OWU983043:OWU983057 PGQ983043:PGQ983057 PQM983043:PQM983057 QAI983043:QAI983057 QKE983043:QKE983057 QUA983043:QUA983057 RDW983043:RDW983057 RNS983043:RNS983057 RXO983043:RXO983057 SHK983043:SHK983057 SRG983043:SRG983057 TBC983043:TBC983057 TKY983043:TKY983057 TUU983043:TUU983057 UEQ983043:UEQ983057 UOM983043:UOM983057 UYI983043:UYI983057 VIE983043:VIE983057 VSA983043:VSA983057 WBW983043:WBW983057 WLS983043:WLS983057 WVO983043:WVO983057 G34:G41 JC34:JC41 SY34:SY41 ACU34:ACU41 AMQ34:AMQ41 AWM34:AWM41 BGI34:BGI41 BQE34:BQE41 CAA34:CAA41 CJW34:CJW41 CTS34:CTS41 DDO34:DDO41 DNK34:DNK41 DXG34:DXG41 EHC34:EHC41 EQY34:EQY41 FAU34:FAU41 FKQ34:FKQ41 FUM34:FUM41 GEI34:GEI41 GOE34:GOE41 GYA34:GYA41 HHW34:HHW41 HRS34:HRS41 IBO34:IBO41 ILK34:ILK41 IVG34:IVG41 JFC34:JFC41 JOY34:JOY41 JYU34:JYU41 KIQ34:KIQ41 KSM34:KSM41 LCI34:LCI41 LME34:LME41 LWA34:LWA41 MFW34:MFW41 MPS34:MPS41 MZO34:MZO41 NJK34:NJK41 NTG34:NTG41 ODC34:ODC41 OMY34:OMY41 OWU34:OWU41 PGQ34:PGQ41 PQM34:PQM41 QAI34:QAI41 QKE34:QKE41 QUA34:QUA41 RDW34:RDW41 RNS34:RNS41 RXO34:RXO41 SHK34:SHK41 SRG34:SRG41 TBC34:TBC41 TKY34:TKY41 TUU34:TUU41 UEQ34:UEQ41 UOM34:UOM41 UYI34:UYI41 VIE34:VIE41 VSA34:VSA41 WBW34:WBW41 WLS34:WLS41 WVO34:WVO41 G65558:G65565 JC65558:JC65565 SY65558:SY65565 ACU65558:ACU65565 AMQ65558:AMQ65565 AWM65558:AWM65565 BGI65558:BGI65565 BQE65558:BQE65565 CAA65558:CAA65565 CJW65558:CJW65565 CTS65558:CTS65565 DDO65558:DDO65565 DNK65558:DNK65565 DXG65558:DXG65565 EHC65558:EHC65565 EQY65558:EQY65565 FAU65558:FAU65565 FKQ65558:FKQ65565 FUM65558:FUM65565 GEI65558:GEI65565 GOE65558:GOE65565 GYA65558:GYA65565 HHW65558:HHW65565 HRS65558:HRS65565 IBO65558:IBO65565 ILK65558:ILK65565 IVG65558:IVG65565 JFC65558:JFC65565 JOY65558:JOY65565 JYU65558:JYU65565 KIQ65558:KIQ65565 KSM65558:KSM65565 LCI65558:LCI65565 LME65558:LME65565 LWA65558:LWA65565 MFW65558:MFW65565 MPS65558:MPS65565 MZO65558:MZO65565 NJK65558:NJK65565 NTG65558:NTG65565 ODC65558:ODC65565 OMY65558:OMY65565 OWU65558:OWU65565 PGQ65558:PGQ65565 PQM65558:PQM65565 QAI65558:QAI65565 QKE65558:QKE65565 QUA65558:QUA65565 RDW65558:RDW65565 RNS65558:RNS65565 RXO65558:RXO65565 SHK65558:SHK65565 SRG65558:SRG65565 TBC65558:TBC65565 TKY65558:TKY65565 TUU65558:TUU65565 UEQ65558:UEQ65565 UOM65558:UOM65565 UYI65558:UYI65565 VIE65558:VIE65565 VSA65558:VSA65565 WBW65558:WBW65565 WLS65558:WLS65565 WVO65558:WVO65565 G131094:G131101 JC131094:JC131101 SY131094:SY131101 ACU131094:ACU131101 AMQ131094:AMQ131101 AWM131094:AWM131101 BGI131094:BGI131101 BQE131094:BQE131101 CAA131094:CAA131101 CJW131094:CJW131101 CTS131094:CTS131101 DDO131094:DDO131101 DNK131094:DNK131101 DXG131094:DXG131101 EHC131094:EHC131101 EQY131094:EQY131101 FAU131094:FAU131101 FKQ131094:FKQ131101 FUM131094:FUM131101 GEI131094:GEI131101 GOE131094:GOE131101 GYA131094:GYA131101 HHW131094:HHW131101 HRS131094:HRS131101 IBO131094:IBO131101 ILK131094:ILK131101 IVG131094:IVG131101 JFC131094:JFC131101 JOY131094:JOY131101 JYU131094:JYU131101 KIQ131094:KIQ131101 KSM131094:KSM131101 LCI131094:LCI131101 LME131094:LME131101 LWA131094:LWA131101 MFW131094:MFW131101 MPS131094:MPS131101 MZO131094:MZO131101 NJK131094:NJK131101 NTG131094:NTG131101 ODC131094:ODC131101 OMY131094:OMY131101 OWU131094:OWU131101 PGQ131094:PGQ131101 PQM131094:PQM131101 QAI131094:QAI131101 QKE131094:QKE131101 QUA131094:QUA131101 RDW131094:RDW131101 RNS131094:RNS131101 RXO131094:RXO131101 SHK131094:SHK131101 SRG131094:SRG131101 TBC131094:TBC131101 TKY131094:TKY131101 TUU131094:TUU131101 UEQ131094:UEQ131101 UOM131094:UOM131101 UYI131094:UYI131101 VIE131094:VIE131101 VSA131094:VSA131101 WBW131094:WBW131101 WLS131094:WLS131101 WVO131094:WVO131101 G196630:G196637 JC196630:JC196637 SY196630:SY196637 ACU196630:ACU196637 AMQ196630:AMQ196637 AWM196630:AWM196637 BGI196630:BGI196637 BQE196630:BQE196637 CAA196630:CAA196637 CJW196630:CJW196637 CTS196630:CTS196637 DDO196630:DDO196637 DNK196630:DNK196637 DXG196630:DXG196637 EHC196630:EHC196637 EQY196630:EQY196637 FAU196630:FAU196637 FKQ196630:FKQ196637 FUM196630:FUM196637 GEI196630:GEI196637 GOE196630:GOE196637 GYA196630:GYA196637 HHW196630:HHW196637 HRS196630:HRS196637 IBO196630:IBO196637 ILK196630:ILK196637 IVG196630:IVG196637 JFC196630:JFC196637 JOY196630:JOY196637 JYU196630:JYU196637 KIQ196630:KIQ196637 KSM196630:KSM196637 LCI196630:LCI196637 LME196630:LME196637 LWA196630:LWA196637 MFW196630:MFW196637 MPS196630:MPS196637 MZO196630:MZO196637 NJK196630:NJK196637 NTG196630:NTG196637 ODC196630:ODC196637 OMY196630:OMY196637 OWU196630:OWU196637 PGQ196630:PGQ196637 PQM196630:PQM196637 QAI196630:QAI196637 QKE196630:QKE196637 QUA196630:QUA196637 RDW196630:RDW196637 RNS196630:RNS196637 RXO196630:RXO196637 SHK196630:SHK196637 SRG196630:SRG196637 TBC196630:TBC196637 TKY196630:TKY196637 TUU196630:TUU196637 UEQ196630:UEQ196637 UOM196630:UOM196637 UYI196630:UYI196637 VIE196630:VIE196637 VSA196630:VSA196637 WBW196630:WBW196637 WLS196630:WLS196637 WVO196630:WVO196637 G262166:G262173 JC262166:JC262173 SY262166:SY262173 ACU262166:ACU262173 AMQ262166:AMQ262173 AWM262166:AWM262173 BGI262166:BGI262173 BQE262166:BQE262173 CAA262166:CAA262173 CJW262166:CJW262173 CTS262166:CTS262173 DDO262166:DDO262173 DNK262166:DNK262173 DXG262166:DXG262173 EHC262166:EHC262173 EQY262166:EQY262173 FAU262166:FAU262173 FKQ262166:FKQ262173 FUM262166:FUM262173 GEI262166:GEI262173 GOE262166:GOE262173 GYA262166:GYA262173 HHW262166:HHW262173 HRS262166:HRS262173 IBO262166:IBO262173 ILK262166:ILK262173 IVG262166:IVG262173 JFC262166:JFC262173 JOY262166:JOY262173 JYU262166:JYU262173 KIQ262166:KIQ262173 KSM262166:KSM262173 LCI262166:LCI262173 LME262166:LME262173 LWA262166:LWA262173 MFW262166:MFW262173 MPS262166:MPS262173 MZO262166:MZO262173 NJK262166:NJK262173 NTG262166:NTG262173 ODC262166:ODC262173 OMY262166:OMY262173 OWU262166:OWU262173 PGQ262166:PGQ262173 PQM262166:PQM262173 QAI262166:QAI262173 QKE262166:QKE262173 QUA262166:QUA262173 RDW262166:RDW262173 RNS262166:RNS262173 RXO262166:RXO262173 SHK262166:SHK262173 SRG262166:SRG262173 TBC262166:TBC262173 TKY262166:TKY262173 TUU262166:TUU262173 UEQ262166:UEQ262173 UOM262166:UOM262173 UYI262166:UYI262173 VIE262166:VIE262173 VSA262166:VSA262173 WBW262166:WBW262173 WLS262166:WLS262173 WVO262166:WVO262173 G327702:G327709 JC327702:JC327709 SY327702:SY327709 ACU327702:ACU327709 AMQ327702:AMQ327709 AWM327702:AWM327709 BGI327702:BGI327709 BQE327702:BQE327709 CAA327702:CAA327709 CJW327702:CJW327709 CTS327702:CTS327709 DDO327702:DDO327709 DNK327702:DNK327709 DXG327702:DXG327709 EHC327702:EHC327709 EQY327702:EQY327709 FAU327702:FAU327709 FKQ327702:FKQ327709 FUM327702:FUM327709 GEI327702:GEI327709 GOE327702:GOE327709 GYA327702:GYA327709 HHW327702:HHW327709 HRS327702:HRS327709 IBO327702:IBO327709 ILK327702:ILK327709 IVG327702:IVG327709 JFC327702:JFC327709 JOY327702:JOY327709 JYU327702:JYU327709 KIQ327702:KIQ327709 KSM327702:KSM327709 LCI327702:LCI327709 LME327702:LME327709 LWA327702:LWA327709 MFW327702:MFW327709 MPS327702:MPS327709 MZO327702:MZO327709 NJK327702:NJK327709 NTG327702:NTG327709 ODC327702:ODC327709 OMY327702:OMY327709 OWU327702:OWU327709 PGQ327702:PGQ327709 PQM327702:PQM327709 QAI327702:QAI327709 QKE327702:QKE327709 QUA327702:QUA327709 RDW327702:RDW327709 RNS327702:RNS327709 RXO327702:RXO327709 SHK327702:SHK327709 SRG327702:SRG327709 TBC327702:TBC327709 TKY327702:TKY327709 TUU327702:TUU327709 UEQ327702:UEQ327709 UOM327702:UOM327709 UYI327702:UYI327709 VIE327702:VIE327709 VSA327702:VSA327709 WBW327702:WBW327709 WLS327702:WLS327709 WVO327702:WVO327709 G393238:G393245 JC393238:JC393245 SY393238:SY393245 ACU393238:ACU393245 AMQ393238:AMQ393245 AWM393238:AWM393245 BGI393238:BGI393245 BQE393238:BQE393245 CAA393238:CAA393245 CJW393238:CJW393245 CTS393238:CTS393245 DDO393238:DDO393245 DNK393238:DNK393245 DXG393238:DXG393245 EHC393238:EHC393245 EQY393238:EQY393245 FAU393238:FAU393245 FKQ393238:FKQ393245 FUM393238:FUM393245 GEI393238:GEI393245 GOE393238:GOE393245 GYA393238:GYA393245 HHW393238:HHW393245 HRS393238:HRS393245 IBO393238:IBO393245 ILK393238:ILK393245 IVG393238:IVG393245 JFC393238:JFC393245 JOY393238:JOY393245 JYU393238:JYU393245 KIQ393238:KIQ393245 KSM393238:KSM393245 LCI393238:LCI393245 LME393238:LME393245 LWA393238:LWA393245 MFW393238:MFW393245 MPS393238:MPS393245 MZO393238:MZO393245 NJK393238:NJK393245 NTG393238:NTG393245 ODC393238:ODC393245 OMY393238:OMY393245 OWU393238:OWU393245 PGQ393238:PGQ393245 PQM393238:PQM393245 QAI393238:QAI393245 QKE393238:QKE393245 QUA393238:QUA393245 RDW393238:RDW393245 RNS393238:RNS393245 RXO393238:RXO393245 SHK393238:SHK393245 SRG393238:SRG393245 TBC393238:TBC393245 TKY393238:TKY393245 TUU393238:TUU393245 UEQ393238:UEQ393245 UOM393238:UOM393245 UYI393238:UYI393245 VIE393238:VIE393245 VSA393238:VSA393245 WBW393238:WBW393245 WLS393238:WLS393245 WVO393238:WVO393245 G458774:G458781 JC458774:JC458781 SY458774:SY458781 ACU458774:ACU458781 AMQ458774:AMQ458781 AWM458774:AWM458781 BGI458774:BGI458781 BQE458774:BQE458781 CAA458774:CAA458781 CJW458774:CJW458781 CTS458774:CTS458781 DDO458774:DDO458781 DNK458774:DNK458781 DXG458774:DXG458781 EHC458774:EHC458781 EQY458774:EQY458781 FAU458774:FAU458781 FKQ458774:FKQ458781 FUM458774:FUM458781 GEI458774:GEI458781 GOE458774:GOE458781 GYA458774:GYA458781 HHW458774:HHW458781 HRS458774:HRS458781 IBO458774:IBO458781 ILK458774:ILK458781 IVG458774:IVG458781 JFC458774:JFC458781 JOY458774:JOY458781 JYU458774:JYU458781 KIQ458774:KIQ458781 KSM458774:KSM458781 LCI458774:LCI458781 LME458774:LME458781 LWA458774:LWA458781 MFW458774:MFW458781 MPS458774:MPS458781 MZO458774:MZO458781 NJK458774:NJK458781 NTG458774:NTG458781 ODC458774:ODC458781 OMY458774:OMY458781 OWU458774:OWU458781 PGQ458774:PGQ458781 PQM458774:PQM458781 QAI458774:QAI458781 QKE458774:QKE458781 QUA458774:QUA458781 RDW458774:RDW458781 RNS458774:RNS458781 RXO458774:RXO458781 SHK458774:SHK458781 SRG458774:SRG458781 TBC458774:TBC458781 TKY458774:TKY458781 TUU458774:TUU458781 UEQ458774:UEQ458781 UOM458774:UOM458781 UYI458774:UYI458781 VIE458774:VIE458781 VSA458774:VSA458781 WBW458774:WBW458781 WLS458774:WLS458781 WVO458774:WVO458781 G524310:G524317 JC524310:JC524317 SY524310:SY524317 ACU524310:ACU524317 AMQ524310:AMQ524317 AWM524310:AWM524317 BGI524310:BGI524317 BQE524310:BQE524317 CAA524310:CAA524317 CJW524310:CJW524317 CTS524310:CTS524317 DDO524310:DDO524317 DNK524310:DNK524317 DXG524310:DXG524317 EHC524310:EHC524317 EQY524310:EQY524317 FAU524310:FAU524317 FKQ524310:FKQ524317 FUM524310:FUM524317 GEI524310:GEI524317 GOE524310:GOE524317 GYA524310:GYA524317 HHW524310:HHW524317 HRS524310:HRS524317 IBO524310:IBO524317 ILK524310:ILK524317 IVG524310:IVG524317 JFC524310:JFC524317 JOY524310:JOY524317 JYU524310:JYU524317 KIQ524310:KIQ524317 KSM524310:KSM524317 LCI524310:LCI524317 LME524310:LME524317 LWA524310:LWA524317 MFW524310:MFW524317 MPS524310:MPS524317 MZO524310:MZO524317 NJK524310:NJK524317 NTG524310:NTG524317 ODC524310:ODC524317 OMY524310:OMY524317 OWU524310:OWU524317 PGQ524310:PGQ524317 PQM524310:PQM524317 QAI524310:QAI524317 QKE524310:QKE524317 QUA524310:QUA524317 RDW524310:RDW524317 RNS524310:RNS524317 RXO524310:RXO524317 SHK524310:SHK524317 SRG524310:SRG524317 TBC524310:TBC524317 TKY524310:TKY524317 TUU524310:TUU524317 UEQ524310:UEQ524317 UOM524310:UOM524317 UYI524310:UYI524317 VIE524310:VIE524317 VSA524310:VSA524317 WBW524310:WBW524317 WLS524310:WLS524317 WVO524310:WVO524317 G589846:G589853 JC589846:JC589853 SY589846:SY589853 ACU589846:ACU589853 AMQ589846:AMQ589853 AWM589846:AWM589853 BGI589846:BGI589853 BQE589846:BQE589853 CAA589846:CAA589853 CJW589846:CJW589853 CTS589846:CTS589853 DDO589846:DDO589853 DNK589846:DNK589853 DXG589846:DXG589853 EHC589846:EHC589853 EQY589846:EQY589853 FAU589846:FAU589853 FKQ589846:FKQ589853 FUM589846:FUM589853 GEI589846:GEI589853 GOE589846:GOE589853 GYA589846:GYA589853 HHW589846:HHW589853 HRS589846:HRS589853 IBO589846:IBO589853 ILK589846:ILK589853 IVG589846:IVG589853 JFC589846:JFC589853 JOY589846:JOY589853 JYU589846:JYU589853 KIQ589846:KIQ589853 KSM589846:KSM589853 LCI589846:LCI589853 LME589846:LME589853 LWA589846:LWA589853 MFW589846:MFW589853 MPS589846:MPS589853 MZO589846:MZO589853 NJK589846:NJK589853 NTG589846:NTG589853 ODC589846:ODC589853 OMY589846:OMY589853 OWU589846:OWU589853 PGQ589846:PGQ589853 PQM589846:PQM589853 QAI589846:QAI589853 QKE589846:QKE589853 QUA589846:QUA589853 RDW589846:RDW589853 RNS589846:RNS589853 RXO589846:RXO589853 SHK589846:SHK589853 SRG589846:SRG589853 TBC589846:TBC589853 TKY589846:TKY589853 TUU589846:TUU589853 UEQ589846:UEQ589853 UOM589846:UOM589853 UYI589846:UYI589853 VIE589846:VIE589853 VSA589846:VSA589853 WBW589846:WBW589853 WLS589846:WLS589853 WVO589846:WVO589853 G655382:G655389 JC655382:JC655389 SY655382:SY655389 ACU655382:ACU655389 AMQ655382:AMQ655389 AWM655382:AWM655389 BGI655382:BGI655389 BQE655382:BQE655389 CAA655382:CAA655389 CJW655382:CJW655389 CTS655382:CTS655389 DDO655382:DDO655389 DNK655382:DNK655389 DXG655382:DXG655389 EHC655382:EHC655389 EQY655382:EQY655389 FAU655382:FAU655389 FKQ655382:FKQ655389 FUM655382:FUM655389 GEI655382:GEI655389 GOE655382:GOE655389 GYA655382:GYA655389 HHW655382:HHW655389 HRS655382:HRS655389 IBO655382:IBO655389 ILK655382:ILK655389 IVG655382:IVG655389 JFC655382:JFC655389 JOY655382:JOY655389 JYU655382:JYU655389 KIQ655382:KIQ655389 KSM655382:KSM655389 LCI655382:LCI655389 LME655382:LME655389 LWA655382:LWA655389 MFW655382:MFW655389 MPS655382:MPS655389 MZO655382:MZO655389 NJK655382:NJK655389 NTG655382:NTG655389 ODC655382:ODC655389 OMY655382:OMY655389 OWU655382:OWU655389 PGQ655382:PGQ655389 PQM655382:PQM655389 QAI655382:QAI655389 QKE655382:QKE655389 QUA655382:QUA655389 RDW655382:RDW655389 RNS655382:RNS655389 RXO655382:RXO655389 SHK655382:SHK655389 SRG655382:SRG655389 TBC655382:TBC655389 TKY655382:TKY655389 TUU655382:TUU655389 UEQ655382:UEQ655389 UOM655382:UOM655389 UYI655382:UYI655389 VIE655382:VIE655389 VSA655382:VSA655389 WBW655382:WBW655389 WLS655382:WLS655389 WVO655382:WVO655389 G720918:G720925 JC720918:JC720925 SY720918:SY720925 ACU720918:ACU720925 AMQ720918:AMQ720925 AWM720918:AWM720925 BGI720918:BGI720925 BQE720918:BQE720925 CAA720918:CAA720925 CJW720918:CJW720925 CTS720918:CTS720925 DDO720918:DDO720925 DNK720918:DNK720925 DXG720918:DXG720925 EHC720918:EHC720925 EQY720918:EQY720925 FAU720918:FAU720925 FKQ720918:FKQ720925 FUM720918:FUM720925 GEI720918:GEI720925 GOE720918:GOE720925 GYA720918:GYA720925 HHW720918:HHW720925 HRS720918:HRS720925 IBO720918:IBO720925 ILK720918:ILK720925 IVG720918:IVG720925 JFC720918:JFC720925 JOY720918:JOY720925 JYU720918:JYU720925 KIQ720918:KIQ720925 KSM720918:KSM720925 LCI720918:LCI720925 LME720918:LME720925 LWA720918:LWA720925 MFW720918:MFW720925 MPS720918:MPS720925 MZO720918:MZO720925 NJK720918:NJK720925 NTG720918:NTG720925 ODC720918:ODC720925 OMY720918:OMY720925 OWU720918:OWU720925 PGQ720918:PGQ720925 PQM720918:PQM720925 QAI720918:QAI720925 QKE720918:QKE720925 QUA720918:QUA720925 RDW720918:RDW720925 RNS720918:RNS720925 RXO720918:RXO720925 SHK720918:SHK720925 SRG720918:SRG720925 TBC720918:TBC720925 TKY720918:TKY720925 TUU720918:TUU720925 UEQ720918:UEQ720925 UOM720918:UOM720925 UYI720918:UYI720925 VIE720918:VIE720925 VSA720918:VSA720925 WBW720918:WBW720925 WLS720918:WLS720925 WVO720918:WVO720925 G786454:G786461 JC786454:JC786461 SY786454:SY786461 ACU786454:ACU786461 AMQ786454:AMQ786461 AWM786454:AWM786461 BGI786454:BGI786461 BQE786454:BQE786461 CAA786454:CAA786461 CJW786454:CJW786461 CTS786454:CTS786461 DDO786454:DDO786461 DNK786454:DNK786461 DXG786454:DXG786461 EHC786454:EHC786461 EQY786454:EQY786461 FAU786454:FAU786461 FKQ786454:FKQ786461 FUM786454:FUM786461 GEI786454:GEI786461 GOE786454:GOE786461 GYA786454:GYA786461 HHW786454:HHW786461 HRS786454:HRS786461 IBO786454:IBO786461 ILK786454:ILK786461 IVG786454:IVG786461 JFC786454:JFC786461 JOY786454:JOY786461 JYU786454:JYU786461 KIQ786454:KIQ786461 KSM786454:KSM786461 LCI786454:LCI786461 LME786454:LME786461 LWA786454:LWA786461 MFW786454:MFW786461 MPS786454:MPS786461 MZO786454:MZO786461 NJK786454:NJK786461 NTG786454:NTG786461 ODC786454:ODC786461 OMY786454:OMY786461 OWU786454:OWU786461 PGQ786454:PGQ786461 PQM786454:PQM786461 QAI786454:QAI786461 QKE786454:QKE786461 QUA786454:QUA786461 RDW786454:RDW786461 RNS786454:RNS786461 RXO786454:RXO786461 SHK786454:SHK786461 SRG786454:SRG786461 TBC786454:TBC786461 TKY786454:TKY786461 TUU786454:TUU786461 UEQ786454:UEQ786461 UOM786454:UOM786461 UYI786454:UYI786461 VIE786454:VIE786461 VSA786454:VSA786461 WBW786454:WBW786461 WLS786454:WLS786461 WVO786454:WVO786461 G851990:G851997 JC851990:JC851997 SY851990:SY851997 ACU851990:ACU851997 AMQ851990:AMQ851997 AWM851990:AWM851997 BGI851990:BGI851997 BQE851990:BQE851997 CAA851990:CAA851997 CJW851990:CJW851997 CTS851990:CTS851997 DDO851990:DDO851997 DNK851990:DNK851997 DXG851990:DXG851997 EHC851990:EHC851997 EQY851990:EQY851997 FAU851990:FAU851997 FKQ851990:FKQ851997 FUM851990:FUM851997 GEI851990:GEI851997 GOE851990:GOE851997 GYA851990:GYA851997 HHW851990:HHW851997 HRS851990:HRS851997 IBO851990:IBO851997 ILK851990:ILK851997 IVG851990:IVG851997 JFC851990:JFC851997 JOY851990:JOY851997 JYU851990:JYU851997 KIQ851990:KIQ851997 KSM851990:KSM851997 LCI851990:LCI851997 LME851990:LME851997 LWA851990:LWA851997 MFW851990:MFW851997 MPS851990:MPS851997 MZO851990:MZO851997 NJK851990:NJK851997 NTG851990:NTG851997 ODC851990:ODC851997 OMY851990:OMY851997 OWU851990:OWU851997 PGQ851990:PGQ851997 PQM851990:PQM851997 QAI851990:QAI851997 QKE851990:QKE851997 QUA851990:QUA851997 RDW851990:RDW851997 RNS851990:RNS851997 RXO851990:RXO851997 SHK851990:SHK851997 SRG851990:SRG851997 TBC851990:TBC851997 TKY851990:TKY851997 TUU851990:TUU851997 UEQ851990:UEQ851997 UOM851990:UOM851997 UYI851990:UYI851997 VIE851990:VIE851997 VSA851990:VSA851997 WBW851990:WBW851997 WLS851990:WLS851997 WVO851990:WVO851997 G917526:G917533 JC917526:JC917533 SY917526:SY917533 ACU917526:ACU917533 AMQ917526:AMQ917533 AWM917526:AWM917533 BGI917526:BGI917533 BQE917526:BQE917533 CAA917526:CAA917533 CJW917526:CJW917533 CTS917526:CTS917533 DDO917526:DDO917533 DNK917526:DNK917533 DXG917526:DXG917533 EHC917526:EHC917533 EQY917526:EQY917533 FAU917526:FAU917533 FKQ917526:FKQ917533 FUM917526:FUM917533 GEI917526:GEI917533 GOE917526:GOE917533 GYA917526:GYA917533 HHW917526:HHW917533 HRS917526:HRS917533 IBO917526:IBO917533 ILK917526:ILK917533 IVG917526:IVG917533 JFC917526:JFC917533 JOY917526:JOY917533 JYU917526:JYU917533 KIQ917526:KIQ917533 KSM917526:KSM917533 LCI917526:LCI917533 LME917526:LME917533 LWA917526:LWA917533 MFW917526:MFW917533 MPS917526:MPS917533 MZO917526:MZO917533 NJK917526:NJK917533 NTG917526:NTG917533 ODC917526:ODC917533 OMY917526:OMY917533 OWU917526:OWU917533 PGQ917526:PGQ917533 PQM917526:PQM917533 QAI917526:QAI917533 QKE917526:QKE917533 QUA917526:QUA917533 RDW917526:RDW917533 RNS917526:RNS917533 RXO917526:RXO917533 SHK917526:SHK917533 SRG917526:SRG917533 TBC917526:TBC917533 TKY917526:TKY917533 TUU917526:TUU917533 UEQ917526:UEQ917533 UOM917526:UOM917533 UYI917526:UYI917533 VIE917526:VIE917533 VSA917526:VSA917533 WBW917526:WBW917533 WLS917526:WLS917533 WVO917526:WVO917533 G983062:G983069 JC983062:JC983069 SY983062:SY983069 ACU983062:ACU983069 AMQ983062:AMQ983069 AWM983062:AWM983069 BGI983062:BGI983069 BQE983062:BQE983069 CAA983062:CAA983069 CJW983062:CJW983069 CTS983062:CTS983069 DDO983062:DDO983069 DNK983062:DNK983069 DXG983062:DXG983069 EHC983062:EHC983069 EQY983062:EQY983069 FAU983062:FAU983069 FKQ983062:FKQ983069 FUM983062:FUM983069 GEI983062:GEI983069 GOE983062:GOE983069 GYA983062:GYA983069 HHW983062:HHW983069 HRS983062:HRS983069 IBO983062:IBO983069 ILK983062:ILK983069 IVG983062:IVG983069 JFC983062:JFC983069 JOY983062:JOY983069 JYU983062:JYU983069 KIQ983062:KIQ983069 KSM983062:KSM983069 LCI983062:LCI983069 LME983062:LME983069 LWA983062:LWA983069 MFW983062:MFW983069 MPS983062:MPS983069 MZO983062:MZO983069 NJK983062:NJK983069 NTG983062:NTG983069 ODC983062:ODC983069 OMY983062:OMY983069 OWU983062:OWU983069 PGQ983062:PGQ983069 PQM983062:PQM983069 QAI983062:QAI983069 QKE983062:QKE983069 QUA983062:QUA983069 RDW983062:RDW983069 RNS983062:RNS983069 RXO983062:RXO983069 SHK983062:SHK983069 SRG983062:SRG983069 TBC983062:TBC983069 TKY983062:TKY983069 TUU983062:TUU983069 UEQ983062:UEQ983069 UOM983062:UOM983069 UYI983062:UYI983069 VIE983062:VIE983069 VSA983062:VSA983069 WBW983062:WBW983069 WLS983062:WLS983069 WVO983062:WVO983069 G31:G32 JC31:JC32 SY31:SY32 ACU31:ACU32 AMQ31:AMQ32 AWM31:AWM32 BGI31:BGI32 BQE31:BQE32 CAA31:CAA32 CJW31:CJW32 CTS31:CTS32 DDO31:DDO32 DNK31:DNK32 DXG31:DXG32 EHC31:EHC32 EQY31:EQY32 FAU31:FAU32 FKQ31:FKQ32 FUM31:FUM32 GEI31:GEI32 GOE31:GOE32 GYA31:GYA32 HHW31:HHW32 HRS31:HRS32 IBO31:IBO32 ILK31:ILK32 IVG31:IVG32 JFC31:JFC32 JOY31:JOY32 JYU31:JYU32 KIQ31:KIQ32 KSM31:KSM32 LCI31:LCI32 LME31:LME32 LWA31:LWA32 MFW31:MFW32 MPS31:MPS32 MZO31:MZO32 NJK31:NJK32 NTG31:NTG32 ODC31:ODC32 OMY31:OMY32 OWU31:OWU32 PGQ31:PGQ32 PQM31:PQM32 QAI31:QAI32 QKE31:QKE32 QUA31:QUA32 RDW31:RDW32 RNS31:RNS32 RXO31:RXO32 SHK31:SHK32 SRG31:SRG32 TBC31:TBC32 TKY31:TKY32 TUU31:TUU32 UEQ31:UEQ32 UOM31:UOM32 UYI31:UYI32 VIE31:VIE32 VSA31:VSA32 WBW31:WBW32 WLS31:WLS32 WVO31:WVO32 G65555:G65556 JC65555:JC65556 SY65555:SY65556 ACU65555:ACU65556 AMQ65555:AMQ65556 AWM65555:AWM65556 BGI65555:BGI65556 BQE65555:BQE65556 CAA65555:CAA65556 CJW65555:CJW65556 CTS65555:CTS65556 DDO65555:DDO65556 DNK65555:DNK65556 DXG65555:DXG65556 EHC65555:EHC65556 EQY65555:EQY65556 FAU65555:FAU65556 FKQ65555:FKQ65556 FUM65555:FUM65556 GEI65555:GEI65556 GOE65555:GOE65556 GYA65555:GYA65556 HHW65555:HHW65556 HRS65555:HRS65556 IBO65555:IBO65556 ILK65555:ILK65556 IVG65555:IVG65556 JFC65555:JFC65556 JOY65555:JOY65556 JYU65555:JYU65556 KIQ65555:KIQ65556 KSM65555:KSM65556 LCI65555:LCI65556 LME65555:LME65556 LWA65555:LWA65556 MFW65555:MFW65556 MPS65555:MPS65556 MZO65555:MZO65556 NJK65555:NJK65556 NTG65555:NTG65556 ODC65555:ODC65556 OMY65555:OMY65556 OWU65555:OWU65556 PGQ65555:PGQ65556 PQM65555:PQM65556 QAI65555:QAI65556 QKE65555:QKE65556 QUA65555:QUA65556 RDW65555:RDW65556 RNS65555:RNS65556 RXO65555:RXO65556 SHK65555:SHK65556 SRG65555:SRG65556 TBC65555:TBC65556 TKY65555:TKY65556 TUU65555:TUU65556 UEQ65555:UEQ65556 UOM65555:UOM65556 UYI65555:UYI65556 VIE65555:VIE65556 VSA65555:VSA65556 WBW65555:WBW65556 WLS65555:WLS65556 WVO65555:WVO65556 G131091:G131092 JC131091:JC131092 SY131091:SY131092 ACU131091:ACU131092 AMQ131091:AMQ131092 AWM131091:AWM131092 BGI131091:BGI131092 BQE131091:BQE131092 CAA131091:CAA131092 CJW131091:CJW131092 CTS131091:CTS131092 DDO131091:DDO131092 DNK131091:DNK131092 DXG131091:DXG131092 EHC131091:EHC131092 EQY131091:EQY131092 FAU131091:FAU131092 FKQ131091:FKQ131092 FUM131091:FUM131092 GEI131091:GEI131092 GOE131091:GOE131092 GYA131091:GYA131092 HHW131091:HHW131092 HRS131091:HRS131092 IBO131091:IBO131092 ILK131091:ILK131092 IVG131091:IVG131092 JFC131091:JFC131092 JOY131091:JOY131092 JYU131091:JYU131092 KIQ131091:KIQ131092 KSM131091:KSM131092 LCI131091:LCI131092 LME131091:LME131092 LWA131091:LWA131092 MFW131091:MFW131092 MPS131091:MPS131092 MZO131091:MZO131092 NJK131091:NJK131092 NTG131091:NTG131092 ODC131091:ODC131092 OMY131091:OMY131092 OWU131091:OWU131092 PGQ131091:PGQ131092 PQM131091:PQM131092 QAI131091:QAI131092 QKE131091:QKE131092 QUA131091:QUA131092 RDW131091:RDW131092 RNS131091:RNS131092 RXO131091:RXO131092 SHK131091:SHK131092 SRG131091:SRG131092 TBC131091:TBC131092 TKY131091:TKY131092 TUU131091:TUU131092 UEQ131091:UEQ131092 UOM131091:UOM131092 UYI131091:UYI131092 VIE131091:VIE131092 VSA131091:VSA131092 WBW131091:WBW131092 WLS131091:WLS131092 WVO131091:WVO131092 G196627:G196628 JC196627:JC196628 SY196627:SY196628 ACU196627:ACU196628 AMQ196627:AMQ196628 AWM196627:AWM196628 BGI196627:BGI196628 BQE196627:BQE196628 CAA196627:CAA196628 CJW196627:CJW196628 CTS196627:CTS196628 DDO196627:DDO196628 DNK196627:DNK196628 DXG196627:DXG196628 EHC196627:EHC196628 EQY196627:EQY196628 FAU196627:FAU196628 FKQ196627:FKQ196628 FUM196627:FUM196628 GEI196627:GEI196628 GOE196627:GOE196628 GYA196627:GYA196628 HHW196627:HHW196628 HRS196627:HRS196628 IBO196627:IBO196628 ILK196627:ILK196628 IVG196627:IVG196628 JFC196627:JFC196628 JOY196627:JOY196628 JYU196627:JYU196628 KIQ196627:KIQ196628 KSM196627:KSM196628 LCI196627:LCI196628 LME196627:LME196628 LWA196627:LWA196628 MFW196627:MFW196628 MPS196627:MPS196628 MZO196627:MZO196628 NJK196627:NJK196628 NTG196627:NTG196628 ODC196627:ODC196628 OMY196627:OMY196628 OWU196627:OWU196628 PGQ196627:PGQ196628 PQM196627:PQM196628 QAI196627:QAI196628 QKE196627:QKE196628 QUA196627:QUA196628 RDW196627:RDW196628 RNS196627:RNS196628 RXO196627:RXO196628 SHK196627:SHK196628 SRG196627:SRG196628 TBC196627:TBC196628 TKY196627:TKY196628 TUU196627:TUU196628 UEQ196627:UEQ196628 UOM196627:UOM196628 UYI196627:UYI196628 VIE196627:VIE196628 VSA196627:VSA196628 WBW196627:WBW196628 WLS196627:WLS196628 WVO196627:WVO196628 G262163:G262164 JC262163:JC262164 SY262163:SY262164 ACU262163:ACU262164 AMQ262163:AMQ262164 AWM262163:AWM262164 BGI262163:BGI262164 BQE262163:BQE262164 CAA262163:CAA262164 CJW262163:CJW262164 CTS262163:CTS262164 DDO262163:DDO262164 DNK262163:DNK262164 DXG262163:DXG262164 EHC262163:EHC262164 EQY262163:EQY262164 FAU262163:FAU262164 FKQ262163:FKQ262164 FUM262163:FUM262164 GEI262163:GEI262164 GOE262163:GOE262164 GYA262163:GYA262164 HHW262163:HHW262164 HRS262163:HRS262164 IBO262163:IBO262164 ILK262163:ILK262164 IVG262163:IVG262164 JFC262163:JFC262164 JOY262163:JOY262164 JYU262163:JYU262164 KIQ262163:KIQ262164 KSM262163:KSM262164 LCI262163:LCI262164 LME262163:LME262164 LWA262163:LWA262164 MFW262163:MFW262164 MPS262163:MPS262164 MZO262163:MZO262164 NJK262163:NJK262164 NTG262163:NTG262164 ODC262163:ODC262164 OMY262163:OMY262164 OWU262163:OWU262164 PGQ262163:PGQ262164 PQM262163:PQM262164 QAI262163:QAI262164 QKE262163:QKE262164 QUA262163:QUA262164 RDW262163:RDW262164 RNS262163:RNS262164 RXO262163:RXO262164 SHK262163:SHK262164 SRG262163:SRG262164 TBC262163:TBC262164 TKY262163:TKY262164 TUU262163:TUU262164 UEQ262163:UEQ262164 UOM262163:UOM262164 UYI262163:UYI262164 VIE262163:VIE262164 VSA262163:VSA262164 WBW262163:WBW262164 WLS262163:WLS262164 WVO262163:WVO262164 G327699:G327700 JC327699:JC327700 SY327699:SY327700 ACU327699:ACU327700 AMQ327699:AMQ327700 AWM327699:AWM327700 BGI327699:BGI327700 BQE327699:BQE327700 CAA327699:CAA327700 CJW327699:CJW327700 CTS327699:CTS327700 DDO327699:DDO327700 DNK327699:DNK327700 DXG327699:DXG327700 EHC327699:EHC327700 EQY327699:EQY327700 FAU327699:FAU327700 FKQ327699:FKQ327700 FUM327699:FUM327700 GEI327699:GEI327700 GOE327699:GOE327700 GYA327699:GYA327700 HHW327699:HHW327700 HRS327699:HRS327700 IBO327699:IBO327700 ILK327699:ILK327700 IVG327699:IVG327700 JFC327699:JFC327700 JOY327699:JOY327700 JYU327699:JYU327700 KIQ327699:KIQ327700 KSM327699:KSM327700 LCI327699:LCI327700 LME327699:LME327700 LWA327699:LWA327700 MFW327699:MFW327700 MPS327699:MPS327700 MZO327699:MZO327700 NJK327699:NJK327700 NTG327699:NTG327700 ODC327699:ODC327700 OMY327699:OMY327700 OWU327699:OWU327700 PGQ327699:PGQ327700 PQM327699:PQM327700 QAI327699:QAI327700 QKE327699:QKE327700 QUA327699:QUA327700 RDW327699:RDW327700 RNS327699:RNS327700 RXO327699:RXO327700 SHK327699:SHK327700 SRG327699:SRG327700 TBC327699:TBC327700 TKY327699:TKY327700 TUU327699:TUU327700 UEQ327699:UEQ327700 UOM327699:UOM327700 UYI327699:UYI327700 VIE327699:VIE327700 VSA327699:VSA327700 WBW327699:WBW327700 WLS327699:WLS327700 WVO327699:WVO327700 G393235:G393236 JC393235:JC393236 SY393235:SY393236 ACU393235:ACU393236 AMQ393235:AMQ393236 AWM393235:AWM393236 BGI393235:BGI393236 BQE393235:BQE393236 CAA393235:CAA393236 CJW393235:CJW393236 CTS393235:CTS393236 DDO393235:DDO393236 DNK393235:DNK393236 DXG393235:DXG393236 EHC393235:EHC393236 EQY393235:EQY393236 FAU393235:FAU393236 FKQ393235:FKQ393236 FUM393235:FUM393236 GEI393235:GEI393236 GOE393235:GOE393236 GYA393235:GYA393236 HHW393235:HHW393236 HRS393235:HRS393236 IBO393235:IBO393236 ILK393235:ILK393236 IVG393235:IVG393236 JFC393235:JFC393236 JOY393235:JOY393236 JYU393235:JYU393236 KIQ393235:KIQ393236 KSM393235:KSM393236 LCI393235:LCI393236 LME393235:LME393236 LWA393235:LWA393236 MFW393235:MFW393236 MPS393235:MPS393236 MZO393235:MZO393236 NJK393235:NJK393236 NTG393235:NTG393236 ODC393235:ODC393236 OMY393235:OMY393236 OWU393235:OWU393236 PGQ393235:PGQ393236 PQM393235:PQM393236 QAI393235:QAI393236 QKE393235:QKE393236 QUA393235:QUA393236 RDW393235:RDW393236 RNS393235:RNS393236 RXO393235:RXO393236 SHK393235:SHK393236 SRG393235:SRG393236 TBC393235:TBC393236 TKY393235:TKY393236 TUU393235:TUU393236 UEQ393235:UEQ393236 UOM393235:UOM393236 UYI393235:UYI393236 VIE393235:VIE393236 VSA393235:VSA393236 WBW393235:WBW393236 WLS393235:WLS393236 WVO393235:WVO393236 G458771:G458772 JC458771:JC458772 SY458771:SY458772 ACU458771:ACU458772 AMQ458771:AMQ458772 AWM458771:AWM458772 BGI458771:BGI458772 BQE458771:BQE458772 CAA458771:CAA458772 CJW458771:CJW458772 CTS458771:CTS458772 DDO458771:DDO458772 DNK458771:DNK458772 DXG458771:DXG458772 EHC458771:EHC458772 EQY458771:EQY458772 FAU458771:FAU458772 FKQ458771:FKQ458772 FUM458771:FUM458772 GEI458771:GEI458772 GOE458771:GOE458772 GYA458771:GYA458772 HHW458771:HHW458772 HRS458771:HRS458772 IBO458771:IBO458772 ILK458771:ILK458772 IVG458771:IVG458772 JFC458771:JFC458772 JOY458771:JOY458772 JYU458771:JYU458772 KIQ458771:KIQ458772 KSM458771:KSM458772 LCI458771:LCI458772 LME458771:LME458772 LWA458771:LWA458772 MFW458771:MFW458772 MPS458771:MPS458772 MZO458771:MZO458772 NJK458771:NJK458772 NTG458771:NTG458772 ODC458771:ODC458772 OMY458771:OMY458772 OWU458771:OWU458772 PGQ458771:PGQ458772 PQM458771:PQM458772 QAI458771:QAI458772 QKE458771:QKE458772 QUA458771:QUA458772 RDW458771:RDW458772 RNS458771:RNS458772 RXO458771:RXO458772 SHK458771:SHK458772 SRG458771:SRG458772 TBC458771:TBC458772 TKY458771:TKY458772 TUU458771:TUU458772 UEQ458771:UEQ458772 UOM458771:UOM458772 UYI458771:UYI458772 VIE458771:VIE458772 VSA458771:VSA458772 WBW458771:WBW458772 WLS458771:WLS458772 WVO458771:WVO458772 G524307:G524308 JC524307:JC524308 SY524307:SY524308 ACU524307:ACU524308 AMQ524307:AMQ524308 AWM524307:AWM524308 BGI524307:BGI524308 BQE524307:BQE524308 CAA524307:CAA524308 CJW524307:CJW524308 CTS524307:CTS524308 DDO524307:DDO524308 DNK524307:DNK524308 DXG524307:DXG524308 EHC524307:EHC524308 EQY524307:EQY524308 FAU524307:FAU524308 FKQ524307:FKQ524308 FUM524307:FUM524308 GEI524307:GEI524308 GOE524307:GOE524308 GYA524307:GYA524308 HHW524307:HHW524308 HRS524307:HRS524308 IBO524307:IBO524308 ILK524307:ILK524308 IVG524307:IVG524308 JFC524307:JFC524308 JOY524307:JOY524308 JYU524307:JYU524308 KIQ524307:KIQ524308 KSM524307:KSM524308 LCI524307:LCI524308 LME524307:LME524308 LWA524307:LWA524308 MFW524307:MFW524308 MPS524307:MPS524308 MZO524307:MZO524308 NJK524307:NJK524308 NTG524307:NTG524308 ODC524307:ODC524308 OMY524307:OMY524308 OWU524307:OWU524308 PGQ524307:PGQ524308 PQM524307:PQM524308 QAI524307:QAI524308 QKE524307:QKE524308 QUA524307:QUA524308 RDW524307:RDW524308 RNS524307:RNS524308 RXO524307:RXO524308 SHK524307:SHK524308 SRG524307:SRG524308 TBC524307:TBC524308 TKY524307:TKY524308 TUU524307:TUU524308 UEQ524307:UEQ524308 UOM524307:UOM524308 UYI524307:UYI524308 VIE524307:VIE524308 VSA524307:VSA524308 WBW524307:WBW524308 WLS524307:WLS524308 WVO524307:WVO524308 G589843:G589844 JC589843:JC589844 SY589843:SY589844 ACU589843:ACU589844 AMQ589843:AMQ589844 AWM589843:AWM589844 BGI589843:BGI589844 BQE589843:BQE589844 CAA589843:CAA589844 CJW589843:CJW589844 CTS589843:CTS589844 DDO589843:DDO589844 DNK589843:DNK589844 DXG589843:DXG589844 EHC589843:EHC589844 EQY589843:EQY589844 FAU589843:FAU589844 FKQ589843:FKQ589844 FUM589843:FUM589844 GEI589843:GEI589844 GOE589843:GOE589844 GYA589843:GYA589844 HHW589843:HHW589844 HRS589843:HRS589844 IBO589843:IBO589844 ILK589843:ILK589844 IVG589843:IVG589844 JFC589843:JFC589844 JOY589843:JOY589844 JYU589843:JYU589844 KIQ589843:KIQ589844 KSM589843:KSM589844 LCI589843:LCI589844 LME589843:LME589844 LWA589843:LWA589844 MFW589843:MFW589844 MPS589843:MPS589844 MZO589843:MZO589844 NJK589843:NJK589844 NTG589843:NTG589844 ODC589843:ODC589844 OMY589843:OMY589844 OWU589843:OWU589844 PGQ589843:PGQ589844 PQM589843:PQM589844 QAI589843:QAI589844 QKE589843:QKE589844 QUA589843:QUA589844 RDW589843:RDW589844 RNS589843:RNS589844 RXO589843:RXO589844 SHK589843:SHK589844 SRG589843:SRG589844 TBC589843:TBC589844 TKY589843:TKY589844 TUU589843:TUU589844 UEQ589843:UEQ589844 UOM589843:UOM589844 UYI589843:UYI589844 VIE589843:VIE589844 VSA589843:VSA589844 WBW589843:WBW589844 WLS589843:WLS589844 WVO589843:WVO589844 G655379:G655380 JC655379:JC655380 SY655379:SY655380 ACU655379:ACU655380 AMQ655379:AMQ655380 AWM655379:AWM655380 BGI655379:BGI655380 BQE655379:BQE655380 CAA655379:CAA655380 CJW655379:CJW655380 CTS655379:CTS655380 DDO655379:DDO655380 DNK655379:DNK655380 DXG655379:DXG655380 EHC655379:EHC655380 EQY655379:EQY655380 FAU655379:FAU655380 FKQ655379:FKQ655380 FUM655379:FUM655380 GEI655379:GEI655380 GOE655379:GOE655380 GYA655379:GYA655380 HHW655379:HHW655380 HRS655379:HRS655380 IBO655379:IBO655380 ILK655379:ILK655380 IVG655379:IVG655380 JFC655379:JFC655380 JOY655379:JOY655380 JYU655379:JYU655380 KIQ655379:KIQ655380 KSM655379:KSM655380 LCI655379:LCI655380 LME655379:LME655380 LWA655379:LWA655380 MFW655379:MFW655380 MPS655379:MPS655380 MZO655379:MZO655380 NJK655379:NJK655380 NTG655379:NTG655380 ODC655379:ODC655380 OMY655379:OMY655380 OWU655379:OWU655380 PGQ655379:PGQ655380 PQM655379:PQM655380 QAI655379:QAI655380 QKE655379:QKE655380 QUA655379:QUA655380 RDW655379:RDW655380 RNS655379:RNS655380 RXO655379:RXO655380 SHK655379:SHK655380 SRG655379:SRG655380 TBC655379:TBC655380 TKY655379:TKY655380 TUU655379:TUU655380 UEQ655379:UEQ655380 UOM655379:UOM655380 UYI655379:UYI655380 VIE655379:VIE655380 VSA655379:VSA655380 WBW655379:WBW655380 WLS655379:WLS655380 WVO655379:WVO655380 G720915:G720916 JC720915:JC720916 SY720915:SY720916 ACU720915:ACU720916 AMQ720915:AMQ720916 AWM720915:AWM720916 BGI720915:BGI720916 BQE720915:BQE720916 CAA720915:CAA720916 CJW720915:CJW720916 CTS720915:CTS720916 DDO720915:DDO720916 DNK720915:DNK720916 DXG720915:DXG720916 EHC720915:EHC720916 EQY720915:EQY720916 FAU720915:FAU720916 FKQ720915:FKQ720916 FUM720915:FUM720916 GEI720915:GEI720916 GOE720915:GOE720916 GYA720915:GYA720916 HHW720915:HHW720916 HRS720915:HRS720916 IBO720915:IBO720916 ILK720915:ILK720916 IVG720915:IVG720916 JFC720915:JFC720916 JOY720915:JOY720916 JYU720915:JYU720916 KIQ720915:KIQ720916 KSM720915:KSM720916 LCI720915:LCI720916 LME720915:LME720916 LWA720915:LWA720916 MFW720915:MFW720916 MPS720915:MPS720916 MZO720915:MZO720916 NJK720915:NJK720916 NTG720915:NTG720916 ODC720915:ODC720916 OMY720915:OMY720916 OWU720915:OWU720916 PGQ720915:PGQ720916 PQM720915:PQM720916 QAI720915:QAI720916 QKE720915:QKE720916 QUA720915:QUA720916 RDW720915:RDW720916 RNS720915:RNS720916 RXO720915:RXO720916 SHK720915:SHK720916 SRG720915:SRG720916 TBC720915:TBC720916 TKY720915:TKY720916 TUU720915:TUU720916 UEQ720915:UEQ720916 UOM720915:UOM720916 UYI720915:UYI720916 VIE720915:VIE720916 VSA720915:VSA720916 WBW720915:WBW720916 WLS720915:WLS720916 WVO720915:WVO720916 G786451:G786452 JC786451:JC786452 SY786451:SY786452 ACU786451:ACU786452 AMQ786451:AMQ786452 AWM786451:AWM786452 BGI786451:BGI786452 BQE786451:BQE786452 CAA786451:CAA786452 CJW786451:CJW786452 CTS786451:CTS786452 DDO786451:DDO786452 DNK786451:DNK786452 DXG786451:DXG786452 EHC786451:EHC786452 EQY786451:EQY786452 FAU786451:FAU786452 FKQ786451:FKQ786452 FUM786451:FUM786452 GEI786451:GEI786452 GOE786451:GOE786452 GYA786451:GYA786452 HHW786451:HHW786452 HRS786451:HRS786452 IBO786451:IBO786452 ILK786451:ILK786452 IVG786451:IVG786452 JFC786451:JFC786452 JOY786451:JOY786452 JYU786451:JYU786452 KIQ786451:KIQ786452 KSM786451:KSM786452 LCI786451:LCI786452 LME786451:LME786452 LWA786451:LWA786452 MFW786451:MFW786452 MPS786451:MPS786452 MZO786451:MZO786452 NJK786451:NJK786452 NTG786451:NTG786452 ODC786451:ODC786452 OMY786451:OMY786452 OWU786451:OWU786452 PGQ786451:PGQ786452 PQM786451:PQM786452 QAI786451:QAI786452 QKE786451:QKE786452 QUA786451:QUA786452 RDW786451:RDW786452 RNS786451:RNS786452 RXO786451:RXO786452 SHK786451:SHK786452 SRG786451:SRG786452 TBC786451:TBC786452 TKY786451:TKY786452 TUU786451:TUU786452 UEQ786451:UEQ786452 UOM786451:UOM786452 UYI786451:UYI786452 VIE786451:VIE786452 VSA786451:VSA786452 WBW786451:WBW786452 WLS786451:WLS786452 WVO786451:WVO786452 G851987:G851988 JC851987:JC851988 SY851987:SY851988 ACU851987:ACU851988 AMQ851987:AMQ851988 AWM851987:AWM851988 BGI851987:BGI851988 BQE851987:BQE851988 CAA851987:CAA851988 CJW851987:CJW851988 CTS851987:CTS851988 DDO851987:DDO851988 DNK851987:DNK851988 DXG851987:DXG851988 EHC851987:EHC851988 EQY851987:EQY851988 FAU851987:FAU851988 FKQ851987:FKQ851988 FUM851987:FUM851988 GEI851987:GEI851988 GOE851987:GOE851988 GYA851987:GYA851988 HHW851987:HHW851988 HRS851987:HRS851988 IBO851987:IBO851988 ILK851987:ILK851988 IVG851987:IVG851988 JFC851987:JFC851988 JOY851987:JOY851988 JYU851987:JYU851988 KIQ851987:KIQ851988 KSM851987:KSM851988 LCI851987:LCI851988 LME851987:LME851988 LWA851987:LWA851988 MFW851987:MFW851988 MPS851987:MPS851988 MZO851987:MZO851988 NJK851987:NJK851988 NTG851987:NTG851988 ODC851987:ODC851988 OMY851987:OMY851988 OWU851987:OWU851988 PGQ851987:PGQ851988 PQM851987:PQM851988 QAI851987:QAI851988 QKE851987:QKE851988 QUA851987:QUA851988 RDW851987:RDW851988 RNS851987:RNS851988 RXO851987:RXO851988 SHK851987:SHK851988 SRG851987:SRG851988 TBC851987:TBC851988 TKY851987:TKY851988 TUU851987:TUU851988 UEQ851987:UEQ851988 UOM851987:UOM851988 UYI851987:UYI851988 VIE851987:VIE851988 VSA851987:VSA851988 WBW851987:WBW851988 WLS851987:WLS851988 WVO851987:WVO851988 G917523:G917524 JC917523:JC917524 SY917523:SY917524 ACU917523:ACU917524 AMQ917523:AMQ917524 AWM917523:AWM917524 BGI917523:BGI917524 BQE917523:BQE917524 CAA917523:CAA917524 CJW917523:CJW917524 CTS917523:CTS917524 DDO917523:DDO917524 DNK917523:DNK917524 DXG917523:DXG917524 EHC917523:EHC917524 EQY917523:EQY917524 FAU917523:FAU917524 FKQ917523:FKQ917524 FUM917523:FUM917524 GEI917523:GEI917524 GOE917523:GOE917524 GYA917523:GYA917524 HHW917523:HHW917524 HRS917523:HRS917524 IBO917523:IBO917524 ILK917523:ILK917524 IVG917523:IVG917524 JFC917523:JFC917524 JOY917523:JOY917524 JYU917523:JYU917524 KIQ917523:KIQ917524 KSM917523:KSM917524 LCI917523:LCI917524 LME917523:LME917524 LWA917523:LWA917524 MFW917523:MFW917524 MPS917523:MPS917524 MZO917523:MZO917524 NJK917523:NJK917524 NTG917523:NTG917524 ODC917523:ODC917524 OMY917523:OMY917524 OWU917523:OWU917524 PGQ917523:PGQ917524 PQM917523:PQM917524 QAI917523:QAI917524 QKE917523:QKE917524 QUA917523:QUA917524 RDW917523:RDW917524 RNS917523:RNS917524 RXO917523:RXO917524 SHK917523:SHK917524 SRG917523:SRG917524 TBC917523:TBC917524 TKY917523:TKY917524 TUU917523:TUU917524 UEQ917523:UEQ917524 UOM917523:UOM917524 UYI917523:UYI917524 VIE917523:VIE917524 VSA917523:VSA917524 WBW917523:WBW917524 WLS917523:WLS917524 WVO917523:WVO917524 G983059:G983060 JC983059:JC983060 SY983059:SY983060 ACU983059:ACU983060 AMQ983059:AMQ983060 AWM983059:AWM983060 BGI983059:BGI983060 BQE983059:BQE983060 CAA983059:CAA983060 CJW983059:CJW983060 CTS983059:CTS983060 DDO983059:DDO983060 DNK983059:DNK983060 DXG983059:DXG983060 EHC983059:EHC983060 EQY983059:EQY983060 FAU983059:FAU983060 FKQ983059:FKQ983060 FUM983059:FUM983060 GEI983059:GEI983060 GOE983059:GOE983060 GYA983059:GYA983060 HHW983059:HHW983060 HRS983059:HRS983060 IBO983059:IBO983060 ILK983059:ILK983060 IVG983059:IVG983060 JFC983059:JFC983060 JOY983059:JOY983060 JYU983059:JYU983060 KIQ983059:KIQ983060 KSM983059:KSM983060 LCI983059:LCI983060 LME983059:LME983060 LWA983059:LWA983060 MFW983059:MFW983060 MPS983059:MPS983060 MZO983059:MZO983060 NJK983059:NJK983060 NTG983059:NTG983060 ODC983059:ODC983060 OMY983059:OMY983060 OWU983059:OWU983060 PGQ983059:PGQ983060 PQM983059:PQM983060 QAI983059:QAI983060 QKE983059:QKE983060 QUA983059:QUA983060 RDW983059:RDW983060 RNS983059:RNS983060 RXO983059:RXO983060 SHK983059:SHK983060 SRG983059:SRG983060 TBC983059:TBC983060 TKY983059:TKY983060 TUU983059:TUU983060 UEQ983059:UEQ983060 UOM983059:UOM983060 UYI983059:UYI983060 VIE983059:VIE983060 VSA983059:VSA983060 WBW983059:WBW983060 WLS983059:WLS983060 WVO983059:WVO983060">
      <formula1>$B$8:$B$13</formula1>
    </dataValidation>
  </dataValidations>
  <pageMargins left="0.7" right="0.7" top="0.75" bottom="0.75" header="0.3" footer="0.3"/>
  <pageSetup scale="6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Revised SMDR</vt:lpstr>
      <vt:lpstr>Res Bill Impact</vt:lpstr>
      <vt:lpstr>GS LT 50 Bill Impact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Maryanne Wilson</dc:creator>
  <cp:lastModifiedBy>Maryanne Wilson</cp:lastModifiedBy>
  <cp:lastPrinted>2012-08-29T12:31:09Z</cp:lastPrinted>
  <dcterms:created xsi:type="dcterms:W3CDTF">2012-08-24T15:48:52Z</dcterms:created>
  <dcterms:modified xsi:type="dcterms:W3CDTF">2012-08-29T13:32:07Z</dcterms:modified>
</cp:coreProperties>
</file>