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<sst xmlns="http://schemas.openxmlformats.org/spreadsheetml/2006/main" count="646" uniqueCount="462">
  <si>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</si>
  <si>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</si>
  <si>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</si>
  <si>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</si>
  <si>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</si>
  <si>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</si>
  <si>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</si>
  <si>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</si>
  <si>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</si>
  <si>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</si>
  <si>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</si>
  <si>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</si>
  <si>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</si>
  <si>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</si>
  <si>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</si>
  <si>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</si>
  <si>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</si>
  <si>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</si>
  <si>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</si>
  <si>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</si>
  <si>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</si>
  <si>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</si>
  <si>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</si>
  <si>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</si>
  <si>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</si>
  <si>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</si>
  <si>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</si>
  <si>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</si>
  <si>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</si>
  <si>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</si>
  <si>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</si>
  <si>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</si>
  <si>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</si>
  <si>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</si>
  <si>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</si>
  <si>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</si>
  <si>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</si>
  <si>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</si>
  <si>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</si>
  <si>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</si>
  <si>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</si>
  <si>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</si>
  <si>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</si>
  <si>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</si>
  <si>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</si>
  <si>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</si>
  <si>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</si>
  <si>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</si>
  <si>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</si>
  <si>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</si>
  <si>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</si>
  <si>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</si>
  <si>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</si>
  <si>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</si>
  <si>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</si>
  <si>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</si>
  <si>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</si>
  <si>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</si>
  <si>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</si>
  <si>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</si>
  <si>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</si>
  <si>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</si>
  <si>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</si>
  <si>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</si>
  <si>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</si>
  <si>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</si>
  <si>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</si>
  <si>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</si>
  <si>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</si>
  <si>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</si>
  <si>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</si>
  <si>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</si>
  <si>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</si>
  <si>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</si>
  <si>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</si>
  <si>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</si>
  <si>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</si>
  <si>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</si>
  <si>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</si>
  <si>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</si>
  <si>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</si>
  <si>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</si>
  <si>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</si>
  <si>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</si>
  <si>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</si>
  <si>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</si>
  <si>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</si>
  <si>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</si>
  <si>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</si>
  <si>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</si>
  <si>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</si>
  <si>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</si>
  <si>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</si>
  <si>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</si>
  <si>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</si>
  <si>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</si>
  <si>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</si>
  <si>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</si>
  <si>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</si>
  <si>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</si>
  <si>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</si>
  <si>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</si>
  <si>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</si>
  <si>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</si>
  <si>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</si>
  <si>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</si>
  <si>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</si>
  <si>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</si>
  <si>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</si>
  <si>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</si>
  <si>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</si>
  <si>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</si>
  <si>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</si>
  <si>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</si>
  <si>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</si>
  <si>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</si>
  <si>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</si>
  <si>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</si>
  <si>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</si>
  <si>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</si>
  <si>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</si>
  <si>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</si>
  <si>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</si>
  <si>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</si>
  <si>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</si>
  <si>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</si>
  <si>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</si>
  <si>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</si>
  <si>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</si>
  <si>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</si>
  <si>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</si>
  <si>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</si>
  <si>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</si>
  <si>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</si>
  <si>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</si>
  <si>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</si>
  <si>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</si>
  <si>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</si>
  <si>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</si>
  <si>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</si>
  <si>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</si>
  <si>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</si>
  <si>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</si>
  <si>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</si>
  <si>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</si>
  <si>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</si>
  <si>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</si>
  <si>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</si>
  <si>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</si>
  <si>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</si>
  <si>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</si>
  <si>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</si>
  <si>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</si>
  <si>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</si>
  <si>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</si>
  <si>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</si>
  <si>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</si>
  <si>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</si>
  <si>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</si>
  <si>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</si>
  <si>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</si>
  <si>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</si>
  <si>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</si>
  <si>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</si>
  <si>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</si>
  <si>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</si>
  <si>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</si>
  <si>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</si>
  <si>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</si>
  <si>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</si>
  <si>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</si>
  <si>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</si>
  <si>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</si>
  <si>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</si>
  <si>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</si>
  <si>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</si>
  <si>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</si>
  <si>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</si>
  <si>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</si>
  <si>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</si>
  <si>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</si>
  <si>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</si>
  <si>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</si>
  <si>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</si>
  <si>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</si>
  <si>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</si>
  <si>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</si>
  <si>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</si>
  <si>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</si>
  <si>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</si>
  <si>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</si>
  <si>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</si>
  <si>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</si>
  <si>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</si>
  <si>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</si>
  <si>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</si>
  <si>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</si>
  <si>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</si>
  <si>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</si>
  <si>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</si>
  <si>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</si>
  <si>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</si>
  <si>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</si>
  <si>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</si>
  <si>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</si>
  <si>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</si>
  <si>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</si>
  <si>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</si>
  <si>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</si>
  <si>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</si>
  <si>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</si>
  <si>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</si>
  <si>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</si>
  <si>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</si>
  <si>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</si>
  <si>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</si>
  <si>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</si>
  <si>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</si>
  <si>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</si>
  <si>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</si>
  <si>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</si>
  <si>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</si>
  <si>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</si>
  <si>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</si>
  <si>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</si>
  <si>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</si>
  <si>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</si>
  <si>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</si>
  <si>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</si>
  <si>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</si>
  <si>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</si>
  <si>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</si>
  <si>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</si>
  <si>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</si>
  <si>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</si>
  <si>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</si>
  <si>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</si>
  <si>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</si>
  <si>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</si>
  <si>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</si>
  <si>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</si>
  <si>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</si>
  <si>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</si>
  <si>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</si>
  <si>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</si>
  <si>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</si>
  <si>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</si>
  <si>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</si>
  <si>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</si>
  <si>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</si>
  <si>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</si>
  <si>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</si>
  <si>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</si>
  <si>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</si>
  <si>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</si>
  <si>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</si>
  <si>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</si>
  <si>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</si>
  <si>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</si>
  <si>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</si>
  <si>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</si>
  <si>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</si>
  <si>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</si>
  <si>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</si>
  <si>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</si>
  <si>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</si>
  <si>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</si>
  <si>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</si>
  <si>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</si>
  <si>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</si>
  <si>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</si>
  <si>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</si>
  <si>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</si>
  <si>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</si>
  <si>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</si>
  <si>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</si>
  <si>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</si>
  <si>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</si>
  <si>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</si>
  <si>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</si>
  <si>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</si>
  <si>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</si>
  <si>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</si>
  <si>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</si>
  <si>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</si>
  <si>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</si>
  <si>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</si>
  <si>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</si>
  <si>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</si>
  <si>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</si>
  <si>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</si>
  <si>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</si>
  <si>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</si>
  <si>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</si>
  <si>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</si>
  <si>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</si>
  <si>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</si>
  <si>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</si>
  <si>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</si>
  <si>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</si>
  <si>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</si>
  <si>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</si>
  <si>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</si>
  <si>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</si>
  <si>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</si>
  <si>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</si>
  <si>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</si>
  <si>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</si>
  <si>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</si>
  <si>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</si>
  <si>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</si>
  <si>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</si>
  <si>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</si>
  <si>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</si>
  <si>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</si>
  <si>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</si>
  <si>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</si>
  <si>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</si>
  <si>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</si>
  <si>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</si>
  <si>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</si>
  <si>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</si>
  <si>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</si>
  <si>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</si>
  <si>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</si>
  <si>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</si>
  <si>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</si>
  <si>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</si>
  <si>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</si>
  <si>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</si>
  <si>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</si>
  <si>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</si>
  <si>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</si>
  <si>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</si>
  <si>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</si>
  <si>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</si>
  <si>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</si>
  <si>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</si>
  <si>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</si>
  <si>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</si>
  <si>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</si>
  <si>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</si>
  <si>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</si>
  <si>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</si>
  <si>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</si>
  <si>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</si>
  <si>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</si>
  <si>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</si>
  <si>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</si>
  <si>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</si>
  <si>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</si>
  <si>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</si>
  <si>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</si>
  <si>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</si>
  <si>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</si>
  <si>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</si>
  <si>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</si>
  <si>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</si>
  <si>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</si>
  <si>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</si>
  <si>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</si>
  <si>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</si>
  <si>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</si>
  <si>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</si>
  <si>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</si>
  <si>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</si>
  <si>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</si>
  <si>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</si>
  <si>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</si>
  <si>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</si>
  <si>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</si>
  <si>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</si>
  <si>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</si>
  <si>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</si>
  <si>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</si>
  <si>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</si>
  <si>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</si>
  <si>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</si>
  <si>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</si>
  <si>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</si>
  <si>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</si>
  <si>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</si>
  <si>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</si>
  <si>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</si>
  <si>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</si>
  <si>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</si>
  <si>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</si>
  <si>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</si>
  <si>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</si>
  <si>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</si>
  <si>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</si>
  <si>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</si>
  <si>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</si>
  <si>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</si>
  <si>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</si>
  <si>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</si>
  <si>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</si>
  <si>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</si>
  <si>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</si>
  <si>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</si>
  <si>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</si>
  <si>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</si>
  <si>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</si>
  <si>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</si>
  <si>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</si>
  <si>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</si>
  <si>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</si>
  <si>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</si>
  <si>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</si>
  <si>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</si>
  <si>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</si>
  <si>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</si>
  <si>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</si>
  <si>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</si>
  <si>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</si>
  <si>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</si>
  <si>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</si>
  <si>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</si>
  <si>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</si>
  <si>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</si>
  <si>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</si>
  <si>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</si>
  <si>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</si>
  <si>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</si>
  <si>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</si>
  <si>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</si>
  <si>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</si>
  <si>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</si>
  <si>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</si>
  <si>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</si>
  <si>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</si>
  <si>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</si>
  <si>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</si>
  <si>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</si>
  <si>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</si>
  <si>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</si>
  <si>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</si>
  <si>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</si>
  <si>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</si>
  <si>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</si>
  <si>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</si>
  <si>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</si>
  <si>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</si>
  <si>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</si>
  <si>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</si>
  <si>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</si>
  <si>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</si>
  <si>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</si>
  <si>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</si>
  <si>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</si>
  <si>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</si>
  <si>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</si>
  <si>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</si>
  <si>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Dec. 31st</t>
  </si>
  <si>
    <t>Utility Name Erie Thames Power Corporation</t>
  </si>
  <si>
    <t>Reporting period March 1st, 2002</t>
  </si>
  <si>
    <t xml:space="preserve"> Utility Name:  Erie Thames Powerlines</t>
  </si>
  <si>
    <t>Reporting period: January 1, 2002 - December 31, 2002</t>
  </si>
  <si>
    <t>Reporting period: October 1, 2001 - December 31, 2001</t>
  </si>
  <si>
    <t>Utility Name: Erie Thames Powerlines Corporation</t>
  </si>
  <si>
    <t xml:space="preserve">  "Material" Item #1 </t>
  </si>
  <si>
    <t>Regulatory Adjustments (transitional costs)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</si>
</sst>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  <numFmt numFmtId="170" formatCode="#,##0.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55">
      <selection activeCell="D87" sqref="D87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454</v>
      </c>
      <c r="C4" s="10"/>
      <c r="D4" s="50" t="s">
        <v>379</v>
      </c>
      <c r="E4" s="10"/>
      <c r="G4" s="10"/>
      <c r="H4" s="10"/>
    </row>
    <row r="5" spans="1:8" ht="13.5" thickBot="1">
      <c r="A5" t="s">
        <v>455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451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452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453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16104265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1379330.29725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f>578360-53266</f>
        <v>525094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854236.2972500001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320256.55</v>
      </c>
      <c r="F39" s="67"/>
      <c r="H39" s="125"/>
      <c r="J39" s="5"/>
      <c r="K39" s="5"/>
    </row>
    <row r="40" spans="1:11" ht="12.75">
      <c r="A40" t="s">
        <v>404</v>
      </c>
      <c r="D40" s="125">
        <v>266990.1</v>
      </c>
      <c r="F40" s="67"/>
      <c r="H40" s="125"/>
      <c r="J40" s="5"/>
      <c r="K40" s="5"/>
    </row>
    <row r="41" spans="1:11" ht="12.75">
      <c r="A41" t="s">
        <v>405</v>
      </c>
      <c r="D41" s="125">
        <v>266990.1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8052132.5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795550.691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8052132.5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583779.60625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357781.1726503211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470780.4852597781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583779.60625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8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7" sqref="C87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457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1112341</v>
      </c>
      <c r="D15" s="28" t="s">
        <v>141</v>
      </c>
      <c r="E15" s="92">
        <f>+G15-C15</f>
        <v>-1112341</v>
      </c>
      <c r="F15" s="10"/>
      <c r="G15" s="70"/>
      <c r="H15" s="35" t="s">
        <v>142</v>
      </c>
      <c r="I15" s="92">
        <f>+K15-G15</f>
        <v>0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866731</v>
      </c>
      <c r="D20" s="30" t="s">
        <v>144</v>
      </c>
      <c r="E20" s="92">
        <f aca="true" t="shared" si="0" ref="E20:E28">+G20-C20</f>
        <v>-866731</v>
      </c>
      <c r="F20" s="5"/>
      <c r="G20" s="70"/>
      <c r="H20" s="39" t="s">
        <v>145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5"/>
      <c r="G22" s="70"/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461</v>
      </c>
      <c r="B24" s="10">
        <v>6</v>
      </c>
      <c r="C24" s="64">
        <v>83642</v>
      </c>
      <c r="D24" s="30" t="s">
        <v>157</v>
      </c>
      <c r="E24" s="92">
        <f>+G24-C24</f>
        <v>-83642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460</v>
      </c>
      <c r="B26" s="10">
        <v>7</v>
      </c>
      <c r="C26" s="64"/>
      <c r="D26" s="30" t="s">
        <v>160</v>
      </c>
      <c r="E26" s="92">
        <f>+G26-C26</f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v>-585215</v>
      </c>
      <c r="D30" s="30" t="s">
        <v>163</v>
      </c>
      <c r="E30" s="92">
        <f aca="true" t="shared" si="2" ref="E30:E38">+G30-C30</f>
        <v>585215</v>
      </c>
      <c r="F30" s="5"/>
      <c r="G30" s="70"/>
      <c r="H30" s="39" t="s">
        <v>164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>
        <v>-470780</v>
      </c>
      <c r="D34" s="30" t="s">
        <v>176</v>
      </c>
      <c r="E34" s="92">
        <f t="shared" si="2"/>
        <v>470780</v>
      </c>
      <c r="F34" s="5"/>
      <c r="G34" s="70"/>
      <c r="H34" s="39" t="s">
        <v>177</v>
      </c>
      <c r="I34" s="92">
        <f t="shared" si="3"/>
        <v>0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1006719</v>
      </c>
      <c r="D40" s="42"/>
      <c r="E40" s="93">
        <f>SUM(E15:E39)</f>
        <v>-1006719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</v>
      </c>
      <c r="F44" s="5"/>
      <c r="G44" s="72">
        <v>0.3862</v>
      </c>
      <c r="H44" s="39" t="s">
        <v>183</v>
      </c>
      <c r="I44" s="95">
        <f>+K44-G44</f>
        <v>0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388794.8778</v>
      </c>
      <c r="D47" s="42"/>
      <c r="E47" s="96">
        <f>+G47-C47</f>
        <v>-388794.8778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388794.8778</v>
      </c>
      <c r="D51" s="32"/>
      <c r="E51" s="97">
        <f>+E47-E49</f>
        <v>-388794.8778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16104265</v>
      </c>
      <c r="D59" s="30" t="s">
        <v>188</v>
      </c>
      <c r="E59" s="92">
        <f>+G59-C59</f>
        <v>-16104265</v>
      </c>
      <c r="F59" s="5"/>
      <c r="G59" s="70"/>
      <c r="H59" s="39" t="s">
        <v>189</v>
      </c>
      <c r="I59" s="92">
        <f>+K59-G59</f>
        <v>0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>
        <v>-5000000</v>
      </c>
      <c r="D60" s="30" t="s">
        <v>191</v>
      </c>
      <c r="E60" s="92">
        <f>+G60-C60</f>
        <v>5000000</v>
      </c>
      <c r="F60" s="5"/>
      <c r="G60" s="70"/>
      <c r="H60" s="39" t="s">
        <v>192</v>
      </c>
      <c r="I60" s="92">
        <f>+K60-G60</f>
        <v>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11104265</v>
      </c>
      <c r="D61" s="42"/>
      <c r="E61" s="98">
        <f>SUM(E59:E60)</f>
        <v>-11104265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-0.0022500000000000003</v>
      </c>
      <c r="F63" s="5"/>
      <c r="G63" s="72">
        <f>0.3%/4</f>
        <v>0.00075</v>
      </c>
      <c r="H63" s="39" t="s">
        <v>195</v>
      </c>
      <c r="I63" s="95">
        <f>+K63-G63</f>
        <v>0.0022500000000000003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33312.795</v>
      </c>
      <c r="D65" s="62"/>
      <c r="E65" s="96">
        <f>+G65-C65</f>
        <v>-33312.795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16104265</v>
      </c>
      <c r="D68" s="30" t="s">
        <v>197</v>
      </c>
      <c r="E68" s="92">
        <f>+G68-C68</f>
        <v>-16104265</v>
      </c>
      <c r="F68" s="8"/>
      <c r="G68" s="70"/>
      <c r="H68" s="39" t="s">
        <v>198</v>
      </c>
      <c r="I68" s="92">
        <f>+K68-G68</f>
        <v>0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>
        <v>-10000000</v>
      </c>
      <c r="D69" s="30" t="s">
        <v>200</v>
      </c>
      <c r="E69" s="92">
        <f>+G69-C69</f>
        <v>10000000</v>
      </c>
      <c r="F69" s="8"/>
      <c r="G69" s="70"/>
      <c r="H69" s="39" t="s">
        <v>201</v>
      </c>
      <c r="I69" s="92">
        <f>+K69-G69</f>
        <v>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6104265</v>
      </c>
      <c r="D70" s="42"/>
      <c r="E70" s="98">
        <f>SUM(E68:E69)</f>
        <v>-6104265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f>0.225%</f>
        <v>0.0022500000000000003</v>
      </c>
      <c r="D72" s="30" t="s">
        <v>203</v>
      </c>
      <c r="E72" s="95">
        <f>+G72-C72</f>
        <v>-0.0016875000000000002</v>
      </c>
      <c r="F72" s="8"/>
      <c r="G72" s="101">
        <f>0.225%/4</f>
        <v>0.0005625000000000001</v>
      </c>
      <c r="H72" s="39" t="s">
        <v>204</v>
      </c>
      <c r="I72" s="95">
        <f>+K72-G72</f>
        <v>0.0016874999999999998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13734.596250000002</v>
      </c>
      <c r="D74" s="30"/>
      <c r="E74" s="92">
        <f>+G74-C74</f>
        <v>-13734.596250000002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-11275.2528</v>
      </c>
      <c r="D75" s="30" t="s">
        <v>206</v>
      </c>
      <c r="E75" s="92">
        <f>+G75-C75</f>
        <v>11275.2528</v>
      </c>
      <c r="F75" s="8"/>
      <c r="G75" s="100">
        <f>(G40*0.0112)*-1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2459.343450000002</v>
      </c>
      <c r="D77" s="31"/>
      <c r="E77" s="96">
        <f>SUM(E74:E76)</f>
        <v>-2459.343450000002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C51/(1-(C44-0.0112))</f>
        <v>622071.80448</v>
      </c>
      <c r="D82" s="30" t="s">
        <v>209</v>
      </c>
      <c r="E82" s="92">
        <f>+G82-C82</f>
        <v>-622071.80448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3934.9495200000033</v>
      </c>
      <c r="D83" s="30" t="s">
        <v>211</v>
      </c>
      <c r="E83" s="92">
        <f>+G83-C83</f>
        <v>-3934.9495200000033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33312.795</v>
      </c>
      <c r="D84" s="30" t="s">
        <v>213</v>
      </c>
      <c r="E84" s="92">
        <f>+G84-C84</f>
        <v>-33312.795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659319.5490000001</v>
      </c>
      <c r="D87" s="41"/>
      <c r="E87" s="99">
        <f>SUM(E82:E85)</f>
        <v>-659319.5490000001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-583779.60625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-583779.60625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583779.60625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583779.60625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459</v>
      </c>
      <c r="B7" s="45"/>
      <c r="C7" s="82"/>
      <c r="D7" s="82"/>
      <c r="E7" s="82"/>
      <c r="F7" s="45"/>
      <c r="G7" s="3"/>
      <c r="H7" s="3"/>
    </row>
    <row r="8" spans="1:8" ht="12.75">
      <c r="A8" t="s">
        <v>458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</cp:lastModifiedBy>
  <cp:lastPrinted>2002-01-24T00:21:02Z</cp:lastPrinted>
  <dcterms:created xsi:type="dcterms:W3CDTF">2001-11-07T16:15:53Z</dcterms:created>
  <dcterms:modified xsi:type="dcterms:W3CDTF">2012-09-10T16:41:23Z</dcterms:modified>
  <cp:category/>
  <cp:version/>
  <cp:contentType/>
  <cp:contentStatus/>
</cp:coreProperties>
</file>