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" i="1" l="1"/>
  <c r="I5" i="1"/>
  <c r="E5" i="1"/>
  <c r="F6" i="1"/>
  <c r="F9" i="1" s="1"/>
  <c r="G5" i="1"/>
  <c r="F5" i="1" s="1"/>
  <c r="F8" i="1" s="1"/>
  <c r="F4" i="1"/>
  <c r="F7" i="1" s="1"/>
  <c r="D6" i="1"/>
  <c r="D9" i="1" s="1"/>
  <c r="D4" i="1"/>
  <c r="D7" i="1" s="1"/>
  <c r="B6" i="1"/>
  <c r="B9" i="1" s="1"/>
  <c r="C5" i="1"/>
  <c r="B4" i="1"/>
  <c r="B7" i="1" s="1"/>
  <c r="H9" i="1" l="1"/>
  <c r="D5" i="1"/>
  <c r="D8" i="1" s="1"/>
  <c r="H7" i="1"/>
  <c r="H6" i="1"/>
  <c r="I9" i="1" s="1"/>
  <c r="H4" i="1"/>
  <c r="D10" i="1"/>
  <c r="F10" i="1"/>
  <c r="B5" i="1"/>
  <c r="B8" i="1" s="1"/>
  <c r="B10" i="1" s="1"/>
  <c r="H8" i="1" l="1"/>
  <c r="I7" i="1"/>
  <c r="H5" i="1"/>
  <c r="H10" i="1"/>
  <c r="I8" i="1"/>
</calcChain>
</file>

<file path=xl/sharedStrings.xml><?xml version="1.0" encoding="utf-8"?>
<sst xmlns="http://schemas.openxmlformats.org/spreadsheetml/2006/main" count="22" uniqueCount="16">
  <si>
    <t>2008 ETPL Test Year</t>
  </si>
  <si>
    <t>Deemed</t>
  </si>
  <si>
    <t>Percentages</t>
  </si>
  <si>
    <t>Rate Base</t>
  </si>
  <si>
    <t>Equity Portion</t>
  </si>
  <si>
    <t>Debt Portion Long Term</t>
  </si>
  <si>
    <t>Debt Portion Short Term</t>
  </si>
  <si>
    <t>Equity Return</t>
  </si>
  <si>
    <t>Debt Return Long Term</t>
  </si>
  <si>
    <t>Debt Return Short Term</t>
  </si>
  <si>
    <t>Proposed Return</t>
  </si>
  <si>
    <t>2010 CPC Test Year</t>
  </si>
  <si>
    <t>2010 WPPI Test Year</t>
  </si>
  <si>
    <t>Weighted Average</t>
  </si>
  <si>
    <t>Using the approved rate base and the approved percentages in each year for each entity a weighted average has</t>
  </si>
  <si>
    <t>been calculated using the sum of the three amounts in column I, the Highlighted cells have been utilized in the Smart Meter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</si>
</sst>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0" fontId="0" fillId="0" borderId="0" xfId="1" applyNumberFormat="1" applyFont="1" applyFill="1"/>
    <xf numFmtId="164" fontId="3" fillId="0" borderId="0" xfId="0" applyNumberFormat="1" applyFont="1"/>
    <xf numFmtId="0" fontId="3" fillId="0" borderId="0" xfId="0" applyFont="1" applyFill="1"/>
    <xf numFmtId="164" fontId="0" fillId="0" borderId="0" xfId="0" applyNumberFormat="1" applyFill="1"/>
    <xf numFmtId="0" fontId="0" fillId="0" borderId="0" xfId="0" applyFill="1"/>
    <xf numFmtId="10" fontId="0" fillId="0" borderId="0" xfId="0" applyNumberForma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/>
    <xf numFmtId="10" fontId="0" fillId="0" borderId="1" xfId="1" applyNumberFormat="1" applyFont="1" applyFill="1" applyBorder="1"/>
    <xf numFmtId="164" fontId="3" fillId="0" borderId="1" xfId="0" applyNumberFormat="1" applyFont="1" applyBorder="1"/>
    <xf numFmtId="10" fontId="0" fillId="2" borderId="1" xfId="1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0" fontId="0" fillId="0" borderId="1" xfId="0" applyNumberFormat="1" applyFill="1" applyBorder="1"/>
    <xf numFmtId="10" fontId="0" fillId="2" borderId="1" xfId="0" applyNumberFormat="1" applyFill="1" applyBorder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L12" sqref="L12"/>
    </sheetView>
  </sheetViews>
  <sheetFormatPr defaultRowHeight="15" x14ac:dyDescent="0.25"/>
  <cols>
    <col min="1" max="1" width="24.140625" bestFit="1" customWidth="1"/>
    <col min="2" max="2" width="11.140625" bestFit="1" customWidth="1"/>
    <col min="3" max="3" width="12.28515625" bestFit="1" customWidth="1"/>
    <col min="4" max="4" width="11.140625" bestFit="1" customWidth="1"/>
    <col min="5" max="5" width="12.28515625" bestFit="1" customWidth="1"/>
    <col min="6" max="6" width="11.140625" bestFit="1" customWidth="1"/>
    <col min="7" max="7" width="12.28515625" bestFit="1" customWidth="1"/>
    <col min="8" max="8" width="11.140625" bestFit="1" customWidth="1"/>
    <col min="9" max="9" width="12.28515625" bestFit="1" customWidth="1"/>
  </cols>
  <sheetData>
    <row r="1" spans="1:9" ht="15.75" x14ac:dyDescent="0.25">
      <c r="A1" s="9" t="s">
        <v>0</v>
      </c>
      <c r="B1" s="9"/>
      <c r="C1" s="9"/>
      <c r="D1" s="9" t="s">
        <v>11</v>
      </c>
      <c r="E1" s="9"/>
      <c r="F1" s="9" t="s">
        <v>12</v>
      </c>
      <c r="G1" s="9"/>
      <c r="H1" s="9" t="s">
        <v>13</v>
      </c>
      <c r="I1" s="9"/>
    </row>
    <row r="2" spans="1:9" x14ac:dyDescent="0.25">
      <c r="A2" s="10"/>
      <c r="B2" s="11" t="s">
        <v>1</v>
      </c>
      <c r="C2" s="11" t="s">
        <v>2</v>
      </c>
      <c r="D2" s="11" t="s">
        <v>1</v>
      </c>
      <c r="E2" s="11" t="s">
        <v>2</v>
      </c>
      <c r="F2" s="11" t="s">
        <v>1</v>
      </c>
      <c r="G2" s="11" t="s">
        <v>2</v>
      </c>
      <c r="H2" s="11" t="s">
        <v>1</v>
      </c>
      <c r="I2" s="11" t="s">
        <v>2</v>
      </c>
    </row>
    <row r="3" spans="1:9" x14ac:dyDescent="0.25">
      <c r="A3" s="12" t="s">
        <v>3</v>
      </c>
      <c r="B3" s="13">
        <v>21923880</v>
      </c>
      <c r="C3" s="17"/>
      <c r="D3" s="18">
        <v>1812953</v>
      </c>
      <c r="E3" s="17"/>
      <c r="F3" s="18">
        <v>2665649</v>
      </c>
      <c r="G3" s="17"/>
      <c r="H3" s="18">
        <f>B3+D3+F3</f>
        <v>26402482</v>
      </c>
      <c r="I3" s="17"/>
    </row>
    <row r="4" spans="1:9" x14ac:dyDescent="0.25">
      <c r="A4" s="12" t="s">
        <v>4</v>
      </c>
      <c r="B4" s="13">
        <f>B3*C4</f>
        <v>10229682.408</v>
      </c>
      <c r="C4" s="19">
        <v>0.46660000000000001</v>
      </c>
      <c r="D4" s="18">
        <f>D3*E4</f>
        <v>845923.86979999999</v>
      </c>
      <c r="E4" s="19">
        <v>0.46660000000000001</v>
      </c>
      <c r="F4" s="18">
        <f>F3*G4</f>
        <v>1243791.8234000001</v>
      </c>
      <c r="G4" s="19">
        <v>0.46660000000000001</v>
      </c>
      <c r="H4" s="18">
        <f t="shared" ref="H4:H9" si="0">B4+D4+F4</f>
        <v>12319398.101199999</v>
      </c>
      <c r="I4" s="19">
        <v>0.46660000000000001</v>
      </c>
    </row>
    <row r="5" spans="1:9" x14ac:dyDescent="0.25">
      <c r="A5" s="12" t="s">
        <v>5</v>
      </c>
      <c r="B5" s="13">
        <f>B3*C5</f>
        <v>10817242.392000001</v>
      </c>
      <c r="C5" s="19">
        <f>1-C4-C6</f>
        <v>0.49340000000000001</v>
      </c>
      <c r="D5" s="18">
        <f>D3*E5</f>
        <v>894511.01020000002</v>
      </c>
      <c r="E5" s="19">
        <f>1-E4-E6</f>
        <v>0.49340000000000001</v>
      </c>
      <c r="F5" s="18">
        <f>F3*G5</f>
        <v>1315231.2165999999</v>
      </c>
      <c r="G5" s="19">
        <f>1-G4-G6</f>
        <v>0.49340000000000001</v>
      </c>
      <c r="H5" s="18">
        <f t="shared" si="0"/>
        <v>13026984.618799999</v>
      </c>
      <c r="I5" s="19">
        <f>1-I4-I6</f>
        <v>0.49340000000000001</v>
      </c>
    </row>
    <row r="6" spans="1:9" x14ac:dyDescent="0.25">
      <c r="A6" s="12" t="s">
        <v>6</v>
      </c>
      <c r="B6" s="13">
        <f>B3*0.04</f>
        <v>876955.20000000007</v>
      </c>
      <c r="C6" s="19">
        <v>0.04</v>
      </c>
      <c r="D6" s="18">
        <f>D3*0.04</f>
        <v>72518.12</v>
      </c>
      <c r="E6" s="19">
        <v>0.04</v>
      </c>
      <c r="F6" s="18">
        <f>F3*0.04</f>
        <v>106625.96</v>
      </c>
      <c r="G6" s="19">
        <v>0.04</v>
      </c>
      <c r="H6" s="18">
        <f t="shared" si="0"/>
        <v>1056099.28</v>
      </c>
      <c r="I6" s="19">
        <v>0.04</v>
      </c>
    </row>
    <row r="7" spans="1:9" x14ac:dyDescent="0.25">
      <c r="A7" s="12" t="s">
        <v>7</v>
      </c>
      <c r="B7" s="13">
        <f>B4*C7</f>
        <v>876683.7823656</v>
      </c>
      <c r="C7" s="19">
        <v>8.5699999999999998E-2</v>
      </c>
      <c r="D7" s="18">
        <f>D4*E7</f>
        <v>83323.5011753</v>
      </c>
      <c r="E7" s="19">
        <v>9.8500000000000004E-2</v>
      </c>
      <c r="F7" s="18">
        <f>F4*G7</f>
        <v>122513.49460490001</v>
      </c>
      <c r="G7" s="19">
        <v>9.8500000000000004E-2</v>
      </c>
      <c r="H7" s="18">
        <f t="shared" si="0"/>
        <v>1082520.7781457999</v>
      </c>
      <c r="I7" s="20">
        <f>H7/H4</f>
        <v>8.7871239264550954E-2</v>
      </c>
    </row>
    <row r="8" spans="1:9" x14ac:dyDescent="0.25">
      <c r="A8" s="12" t="s">
        <v>8</v>
      </c>
      <c r="B8" s="13">
        <f>B5*C8</f>
        <v>640380.74960640003</v>
      </c>
      <c r="C8" s="14">
        <v>5.9200000000000003E-2</v>
      </c>
      <c r="D8" s="18">
        <f>D5*E8</f>
        <v>52507.796298740002</v>
      </c>
      <c r="E8" s="14">
        <v>5.8700000000000002E-2</v>
      </c>
      <c r="F8" s="18">
        <f>F5*G8</f>
        <v>77204.072414419992</v>
      </c>
      <c r="G8" s="14">
        <v>5.8700000000000002E-2</v>
      </c>
      <c r="H8" s="18">
        <f t="shared" si="0"/>
        <v>770092.61831955996</v>
      </c>
      <c r="I8" s="16">
        <f>H8/H5</f>
        <v>5.911518596622848E-2</v>
      </c>
    </row>
    <row r="9" spans="1:9" x14ac:dyDescent="0.25">
      <c r="A9" s="12" t="s">
        <v>9</v>
      </c>
      <c r="B9" s="13">
        <f>B6*C9</f>
        <v>39199.897440000001</v>
      </c>
      <c r="C9" s="19">
        <v>4.4699999999999997E-2</v>
      </c>
      <c r="D9" s="18">
        <f>D6*E9</f>
        <v>1501.1250839999998</v>
      </c>
      <c r="E9" s="19">
        <v>2.07E-2</v>
      </c>
      <c r="F9" s="18">
        <f>F6*G9</f>
        <v>2207.1573720000001</v>
      </c>
      <c r="G9" s="19">
        <v>2.07E-2</v>
      </c>
      <c r="H9" s="18">
        <f t="shared" si="0"/>
        <v>42908.179896000001</v>
      </c>
      <c r="I9" s="20">
        <f>H9/H6</f>
        <v>4.0628926378966951E-2</v>
      </c>
    </row>
    <row r="10" spans="1:9" x14ac:dyDescent="0.25">
      <c r="A10" s="12" t="s">
        <v>10</v>
      </c>
      <c r="B10" s="15">
        <f>SUM(B7:B9)</f>
        <v>1556264.4294119999</v>
      </c>
      <c r="C10" s="10"/>
      <c r="D10" s="15">
        <f>SUM(D7:D9)</f>
        <v>137332.42255804001</v>
      </c>
      <c r="E10" s="10"/>
      <c r="F10" s="15">
        <f>SUM(F7:F9)</f>
        <v>201924.72439131999</v>
      </c>
      <c r="G10" s="10"/>
      <c r="H10" s="15">
        <f>SUM(H7:H9)</f>
        <v>1895521.5763613598</v>
      </c>
      <c r="I10" s="10"/>
    </row>
    <row r="13" spans="1:9" ht="15.75" x14ac:dyDescent="0.25">
      <c r="A13" s="21" t="s">
        <v>14</v>
      </c>
    </row>
    <row r="14" spans="1:9" ht="15.75" x14ac:dyDescent="0.25">
      <c r="A14" s="21" t="s">
        <v>15</v>
      </c>
    </row>
    <row r="15" spans="1:9" x14ac:dyDescent="0.25">
      <c r="B15" s="1"/>
      <c r="C15" s="1"/>
    </row>
    <row r="16" spans="1:9" s="7" customFormat="1" x14ac:dyDescent="0.25">
      <c r="A16" s="5"/>
      <c r="B16" s="6"/>
    </row>
    <row r="17" spans="1:3" s="7" customFormat="1" x14ac:dyDescent="0.25">
      <c r="A17" s="5"/>
      <c r="B17" s="6"/>
      <c r="C17" s="8"/>
    </row>
    <row r="18" spans="1:3" s="7" customFormat="1" x14ac:dyDescent="0.25">
      <c r="A18" s="5"/>
      <c r="B18" s="6"/>
      <c r="C18" s="8"/>
    </row>
    <row r="19" spans="1:3" s="7" customFormat="1" x14ac:dyDescent="0.25">
      <c r="A19" s="5"/>
      <c r="B19" s="6"/>
      <c r="C19" s="8"/>
    </row>
    <row r="20" spans="1:3" s="7" customFormat="1" x14ac:dyDescent="0.25">
      <c r="A20" s="5"/>
      <c r="B20" s="6"/>
      <c r="C20" s="8"/>
    </row>
    <row r="21" spans="1:3" s="7" customFormat="1" x14ac:dyDescent="0.25">
      <c r="A21" s="5"/>
      <c r="B21" s="6"/>
      <c r="C21" s="3"/>
    </row>
    <row r="22" spans="1:3" s="7" customFormat="1" x14ac:dyDescent="0.25">
      <c r="A22" s="5"/>
      <c r="B22" s="6"/>
      <c r="C22" s="8"/>
    </row>
    <row r="23" spans="1:3" x14ac:dyDescent="0.25">
      <c r="A23" s="2"/>
      <c r="B23" s="4"/>
    </row>
  </sheetData>
  <mergeCells count="4">
    <mergeCell ref="A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Graig P</cp:lastModifiedBy>
  <dcterms:created xsi:type="dcterms:W3CDTF">2012-09-11T16:43:47Z</dcterms:created>
  <dcterms:modified xsi:type="dcterms:W3CDTF">2012-09-11T19:16:30Z</dcterms:modified>
</cp:coreProperties>
</file>