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0112" windowHeight="7992" activeTab="0"/>
  </bookViews>
  <sheets>
    <sheet name="Average Us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<sst xmlns="http://schemas.openxmlformats.org/spreadsheetml/2006/main" count="21" uniqueCount="12">
  <si>
    <t>Tillsonburg Hydro</t>
  </si>
  <si>
    <t>Actual Average Use Per Customer (kWh)</t>
  </si>
  <si>
    <t>- Annual kWh / Average Annual Customer Count</t>
  </si>
  <si>
    <t>Residential</t>
  </si>
  <si>
    <t>GS&lt;50</t>
  </si>
  <si>
    <t>GS 50-499</t>
  </si>
  <si>
    <t>GS 500-1499</t>
  </si>
  <si>
    <t>GS&gt;1500</t>
  </si>
  <si>
    <t>Street lighting</t>
  </si>
  <si>
    <t>Sentinel</t>
  </si>
  <si>
    <t>USL</t>
  </si>
  <si>
    <t>Normalized (where appropriate) and Forecast Average Use Per Customer (kWh)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</si>
</sst>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sz val="10"/>
      <color indexed="30"/>
      <name val="Arial"/>
      <family val="2"/>
    </font>
    <font>
      <i/>
      <sz val="8"/>
      <color indexed="30"/>
      <name val="Arial"/>
      <family val="2"/>
    </font>
    <font>
      <i/>
      <sz val="8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sz val="10"/>
      <color rgb="FF0070C0"/>
      <name val="Arial"/>
      <family val="2"/>
    </font>
    <font>
      <i/>
      <sz val="8"/>
      <color rgb="FF0070C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quotePrefix="1">
      <alignment horizontal="left" inden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2" fontId="43" fillId="0" borderId="0" xfId="60" applyNumberFormat="1" applyFont="1" applyAlignment="1">
      <alignment/>
    </xf>
    <xf numFmtId="3" fontId="0" fillId="33" borderId="0" xfId="0" applyNumberFormat="1" applyFont="1" applyFill="1" applyAlignment="1">
      <alignment/>
    </xf>
    <xf numFmtId="3" fontId="4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2" fontId="3" fillId="0" borderId="0" xfId="60" applyNumberFormat="1" applyFont="1" applyAlignment="1">
      <alignment/>
    </xf>
    <xf numFmtId="172" fontId="45" fillId="0" borderId="0" xfId="60" applyNumberFormat="1" applyFont="1" applyAlignment="1">
      <alignment/>
    </xf>
    <xf numFmtId="3" fontId="42" fillId="0" borderId="0" xfId="0" applyNumberFormat="1" applyFont="1" applyAlignment="1">
      <alignment/>
    </xf>
    <xf numFmtId="172" fontId="46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mcguire\LOCALS~1\Temp\notes4C481D\Average%20Use.Tillsonburg%20Load%20Forecast%20July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ta"/>
      <sheetName val="Monthly Models"/>
      <sheetName val="Mthly Actual vs Predicted Chart"/>
      <sheetName val="Annual Summary Models"/>
      <sheetName val="Class Analysis-kWh"/>
      <sheetName val="Summary"/>
      <sheetName val="Class Analysis-kW"/>
      <sheetName val="Large GS"/>
      <sheetName val="LP, DDM, Guardian"/>
      <sheetName val="Non-Weather Analysis"/>
      <sheetName val="Wholesale Chart"/>
      <sheetName val="GS&gt;500 Monthly Charts"/>
      <sheetName val="Annual GS 50-499 vs FTE"/>
      <sheetName val="Average Use"/>
    </sheetNames>
    <sheetDataSet>
      <sheetData sheetId="5">
        <row r="21">
          <cell r="D21">
            <v>51187013.88563917</v>
          </cell>
          <cell r="F21">
            <v>23458162.461458668</v>
          </cell>
          <cell r="H21">
            <v>37631074.13794938</v>
          </cell>
          <cell r="J21">
            <v>32215201.765496068</v>
          </cell>
          <cell r="L21">
            <v>68618309.46075608</v>
          </cell>
          <cell r="R21">
            <v>1316591.8451352906</v>
          </cell>
          <cell r="T21">
            <v>124516.75302245251</v>
          </cell>
          <cell r="V21">
            <v>405063.9694371219</v>
          </cell>
        </row>
        <row r="22">
          <cell r="D22">
            <v>49773616.82492393</v>
          </cell>
          <cell r="F22">
            <v>22264330.92694819</v>
          </cell>
          <cell r="H22">
            <v>35802251.67720239</v>
          </cell>
          <cell r="J22">
            <v>30013245.24952015</v>
          </cell>
          <cell r="L22">
            <v>39910421.27639155</v>
          </cell>
          <cell r="R22">
            <v>1350236.1900191938</v>
          </cell>
          <cell r="T22">
            <v>109511.37684091533</v>
          </cell>
          <cell r="V22">
            <v>380763.28215777664</v>
          </cell>
        </row>
        <row r="23">
          <cell r="D23">
            <v>49840140.24026812</v>
          </cell>
          <cell r="F23">
            <v>22322995.839512162</v>
          </cell>
          <cell r="H23">
            <v>37578047.13240813</v>
          </cell>
          <cell r="J23">
            <v>35629880.10556622</v>
          </cell>
          <cell r="L23">
            <v>36643039.55854127</v>
          </cell>
          <cell r="R23">
            <v>1413089.5681381957</v>
          </cell>
          <cell r="T23">
            <v>105802.36145032337</v>
          </cell>
          <cell r="V23">
            <v>394564.7469706685</v>
          </cell>
        </row>
        <row r="24">
          <cell r="D24">
            <v>50185159.987646475</v>
          </cell>
          <cell r="F24">
            <v>22627257.928403296</v>
          </cell>
          <cell r="H24">
            <v>38078365.96154109</v>
          </cell>
          <cell r="J24">
            <v>35963952.56238004</v>
          </cell>
          <cell r="L24">
            <v>34473148.19577734</v>
          </cell>
          <cell r="R24">
            <v>1422827.3032629557</v>
          </cell>
          <cell r="T24">
            <v>131724.91753141614</v>
          </cell>
          <cell r="V24">
            <v>426839.6928982725</v>
          </cell>
        </row>
        <row r="25">
          <cell r="D25">
            <v>50439121.56984331</v>
          </cell>
          <cell r="F25">
            <v>22798619.696156785</v>
          </cell>
          <cell r="H25">
            <v>38559035.52078919</v>
          </cell>
          <cell r="J25">
            <v>35685378.19798373</v>
          </cell>
          <cell r="L25">
            <v>35250204.946066506</v>
          </cell>
          <cell r="R25">
            <v>1422827.3032629557</v>
          </cell>
          <cell r="T25">
            <v>118422.80055552715</v>
          </cell>
          <cell r="V25">
            <v>426839.6928982725</v>
          </cell>
        </row>
        <row r="26">
          <cell r="D26">
            <v>50534380.39554976</v>
          </cell>
          <cell r="F26">
            <v>22935224.447999485</v>
          </cell>
          <cell r="H26">
            <v>38737617.06147689</v>
          </cell>
          <cell r="J26">
            <v>35408961.65192966</v>
          </cell>
          <cell r="L26">
            <v>36248494.22305804</v>
          </cell>
          <cell r="R26">
            <v>1422827.3032629557</v>
          </cell>
          <cell r="T26">
            <v>118422.80055552715</v>
          </cell>
          <cell r="V26">
            <v>426839.6928982725</v>
          </cell>
        </row>
        <row r="38">
          <cell r="D38">
            <v>5870.583333333333</v>
          </cell>
          <cell r="F38">
            <v>638.4166666666666</v>
          </cell>
          <cell r="H38">
            <v>76.41666666666667</v>
          </cell>
          <cell r="J38">
            <v>8</v>
          </cell>
          <cell r="L38">
            <v>4</v>
          </cell>
          <cell r="N38">
            <v>2372</v>
          </cell>
          <cell r="P38">
            <v>126</v>
          </cell>
          <cell r="R38">
            <v>19</v>
          </cell>
        </row>
        <row r="39">
          <cell r="D39">
            <v>5884.5</v>
          </cell>
          <cell r="F39">
            <v>642.8333333333334</v>
          </cell>
          <cell r="H39">
            <v>77.58333333333333</v>
          </cell>
          <cell r="J39">
            <v>8</v>
          </cell>
          <cell r="L39">
            <v>4</v>
          </cell>
          <cell r="N39">
            <v>2372</v>
          </cell>
          <cell r="P39">
            <v>126</v>
          </cell>
          <cell r="R39">
            <v>20.083333333333332</v>
          </cell>
        </row>
        <row r="40">
          <cell r="D40">
            <v>5927.333333333333</v>
          </cell>
          <cell r="F40">
            <v>655.5</v>
          </cell>
          <cell r="H40">
            <v>75</v>
          </cell>
          <cell r="J40">
            <v>8.5</v>
          </cell>
          <cell r="L40">
            <v>3.5</v>
          </cell>
          <cell r="N40">
            <v>2372</v>
          </cell>
          <cell r="P40">
            <v>126.66666666666667</v>
          </cell>
          <cell r="R40">
            <v>19.416666666666668</v>
          </cell>
        </row>
        <row r="41">
          <cell r="D41">
            <v>5969.75</v>
          </cell>
          <cell r="F41">
            <v>657.9166666666666</v>
          </cell>
          <cell r="H41">
            <v>75.33333333333333</v>
          </cell>
          <cell r="J41">
            <v>9</v>
          </cell>
          <cell r="L41">
            <v>3</v>
          </cell>
          <cell r="N41">
            <v>2372</v>
          </cell>
          <cell r="P41">
            <v>127</v>
          </cell>
          <cell r="R41">
            <v>17.25</v>
          </cell>
        </row>
        <row r="42">
          <cell r="D42">
            <v>6005.5685</v>
          </cell>
          <cell r="F42">
            <v>661.8641666666666</v>
          </cell>
          <cell r="H42">
            <v>76</v>
          </cell>
          <cell r="J42">
            <v>9</v>
          </cell>
          <cell r="L42">
            <v>2</v>
          </cell>
          <cell r="N42">
            <v>2372</v>
          </cell>
          <cell r="P42">
            <v>127</v>
          </cell>
          <cell r="R42">
            <v>17</v>
          </cell>
        </row>
        <row r="43">
          <cell r="D43">
            <v>6041.601911000001</v>
          </cell>
          <cell r="F43">
            <v>665.8353516666666</v>
          </cell>
          <cell r="H43">
            <v>76</v>
          </cell>
          <cell r="J43">
            <v>9</v>
          </cell>
          <cell r="L43">
            <v>2</v>
          </cell>
          <cell r="N43">
            <v>2372</v>
          </cell>
          <cell r="P43">
            <v>127</v>
          </cell>
          <cell r="R43">
            <v>17</v>
          </cell>
        </row>
        <row r="54">
          <cell r="D54">
            <v>8619.022656219197</v>
          </cell>
          <cell r="F54">
            <v>37172.08324696309</v>
          </cell>
          <cell r="H54">
            <v>534303.2851148953</v>
          </cell>
          <cell r="J54">
            <v>5489054.114493379</v>
          </cell>
          <cell r="L54">
            <v>18329685.54500096</v>
          </cell>
          <cell r="R54">
            <v>552.8319120509119</v>
          </cell>
          <cell r="T54">
            <v>1167.238453041154</v>
          </cell>
          <cell r="V54">
            <v>21333.938556238525</v>
          </cell>
        </row>
        <row r="55">
          <cell r="D55">
            <v>8558.475634324497</v>
          </cell>
          <cell r="F55">
            <v>36507.93595551093</v>
          </cell>
          <cell r="H55">
            <v>494396.7839791111</v>
          </cell>
          <cell r="J55">
            <v>4026900.2206870085</v>
          </cell>
          <cell r="L55">
            <v>17154577.36518902</v>
          </cell>
          <cell r="R55">
            <v>555.0555839524834</v>
          </cell>
          <cell r="T55">
            <v>988.2281985908929</v>
          </cell>
          <cell r="V55">
            <v>21319.15628616431</v>
          </cell>
        </row>
        <row r="56">
          <cell r="D56">
            <v>8251.60007956957</v>
          </cell>
          <cell r="F56">
            <v>34022.53649425237</v>
          </cell>
          <cell r="H56">
            <v>455675.9374287441</v>
          </cell>
          <cell r="J56">
            <v>3751655.6561900186</v>
          </cell>
          <cell r="L56">
            <v>9977605.319097888</v>
          </cell>
          <cell r="R56">
            <v>569.2395404802672</v>
          </cell>
          <cell r="T56">
            <v>869.1379114358359</v>
          </cell>
          <cell r="V56">
            <v>18959.16757632083</v>
          </cell>
        </row>
        <row r="57">
          <cell r="D57">
            <v>8574.313224541927</v>
          </cell>
          <cell r="F57">
            <v>34434.319694463804</v>
          </cell>
          <cell r="H57">
            <v>496059.4520808332</v>
          </cell>
          <cell r="J57">
            <v>4191750.6006548493</v>
          </cell>
          <cell r="L57">
            <v>10469439.873868933</v>
          </cell>
          <cell r="R57">
            <v>595.7375919638262</v>
          </cell>
          <cell r="T57">
            <v>835.2818009236055</v>
          </cell>
          <cell r="V57">
            <v>20320.93117445503</v>
          </cell>
        </row>
        <row r="58">
          <cell r="D58">
            <v>8441.862688804787</v>
          </cell>
          <cell r="F58">
            <v>34469.87963299028</v>
          </cell>
          <cell r="H58">
            <v>515286.01465119194</v>
          </cell>
          <cell r="J58">
            <v>3995994.7291533374</v>
          </cell>
          <cell r="L58">
            <v>11491049.398592448</v>
          </cell>
          <cell r="R58">
            <v>599.8428765864063</v>
          </cell>
          <cell r="T58">
            <v>1037.2040750505207</v>
          </cell>
          <cell r="V58">
            <v>24744.33002308826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2" max="2" width="10.140625" style="0" bestFit="1" customWidth="1"/>
    <col min="3" max="3" width="5.7109375" style="0" bestFit="1" customWidth="1"/>
    <col min="6" max="6" width="9.8515625" style="0" bestFit="1" customWidth="1"/>
    <col min="7" max="7" width="9.8515625" style="0" customWidth="1"/>
    <col min="8" max="8" width="11.8515625" style="0" bestFit="1" customWidth="1"/>
    <col min="9" max="9" width="11.8515625" style="0" customWidth="1"/>
    <col min="10" max="10" width="10.140625" style="0" bestFit="1" customWidth="1"/>
    <col min="11" max="11" width="8.8515625" style="0" customWidth="1"/>
    <col min="12" max="12" width="12.421875" style="0" bestFit="1" customWidth="1"/>
    <col min="13" max="13" width="12.421875" style="0" customWidth="1"/>
    <col min="14" max="14" width="7.7109375" style="0" bestFit="1" customWidth="1"/>
    <col min="15" max="15" width="12.421875" style="0" customWidth="1"/>
    <col min="17" max="17" width="12.421875" style="0" customWidth="1"/>
    <col min="18" max="18" width="3.7109375" style="0" customWidth="1"/>
  </cols>
  <sheetData>
    <row r="1" ht="12.75">
      <c r="A1" t="s">
        <v>0</v>
      </c>
    </row>
    <row r="3" ht="12.75">
      <c r="A3" t="s">
        <v>1</v>
      </c>
    </row>
    <row r="4" ht="12.75">
      <c r="A4" s="1" t="s">
        <v>2</v>
      </c>
    </row>
    <row r="6" spans="2:18" ht="12.75">
      <c r="B6" s="2" t="s">
        <v>3</v>
      </c>
      <c r="C6" s="2"/>
      <c r="D6" s="2" t="s">
        <v>4</v>
      </c>
      <c r="E6" s="2"/>
      <c r="F6" s="2" t="s">
        <v>5</v>
      </c>
      <c r="G6" s="2"/>
      <c r="H6" s="2" t="s">
        <v>6</v>
      </c>
      <c r="I6" s="2"/>
      <c r="J6" s="2" t="s">
        <v>7</v>
      </c>
      <c r="K6" s="2"/>
      <c r="L6" s="2" t="s">
        <v>8</v>
      </c>
      <c r="M6" s="2"/>
      <c r="N6" s="2" t="s">
        <v>9</v>
      </c>
      <c r="O6" s="2"/>
      <c r="P6" s="2" t="s">
        <v>10</v>
      </c>
      <c r="Q6" s="2"/>
      <c r="R6" s="2"/>
    </row>
    <row r="7" spans="1:16" ht="12.75">
      <c r="A7">
        <v>2007</v>
      </c>
      <c r="B7" s="3">
        <f>'[1]Class Analysis-kWh'!D54</f>
        <v>8619.022656219197</v>
      </c>
      <c r="C7" s="3"/>
      <c r="D7" s="3">
        <f>'[1]Class Analysis-kWh'!F54</f>
        <v>37172.08324696309</v>
      </c>
      <c r="E7" s="3"/>
      <c r="F7" s="3">
        <f>'[1]Class Analysis-kWh'!H54</f>
        <v>534303.2851148953</v>
      </c>
      <c r="G7" s="3"/>
      <c r="H7" s="3">
        <f>'[1]Class Analysis-kWh'!J54</f>
        <v>5489054.114493379</v>
      </c>
      <c r="I7" s="3"/>
      <c r="J7" s="3">
        <f>'[1]Class Analysis-kWh'!L54</f>
        <v>18329685.54500096</v>
      </c>
      <c r="K7" s="3"/>
      <c r="L7" s="3">
        <f>'[1]Class Analysis-kWh'!R54</f>
        <v>552.8319120509119</v>
      </c>
      <c r="N7" s="3">
        <f>'[1]Class Analysis-kWh'!T54</f>
        <v>1167.238453041154</v>
      </c>
      <c r="P7" s="3">
        <f>'[1]Class Analysis-kWh'!V54</f>
        <v>21333.938556238525</v>
      </c>
    </row>
    <row r="8" spans="1:17" ht="12.75">
      <c r="A8">
        <v>2008</v>
      </c>
      <c r="B8" s="3">
        <f>'[1]Class Analysis-kWh'!D55</f>
        <v>8558.475634324497</v>
      </c>
      <c r="C8" s="4">
        <f>B8/B7-1</f>
        <v>-0.007024812941060166</v>
      </c>
      <c r="D8" s="3">
        <f>'[1]Class Analysis-kWh'!F55</f>
        <v>36507.93595551093</v>
      </c>
      <c r="E8" s="4">
        <f>D8/D7-1</f>
        <v>-0.01786682998205158</v>
      </c>
      <c r="F8" s="3">
        <f>'[1]Class Analysis-kWh'!H55</f>
        <v>494396.7839791111</v>
      </c>
      <c r="G8" s="4">
        <f aca="true" t="shared" si="0" ref="G8:I11">F8/F7-1</f>
        <v>-0.07468885602528685</v>
      </c>
      <c r="H8" s="3">
        <f>'[1]Class Analysis-kWh'!J55</f>
        <v>4026900.2206870085</v>
      </c>
      <c r="I8" s="4">
        <f t="shared" si="0"/>
        <v>-0.2663762942226564</v>
      </c>
      <c r="J8" s="3">
        <f>'[1]Class Analysis-kWh'!L55</f>
        <v>17154577.36518902</v>
      </c>
      <c r="K8" s="4">
        <f>J8/J7-1</f>
        <v>-0.06410956570569348</v>
      </c>
      <c r="L8" s="3">
        <f>'[1]Class Analysis-kWh'!R55</f>
        <v>555.0555839524834</v>
      </c>
      <c r="M8" s="4">
        <f>L8/L7-1</f>
        <v>0.004022329125903834</v>
      </c>
      <c r="N8" s="3">
        <f>'[1]Class Analysis-kWh'!T55</f>
        <v>988.2281985908929</v>
      </c>
      <c r="O8" s="4">
        <f>N8/N7-1</f>
        <v>-0.15336219774448223</v>
      </c>
      <c r="P8" s="3">
        <f>'[1]Class Analysis-kWh'!V55</f>
        <v>21319.15628616431</v>
      </c>
      <c r="Q8" s="4">
        <f>P8/P7-1</f>
        <v>-0.0006928992522992061</v>
      </c>
    </row>
    <row r="9" spans="1:17" ht="12.75">
      <c r="A9">
        <v>2009</v>
      </c>
      <c r="B9" s="3">
        <f>'[1]Class Analysis-kWh'!D56</f>
        <v>8251.60007956957</v>
      </c>
      <c r="C9" s="4">
        <f>B9/B8-1</f>
        <v>-0.03585633328488724</v>
      </c>
      <c r="D9" s="3">
        <f>'[1]Class Analysis-kWh'!F56</f>
        <v>34022.53649425237</v>
      </c>
      <c r="E9" s="4">
        <f>D9/D8-1</f>
        <v>-0.06807833409939434</v>
      </c>
      <c r="F9" s="3">
        <f>'[1]Class Analysis-kWh'!H56</f>
        <v>455675.9374287441</v>
      </c>
      <c r="G9" s="4">
        <f t="shared" si="0"/>
        <v>-0.07831937384124044</v>
      </c>
      <c r="H9" s="3">
        <f>'[1]Class Analysis-kWh'!J56</f>
        <v>3751655.6561900186</v>
      </c>
      <c r="I9" s="4">
        <f t="shared" si="0"/>
        <v>-0.0683514736925942</v>
      </c>
      <c r="J9" s="3">
        <f>'[1]Class Analysis-kWh'!L56</f>
        <v>9977605.319097888</v>
      </c>
      <c r="K9" s="4">
        <f>J9/J8-1</f>
        <v>-0.4183706711804527</v>
      </c>
      <c r="L9" s="3">
        <f>'[1]Class Analysis-kWh'!R56</f>
        <v>569.2395404802672</v>
      </c>
      <c r="M9" s="4">
        <f>L9/L8-1</f>
        <v>0.02555411915106154</v>
      </c>
      <c r="N9" s="3">
        <f>'[1]Class Analysis-kWh'!T56</f>
        <v>869.1379114358359</v>
      </c>
      <c r="O9" s="4">
        <f>N9/N8-1</f>
        <v>-0.12050889392234199</v>
      </c>
      <c r="P9" s="3">
        <f>'[1]Class Analysis-kWh'!V56</f>
        <v>18959.16757632083</v>
      </c>
      <c r="Q9" s="4">
        <f>P9/P8-1</f>
        <v>-0.11069803505193421</v>
      </c>
    </row>
    <row r="10" spans="1:17" ht="12.75">
      <c r="A10">
        <v>2010</v>
      </c>
      <c r="B10" s="3">
        <f>'[1]Class Analysis-kWh'!D57</f>
        <v>8574.313224541927</v>
      </c>
      <c r="C10" s="4">
        <f>B10/B9-1</f>
        <v>0.03910915966121209</v>
      </c>
      <c r="D10" s="3">
        <f>'[1]Class Analysis-kWh'!F57</f>
        <v>34434.319694463804</v>
      </c>
      <c r="E10" s="4">
        <f>D10/D9-1</f>
        <v>0.012103248100887587</v>
      </c>
      <c r="F10" s="3">
        <f>'[1]Class Analysis-kWh'!H57</f>
        <v>496059.4520808332</v>
      </c>
      <c r="G10" s="4">
        <f t="shared" si="0"/>
        <v>0.08862332051141952</v>
      </c>
      <c r="H10" s="3">
        <f>'[1]Class Analysis-kWh'!J57</f>
        <v>4191750.6006548493</v>
      </c>
      <c r="I10" s="4">
        <f t="shared" si="0"/>
        <v>0.11730685990296008</v>
      </c>
      <c r="J10" s="3">
        <f>'[1]Class Analysis-kWh'!L57</f>
        <v>10469439.873868933</v>
      </c>
      <c r="K10" s="4">
        <f>J10/J9-1</f>
        <v>0.04929384747556975</v>
      </c>
      <c r="L10" s="3">
        <f>'[1]Class Analysis-kWh'!R57</f>
        <v>595.7375919638262</v>
      </c>
      <c r="M10" s="4">
        <f>L10/L9-1</f>
        <v>0.0465499136992531</v>
      </c>
      <c r="N10" s="3">
        <f>'[1]Class Analysis-kWh'!T57</f>
        <v>835.2818009236055</v>
      </c>
      <c r="O10" s="4">
        <f>N10/N9-1</f>
        <v>-0.03895366899402575</v>
      </c>
      <c r="P10" s="3">
        <f>'[1]Class Analysis-kWh'!V57</f>
        <v>20320.93117445503</v>
      </c>
      <c r="Q10" s="4">
        <f>P10/P9-1</f>
        <v>0.07182612805400712</v>
      </c>
    </row>
    <row r="11" spans="1:17" ht="12.75">
      <c r="A11">
        <v>2011</v>
      </c>
      <c r="B11" s="3">
        <f>'[1]Class Analysis-kWh'!D58</f>
        <v>8441.862688804787</v>
      </c>
      <c r="C11" s="4">
        <f>B11/B10-1</f>
        <v>-0.015447363802622904</v>
      </c>
      <c r="D11" s="3">
        <f>'[1]Class Analysis-kWh'!F58</f>
        <v>34469.87963299028</v>
      </c>
      <c r="E11" s="4">
        <f>D11/D10-1</f>
        <v>0.0010326888651206456</v>
      </c>
      <c r="F11" s="3">
        <f>'[1]Class Analysis-kWh'!H58</f>
        <v>515286.01465119194</v>
      </c>
      <c r="G11" s="4">
        <f t="shared" si="0"/>
        <v>0.03875858526575504</v>
      </c>
      <c r="H11" s="3">
        <f>'[1]Class Analysis-kWh'!J58</f>
        <v>3995994.7291533374</v>
      </c>
      <c r="I11" s="4">
        <f t="shared" si="0"/>
        <v>-0.04670026682191686</v>
      </c>
      <c r="J11" s="3">
        <f>'[1]Class Analysis-kWh'!L58</f>
        <v>11491049.398592448</v>
      </c>
      <c r="K11" s="4">
        <f>J11/J10-1</f>
        <v>0.09758015109035467</v>
      </c>
      <c r="L11" s="3">
        <f>'[1]Class Analysis-kWh'!R58</f>
        <v>599.8428765864063</v>
      </c>
      <c r="M11" s="4">
        <f>L11/L10-1</f>
        <v>0.006891095472164599</v>
      </c>
      <c r="N11" s="3">
        <f>'[1]Class Analysis-kWh'!T58</f>
        <v>1037.2040750505207</v>
      </c>
      <c r="O11" s="4">
        <f>N11/N10-1</f>
        <v>0.2417414983825117</v>
      </c>
      <c r="P11" s="3">
        <f>'[1]Class Analysis-kWh'!V58</f>
        <v>24744.33002308826</v>
      </c>
      <c r="Q11" s="4">
        <f>P11/P10-1</f>
        <v>0.21767697605283876</v>
      </c>
    </row>
    <row r="15" ht="12.75">
      <c r="A15" t="s">
        <v>11</v>
      </c>
    </row>
    <row r="16" ht="12.75">
      <c r="A16" s="1" t="s">
        <v>2</v>
      </c>
    </row>
    <row r="18" spans="2:17" ht="12.75">
      <c r="B18" s="2" t="s">
        <v>3</v>
      </c>
      <c r="C18" s="2"/>
      <c r="D18" s="2" t="s">
        <v>4</v>
      </c>
      <c r="E18" s="2"/>
      <c r="F18" s="2" t="s">
        <v>5</v>
      </c>
      <c r="G18" s="2"/>
      <c r="H18" s="2" t="s">
        <v>6</v>
      </c>
      <c r="I18" s="2"/>
      <c r="J18" s="2" t="s">
        <v>7</v>
      </c>
      <c r="K18" s="2"/>
      <c r="L18" s="2" t="s">
        <v>8</v>
      </c>
      <c r="M18" s="2"/>
      <c r="N18" s="2" t="s">
        <v>9</v>
      </c>
      <c r="O18" s="2"/>
      <c r="P18" s="2" t="s">
        <v>10</v>
      </c>
      <c r="Q18" s="2"/>
    </row>
    <row r="19" spans="1:16" ht="12.75">
      <c r="A19">
        <v>2007</v>
      </c>
      <c r="B19" s="5"/>
      <c r="C19" s="5"/>
      <c r="D19" s="5"/>
      <c r="E19" s="5"/>
      <c r="F19" s="5"/>
      <c r="G19" s="3"/>
      <c r="H19" s="3"/>
      <c r="I19" s="3"/>
      <c r="J19" s="3"/>
      <c r="K19" s="3"/>
      <c r="L19" s="3"/>
      <c r="N19" s="3"/>
      <c r="P19" s="3"/>
    </row>
    <row r="20" spans="1:17" ht="12.75">
      <c r="A20">
        <v>2008</v>
      </c>
      <c r="B20" s="6">
        <f>'[1]Class Analysis-kWh'!D21/'[1]Class Analysis-kWh'!D38</f>
        <v>8719.238102796004</v>
      </c>
      <c r="C20" s="4"/>
      <c r="D20" s="6">
        <f>'[1]Class Analysis-kWh'!F21/'[1]Class Analysis-kWh'!F38</f>
        <v>36744.282670343826</v>
      </c>
      <c r="E20" s="4"/>
      <c r="F20" s="6">
        <f>'[1]Class Analysis-kWh'!H21/'[1]Class Analysis-kWh'!H38</f>
        <v>492445.89929704746</v>
      </c>
      <c r="G20" s="4"/>
      <c r="H20" s="7">
        <f>'[1]Class Analysis-kWh'!J21/'[1]Class Analysis-kWh'!J38</f>
        <v>4026900.2206870085</v>
      </c>
      <c r="I20" s="8"/>
      <c r="J20" s="7">
        <f>'[1]Class Analysis-kWh'!L21/'[1]Class Analysis-kWh'!L38</f>
        <v>17154577.36518902</v>
      </c>
      <c r="K20" s="8"/>
      <c r="L20" s="3">
        <f>'[1]Class Analysis-kWh'!R21/'[1]Class Analysis-kWh'!N38</f>
        <v>555.0555839524834</v>
      </c>
      <c r="M20" s="4"/>
      <c r="N20" s="3">
        <f>'[1]Class Analysis-kWh'!T21/'[1]Class Analysis-kWh'!P38</f>
        <v>988.2281985908929</v>
      </c>
      <c r="O20" s="4"/>
      <c r="P20" s="3">
        <f>'[1]Class Analysis-kWh'!V21/'[1]Class Analysis-kWh'!R38</f>
        <v>21319.15628616431</v>
      </c>
      <c r="Q20" s="4"/>
    </row>
    <row r="21" spans="1:17" ht="12.75">
      <c r="A21">
        <v>2009</v>
      </c>
      <c r="B21" s="6">
        <f>'[1]Class Analysis-kWh'!D22/'[1]Class Analysis-kWh'!D39</f>
        <v>8458.42753418709</v>
      </c>
      <c r="C21" s="9">
        <f aca="true" t="shared" si="1" ref="C21:E25">B21/B20-1</f>
        <v>-0.029912082401474804</v>
      </c>
      <c r="D21" s="6">
        <f>'[1]Class Analysis-kWh'!F22/'[1]Class Analysis-kWh'!F39</f>
        <v>34634.68643030571</v>
      </c>
      <c r="E21" s="9">
        <f t="shared" si="1"/>
        <v>-0.057412911253830634</v>
      </c>
      <c r="F21" s="6">
        <f>'[1]Class Analysis-kWh'!H22/'[1]Class Analysis-kWh'!H39</f>
        <v>461468.3352593219</v>
      </c>
      <c r="G21" s="9">
        <f>F21/F20-1</f>
        <v>-0.06290551730036775</v>
      </c>
      <c r="H21" s="7">
        <f>'[1]Class Analysis-kWh'!J22/'[1]Class Analysis-kWh'!J39</f>
        <v>3751655.6561900186</v>
      </c>
      <c r="I21" s="8">
        <f aca="true" t="shared" si="2" ref="I21:K25">H21/H20-1</f>
        <v>-0.0683514736925942</v>
      </c>
      <c r="J21" s="7">
        <f>'[1]Class Analysis-kWh'!L22/'[1]Class Analysis-kWh'!L39</f>
        <v>9977605.319097888</v>
      </c>
      <c r="K21" s="8">
        <f t="shared" si="2"/>
        <v>-0.4183706711804527</v>
      </c>
      <c r="L21" s="3">
        <f>'[1]Class Analysis-kWh'!R22/'[1]Class Analysis-kWh'!N39</f>
        <v>569.2395404802672</v>
      </c>
      <c r="M21" s="8">
        <f>L21/L20-1</f>
        <v>0.02555411915106154</v>
      </c>
      <c r="N21" s="3">
        <f>'[1]Class Analysis-kWh'!T22/'[1]Class Analysis-kWh'!P39</f>
        <v>869.1379114358359</v>
      </c>
      <c r="O21" s="8">
        <f>N21/N20-1</f>
        <v>-0.12050889392234199</v>
      </c>
      <c r="P21" s="3">
        <f>'[1]Class Analysis-kWh'!V22/'[1]Class Analysis-kWh'!R39</f>
        <v>18959.16757632083</v>
      </c>
      <c r="Q21" s="8">
        <f>P21/P20-1</f>
        <v>-0.11069803505193421</v>
      </c>
    </row>
    <row r="22" spans="1:17" ht="12.75">
      <c r="A22">
        <v>2010</v>
      </c>
      <c r="B22" s="6">
        <f>'[1]Class Analysis-kWh'!D23/'[1]Class Analysis-kWh'!D40</f>
        <v>8408.526640468135</v>
      </c>
      <c r="C22" s="9">
        <f t="shared" si="1"/>
        <v>-0.005899547346982281</v>
      </c>
      <c r="D22" s="6">
        <f>'[1]Class Analysis-kWh'!F23/'[1]Class Analysis-kWh'!F40</f>
        <v>34054.913561422065</v>
      </c>
      <c r="E22" s="9">
        <f t="shared" si="1"/>
        <v>-0.016739659821962016</v>
      </c>
      <c r="F22" s="6">
        <f>'[1]Class Analysis-kWh'!H23/'[1]Class Analysis-kWh'!H40</f>
        <v>501040.6284321084</v>
      </c>
      <c r="G22" s="9">
        <f>F22/F21-1</f>
        <v>0.08575299787481372</v>
      </c>
      <c r="H22" s="7">
        <f>'[1]Class Analysis-kWh'!J23/'[1]Class Analysis-kWh'!J40</f>
        <v>4191750.6006548493</v>
      </c>
      <c r="I22" s="8">
        <f t="shared" si="2"/>
        <v>0.11730685990296008</v>
      </c>
      <c r="J22" s="7">
        <f>'[1]Class Analysis-kWh'!L23/'[1]Class Analysis-kWh'!L40</f>
        <v>10469439.873868933</v>
      </c>
      <c r="K22" s="8">
        <f t="shared" si="2"/>
        <v>0.04929384747556975</v>
      </c>
      <c r="L22" s="3">
        <f>'[1]Class Analysis-kWh'!R23/'[1]Class Analysis-kWh'!N40</f>
        <v>595.7375919638262</v>
      </c>
      <c r="M22" s="8">
        <f>L22/L21-1</f>
        <v>0.0465499136992531</v>
      </c>
      <c r="N22" s="3">
        <f>'[1]Class Analysis-kWh'!T23/'[1]Class Analysis-kWh'!P40</f>
        <v>835.2818009236055</v>
      </c>
      <c r="O22" s="8">
        <f>N22/N21-1</f>
        <v>-0.03895366899402575</v>
      </c>
      <c r="P22" s="3">
        <f>'[1]Class Analysis-kWh'!V23/'[1]Class Analysis-kWh'!R40</f>
        <v>20320.93117445503</v>
      </c>
      <c r="Q22" s="8">
        <f>P22/P21-1</f>
        <v>0.07182612805400712</v>
      </c>
    </row>
    <row r="23" spans="1:17" ht="12.75">
      <c r="A23">
        <v>2011</v>
      </c>
      <c r="B23" s="6">
        <f>'[1]Class Analysis-kWh'!D24/'[1]Class Analysis-kWh'!D41</f>
        <v>8406.576487733402</v>
      </c>
      <c r="C23" s="9">
        <f t="shared" si="1"/>
        <v>-0.00023192561766383069</v>
      </c>
      <c r="D23" s="6">
        <f>'[1]Class Analysis-kWh'!F24/'[1]Class Analysis-kWh'!F41</f>
        <v>34392.28564165162</v>
      </c>
      <c r="E23" s="9">
        <f t="shared" si="1"/>
        <v>0.009906707871129017</v>
      </c>
      <c r="F23" s="6">
        <f>'[1]Class Analysis-kWh'!H24/'[1]Class Analysis-kWh'!H41</f>
        <v>505465.03488771355</v>
      </c>
      <c r="G23" s="9">
        <f>F23/F22-1</f>
        <v>0.008830434508774854</v>
      </c>
      <c r="H23" s="7">
        <f>'[1]Class Analysis-kWh'!J24/'[1]Class Analysis-kWh'!J41</f>
        <v>3995994.7291533374</v>
      </c>
      <c r="I23" s="8">
        <f t="shared" si="2"/>
        <v>-0.04670026682191686</v>
      </c>
      <c r="J23" s="7">
        <f>'[1]Class Analysis-kWh'!L24/'[1]Class Analysis-kWh'!L41</f>
        <v>11491049.398592448</v>
      </c>
      <c r="K23" s="8">
        <f t="shared" si="2"/>
        <v>0.09758015109035467</v>
      </c>
      <c r="L23" s="3">
        <f>'[1]Class Analysis-kWh'!R24/'[1]Class Analysis-kWh'!N41</f>
        <v>599.8428765864063</v>
      </c>
      <c r="M23" s="8">
        <f>L23/L22-1</f>
        <v>0.006891095472164599</v>
      </c>
      <c r="N23" s="3">
        <f>'[1]Class Analysis-kWh'!T24/'[1]Class Analysis-kWh'!P41</f>
        <v>1037.2040750505207</v>
      </c>
      <c r="O23" s="8">
        <f>N23/N22-1</f>
        <v>0.2417414983825117</v>
      </c>
      <c r="P23" s="3">
        <f>'[1]Class Analysis-kWh'!V24/'[1]Class Analysis-kWh'!R41</f>
        <v>24744.33002308826</v>
      </c>
      <c r="Q23" s="8">
        <f>P23/P22-1</f>
        <v>0.21767697605283876</v>
      </c>
    </row>
    <row r="24" spans="1:17" ht="12.75">
      <c r="A24">
        <v>2012</v>
      </c>
      <c r="B24" s="10">
        <f>'[1]Class Analysis-kWh'!D25/'[1]Class Analysis-kWh'!D42</f>
        <v>8398.725544441513</v>
      </c>
      <c r="C24" s="11">
        <f t="shared" si="1"/>
        <v>-0.0009339049378002118</v>
      </c>
      <c r="D24" s="10">
        <f>'[1]Class Analysis-kWh'!F25/'[1]Class Analysis-kWh'!F42</f>
        <v>34446.07042405245</v>
      </c>
      <c r="E24" s="11">
        <f t="shared" si="1"/>
        <v>0.0015638618195148446</v>
      </c>
      <c r="F24" s="10">
        <f>'[1]Class Analysis-kWh'!H25/'[1]Class Analysis-kWh'!H42</f>
        <v>507355.7305366999</v>
      </c>
      <c r="G24" s="11">
        <f>F24/F23-1</f>
        <v>0.00374050729227271</v>
      </c>
      <c r="H24" s="10">
        <f>'[1]Class Analysis-kWh'!J25/'[1]Class Analysis-kWh'!J42</f>
        <v>3965042.0219981917</v>
      </c>
      <c r="I24" s="11">
        <f t="shared" si="2"/>
        <v>-0.007745932928621246</v>
      </c>
      <c r="J24" s="10">
        <f>'[1]Class Analysis-kWh'!L25/'[1]Class Analysis-kWh'!L42</f>
        <v>17625102.473033253</v>
      </c>
      <c r="K24" s="11">
        <f t="shared" si="2"/>
        <v>0.5338113919510408</v>
      </c>
      <c r="L24" s="10">
        <f>'[1]Class Analysis-kWh'!R25/'[1]Class Analysis-kWh'!N42</f>
        <v>599.8428765864063</v>
      </c>
      <c r="M24" s="11">
        <f>L24/L23-1</f>
        <v>0</v>
      </c>
      <c r="N24" s="10">
        <f>'[1]Class Analysis-kWh'!T25/'[1]Class Analysis-kWh'!P42</f>
        <v>932.4629965002138</v>
      </c>
      <c r="O24" s="11">
        <f>N24/N23-1</f>
        <v>-0.10098406000304727</v>
      </c>
      <c r="P24" s="10">
        <f>'[1]Class Analysis-kWh'!V25/'[1]Class Analysis-kWh'!R42</f>
        <v>25108.217229310147</v>
      </c>
      <c r="Q24" s="11">
        <f>P24/P23-1</f>
        <v>0.014705882352941124</v>
      </c>
    </row>
    <row r="25" spans="1:17" ht="12.75">
      <c r="A25">
        <v>2013</v>
      </c>
      <c r="B25" s="10">
        <f>'[1]Class Analysis-kWh'!D26/'[1]Class Analysis-kWh'!D43</f>
        <v>8364.40088903265</v>
      </c>
      <c r="C25" s="11">
        <f t="shared" si="1"/>
        <v>-0.004086888567466085</v>
      </c>
      <c r="D25" s="10">
        <f>'[1]Class Analysis-kWh'!F26/'[1]Class Analysis-kWh'!F43</f>
        <v>34445.789624401645</v>
      </c>
      <c r="E25" s="11">
        <f t="shared" si="1"/>
        <v>-8.151863110872348E-06</v>
      </c>
      <c r="F25" s="10">
        <f>'[1]Class Analysis-kWh'!H26/'[1]Class Analysis-kWh'!H43</f>
        <v>509705.48765101173</v>
      </c>
      <c r="G25" s="11">
        <f>F25/F24-1</f>
        <v>0.004631379864037832</v>
      </c>
      <c r="H25" s="10">
        <f>'[1]Class Analysis-kWh'!J26/'[1]Class Analysis-kWh'!J43</f>
        <v>3934329.072436629</v>
      </c>
      <c r="I25" s="11">
        <f t="shared" si="2"/>
        <v>-0.007745932928621246</v>
      </c>
      <c r="J25" s="10">
        <f>'[1]Class Analysis-kWh'!L26/'[1]Class Analysis-kWh'!L43</f>
        <v>18124247.11152902</v>
      </c>
      <c r="K25" s="11">
        <f t="shared" si="2"/>
        <v>0.028320098521950055</v>
      </c>
      <c r="L25" s="10">
        <f>'[1]Class Analysis-kWh'!R26/'[1]Class Analysis-kWh'!N43</f>
        <v>599.8428765864063</v>
      </c>
      <c r="M25" s="11">
        <f>L25/L24-1</f>
        <v>0</v>
      </c>
      <c r="N25" s="10">
        <f>'[1]Class Analysis-kWh'!T26/'[1]Class Analysis-kWh'!P43</f>
        <v>932.4629965002138</v>
      </c>
      <c r="O25" s="11">
        <f>N25/N24-1</f>
        <v>0</v>
      </c>
      <c r="P25" s="10">
        <f>'[1]Class Analysis-kWh'!V26/'[1]Class Analysis-kWh'!R43</f>
        <v>25108.217229310147</v>
      </c>
      <c r="Q25" s="11">
        <f>P25/P24-1</f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elenchus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Motluk</dc:creator>
  <cp:keywords/>
  <dc:description/>
  <cp:lastModifiedBy> </cp:lastModifiedBy>
  <dcterms:created xsi:type="dcterms:W3CDTF">2012-10-16T20:05:24Z</dcterms:created>
  <dcterms:modified xsi:type="dcterms:W3CDTF">2012-11-07T20:21:31Z</dcterms:modified>
  <cp:category/>
  <cp:version/>
  <cp:contentType/>
  <cp:contentStatus/>
</cp:coreProperties>
</file>