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9435" windowHeight="3345"/>
  </bookViews>
  <sheets>
    <sheet name="2011 LRAM Variance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R15" i="1"/>
  <c r="Q25"/>
  <c r="P25"/>
  <c r="R17"/>
  <c r="R19"/>
  <c r="R21"/>
  <c r="R23"/>
  <c r="R25" l="1"/>
</calcChain>
</file>

<file path=xl/sharedStrings.xml><?xml version="1.0" encoding="utf-8"?>
<sst xmlns="http://schemas.openxmlformats.org/spreadsheetml/2006/main" count="34" uniqueCount="29">
  <si>
    <t>OPA - CDM Program Results</t>
  </si>
  <si>
    <t>LRAM Variance Account Calculation</t>
  </si>
  <si>
    <t>Difference Between:</t>
  </si>
  <si>
    <t>Results of actual verified impacts of authorized CDM activities undertaken</t>
  </si>
  <si>
    <t>Level of CDM programs activities included in the load forecast (embedded in rates)</t>
  </si>
  <si>
    <t>2011 COS kWh</t>
  </si>
  <si>
    <t>2011 COS kW</t>
  </si>
  <si>
    <t>OPA CDM</t>
  </si>
  <si>
    <t>Variance</t>
  </si>
  <si>
    <t xml:space="preserve">Volumetric </t>
  </si>
  <si>
    <t>LRAM</t>
  </si>
  <si>
    <t>Reduced</t>
  </si>
  <si>
    <t>kWh or kW Results</t>
  </si>
  <si>
    <t>in kWh/kW</t>
  </si>
  <si>
    <t xml:space="preserve"> Jan - June '11</t>
  </si>
  <si>
    <t>July - Dec '11</t>
  </si>
  <si>
    <t>$</t>
  </si>
  <si>
    <t>Residential</t>
  </si>
  <si>
    <t>kWh</t>
  </si>
  <si>
    <t>Under 50 kW</t>
  </si>
  <si>
    <t>USL</t>
  </si>
  <si>
    <t>GK Over 50 kW</t>
  </si>
  <si>
    <t>kW</t>
  </si>
  <si>
    <t>Streetlight</t>
  </si>
  <si>
    <t>Allocated</t>
  </si>
  <si>
    <t>Carrying Chgs</t>
  </si>
  <si>
    <t>Carrying Charges at 1.47% per OEB</t>
  </si>
  <si>
    <t>Total Per</t>
  </si>
  <si>
    <t>Tab 6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</si>
</sst>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Fill="1" applyBorder="1" applyAlignment="1">
      <alignment horizontal="center"/>
    </xf>
    <xf numFmtId="0" fontId="0" fillId="0" borderId="0" xfId="0"/>
    <xf numFmtId="37" fontId="0" fillId="0" borderId="0" xfId="0" applyNumberFormat="1"/>
    <xf numFmtId="37" fontId="0" fillId="0" borderId="1" xfId="0" applyNumberFormat="1" applyBorder="1"/>
    <xf numFmtId="0" fontId="2" fillId="0" borderId="0" xfId="0" applyFont="1"/>
    <xf numFmtId="37" fontId="2" fillId="0" borderId="0" xfId="0" applyNumberFormat="1" applyFont="1"/>
    <xf numFmtId="37" fontId="0" fillId="0" borderId="0" xfId="0" applyNumberFormat="1" applyBorder="1"/>
    <xf numFmtId="0" fontId="2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37" fontId="2" fillId="0" borderId="0" xfId="1" applyNumberFormat="1" applyFont="1"/>
    <xf numFmtId="37" fontId="2" fillId="0" borderId="1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R26"/>
  <sheetViews>
    <sheetView tabSelected="1" workbookViewId="0">
      <selection activeCell="I6" sqref="I6"/>
    </sheetView>
  </sheetViews>
  <sheetFormatPr defaultRowHeight="15"/>
  <cols>
    <col min="1" max="1" width="3.85546875" customWidth="1"/>
    <col min="3" max="3" width="5.140625" customWidth="1"/>
    <col min="5" max="5" width="4" customWidth="1"/>
    <col min="7" max="7" width="6.42578125" customWidth="1"/>
    <col min="9" max="9" width="5.140625" customWidth="1"/>
    <col min="10" max="10" width="10.85546875" customWidth="1"/>
    <col min="11" max="11" width="2.85546875" customWidth="1"/>
    <col min="13" max="13" width="5.42578125" customWidth="1"/>
    <col min="15" max="15" width="8.28515625" customWidth="1"/>
    <col min="16" max="16" width="11" customWidth="1"/>
    <col min="17" max="17" width="12.7109375" customWidth="1"/>
  </cols>
  <sheetData>
    <row r="2" spans="2:18">
      <c r="B2" s="8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8">
      <c r="B3" s="8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8">
      <c r="B4" s="8">
        <v>2011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8" ht="12" customHeight="1"/>
    <row r="6" spans="2:18">
      <c r="B6" s="2" t="s">
        <v>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8" ht="11.25" customHeight="1"/>
    <row r="8" spans="2:18">
      <c r="B8" s="2" t="s">
        <v>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18">
      <c r="B9" s="2" t="s"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8">
      <c r="B10" s="2" t="s">
        <v>26</v>
      </c>
    </row>
    <row r="12" spans="2:18">
      <c r="B12" s="2"/>
      <c r="C12" s="2"/>
      <c r="D12" s="9" t="s">
        <v>5</v>
      </c>
      <c r="E12" s="9"/>
      <c r="F12" s="9" t="s">
        <v>6</v>
      </c>
      <c r="G12" s="9"/>
      <c r="H12" s="9" t="s">
        <v>7</v>
      </c>
      <c r="I12" s="9"/>
      <c r="J12" s="9" t="s">
        <v>8</v>
      </c>
      <c r="K12" s="9"/>
      <c r="L12" s="9" t="s">
        <v>9</v>
      </c>
      <c r="M12" s="9"/>
      <c r="N12" s="9" t="s">
        <v>9</v>
      </c>
      <c r="O12" s="9"/>
      <c r="P12" s="10" t="s">
        <v>10</v>
      </c>
      <c r="Q12" s="1" t="s">
        <v>24</v>
      </c>
      <c r="R12" s="1" t="s">
        <v>27</v>
      </c>
    </row>
    <row r="13" spans="2:18" ht="15.75" thickBot="1">
      <c r="B13" s="2"/>
      <c r="C13" s="2"/>
      <c r="D13" s="11" t="s">
        <v>11</v>
      </c>
      <c r="E13" s="11"/>
      <c r="F13" s="11" t="s">
        <v>11</v>
      </c>
      <c r="G13" s="11"/>
      <c r="H13" s="11" t="s">
        <v>12</v>
      </c>
      <c r="I13" s="11"/>
      <c r="J13" s="11" t="s">
        <v>13</v>
      </c>
      <c r="K13" s="11"/>
      <c r="L13" s="11" t="s">
        <v>14</v>
      </c>
      <c r="M13" s="11"/>
      <c r="N13" s="11" t="s">
        <v>15</v>
      </c>
      <c r="O13" s="11"/>
      <c r="P13" s="12" t="s">
        <v>16</v>
      </c>
      <c r="Q13" s="14" t="s">
        <v>25</v>
      </c>
      <c r="R13" s="14" t="s">
        <v>28</v>
      </c>
    </row>
    <row r="14" spans="2:18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5"/>
    </row>
    <row r="15" spans="2:18">
      <c r="B15" s="2" t="s">
        <v>17</v>
      </c>
      <c r="C15" s="2"/>
      <c r="D15" s="3">
        <v>189540</v>
      </c>
      <c r="E15" s="3"/>
      <c r="F15" s="3">
        <v>0</v>
      </c>
      <c r="G15" s="3"/>
      <c r="H15" s="3">
        <v>74081</v>
      </c>
      <c r="I15" s="2"/>
      <c r="J15" s="3">
        <v>-115459</v>
      </c>
      <c r="K15" s="2"/>
      <c r="L15" s="2">
        <v>9.9000000000000008E-3</v>
      </c>
      <c r="M15" s="2"/>
      <c r="N15" s="13">
        <v>1.37E-2</v>
      </c>
      <c r="O15" s="13" t="s">
        <v>18</v>
      </c>
      <c r="P15" s="15">
        <v>-1363</v>
      </c>
      <c r="Q15" s="6">
        <v>-20.03</v>
      </c>
      <c r="R15" s="6">
        <f>P15+Q15</f>
        <v>-1383.03</v>
      </c>
    </row>
    <row r="16" spans="2:18">
      <c r="B16" s="2"/>
      <c r="C16" s="2"/>
      <c r="D16" s="3"/>
      <c r="E16" s="3"/>
      <c r="F16" s="3"/>
      <c r="G16" s="3"/>
      <c r="H16" s="3"/>
      <c r="I16" s="2"/>
      <c r="J16" s="2"/>
      <c r="K16" s="2"/>
      <c r="L16" s="2"/>
      <c r="M16" s="2"/>
      <c r="N16" s="13"/>
      <c r="O16" s="13"/>
      <c r="P16" s="15"/>
      <c r="Q16" s="6"/>
      <c r="R16" s="6"/>
    </row>
    <row r="17" spans="2:18">
      <c r="B17" s="2" t="s">
        <v>19</v>
      </c>
      <c r="C17" s="2"/>
      <c r="D17" s="3">
        <v>114771</v>
      </c>
      <c r="E17" s="3"/>
      <c r="F17" s="3">
        <v>0</v>
      </c>
      <c r="G17" s="3"/>
      <c r="H17" s="3">
        <v>4550</v>
      </c>
      <c r="I17" s="2"/>
      <c r="J17" s="3">
        <v>-110221</v>
      </c>
      <c r="K17" s="2"/>
      <c r="L17" s="2">
        <v>4.0000000000000001E-3</v>
      </c>
      <c r="M17" s="2"/>
      <c r="N17" s="13">
        <v>5.7000000000000002E-3</v>
      </c>
      <c r="O17" s="13" t="s">
        <v>18</v>
      </c>
      <c r="P17" s="15">
        <v>-534</v>
      </c>
      <c r="Q17" s="6">
        <v>-7.86</v>
      </c>
      <c r="R17" s="6">
        <f>P17+Q17</f>
        <v>-541.86</v>
      </c>
    </row>
    <row r="18" spans="2:18">
      <c r="B18" s="2"/>
      <c r="C18" s="2"/>
      <c r="D18" s="3"/>
      <c r="E18" s="3"/>
      <c r="F18" s="3"/>
      <c r="G18" s="3"/>
      <c r="H18" s="3"/>
      <c r="I18" s="2"/>
      <c r="J18" s="2"/>
      <c r="K18" s="2"/>
      <c r="L18" s="2"/>
      <c r="M18" s="2"/>
      <c r="N18" s="13"/>
      <c r="O18" s="13"/>
      <c r="P18" s="15"/>
      <c r="Q18" s="6"/>
      <c r="R18" s="6"/>
    </row>
    <row r="19" spans="2:18">
      <c r="B19" s="2" t="s">
        <v>20</v>
      </c>
      <c r="C19" s="2"/>
      <c r="D19" s="3">
        <v>697</v>
      </c>
      <c r="E19" s="3"/>
      <c r="F19" s="3">
        <v>0</v>
      </c>
      <c r="G19" s="3"/>
      <c r="H19" s="3">
        <v>0</v>
      </c>
      <c r="I19" s="2"/>
      <c r="J19" s="3">
        <v>-697</v>
      </c>
      <c r="K19" s="2"/>
      <c r="L19" s="2">
        <v>4.1000000000000003E-3</v>
      </c>
      <c r="M19" s="2"/>
      <c r="N19" s="13">
        <v>4.8999999999999998E-3</v>
      </c>
      <c r="O19" s="13" t="s">
        <v>18</v>
      </c>
      <c r="P19" s="15">
        <v>-3</v>
      </c>
      <c r="Q19" s="6">
        <v>-0.05</v>
      </c>
      <c r="R19" s="6">
        <f>P19+Q19</f>
        <v>-3.05</v>
      </c>
    </row>
    <row r="20" spans="2:18">
      <c r="B20" s="2"/>
      <c r="C20" s="2"/>
      <c r="D20" s="3"/>
      <c r="E20" s="3"/>
      <c r="F20" s="3"/>
      <c r="G20" s="3"/>
      <c r="H20" s="3"/>
      <c r="I20" s="2"/>
      <c r="J20" s="2"/>
      <c r="K20" s="2"/>
      <c r="L20" s="2"/>
      <c r="M20" s="2"/>
      <c r="N20" s="13"/>
      <c r="O20" s="13"/>
      <c r="P20" s="15"/>
      <c r="Q20" s="6"/>
      <c r="R20" s="6"/>
    </row>
    <row r="21" spans="2:18">
      <c r="B21" s="2" t="s">
        <v>21</v>
      </c>
      <c r="C21" s="2"/>
      <c r="D21" s="3">
        <v>208285</v>
      </c>
      <c r="E21" s="3"/>
      <c r="F21" s="3">
        <v>535</v>
      </c>
      <c r="G21" s="3"/>
      <c r="H21" s="3">
        <v>0</v>
      </c>
      <c r="I21" s="2"/>
      <c r="J21" s="3">
        <v>-535</v>
      </c>
      <c r="K21" s="2"/>
      <c r="L21" s="2">
        <v>1.2372000000000001</v>
      </c>
      <c r="M21" s="2"/>
      <c r="N21" s="13">
        <v>1.6224000000000001</v>
      </c>
      <c r="O21" s="13" t="s">
        <v>22</v>
      </c>
      <c r="P21" s="15">
        <v>-765</v>
      </c>
      <c r="Q21" s="6">
        <v>-11.24</v>
      </c>
      <c r="R21" s="6">
        <f>P21+Q21</f>
        <v>-776.24</v>
      </c>
    </row>
    <row r="22" spans="2:18">
      <c r="B22" s="2"/>
      <c r="C22" s="2"/>
      <c r="D22" s="3"/>
      <c r="E22" s="3"/>
      <c r="F22" s="3"/>
      <c r="G22" s="3"/>
      <c r="H22" s="3"/>
      <c r="I22" s="2"/>
      <c r="J22" s="2"/>
      <c r="K22" s="2"/>
      <c r="L22" s="2"/>
      <c r="M22" s="2"/>
      <c r="N22" s="13"/>
      <c r="O22" s="13"/>
      <c r="P22" s="15"/>
      <c r="Q22" s="6"/>
      <c r="R22" s="6"/>
    </row>
    <row r="23" spans="2:18">
      <c r="B23" s="2" t="s">
        <v>23</v>
      </c>
      <c r="C23" s="2"/>
      <c r="D23" s="3">
        <v>8707</v>
      </c>
      <c r="E23" s="3"/>
      <c r="F23" s="3">
        <v>27</v>
      </c>
      <c r="G23" s="3"/>
      <c r="H23" s="3">
        <v>0</v>
      </c>
      <c r="I23" s="2"/>
      <c r="J23" s="3">
        <v>-27</v>
      </c>
      <c r="K23" s="2"/>
      <c r="L23" s="2">
        <v>2.3277000000000001</v>
      </c>
      <c r="M23" s="2"/>
      <c r="N23" s="13">
        <v>3.2343000000000002</v>
      </c>
      <c r="O23" s="13" t="s">
        <v>22</v>
      </c>
      <c r="P23" s="15">
        <v>-75</v>
      </c>
      <c r="Q23" s="6">
        <v>-1.1000000000000001</v>
      </c>
      <c r="R23" s="6">
        <f>P23+Q23</f>
        <v>-76.099999999999994</v>
      </c>
    </row>
    <row r="24" spans="2:18">
      <c r="B24" s="2"/>
      <c r="C24" s="2"/>
      <c r="D24" s="3"/>
      <c r="E24" s="3"/>
      <c r="F24" s="3"/>
      <c r="G24" s="3"/>
      <c r="H24" s="3"/>
      <c r="I24" s="2"/>
      <c r="J24" s="2"/>
      <c r="K24" s="2"/>
      <c r="L24" s="2"/>
      <c r="M24" s="2"/>
      <c r="N24" s="13"/>
      <c r="O24" s="13"/>
      <c r="P24" s="6"/>
      <c r="Q24" s="6"/>
      <c r="R24" s="6"/>
    </row>
    <row r="25" spans="2:18" ht="15.75" thickBot="1">
      <c r="B25" s="2"/>
      <c r="C25" s="2"/>
      <c r="D25" s="4">
        <v>522000</v>
      </c>
      <c r="E25" s="7"/>
      <c r="F25" s="4">
        <v>562</v>
      </c>
      <c r="G25" s="7"/>
      <c r="H25" s="4">
        <v>78631</v>
      </c>
      <c r="I25" s="2"/>
      <c r="J25" s="4">
        <v>-226939</v>
      </c>
      <c r="K25" s="2"/>
      <c r="L25" s="2"/>
      <c r="M25" s="2"/>
      <c r="N25" s="7"/>
      <c r="O25" s="2"/>
      <c r="P25" s="16">
        <f>SUM(P15:P24)</f>
        <v>-2740</v>
      </c>
      <c r="Q25" s="16">
        <f>SUM(Q15:Q24)</f>
        <v>-40.28</v>
      </c>
      <c r="R25" s="16">
        <f>SUM(R15:R24)</f>
        <v>-2780.2799999999997</v>
      </c>
    </row>
    <row r="26" spans="2:18" ht="15.75" thickTop="1"/>
  </sheetData>
  <pageMargins left="0.7" right="0.7" top="0.75" bottom="0.75" header="0.3" footer="0.3"/>
  <pageSetup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2011 LRAM Variance</vt:lpstr>
      <vt:lpstr>Sheet2</vt:lpstr>
      <vt:lpstr>Sheet3</vt:lpstr>
    </vt:vector>
  </TitlesOfParts>
  <Company>City of Kenora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jrobertson</dc:creator>
  <cp:lastModifiedBy>jrobertson</cp:lastModifiedBy>
  <cp:lastPrinted>2012-11-30T20:45:09Z</cp:lastPrinted>
  <dcterms:created xsi:type="dcterms:W3CDTF">2012-11-30T20:35:49Z</dcterms:created>
  <dcterms:modified xsi:type="dcterms:W3CDTF">2012-11-30T20:46:36Z</dcterms:modified>
</cp:coreProperties>
</file>