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480" yWindow="132" windowWidth="14844" windowHeight="11148"/>
  </bookViews>
  <sheets>
    <sheet name="Sheet1" sheetId="1" r:id="rId1"/>
    <sheet name="Sheet2" sheetId="2" r:id="rId2"/>
    <sheet name="Sheet3" sheetId="3" r:id="rId3"/>
  </sheets>
  <externalReferences>
    <externalReference r:id="rId4"/>
    <externalReference r:id="rId5"/>
    <externalReference r:id="rId6"/>
  </externalReferences>
  <definedNames>
    <definedName name="_xlnm.Print_Area" localSheetId="0">Sheet1!$A$1:$J$59</definedName>
  </definedNames>
  <calcPr calcId="145621"/>
</workbook>
</file>

<file path=xl/calcChain.xml><?xml version="1.0" encoding="utf-8"?>
<calcChain xmlns="http://schemas.openxmlformats.org/spreadsheetml/2006/main">
  <c r="F46" i="1" l="1"/>
  <c r="E32" i="1" l="1"/>
  <c r="E25" i="1" l="1"/>
  <c r="E24" i="1" l="1"/>
  <c r="E31" i="1"/>
  <c r="E30" i="1"/>
  <c r="E23" i="1"/>
  <c r="E26" i="1"/>
  <c r="E29" i="1" l="1"/>
  <c r="E33" i="1" s="1"/>
  <c r="E38" i="1" l="1"/>
  <c r="E35" i="1" l="1"/>
  <c r="E39" i="1" s="1"/>
  <c r="E40" i="1" s="1"/>
  <c r="E42" i="1" s="1"/>
  <c r="F38" i="1" s="1"/>
  <c r="F40" i="1" s="1"/>
  <c r="F41" i="1" l="1"/>
  <c r="H41" i="1" s="1"/>
  <c r="F45" i="1"/>
  <c r="F47" i="1" l="1"/>
  <c r="I41" i="1"/>
  <c r="G41" i="1"/>
  <c r="F42" i="1"/>
  <c r="G38" i="1" s="1"/>
  <c r="G40" i="1" s="1"/>
  <c r="G42" i="1" l="1"/>
  <c r="H38" i="1" s="1"/>
  <c r="H40" i="1" s="1"/>
  <c r="H42" i="1" s="1"/>
  <c r="I38" i="1" s="1"/>
  <c r="I40" i="1" s="1"/>
  <c r="I42" i="1" s="1"/>
</calcChain>
</file>

<file path=xl/sharedStrings.xml><?xml version="1.0" encoding="utf-8"?>
<sst xmlns="http://schemas.openxmlformats.org/spreadsheetml/2006/main" count="70" uniqueCount="54">
  <si>
    <t>File Number:</t>
  </si>
  <si>
    <t>Exhibit:</t>
  </si>
  <si>
    <t>Tab:</t>
  </si>
  <si>
    <t>Schedule:</t>
  </si>
  <si>
    <t>Page:</t>
  </si>
  <si>
    <t>Date:</t>
  </si>
  <si>
    <t>Appendix 2-EB</t>
  </si>
  <si>
    <t>IFRS-CGAAP Transitional PP&amp;E Amounts</t>
  </si>
  <si>
    <t>2013 Adopters of IFRS for Financial Reporting Purposes</t>
  </si>
  <si>
    <r>
      <t xml:space="preserve">For applicants that adopt IFRS on </t>
    </r>
    <r>
      <rPr>
        <b/>
        <sz val="10"/>
        <color rgb="FFFF0000"/>
        <rFont val="Arial"/>
        <family val="2"/>
      </rPr>
      <t>January 1, 2013</t>
    </r>
    <r>
      <rPr>
        <b/>
        <sz val="10"/>
        <color indexed="8"/>
        <rFont val="Arial"/>
        <family val="2"/>
      </rPr>
      <t xml:space="preserve"> for financial reporting purposes</t>
    </r>
  </si>
  <si>
    <t xml:space="preserve">Note: this sheet should be filled out if the applicant adopts IFRS for its financial reporting purpose as of January 1, 2013. </t>
  </si>
  <si>
    <t>2009 Rebasing Year</t>
  </si>
  <si>
    <t>2013 Rebasing Year</t>
  </si>
  <si>
    <t>Reporting Basis</t>
  </si>
  <si>
    <t>CGAAP</t>
  </si>
  <si>
    <t>IRM</t>
  </si>
  <si>
    <t>MIFRS</t>
  </si>
  <si>
    <t>Forecast vs. Actual Used in Rebasing Year</t>
  </si>
  <si>
    <t>Forecast</t>
  </si>
  <si>
    <t>Actual</t>
  </si>
  <si>
    <t>$</t>
  </si>
  <si>
    <t>PP&amp;E Values under CGAAP</t>
  </si>
  <si>
    <t xml:space="preserve">            Opening net PP&amp;E - Note 1</t>
  </si>
  <si>
    <t xml:space="preserve">            Additions</t>
  </si>
  <si>
    <t xml:space="preserve">            Depreciation (amounts should be negative)</t>
  </si>
  <si>
    <t xml:space="preserve">            Closing net PP&amp;E (1)</t>
  </si>
  <si>
    <t>PP&amp;E Values under MIFRS (Starts from 2012, the transition year)</t>
  </si>
  <si>
    <t xml:space="preserve">            Opening net PP&amp;E  - Note 1</t>
  </si>
  <si>
    <t xml:space="preserve">            Closing net PP&amp;E (2)</t>
  </si>
  <si>
    <t>Difference in Closing net PP&amp;E, CGAAP vs. MIFRS (Shown as adjustment to rate base on rebasing)</t>
  </si>
  <si>
    <t>Account 1575 - IFRS-CGAAP Transitional PP&amp;E Amounts</t>
  </si>
  <si>
    <t xml:space="preserve">          Opening balance </t>
  </si>
  <si>
    <t xml:space="preserve">          Amounts added in the year</t>
  </si>
  <si>
    <t>Sub-total</t>
  </si>
  <si>
    <t>Amount of amortization, included in  depreciation expense  - Note 2</t>
  </si>
  <si>
    <t xml:space="preserve">          Closing balance in deferral account</t>
  </si>
  <si>
    <t>Effect on Revenue Requirement</t>
  </si>
  <si>
    <t xml:space="preserve">        Amortization of deferred balance as above - Note 2</t>
  </si>
  <si>
    <t>WACC</t>
  </si>
  <si>
    <t xml:space="preserve">Return on Rate Base Associated with deferred PP&amp;E balance at WACC  - Note 3 </t>
  </si>
  <si>
    <t>Disposition Period - Note 4</t>
  </si>
  <si>
    <t>Years</t>
  </si>
  <si>
    <t xml:space="preserve">     Amount included in Revenue Requirement on rebasing</t>
  </si>
  <si>
    <t>Notes:</t>
  </si>
  <si>
    <t xml:space="preserve">1  For an applicant that adopts IFRS on January 1, 2013, the PP&amp;E values as of January 1, 2012 under both CGAAP and MIFRS should be the same. </t>
  </si>
  <si>
    <t xml:space="preserve">2  Amortization of the deferred balance in Account 1575 will start from the rebasing year. </t>
  </si>
  <si>
    <t xml:space="preserve">    Assume the utility requests for a certain disposition period, the amortization that should be included in the depreciation expense is calculated as:</t>
  </si>
  <si>
    <t xml:space="preserve">   the opening balance of Account 1575 / the approved disposition period</t>
  </si>
  <si>
    <t>3  Return on rate base associated with deferred balance is calculated as:</t>
  </si>
  <si>
    <t xml:space="preserve">     the deferred account opening balance as of 2013 rebasing year x WACC </t>
  </si>
  <si>
    <t xml:space="preserve">     * Please note that the calculation should be adjusted once WACC is updated and finalized in the rate application.</t>
  </si>
  <si>
    <t>4  Consistent with the 4 year normal rate cycle, the model is using a 4 year amortization period as a default selection to "clear" the PP&amp;E deferral account through a one-time adjustment to ratebase to capture and remove the impact of the accounting policy changes as caused by the transition from CGAAP to MIFRS.</t>
  </si>
  <si>
    <t xml:space="preserve">            Net book value of disposals</t>
  </si>
  <si>
    <t>EB-2012-0146</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</si>
</sst>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1" formatCode="_(* #,##0_);_(* \(#,##0\);_(* &quot;-&quot;_);_(@_)"/>
  </numFmts>
  <fonts count="12" x14ac:knownFonts="1">
    <font>
      <sz val="11"/>
      <color theme="1"/>
      <name val="Calibri"/>
      <family val="2"/>
      <scheme val="minor"/>
    </font>
    <font>
      <sz val="10"/>
      <name val="Arial"/>
      <family val="2"/>
    </font>
    <font>
      <b/>
      <sz val="10"/>
      <name val="Arial"/>
      <family val="2"/>
    </font>
    <font>
      <sz val="8"/>
      <name val="Arial"/>
      <family val="2"/>
    </font>
    <font>
      <sz val="11"/>
      <color indexed="8"/>
      <name val="Calibri"/>
      <family val="2"/>
    </font>
    <font>
      <b/>
      <sz val="14"/>
      <name val="Arial"/>
      <family val="2"/>
    </font>
    <font>
      <b/>
      <sz val="10"/>
      <color indexed="8"/>
      <name val="Arial"/>
      <family val="2"/>
    </font>
    <font>
      <b/>
      <sz val="10"/>
      <color rgb="FFFF0000"/>
      <name val="Arial"/>
      <family val="2"/>
    </font>
    <font>
      <b/>
      <sz val="10"/>
      <color indexed="8"/>
      <name val="Calibri"/>
      <family val="2"/>
    </font>
    <font>
      <b/>
      <sz val="11"/>
      <color indexed="8"/>
      <name val="Calibri"/>
      <family val="2"/>
    </font>
    <font>
      <sz val="10"/>
      <color indexed="8"/>
      <name val="Arial"/>
      <family val="2"/>
    </font>
    <font>
      <sz val="10"/>
      <color indexed="8"/>
      <name val="Calibri"/>
      <family val="2"/>
    </font>
  </fonts>
  <fills count="4">
    <fill>
      <patternFill patternType="none"/>
    </fill>
    <fill>
      <patternFill patternType="gray125"/>
    </fill>
    <fill>
      <patternFill patternType="solid">
        <fgColor theme="6" tint="0.79998168889431442"/>
        <bgColor indexed="64"/>
      </patternFill>
    </fill>
    <fill>
      <patternFill patternType="lightDown">
        <bgColor indexed="55"/>
      </patternFill>
    </fill>
  </fills>
  <borders count="7">
    <border>
      <left/>
      <right/>
      <top/>
      <bottom/>
      <diagonal/>
    </border>
    <border>
      <left/>
      <right/>
      <top/>
      <bottom style="thin">
        <color theme="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3">
    <xf numFmtId="0" fontId="0" fillId="0" borderId="0"/>
    <xf numFmtId="0" fontId="1" fillId="0" borderId="0"/>
    <xf numFmtId="0" fontId="4" fillId="0" borderId="0"/>
  </cellStyleXfs>
  <cellXfs count="57">
    <xf numFmtId="0" fontId="0" fillId="0" borderId="0" xfId="0"/>
    <xf numFmtId="0" fontId="1" fillId="0" borderId="0" xfId="1"/>
    <xf numFmtId="0" fontId="2" fillId="0" borderId="0" xfId="0" applyFont="1"/>
    <xf numFmtId="0" fontId="3" fillId="0" borderId="0" xfId="0" applyFont="1" applyAlignment="1">
      <alignment horizontal="right" vertical="top"/>
    </xf>
    <xf numFmtId="0" fontId="4" fillId="0" borderId="0" xfId="2"/>
    <xf numFmtId="0" fontId="3" fillId="2" borderId="1" xfId="0" applyFont="1" applyFill="1" applyBorder="1" applyAlignment="1">
      <alignment horizontal="right" vertical="top"/>
    </xf>
    <xf numFmtId="0" fontId="3" fillId="2" borderId="0" xfId="0" applyFont="1" applyFill="1" applyAlignment="1">
      <alignment horizontal="right" vertical="top"/>
    </xf>
    <xf numFmtId="0" fontId="8" fillId="0" borderId="0" xfId="2" applyFont="1"/>
    <xf numFmtId="0" fontId="9" fillId="0" borderId="0" xfId="2" applyFont="1"/>
    <xf numFmtId="0" fontId="10" fillId="0" borderId="0" xfId="2" applyFont="1"/>
    <xf numFmtId="0" fontId="11" fillId="0" borderId="0" xfId="2" applyFont="1"/>
    <xf numFmtId="0" fontId="6" fillId="0" borderId="2" xfId="2" applyFont="1" applyBorder="1" applyAlignment="1">
      <alignment horizontal="center" wrapText="1"/>
    </xf>
    <xf numFmtId="0" fontId="6" fillId="0" borderId="0" xfId="2" applyFont="1"/>
    <xf numFmtId="0" fontId="6" fillId="0" borderId="2" xfId="2" applyFont="1" applyBorder="1" applyAlignment="1">
      <alignment horizontal="center" vertical="center"/>
    </xf>
    <xf numFmtId="0" fontId="10" fillId="0" borderId="2" xfId="2" applyFont="1" applyBorder="1"/>
    <xf numFmtId="0" fontId="10" fillId="0" borderId="2" xfId="2" applyFont="1" applyBorder="1" applyAlignment="1">
      <alignment horizontal="center"/>
    </xf>
    <xf numFmtId="0" fontId="10" fillId="3" borderId="2" xfId="2" applyFont="1" applyFill="1" applyBorder="1"/>
    <xf numFmtId="3" fontId="10" fillId="3" borderId="2" xfId="2" applyNumberFormat="1" applyFont="1" applyFill="1" applyBorder="1" applyAlignment="1"/>
    <xf numFmtId="3" fontId="10" fillId="2" borderId="2" xfId="2" applyNumberFormat="1" applyFont="1" applyFill="1" applyBorder="1" applyAlignment="1"/>
    <xf numFmtId="0" fontId="6" fillId="0" borderId="2" xfId="2" applyFont="1" applyBorder="1"/>
    <xf numFmtId="3" fontId="10" fillId="0" borderId="2" xfId="2" applyNumberFormat="1" applyFont="1" applyBorder="1" applyAlignment="1"/>
    <xf numFmtId="3" fontId="10" fillId="0" borderId="0" xfId="2" applyNumberFormat="1" applyFont="1" applyAlignment="1"/>
    <xf numFmtId="0" fontId="6" fillId="0" borderId="0" xfId="2" applyFont="1" applyAlignment="1">
      <alignment wrapText="1"/>
    </xf>
    <xf numFmtId="0" fontId="6" fillId="0" borderId="2" xfId="2" applyFont="1" applyBorder="1" applyAlignment="1">
      <alignment wrapText="1"/>
    </xf>
    <xf numFmtId="3" fontId="10" fillId="3" borderId="2" xfId="2" applyNumberFormat="1" applyFont="1" applyFill="1" applyBorder="1"/>
    <xf numFmtId="3" fontId="10" fillId="0" borderId="2" xfId="2" applyNumberFormat="1" applyFont="1" applyBorder="1"/>
    <xf numFmtId="2" fontId="10" fillId="3" borderId="2" xfId="2" applyNumberFormat="1" applyFont="1" applyFill="1" applyBorder="1"/>
    <xf numFmtId="0" fontId="6" fillId="0" borderId="2" xfId="2" applyFont="1" applyBorder="1" applyAlignment="1">
      <alignment horizontal="right"/>
    </xf>
    <xf numFmtId="0" fontId="10" fillId="0" borderId="2" xfId="2" applyFont="1" applyBorder="1" applyAlignment="1">
      <alignment horizontal="left" wrapText="1" indent="3"/>
    </xf>
    <xf numFmtId="3" fontId="10" fillId="0" borderId="0" xfId="2" applyNumberFormat="1" applyFont="1"/>
    <xf numFmtId="0" fontId="10" fillId="0" borderId="6" xfId="2" applyFont="1" applyBorder="1" applyAlignment="1">
      <alignment wrapText="1"/>
    </xf>
    <xf numFmtId="0" fontId="10" fillId="0" borderId="6" xfId="2" applyFont="1" applyBorder="1"/>
    <xf numFmtId="0" fontId="6" fillId="0" borderId="0" xfId="2" applyFont="1" applyAlignment="1">
      <alignment horizontal="right"/>
    </xf>
    <xf numFmtId="10" fontId="10" fillId="2" borderId="1" xfId="2" applyNumberFormat="1" applyFont="1" applyFill="1" applyBorder="1"/>
    <xf numFmtId="0" fontId="4" fillId="0" borderId="0" xfId="2" applyFont="1"/>
    <xf numFmtId="0" fontId="10" fillId="0" borderId="6" xfId="2" applyFont="1" applyBorder="1" applyAlignment="1">
      <alignment horizontal="left" wrapText="1" indent="4"/>
    </xf>
    <xf numFmtId="0" fontId="10" fillId="0" borderId="4" xfId="2" applyFont="1" applyBorder="1"/>
    <xf numFmtId="0" fontId="6" fillId="2" borderId="0" xfId="2" applyFont="1" applyFill="1" applyAlignment="1">
      <alignment horizontal="center" vertical="center"/>
    </xf>
    <xf numFmtId="0" fontId="11" fillId="0" borderId="0" xfId="2" applyFont="1" applyAlignment="1">
      <alignment vertical="center"/>
    </xf>
    <xf numFmtId="0" fontId="6" fillId="0" borderId="4" xfId="2" applyFont="1" applyBorder="1"/>
    <xf numFmtId="41" fontId="10" fillId="0" borderId="2" xfId="2" applyNumberFormat="1" applyFont="1" applyBorder="1"/>
    <xf numFmtId="41" fontId="10" fillId="3" borderId="2" xfId="2" applyNumberFormat="1" applyFont="1" applyFill="1" applyBorder="1"/>
    <xf numFmtId="41" fontId="10" fillId="0" borderId="0" xfId="2" applyNumberFormat="1" applyFont="1"/>
    <xf numFmtId="41" fontId="10" fillId="0" borderId="6" xfId="2" applyNumberFormat="1" applyFont="1" applyBorder="1"/>
    <xf numFmtId="41" fontId="10" fillId="0" borderId="4" xfId="2" applyNumberFormat="1" applyFont="1" applyBorder="1"/>
    <xf numFmtId="0" fontId="10" fillId="0" borderId="0" xfId="2" applyFont="1" applyFill="1"/>
    <xf numFmtId="0" fontId="11" fillId="0" borderId="0" xfId="2" applyFont="1" applyFill="1"/>
    <xf numFmtId="0" fontId="4" fillId="0" borderId="0" xfId="2" applyFill="1"/>
    <xf numFmtId="14" fontId="3" fillId="2" borderId="0" xfId="0" applyNumberFormat="1" applyFont="1" applyFill="1" applyAlignment="1">
      <alignment horizontal="right" vertical="top"/>
    </xf>
    <xf numFmtId="0" fontId="10" fillId="0" borderId="0" xfId="2" applyFont="1" applyAlignment="1">
      <alignment horizontal="left" vertical="center" wrapText="1"/>
    </xf>
    <xf numFmtId="0" fontId="5" fillId="0" borderId="0" xfId="1" applyFont="1" applyAlignment="1">
      <alignment horizontal="center"/>
    </xf>
    <xf numFmtId="0" fontId="1" fillId="0" borderId="0" xfId="1" applyAlignment="1">
      <alignment horizontal="center"/>
    </xf>
    <xf numFmtId="0" fontId="1" fillId="0" borderId="0" xfId="1" applyAlignment="1"/>
    <xf numFmtId="0" fontId="6" fillId="0" borderId="0" xfId="2" applyFont="1" applyAlignment="1">
      <alignment horizontal="center" vertical="center"/>
    </xf>
    <xf numFmtId="0" fontId="10" fillId="0" borderId="3" xfId="2" applyFont="1" applyBorder="1" applyAlignment="1">
      <alignment horizontal="center"/>
    </xf>
    <xf numFmtId="0" fontId="10" fillId="0" borderId="4" xfId="2" applyFont="1" applyBorder="1" applyAlignment="1">
      <alignment horizontal="center"/>
    </xf>
    <xf numFmtId="0" fontId="10" fillId="0" borderId="5" xfId="2" applyFont="1" applyBorder="1" applyAlignment="1">
      <alignment horizontal="center"/>
    </xf>
  </cellXfs>
  <cellStyles count="3">
    <cellStyle name="Normal" xfId="0" builtinId="0"/>
    <cellStyle name="Normal 2" xfId="1"/>
    <cellStyle name="Normal_PPE Deferral Account Schedule for 2013 MIFRS CoS applications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10" Type="http://schemas.openxmlformats.org/officeDocument/2006/relationships/calcChain" Target="calcChain.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nance/Regulatory%20files/Rate%20Applications/Year%202013%20Future%20Year%20Rate%20Application/Exhibit%208%20-%20Rate%20Design/MC%20Revenue%20Requirement%20Model%20Aug%2010%20%20201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nance/Regulatory%20files/Rate%20Applications/Year%202013%20Future%20Year%20Rate%20Application/Exhibit%202%20-%20Rate%20Base/Fixed%20Asset%20Continuity%20Schedules/Continuity%20Schedule%20-%20CGAAP%202012%20Budget.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nance/Regulatory%20files/Rate%20Applications/Year%202013%20Future%20Year%20Rate%20Application/Exhibit%202%20-%20Rate%20Base/Fixed%20Asset%20Continuity%20Schedules/Continuity%20Schedule%20-%20IFRS%202012%20Budge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FA Continuity 2009"/>
      <sheetName val="FA Continuity 2010"/>
      <sheetName val="FA Continuity 2011 CGAAP"/>
      <sheetName val="FA Continuity 2012  IFRS"/>
      <sheetName val="FA Continuity 2012 CGAAP"/>
      <sheetName val="FA Continuity 2013"/>
      <sheetName val="Trial Balance"/>
      <sheetName val="2009 Balance Sheet"/>
      <sheetName val="2009 Income Statement"/>
      <sheetName val="2010 Balance Sheet"/>
      <sheetName val="2010 Income Statement"/>
      <sheetName val="2011 Balance Sheet"/>
      <sheetName val="2011 Income Statement"/>
      <sheetName val="2012 Balance Sheet"/>
      <sheetName val="2012 Income Statement"/>
      <sheetName val="2013 Balance Shee"/>
      <sheetName val="2013 Income Statement"/>
      <sheetName val="Return on Capital"/>
      <sheetName val="Debt &amp; Capital Structure"/>
      <sheetName val="Tax rates"/>
      <sheetName val="CCA Continuity 2012"/>
      <sheetName val="CCA Continuity 2013"/>
      <sheetName val="Reserves Continuity"/>
      <sheetName val="Corporation Loss Continuity"/>
      <sheetName val="Tax Adjustments 2012"/>
      <sheetName val="Tax Adjustments 2013"/>
      <sheetName val="2013 Rev Deficiency"/>
      <sheetName val="Capital Tax &amp; Expense Schedules"/>
      <sheetName val="Revenue Requirement"/>
      <sheetName val="Pres Rates"/>
    </sheetNames>
    <sheetDataSet>
      <sheetData sheetId="0"/>
      <sheetData sheetId="1"/>
      <sheetData sheetId="2"/>
      <sheetData sheetId="3"/>
      <sheetData sheetId="4">
        <row r="39">
          <cell r="H39">
            <v>26559300</v>
          </cell>
          <cell r="I39">
            <v>24403497</v>
          </cell>
          <cell r="N39">
            <v>20287927</v>
          </cell>
          <cell r="O39">
            <v>2593363</v>
          </cell>
        </row>
      </sheetData>
      <sheetData sheetId="5">
        <row r="46">
          <cell r="J46">
            <v>23094191</v>
          </cell>
        </row>
        <row r="49">
          <cell r="E49">
            <v>51647497</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inuity 2012 Budget"/>
      <sheetName val="Re-State SM to FA"/>
    </sheetNames>
    <sheetDataSet>
      <sheetData sheetId="0">
        <row r="34">
          <cell r="J34">
            <v>-12015503</v>
          </cell>
          <cell r="O34">
            <v>-12014703</v>
          </cell>
        </row>
      </sheetData>
      <sheetData sheetId="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inuity 2012 Budget"/>
      <sheetName val="Re-State SM to FA"/>
      <sheetName val="with comments"/>
      <sheetName val="Assets with Life Spans for NBV "/>
    </sheetNames>
    <sheetDataSet>
      <sheetData sheetId="0">
        <row r="34">
          <cell r="J34">
            <v>-12015503</v>
          </cell>
          <cell r="P34">
            <v>-12014580</v>
          </cell>
        </row>
      </sheetData>
      <sheetData sheetId="1"/>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8"/>
  <sheetViews>
    <sheetView showGridLines="0" tabSelected="1" workbookViewId="0">
      <selection activeCell="F46" sqref="F46"/>
    </sheetView>
  </sheetViews>
  <sheetFormatPr defaultRowHeight="14.4" x14ac:dyDescent="0.3"/>
  <cols>
    <col min="1" max="1" width="51.6640625" style="4" customWidth="1"/>
    <col min="2" max="4" width="9.109375" style="4"/>
    <col min="5" max="5" width="11.109375" style="4" bestFit="1" customWidth="1"/>
    <col min="6" max="6" width="13.44140625" style="4" customWidth="1"/>
    <col min="7" max="7" width="13.5546875" style="4" customWidth="1"/>
    <col min="8" max="8" width="12.6640625" style="4" bestFit="1" customWidth="1"/>
    <col min="9" max="9" width="10.88671875" style="4" bestFit="1" customWidth="1"/>
    <col min="10" max="256" width="9.109375" style="4"/>
    <col min="257" max="257" width="51.6640625" style="4" customWidth="1"/>
    <col min="258" max="263" width="9.109375" style="4"/>
    <col min="264" max="264" width="10.88671875" style="4" customWidth="1"/>
    <col min="265" max="512" width="9.109375" style="4"/>
    <col min="513" max="513" width="51.6640625" style="4" customWidth="1"/>
    <col min="514" max="519" width="9.109375" style="4"/>
    <col min="520" max="520" width="10.88671875" style="4" customWidth="1"/>
    <col min="521" max="768" width="9.109375" style="4"/>
    <col min="769" max="769" width="51.6640625" style="4" customWidth="1"/>
    <col min="770" max="775" width="9.109375" style="4"/>
    <col min="776" max="776" width="10.88671875" style="4" customWidth="1"/>
    <col min="777" max="1024" width="9.109375" style="4"/>
    <col min="1025" max="1025" width="51.6640625" style="4" customWidth="1"/>
    <col min="1026" max="1031" width="9.109375" style="4"/>
    <col min="1032" max="1032" width="10.88671875" style="4" customWidth="1"/>
    <col min="1033" max="1280" width="9.109375" style="4"/>
    <col min="1281" max="1281" width="51.6640625" style="4" customWidth="1"/>
    <col min="1282" max="1287" width="9.109375" style="4"/>
    <col min="1288" max="1288" width="10.88671875" style="4" customWidth="1"/>
    <col min="1289" max="1536" width="9.109375" style="4"/>
    <col min="1537" max="1537" width="51.6640625" style="4" customWidth="1"/>
    <col min="1538" max="1543" width="9.109375" style="4"/>
    <col min="1544" max="1544" width="10.88671875" style="4" customWidth="1"/>
    <col min="1545" max="1792" width="9.109375" style="4"/>
    <col min="1793" max="1793" width="51.6640625" style="4" customWidth="1"/>
    <col min="1794" max="1799" width="9.109375" style="4"/>
    <col min="1800" max="1800" width="10.88671875" style="4" customWidth="1"/>
    <col min="1801" max="2048" width="9.109375" style="4"/>
    <col min="2049" max="2049" width="51.6640625" style="4" customWidth="1"/>
    <col min="2050" max="2055" width="9.109375" style="4"/>
    <col min="2056" max="2056" width="10.88671875" style="4" customWidth="1"/>
    <col min="2057" max="2304" width="9.109375" style="4"/>
    <col min="2305" max="2305" width="51.6640625" style="4" customWidth="1"/>
    <col min="2306" max="2311" width="9.109375" style="4"/>
    <col min="2312" max="2312" width="10.88671875" style="4" customWidth="1"/>
    <col min="2313" max="2560" width="9.109375" style="4"/>
    <col min="2561" max="2561" width="51.6640625" style="4" customWidth="1"/>
    <col min="2562" max="2567" width="9.109375" style="4"/>
    <col min="2568" max="2568" width="10.88671875" style="4" customWidth="1"/>
    <col min="2569" max="2816" width="9.109375" style="4"/>
    <col min="2817" max="2817" width="51.6640625" style="4" customWidth="1"/>
    <col min="2818" max="2823" width="9.109375" style="4"/>
    <col min="2824" max="2824" width="10.88671875" style="4" customWidth="1"/>
    <col min="2825" max="3072" width="9.109375" style="4"/>
    <col min="3073" max="3073" width="51.6640625" style="4" customWidth="1"/>
    <col min="3074" max="3079" width="9.109375" style="4"/>
    <col min="3080" max="3080" width="10.88671875" style="4" customWidth="1"/>
    <col min="3081" max="3328" width="9.109375" style="4"/>
    <col min="3329" max="3329" width="51.6640625" style="4" customWidth="1"/>
    <col min="3330" max="3335" width="9.109375" style="4"/>
    <col min="3336" max="3336" width="10.88671875" style="4" customWidth="1"/>
    <col min="3337" max="3584" width="9.109375" style="4"/>
    <col min="3585" max="3585" width="51.6640625" style="4" customWidth="1"/>
    <col min="3586" max="3591" width="9.109375" style="4"/>
    <col min="3592" max="3592" width="10.88671875" style="4" customWidth="1"/>
    <col min="3593" max="3840" width="9.109375" style="4"/>
    <col min="3841" max="3841" width="51.6640625" style="4" customWidth="1"/>
    <col min="3842" max="3847" width="9.109375" style="4"/>
    <col min="3848" max="3848" width="10.88671875" style="4" customWidth="1"/>
    <col min="3849" max="4096" width="9.109375" style="4"/>
    <col min="4097" max="4097" width="51.6640625" style="4" customWidth="1"/>
    <col min="4098" max="4103" width="9.109375" style="4"/>
    <col min="4104" max="4104" width="10.88671875" style="4" customWidth="1"/>
    <col min="4105" max="4352" width="9.109375" style="4"/>
    <col min="4353" max="4353" width="51.6640625" style="4" customWidth="1"/>
    <col min="4354" max="4359" width="9.109375" style="4"/>
    <col min="4360" max="4360" width="10.88671875" style="4" customWidth="1"/>
    <col min="4361" max="4608" width="9.109375" style="4"/>
    <col min="4609" max="4609" width="51.6640625" style="4" customWidth="1"/>
    <col min="4610" max="4615" width="9.109375" style="4"/>
    <col min="4616" max="4616" width="10.88671875" style="4" customWidth="1"/>
    <col min="4617" max="4864" width="9.109375" style="4"/>
    <col min="4865" max="4865" width="51.6640625" style="4" customWidth="1"/>
    <col min="4866" max="4871" width="9.109375" style="4"/>
    <col min="4872" max="4872" width="10.88671875" style="4" customWidth="1"/>
    <col min="4873" max="5120" width="9.109375" style="4"/>
    <col min="5121" max="5121" width="51.6640625" style="4" customWidth="1"/>
    <col min="5122" max="5127" width="9.109375" style="4"/>
    <col min="5128" max="5128" width="10.88671875" style="4" customWidth="1"/>
    <col min="5129" max="5376" width="9.109375" style="4"/>
    <col min="5377" max="5377" width="51.6640625" style="4" customWidth="1"/>
    <col min="5378" max="5383" width="9.109375" style="4"/>
    <col min="5384" max="5384" width="10.88671875" style="4" customWidth="1"/>
    <col min="5385" max="5632" width="9.109375" style="4"/>
    <col min="5633" max="5633" width="51.6640625" style="4" customWidth="1"/>
    <col min="5634" max="5639" width="9.109375" style="4"/>
    <col min="5640" max="5640" width="10.88671875" style="4" customWidth="1"/>
    <col min="5641" max="5888" width="9.109375" style="4"/>
    <col min="5889" max="5889" width="51.6640625" style="4" customWidth="1"/>
    <col min="5890" max="5895" width="9.109375" style="4"/>
    <col min="5896" max="5896" width="10.88671875" style="4" customWidth="1"/>
    <col min="5897" max="6144" width="9.109375" style="4"/>
    <col min="6145" max="6145" width="51.6640625" style="4" customWidth="1"/>
    <col min="6146" max="6151" width="9.109375" style="4"/>
    <col min="6152" max="6152" width="10.88671875" style="4" customWidth="1"/>
    <col min="6153" max="6400" width="9.109375" style="4"/>
    <col min="6401" max="6401" width="51.6640625" style="4" customWidth="1"/>
    <col min="6402" max="6407" width="9.109375" style="4"/>
    <col min="6408" max="6408" width="10.88671875" style="4" customWidth="1"/>
    <col min="6409" max="6656" width="9.109375" style="4"/>
    <col min="6657" max="6657" width="51.6640625" style="4" customWidth="1"/>
    <col min="6658" max="6663" width="9.109375" style="4"/>
    <col min="6664" max="6664" width="10.88671875" style="4" customWidth="1"/>
    <col min="6665" max="6912" width="9.109375" style="4"/>
    <col min="6913" max="6913" width="51.6640625" style="4" customWidth="1"/>
    <col min="6914" max="6919" width="9.109375" style="4"/>
    <col min="6920" max="6920" width="10.88671875" style="4" customWidth="1"/>
    <col min="6921" max="7168" width="9.109375" style="4"/>
    <col min="7169" max="7169" width="51.6640625" style="4" customWidth="1"/>
    <col min="7170" max="7175" width="9.109375" style="4"/>
    <col min="7176" max="7176" width="10.88671875" style="4" customWidth="1"/>
    <col min="7177" max="7424" width="9.109375" style="4"/>
    <col min="7425" max="7425" width="51.6640625" style="4" customWidth="1"/>
    <col min="7426" max="7431" width="9.109375" style="4"/>
    <col min="7432" max="7432" width="10.88671875" style="4" customWidth="1"/>
    <col min="7433" max="7680" width="9.109375" style="4"/>
    <col min="7681" max="7681" width="51.6640625" style="4" customWidth="1"/>
    <col min="7682" max="7687" width="9.109375" style="4"/>
    <col min="7688" max="7688" width="10.88671875" style="4" customWidth="1"/>
    <col min="7689" max="7936" width="9.109375" style="4"/>
    <col min="7937" max="7937" width="51.6640625" style="4" customWidth="1"/>
    <col min="7938" max="7943" width="9.109375" style="4"/>
    <col min="7944" max="7944" width="10.88671875" style="4" customWidth="1"/>
    <col min="7945" max="8192" width="9.109375" style="4"/>
    <col min="8193" max="8193" width="51.6640625" style="4" customWidth="1"/>
    <col min="8194" max="8199" width="9.109375" style="4"/>
    <col min="8200" max="8200" width="10.88671875" style="4" customWidth="1"/>
    <col min="8201" max="8448" width="9.109375" style="4"/>
    <col min="8449" max="8449" width="51.6640625" style="4" customWidth="1"/>
    <col min="8450" max="8455" width="9.109375" style="4"/>
    <col min="8456" max="8456" width="10.88671875" style="4" customWidth="1"/>
    <col min="8457" max="8704" width="9.109375" style="4"/>
    <col min="8705" max="8705" width="51.6640625" style="4" customWidth="1"/>
    <col min="8706" max="8711" width="9.109375" style="4"/>
    <col min="8712" max="8712" width="10.88671875" style="4" customWidth="1"/>
    <col min="8713" max="8960" width="9.109375" style="4"/>
    <col min="8961" max="8961" width="51.6640625" style="4" customWidth="1"/>
    <col min="8962" max="8967" width="9.109375" style="4"/>
    <col min="8968" max="8968" width="10.88671875" style="4" customWidth="1"/>
    <col min="8969" max="9216" width="9.109375" style="4"/>
    <col min="9217" max="9217" width="51.6640625" style="4" customWidth="1"/>
    <col min="9218" max="9223" width="9.109375" style="4"/>
    <col min="9224" max="9224" width="10.88671875" style="4" customWidth="1"/>
    <col min="9225" max="9472" width="9.109375" style="4"/>
    <col min="9473" max="9473" width="51.6640625" style="4" customWidth="1"/>
    <col min="9474" max="9479" width="9.109375" style="4"/>
    <col min="9480" max="9480" width="10.88671875" style="4" customWidth="1"/>
    <col min="9481" max="9728" width="9.109375" style="4"/>
    <col min="9729" max="9729" width="51.6640625" style="4" customWidth="1"/>
    <col min="9730" max="9735" width="9.109375" style="4"/>
    <col min="9736" max="9736" width="10.88671875" style="4" customWidth="1"/>
    <col min="9737" max="9984" width="9.109375" style="4"/>
    <col min="9985" max="9985" width="51.6640625" style="4" customWidth="1"/>
    <col min="9986" max="9991" width="9.109375" style="4"/>
    <col min="9992" max="9992" width="10.88671875" style="4" customWidth="1"/>
    <col min="9993" max="10240" width="9.109375" style="4"/>
    <col min="10241" max="10241" width="51.6640625" style="4" customWidth="1"/>
    <col min="10242" max="10247" width="9.109375" style="4"/>
    <col min="10248" max="10248" width="10.88671875" style="4" customWidth="1"/>
    <col min="10249" max="10496" width="9.109375" style="4"/>
    <col min="10497" max="10497" width="51.6640625" style="4" customWidth="1"/>
    <col min="10498" max="10503" width="9.109375" style="4"/>
    <col min="10504" max="10504" width="10.88671875" style="4" customWidth="1"/>
    <col min="10505" max="10752" width="9.109375" style="4"/>
    <col min="10753" max="10753" width="51.6640625" style="4" customWidth="1"/>
    <col min="10754" max="10759" width="9.109375" style="4"/>
    <col min="10760" max="10760" width="10.88671875" style="4" customWidth="1"/>
    <col min="10761" max="11008" width="9.109375" style="4"/>
    <col min="11009" max="11009" width="51.6640625" style="4" customWidth="1"/>
    <col min="11010" max="11015" width="9.109375" style="4"/>
    <col min="11016" max="11016" width="10.88671875" style="4" customWidth="1"/>
    <col min="11017" max="11264" width="9.109375" style="4"/>
    <col min="11265" max="11265" width="51.6640625" style="4" customWidth="1"/>
    <col min="11266" max="11271" width="9.109375" style="4"/>
    <col min="11272" max="11272" width="10.88671875" style="4" customWidth="1"/>
    <col min="11273" max="11520" width="9.109375" style="4"/>
    <col min="11521" max="11521" width="51.6640625" style="4" customWidth="1"/>
    <col min="11522" max="11527" width="9.109375" style="4"/>
    <col min="11528" max="11528" width="10.88671875" style="4" customWidth="1"/>
    <col min="11529" max="11776" width="9.109375" style="4"/>
    <col min="11777" max="11777" width="51.6640625" style="4" customWidth="1"/>
    <col min="11778" max="11783" width="9.109375" style="4"/>
    <col min="11784" max="11784" width="10.88671875" style="4" customWidth="1"/>
    <col min="11785" max="12032" width="9.109375" style="4"/>
    <col min="12033" max="12033" width="51.6640625" style="4" customWidth="1"/>
    <col min="12034" max="12039" width="9.109375" style="4"/>
    <col min="12040" max="12040" width="10.88671875" style="4" customWidth="1"/>
    <col min="12041" max="12288" width="9.109375" style="4"/>
    <col min="12289" max="12289" width="51.6640625" style="4" customWidth="1"/>
    <col min="12290" max="12295" width="9.109375" style="4"/>
    <col min="12296" max="12296" width="10.88671875" style="4" customWidth="1"/>
    <col min="12297" max="12544" width="9.109375" style="4"/>
    <col min="12545" max="12545" width="51.6640625" style="4" customWidth="1"/>
    <col min="12546" max="12551" width="9.109375" style="4"/>
    <col min="12552" max="12552" width="10.88671875" style="4" customWidth="1"/>
    <col min="12553" max="12800" width="9.109375" style="4"/>
    <col min="12801" max="12801" width="51.6640625" style="4" customWidth="1"/>
    <col min="12802" max="12807" width="9.109375" style="4"/>
    <col min="12808" max="12808" width="10.88671875" style="4" customWidth="1"/>
    <col min="12809" max="13056" width="9.109375" style="4"/>
    <col min="13057" max="13057" width="51.6640625" style="4" customWidth="1"/>
    <col min="13058" max="13063" width="9.109375" style="4"/>
    <col min="13064" max="13064" width="10.88671875" style="4" customWidth="1"/>
    <col min="13065" max="13312" width="9.109375" style="4"/>
    <col min="13313" max="13313" width="51.6640625" style="4" customWidth="1"/>
    <col min="13314" max="13319" width="9.109375" style="4"/>
    <col min="13320" max="13320" width="10.88671875" style="4" customWidth="1"/>
    <col min="13321" max="13568" width="9.109375" style="4"/>
    <col min="13569" max="13569" width="51.6640625" style="4" customWidth="1"/>
    <col min="13570" max="13575" width="9.109375" style="4"/>
    <col min="13576" max="13576" width="10.88671875" style="4" customWidth="1"/>
    <col min="13577" max="13824" width="9.109375" style="4"/>
    <col min="13825" max="13825" width="51.6640625" style="4" customWidth="1"/>
    <col min="13826" max="13831" width="9.109375" style="4"/>
    <col min="13832" max="13832" width="10.88671875" style="4" customWidth="1"/>
    <col min="13833" max="14080" width="9.109375" style="4"/>
    <col min="14081" max="14081" width="51.6640625" style="4" customWidth="1"/>
    <col min="14082" max="14087" width="9.109375" style="4"/>
    <col min="14088" max="14088" width="10.88671875" style="4" customWidth="1"/>
    <col min="14089" max="14336" width="9.109375" style="4"/>
    <col min="14337" max="14337" width="51.6640625" style="4" customWidth="1"/>
    <col min="14338" max="14343" width="9.109375" style="4"/>
    <col min="14344" max="14344" width="10.88671875" style="4" customWidth="1"/>
    <col min="14345" max="14592" width="9.109375" style="4"/>
    <col min="14593" max="14593" width="51.6640625" style="4" customWidth="1"/>
    <col min="14594" max="14599" width="9.109375" style="4"/>
    <col min="14600" max="14600" width="10.88671875" style="4" customWidth="1"/>
    <col min="14601" max="14848" width="9.109375" style="4"/>
    <col min="14849" max="14849" width="51.6640625" style="4" customWidth="1"/>
    <col min="14850" max="14855" width="9.109375" style="4"/>
    <col min="14856" max="14856" width="10.88671875" style="4" customWidth="1"/>
    <col min="14857" max="15104" width="9.109375" style="4"/>
    <col min="15105" max="15105" width="51.6640625" style="4" customWidth="1"/>
    <col min="15106" max="15111" width="9.109375" style="4"/>
    <col min="15112" max="15112" width="10.88671875" style="4" customWidth="1"/>
    <col min="15113" max="15360" width="9.109375" style="4"/>
    <col min="15361" max="15361" width="51.6640625" style="4" customWidth="1"/>
    <col min="15362" max="15367" width="9.109375" style="4"/>
    <col min="15368" max="15368" width="10.88671875" style="4" customWidth="1"/>
    <col min="15369" max="15616" width="9.109375" style="4"/>
    <col min="15617" max="15617" width="51.6640625" style="4" customWidth="1"/>
    <col min="15618" max="15623" width="9.109375" style="4"/>
    <col min="15624" max="15624" width="10.88671875" style="4" customWidth="1"/>
    <col min="15625" max="15872" width="9.109375" style="4"/>
    <col min="15873" max="15873" width="51.6640625" style="4" customWidth="1"/>
    <col min="15874" max="15879" width="9.109375" style="4"/>
    <col min="15880" max="15880" width="10.88671875" style="4" customWidth="1"/>
    <col min="15881" max="16128" width="9.109375" style="4"/>
    <col min="16129" max="16129" width="51.6640625" style="4" customWidth="1"/>
    <col min="16130" max="16135" width="9.109375" style="4"/>
    <col min="16136" max="16136" width="10.88671875" style="4" customWidth="1"/>
    <col min="16137" max="16384" width="9.109375" style="4"/>
  </cols>
  <sheetData>
    <row r="1" spans="1:11" ht="15" x14ac:dyDescent="0.25">
      <c r="A1" s="1"/>
      <c r="B1" s="1"/>
      <c r="C1" s="1"/>
      <c r="D1" s="1"/>
      <c r="E1" s="1"/>
      <c r="F1" s="1"/>
      <c r="G1" s="1"/>
      <c r="H1" s="2" t="s">
        <v>0</v>
      </c>
      <c r="I1" s="3" t="s">
        <v>53</v>
      </c>
    </row>
    <row r="2" spans="1:11" ht="15" x14ac:dyDescent="0.25">
      <c r="A2" s="1"/>
      <c r="B2" s="1"/>
      <c r="C2" s="1"/>
      <c r="D2" s="1"/>
      <c r="E2" s="1"/>
      <c r="F2" s="1"/>
      <c r="G2" s="1"/>
      <c r="H2" s="2" t="s">
        <v>1</v>
      </c>
      <c r="I2" s="5">
        <v>10</v>
      </c>
    </row>
    <row r="3" spans="1:11" ht="15" x14ac:dyDescent="0.25">
      <c r="A3" s="1"/>
      <c r="B3" s="1"/>
      <c r="C3" s="1"/>
      <c r="D3" s="1"/>
      <c r="E3" s="1"/>
      <c r="F3" s="1"/>
      <c r="G3" s="1"/>
      <c r="H3" s="2" t="s">
        <v>2</v>
      </c>
      <c r="I3" s="5"/>
    </row>
    <row r="4" spans="1:11" ht="15" x14ac:dyDescent="0.25">
      <c r="A4" s="1"/>
      <c r="B4" s="1"/>
      <c r="C4" s="1"/>
      <c r="D4" s="1"/>
      <c r="E4" s="1"/>
      <c r="F4" s="1"/>
      <c r="G4" s="1"/>
      <c r="H4" s="2" t="s">
        <v>3</v>
      </c>
      <c r="I4" s="5"/>
    </row>
    <row r="5" spans="1:11" ht="15" x14ac:dyDescent="0.25">
      <c r="A5" s="1"/>
      <c r="B5" s="1"/>
      <c r="C5" s="1"/>
      <c r="D5" s="1"/>
      <c r="E5" s="1"/>
      <c r="F5" s="1"/>
      <c r="G5" s="1"/>
      <c r="H5" s="2" t="s">
        <v>4</v>
      </c>
      <c r="I5" s="6"/>
    </row>
    <row r="6" spans="1:11" ht="15" x14ac:dyDescent="0.25">
      <c r="A6" s="1"/>
      <c r="B6" s="1"/>
      <c r="C6" s="1"/>
      <c r="D6" s="1"/>
      <c r="E6" s="1"/>
      <c r="F6" s="1"/>
      <c r="G6" s="1"/>
      <c r="H6" s="2"/>
      <c r="I6" s="3"/>
    </row>
    <row r="7" spans="1:11" ht="15" x14ac:dyDescent="0.25">
      <c r="A7" s="1"/>
      <c r="B7" s="1"/>
      <c r="C7" s="1"/>
      <c r="D7" s="1"/>
      <c r="E7" s="1"/>
      <c r="F7" s="1"/>
      <c r="G7" s="1"/>
      <c r="H7" s="2" t="s">
        <v>5</v>
      </c>
      <c r="I7" s="48">
        <v>41282</v>
      </c>
    </row>
    <row r="8" spans="1:11" ht="15" x14ac:dyDescent="0.25">
      <c r="A8" s="1"/>
      <c r="B8" s="1"/>
      <c r="C8" s="1"/>
      <c r="D8" s="1"/>
      <c r="E8" s="1"/>
      <c r="F8" s="1"/>
      <c r="G8" s="1"/>
      <c r="H8" s="1"/>
      <c r="I8" s="1"/>
    </row>
    <row r="9" spans="1:11" ht="18" x14ac:dyDescent="0.25">
      <c r="A9" s="50" t="s">
        <v>6</v>
      </c>
      <c r="B9" s="51"/>
      <c r="C9" s="51"/>
      <c r="D9" s="51"/>
      <c r="E9" s="51"/>
      <c r="F9" s="51"/>
      <c r="G9" s="51"/>
      <c r="H9" s="51"/>
      <c r="I9" s="51"/>
    </row>
    <row r="10" spans="1:11" ht="18" x14ac:dyDescent="0.25">
      <c r="A10" s="50" t="s">
        <v>7</v>
      </c>
      <c r="B10" s="52"/>
      <c r="C10" s="52"/>
      <c r="D10" s="52"/>
      <c r="E10" s="52"/>
      <c r="F10" s="52"/>
      <c r="G10" s="52"/>
      <c r="H10" s="52"/>
      <c r="I10" s="52"/>
    </row>
    <row r="11" spans="1:11" ht="18" x14ac:dyDescent="0.25">
      <c r="A11" s="50" t="s">
        <v>8</v>
      </c>
      <c r="B11" s="52"/>
      <c r="C11" s="52"/>
      <c r="D11" s="52"/>
      <c r="E11" s="52"/>
      <c r="F11" s="52"/>
      <c r="G11" s="52"/>
      <c r="H11" s="52"/>
      <c r="I11" s="52"/>
    </row>
    <row r="12" spans="1:11" ht="15" x14ac:dyDescent="0.25">
      <c r="A12" s="1"/>
      <c r="B12" s="1"/>
      <c r="C12" s="1"/>
      <c r="D12" s="1"/>
      <c r="E12" s="1"/>
      <c r="F12" s="1"/>
      <c r="G12" s="1"/>
      <c r="H12" s="1"/>
      <c r="I12" s="1"/>
    </row>
    <row r="13" spans="1:11" s="8" customFormat="1" ht="15" x14ac:dyDescent="0.25">
      <c r="A13" s="53" t="s">
        <v>9</v>
      </c>
      <c r="B13" s="53"/>
      <c r="C13" s="53"/>
      <c r="D13" s="53"/>
      <c r="E13" s="53"/>
      <c r="F13" s="53"/>
      <c r="G13" s="53"/>
      <c r="H13" s="53"/>
      <c r="I13" s="53"/>
      <c r="J13" s="7"/>
      <c r="K13" s="7"/>
    </row>
    <row r="14" spans="1:11" ht="15" x14ac:dyDescent="0.25">
      <c r="A14" s="9"/>
      <c r="B14" s="9"/>
      <c r="C14" s="9"/>
      <c r="D14" s="9"/>
      <c r="E14" s="9"/>
      <c r="F14" s="9"/>
      <c r="G14" s="9"/>
      <c r="H14" s="9"/>
      <c r="I14" s="9"/>
      <c r="J14" s="10"/>
      <c r="K14" s="10"/>
    </row>
    <row r="15" spans="1:11" ht="15" x14ac:dyDescent="0.25">
      <c r="A15" s="53" t="s">
        <v>10</v>
      </c>
      <c r="B15" s="53"/>
      <c r="C15" s="53"/>
      <c r="D15" s="53"/>
      <c r="E15" s="53"/>
      <c r="F15" s="53"/>
      <c r="G15" s="53"/>
      <c r="H15" s="53"/>
      <c r="I15" s="53"/>
      <c r="J15" s="10"/>
      <c r="K15" s="10"/>
    </row>
    <row r="16" spans="1:11" ht="15" x14ac:dyDescent="0.25">
      <c r="A16" s="9"/>
      <c r="B16" s="9"/>
      <c r="C16" s="9"/>
      <c r="D16" s="9"/>
      <c r="E16" s="9"/>
      <c r="F16" s="9"/>
      <c r="G16" s="9"/>
      <c r="H16" s="9"/>
      <c r="I16" s="9"/>
      <c r="J16" s="10"/>
      <c r="K16" s="10"/>
    </row>
    <row r="17" spans="1:11" ht="39" x14ac:dyDescent="0.25">
      <c r="A17" s="9"/>
      <c r="B17" s="11" t="s">
        <v>11</v>
      </c>
      <c r="C17" s="11">
        <v>2010</v>
      </c>
      <c r="D17" s="11">
        <v>2011</v>
      </c>
      <c r="E17" s="11">
        <v>2012</v>
      </c>
      <c r="F17" s="11" t="s">
        <v>12</v>
      </c>
      <c r="G17" s="11">
        <v>2014</v>
      </c>
      <c r="H17" s="11">
        <v>2015</v>
      </c>
      <c r="I17" s="11">
        <v>2016</v>
      </c>
      <c r="J17" s="10"/>
      <c r="K17" s="10"/>
    </row>
    <row r="18" spans="1:11" x14ac:dyDescent="0.3">
      <c r="A18" s="12" t="s">
        <v>13</v>
      </c>
      <c r="B18" s="13" t="s">
        <v>14</v>
      </c>
      <c r="C18" s="13" t="s">
        <v>15</v>
      </c>
      <c r="D18" s="13" t="s">
        <v>15</v>
      </c>
      <c r="E18" s="13" t="s">
        <v>15</v>
      </c>
      <c r="F18" s="13" t="s">
        <v>16</v>
      </c>
      <c r="G18" s="13" t="s">
        <v>15</v>
      </c>
      <c r="H18" s="13" t="s">
        <v>15</v>
      </c>
      <c r="I18" s="13" t="s">
        <v>15</v>
      </c>
      <c r="J18" s="10"/>
      <c r="K18" s="10"/>
    </row>
    <row r="19" spans="1:11" x14ac:dyDescent="0.3">
      <c r="A19" s="12" t="s">
        <v>17</v>
      </c>
      <c r="B19" s="13" t="s">
        <v>18</v>
      </c>
      <c r="C19" s="13" t="s">
        <v>19</v>
      </c>
      <c r="D19" s="13" t="s">
        <v>19</v>
      </c>
      <c r="E19" s="13" t="s">
        <v>18</v>
      </c>
      <c r="F19" s="13" t="s">
        <v>18</v>
      </c>
      <c r="G19" s="13"/>
      <c r="H19" s="13"/>
      <c r="I19" s="13"/>
      <c r="J19" s="10"/>
      <c r="K19" s="10"/>
    </row>
    <row r="20" spans="1:11" x14ac:dyDescent="0.3">
      <c r="A20" s="9"/>
      <c r="B20" s="14"/>
      <c r="C20" s="14"/>
      <c r="D20" s="15" t="s">
        <v>20</v>
      </c>
      <c r="E20" s="15" t="s">
        <v>20</v>
      </c>
      <c r="F20" s="15" t="s">
        <v>20</v>
      </c>
      <c r="G20" s="15" t="s">
        <v>20</v>
      </c>
      <c r="H20" s="15" t="s">
        <v>20</v>
      </c>
      <c r="I20" s="15" t="s">
        <v>20</v>
      </c>
      <c r="J20" s="10"/>
      <c r="K20" s="10"/>
    </row>
    <row r="21" spans="1:11" x14ac:dyDescent="0.3">
      <c r="A21" s="12" t="s">
        <v>21</v>
      </c>
      <c r="B21" s="54"/>
      <c r="C21" s="55"/>
      <c r="D21" s="55"/>
      <c r="E21" s="55"/>
      <c r="F21" s="55"/>
      <c r="G21" s="55"/>
      <c r="H21" s="55"/>
      <c r="I21" s="56"/>
      <c r="J21" s="10"/>
      <c r="K21" s="10"/>
    </row>
    <row r="22" spans="1:11" x14ac:dyDescent="0.3">
      <c r="A22" s="14" t="s">
        <v>22</v>
      </c>
      <c r="B22" s="16"/>
      <c r="C22" s="16"/>
      <c r="D22" s="17"/>
      <c r="E22" s="18">
        <v>215885605</v>
      </c>
      <c r="F22" s="16"/>
      <c r="G22" s="16"/>
      <c r="H22" s="16"/>
      <c r="I22" s="16"/>
      <c r="J22" s="10"/>
      <c r="K22" s="10"/>
    </row>
    <row r="23" spans="1:11" x14ac:dyDescent="0.3">
      <c r="A23" s="14" t="s">
        <v>23</v>
      </c>
      <c r="B23" s="16"/>
      <c r="C23" s="16"/>
      <c r="D23" s="17"/>
      <c r="E23" s="18">
        <f>+'[1]FA Continuity 2012 CGAAP'!$E$49</f>
        <v>51647497</v>
      </c>
      <c r="F23" s="16"/>
      <c r="G23" s="16"/>
      <c r="H23" s="16"/>
      <c r="I23" s="16"/>
      <c r="J23" s="10"/>
      <c r="K23" s="10"/>
    </row>
    <row r="24" spans="1:11" x14ac:dyDescent="0.3">
      <c r="A24" s="14" t="s">
        <v>24</v>
      </c>
      <c r="B24" s="16"/>
      <c r="C24" s="16"/>
      <c r="D24" s="17"/>
      <c r="E24" s="18">
        <f>-'[1]FA Continuity 2012 CGAAP'!$J$46</f>
        <v>-23094191</v>
      </c>
      <c r="F24" s="16"/>
      <c r="G24" s="16"/>
      <c r="H24" s="16"/>
      <c r="I24" s="16"/>
      <c r="J24" s="10"/>
      <c r="K24" s="10"/>
    </row>
    <row r="25" spans="1:11" x14ac:dyDescent="0.3">
      <c r="A25" s="14" t="s">
        <v>52</v>
      </c>
      <c r="B25" s="16"/>
      <c r="C25" s="16"/>
      <c r="D25" s="17"/>
      <c r="E25" s="18">
        <f>+'[2]Continuity 2012 Budget'!$J$34-'[2]Continuity 2012 Budget'!$O$34</f>
        <v>-800</v>
      </c>
      <c r="F25" s="16"/>
      <c r="G25" s="16"/>
      <c r="H25" s="16"/>
      <c r="I25" s="16"/>
      <c r="J25" s="10"/>
      <c r="K25" s="10"/>
    </row>
    <row r="26" spans="1:11" x14ac:dyDescent="0.3">
      <c r="A26" s="19" t="s">
        <v>25</v>
      </c>
      <c r="B26" s="16"/>
      <c r="C26" s="16"/>
      <c r="D26" s="17"/>
      <c r="E26" s="20">
        <f>SUM(E22:E25)</f>
        <v>244438111</v>
      </c>
      <c r="F26" s="16"/>
      <c r="G26" s="16"/>
      <c r="H26" s="16"/>
      <c r="I26" s="16"/>
      <c r="J26" s="10"/>
      <c r="K26" s="10"/>
    </row>
    <row r="27" spans="1:11" x14ac:dyDescent="0.3">
      <c r="A27" s="9"/>
      <c r="B27" s="9"/>
      <c r="C27" s="9"/>
      <c r="D27" s="21"/>
      <c r="E27" s="9"/>
      <c r="F27" s="9"/>
      <c r="G27" s="9"/>
      <c r="H27" s="9"/>
      <c r="I27" s="9"/>
      <c r="J27" s="10"/>
      <c r="K27" s="10"/>
    </row>
    <row r="28" spans="1:11" ht="25.95" x14ac:dyDescent="0.3">
      <c r="A28" s="22" t="s">
        <v>26</v>
      </c>
      <c r="B28" s="9"/>
      <c r="C28" s="9"/>
      <c r="D28" s="21"/>
      <c r="E28" s="9"/>
      <c r="F28" s="9"/>
      <c r="G28" s="9"/>
      <c r="H28" s="9"/>
      <c r="I28" s="9"/>
      <c r="J28" s="10"/>
      <c r="K28" s="10"/>
    </row>
    <row r="29" spans="1:11" x14ac:dyDescent="0.3">
      <c r="A29" s="14" t="s">
        <v>27</v>
      </c>
      <c r="B29" s="16"/>
      <c r="C29" s="16"/>
      <c r="D29" s="17"/>
      <c r="E29" s="18">
        <f>+E22</f>
        <v>215885605</v>
      </c>
      <c r="F29" s="16"/>
      <c r="G29" s="16"/>
      <c r="H29" s="16"/>
      <c r="I29" s="16"/>
      <c r="J29" s="10"/>
      <c r="K29" s="10"/>
    </row>
    <row r="30" spans="1:11" x14ac:dyDescent="0.3">
      <c r="A30" s="14" t="s">
        <v>23</v>
      </c>
      <c r="B30" s="16"/>
      <c r="C30" s="16"/>
      <c r="D30" s="17"/>
      <c r="E30" s="18">
        <f>+'[1]FA Continuity 2012  IFRS'!$H$39+'[1]FA Continuity 2012  IFRS'!$I$39</f>
        <v>50962797</v>
      </c>
      <c r="F30" s="16"/>
      <c r="G30" s="16"/>
      <c r="H30" s="16"/>
      <c r="I30" s="16"/>
      <c r="J30" s="10"/>
      <c r="K30" s="10"/>
    </row>
    <row r="31" spans="1:11" x14ac:dyDescent="0.3">
      <c r="A31" s="14" t="s">
        <v>24</v>
      </c>
      <c r="B31" s="16"/>
      <c r="C31" s="16"/>
      <c r="D31" s="17"/>
      <c r="E31" s="18">
        <f>-'[1]FA Continuity 2012  IFRS'!$N$39-'[1]FA Continuity 2012  IFRS'!$O$39</f>
        <v>-22881290</v>
      </c>
      <c r="F31" s="16"/>
      <c r="G31" s="16"/>
      <c r="H31" s="16"/>
      <c r="I31" s="16"/>
      <c r="J31" s="10"/>
      <c r="K31" s="10"/>
    </row>
    <row r="32" spans="1:11" x14ac:dyDescent="0.3">
      <c r="A32" s="14" t="s">
        <v>52</v>
      </c>
      <c r="B32" s="16"/>
      <c r="C32" s="16"/>
      <c r="D32" s="17"/>
      <c r="E32" s="18">
        <f>+'[3]Continuity 2012 Budget'!$J$34-'[3]Continuity 2012 Budget'!$P$34</f>
        <v>-923</v>
      </c>
      <c r="F32" s="16"/>
      <c r="G32" s="16"/>
      <c r="H32" s="16"/>
      <c r="I32" s="16"/>
      <c r="J32" s="10"/>
      <c r="K32" s="10"/>
    </row>
    <row r="33" spans="1:11" x14ac:dyDescent="0.3">
      <c r="A33" s="19" t="s">
        <v>28</v>
      </c>
      <c r="B33" s="16"/>
      <c r="C33" s="16"/>
      <c r="D33" s="17"/>
      <c r="E33" s="20">
        <f>SUM(E29:E32)</f>
        <v>243966189</v>
      </c>
      <c r="F33" s="16"/>
      <c r="G33" s="16"/>
      <c r="H33" s="16"/>
      <c r="I33" s="16"/>
      <c r="J33" s="10"/>
      <c r="K33" s="10"/>
    </row>
    <row r="34" spans="1:11" x14ac:dyDescent="0.3">
      <c r="A34" s="9"/>
      <c r="B34" s="9"/>
      <c r="C34" s="9"/>
      <c r="D34" s="9"/>
      <c r="E34" s="9"/>
      <c r="F34" s="9"/>
      <c r="G34" s="9"/>
      <c r="H34" s="9"/>
      <c r="I34" s="9"/>
      <c r="J34" s="10"/>
      <c r="K34" s="10"/>
    </row>
    <row r="35" spans="1:11" ht="27" x14ac:dyDescent="0.3">
      <c r="A35" s="23" t="s">
        <v>29</v>
      </c>
      <c r="B35" s="16"/>
      <c r="C35" s="16"/>
      <c r="D35" s="24"/>
      <c r="E35" s="25">
        <f>E26-E33</f>
        <v>471922</v>
      </c>
      <c r="F35" s="16"/>
      <c r="G35" s="16"/>
      <c r="H35" s="16"/>
      <c r="I35" s="16"/>
      <c r="J35" s="10"/>
      <c r="K35" s="10"/>
    </row>
    <row r="36" spans="1:11" x14ac:dyDescent="0.3">
      <c r="A36" s="9"/>
      <c r="B36" s="9"/>
      <c r="C36" s="9"/>
      <c r="D36" s="9"/>
      <c r="E36" s="9"/>
      <c r="F36" s="9"/>
      <c r="G36" s="9"/>
      <c r="H36" s="9"/>
      <c r="I36" s="9"/>
      <c r="J36" s="10"/>
      <c r="K36" s="10"/>
    </row>
    <row r="37" spans="1:11" x14ac:dyDescent="0.3">
      <c r="A37" s="12" t="s">
        <v>30</v>
      </c>
      <c r="B37" s="9"/>
      <c r="C37" s="9"/>
      <c r="D37" s="9"/>
      <c r="E37" s="9"/>
      <c r="F37" s="9"/>
      <c r="G37" s="9"/>
      <c r="H37" s="9"/>
      <c r="I37" s="9"/>
      <c r="J37" s="10"/>
      <c r="K37" s="10"/>
    </row>
    <row r="38" spans="1:11" x14ac:dyDescent="0.3">
      <c r="A38" s="14" t="s">
        <v>31</v>
      </c>
      <c r="B38" s="16"/>
      <c r="C38" s="16"/>
      <c r="D38" s="26"/>
      <c r="E38" s="40">
        <f>D42</f>
        <v>0</v>
      </c>
      <c r="F38" s="40">
        <f>E42</f>
        <v>471922</v>
      </c>
      <c r="G38" s="40">
        <f>F42</f>
        <v>353941.5</v>
      </c>
      <c r="H38" s="40">
        <f>G42</f>
        <v>235961</v>
      </c>
      <c r="I38" s="40">
        <f>H42</f>
        <v>117980.5</v>
      </c>
      <c r="J38" s="10"/>
      <c r="K38" s="10"/>
    </row>
    <row r="39" spans="1:11" x14ac:dyDescent="0.3">
      <c r="A39" s="14" t="s">
        <v>32</v>
      </c>
      <c r="B39" s="16"/>
      <c r="C39" s="16"/>
      <c r="D39" s="26"/>
      <c r="E39" s="40">
        <f>E35-D35</f>
        <v>471922</v>
      </c>
      <c r="F39" s="41"/>
      <c r="G39" s="41"/>
      <c r="H39" s="41"/>
      <c r="I39" s="41"/>
      <c r="J39" s="10"/>
      <c r="K39" s="10"/>
    </row>
    <row r="40" spans="1:11" x14ac:dyDescent="0.3">
      <c r="A40" s="27" t="s">
        <v>33</v>
      </c>
      <c r="B40" s="16"/>
      <c r="C40" s="16"/>
      <c r="D40" s="26"/>
      <c r="E40" s="40">
        <f>E38+E39</f>
        <v>471922</v>
      </c>
      <c r="F40" s="40">
        <f>F38+F39</f>
        <v>471922</v>
      </c>
      <c r="G40" s="40">
        <f>G38+G39</f>
        <v>353941.5</v>
      </c>
      <c r="H40" s="40">
        <f>H38+H39</f>
        <v>235961</v>
      </c>
      <c r="I40" s="40">
        <f>I38+I39</f>
        <v>117980.5</v>
      </c>
      <c r="J40" s="10"/>
      <c r="K40" s="10"/>
    </row>
    <row r="41" spans="1:11" ht="27" x14ac:dyDescent="0.3">
      <c r="A41" s="28" t="s">
        <v>34</v>
      </c>
      <c r="B41" s="16"/>
      <c r="C41" s="16"/>
      <c r="D41" s="26"/>
      <c r="E41" s="16"/>
      <c r="F41" s="40">
        <f>IF(ISERROR(-E35/I46), 0, -E35/I46)</f>
        <v>-117980.5</v>
      </c>
      <c r="G41" s="40">
        <f>+F41</f>
        <v>-117980.5</v>
      </c>
      <c r="H41" s="40">
        <f>+F41</f>
        <v>-117980.5</v>
      </c>
      <c r="I41" s="40">
        <f>+F41</f>
        <v>-117980.5</v>
      </c>
      <c r="J41" s="10"/>
      <c r="K41" s="10"/>
    </row>
    <row r="42" spans="1:11" x14ac:dyDescent="0.3">
      <c r="A42" s="19" t="s">
        <v>35</v>
      </c>
      <c r="B42" s="16"/>
      <c r="C42" s="16"/>
      <c r="D42" s="26"/>
      <c r="E42" s="40">
        <f>E40+E41</f>
        <v>471922</v>
      </c>
      <c r="F42" s="40">
        <f>IF(ISERROR(F40+F41), 0, F40+F41)</f>
        <v>353941.5</v>
      </c>
      <c r="G42" s="40">
        <f>G40+G41</f>
        <v>235961</v>
      </c>
      <c r="H42" s="40">
        <f>H40+H41</f>
        <v>117980.5</v>
      </c>
      <c r="I42" s="40">
        <f>I40+I41</f>
        <v>0</v>
      </c>
      <c r="J42" s="10"/>
      <c r="K42" s="10"/>
    </row>
    <row r="43" spans="1:11" x14ac:dyDescent="0.3">
      <c r="A43" s="12"/>
      <c r="B43" s="9"/>
      <c r="C43" s="9"/>
      <c r="D43" s="29"/>
      <c r="E43" s="29"/>
      <c r="F43" s="42"/>
      <c r="G43" s="29"/>
      <c r="H43" s="29"/>
      <c r="I43" s="9"/>
      <c r="J43" s="10"/>
      <c r="K43" s="10"/>
    </row>
    <row r="44" spans="1:11" x14ac:dyDescent="0.3">
      <c r="A44" s="12" t="s">
        <v>36</v>
      </c>
      <c r="B44" s="9"/>
      <c r="C44" s="9"/>
      <c r="D44" s="29"/>
      <c r="E44" s="29"/>
      <c r="F44" s="42"/>
      <c r="G44" s="29"/>
      <c r="H44" s="29"/>
      <c r="I44" s="9"/>
      <c r="J44" s="10"/>
      <c r="K44" s="10"/>
    </row>
    <row r="45" spans="1:11" s="34" customFormat="1" x14ac:dyDescent="0.3">
      <c r="A45" s="30" t="s">
        <v>37</v>
      </c>
      <c r="B45" s="31"/>
      <c r="C45" s="31"/>
      <c r="D45" s="31"/>
      <c r="E45" s="31"/>
      <c r="F45" s="43">
        <f>IF(ISERROR(E35/I46), 0, E35/I46)</f>
        <v>117980.5</v>
      </c>
      <c r="G45" s="9"/>
      <c r="H45" s="32" t="s">
        <v>38</v>
      </c>
      <c r="I45" s="33">
        <v>6.8559999999999996E-2</v>
      </c>
      <c r="J45" s="10"/>
      <c r="K45" s="10"/>
    </row>
    <row r="46" spans="1:11" s="34" customFormat="1" ht="40.200000000000003" x14ac:dyDescent="0.3">
      <c r="A46" s="35" t="s">
        <v>39</v>
      </c>
      <c r="B46" s="36"/>
      <c r="C46" s="36"/>
      <c r="D46" s="36"/>
      <c r="E46" s="36"/>
      <c r="F46" s="44">
        <f>ROUNDDOWN(E35*I45,0)</f>
        <v>32354</v>
      </c>
      <c r="G46" s="9"/>
      <c r="H46" s="22" t="s">
        <v>40</v>
      </c>
      <c r="I46" s="37">
        <v>4</v>
      </c>
      <c r="J46" s="38" t="s">
        <v>41</v>
      </c>
      <c r="K46" s="10"/>
    </row>
    <row r="47" spans="1:11" x14ac:dyDescent="0.3">
      <c r="A47" s="39" t="s">
        <v>42</v>
      </c>
      <c r="B47" s="36"/>
      <c r="C47" s="36"/>
      <c r="D47" s="36"/>
      <c r="E47" s="36"/>
      <c r="F47" s="44">
        <f>F45+F46</f>
        <v>150334.5</v>
      </c>
      <c r="G47" s="9"/>
      <c r="H47" s="9"/>
      <c r="I47" s="9"/>
      <c r="J47" s="10"/>
      <c r="K47" s="10"/>
    </row>
    <row r="48" spans="1:11" x14ac:dyDescent="0.3">
      <c r="A48" s="12"/>
      <c r="B48" s="9"/>
      <c r="C48" s="9"/>
      <c r="D48" s="9"/>
      <c r="E48" s="9"/>
      <c r="F48" s="9"/>
      <c r="G48" s="9"/>
      <c r="H48" s="9"/>
      <c r="I48" s="9"/>
      <c r="J48" s="10"/>
      <c r="K48" s="10"/>
    </row>
    <row r="49" spans="1:11" x14ac:dyDescent="0.3">
      <c r="A49" s="12" t="s">
        <v>43</v>
      </c>
      <c r="B49" s="9"/>
      <c r="C49" s="9"/>
      <c r="D49" s="9"/>
      <c r="E49" s="9"/>
      <c r="F49" s="9"/>
      <c r="G49" s="9"/>
      <c r="H49" s="9"/>
      <c r="I49" s="9"/>
      <c r="J49" s="10"/>
      <c r="K49" s="10"/>
    </row>
    <row r="50" spans="1:11" x14ac:dyDescent="0.3">
      <c r="A50" s="9" t="s">
        <v>44</v>
      </c>
      <c r="B50" s="9"/>
      <c r="C50" s="9"/>
      <c r="D50" s="9"/>
      <c r="E50" s="9"/>
      <c r="F50" s="9"/>
      <c r="G50" s="9"/>
      <c r="H50" s="9"/>
      <c r="I50" s="9"/>
      <c r="J50" s="10"/>
      <c r="K50" s="10"/>
    </row>
    <row r="51" spans="1:11" x14ac:dyDescent="0.3">
      <c r="A51" s="9" t="s">
        <v>45</v>
      </c>
      <c r="B51" s="9"/>
      <c r="C51" s="9"/>
      <c r="D51" s="9"/>
      <c r="E51" s="9"/>
      <c r="F51" s="9"/>
      <c r="G51" s="9"/>
      <c r="H51" s="9"/>
      <c r="I51" s="9"/>
      <c r="J51" s="10"/>
      <c r="K51" s="10"/>
    </row>
    <row r="52" spans="1:11" s="47" customFormat="1" x14ac:dyDescent="0.3">
      <c r="A52" s="45" t="s">
        <v>46</v>
      </c>
      <c r="B52" s="45"/>
      <c r="C52" s="45"/>
      <c r="D52" s="45"/>
      <c r="E52" s="45"/>
      <c r="F52" s="45"/>
      <c r="G52" s="45"/>
      <c r="H52" s="45"/>
      <c r="I52" s="45"/>
      <c r="J52" s="46"/>
      <c r="K52" s="46"/>
    </row>
    <row r="53" spans="1:11" s="47" customFormat="1" x14ac:dyDescent="0.3">
      <c r="A53" s="45" t="s">
        <v>47</v>
      </c>
      <c r="B53" s="45"/>
      <c r="C53" s="45"/>
      <c r="D53" s="45"/>
      <c r="E53" s="45"/>
      <c r="F53" s="45"/>
      <c r="G53" s="45"/>
      <c r="H53" s="45"/>
      <c r="I53" s="45"/>
      <c r="J53" s="46"/>
      <c r="K53" s="46"/>
    </row>
    <row r="54" spans="1:11" x14ac:dyDescent="0.3">
      <c r="A54" s="9" t="s">
        <v>48</v>
      </c>
      <c r="B54" s="9"/>
      <c r="C54" s="9"/>
      <c r="D54" s="9"/>
      <c r="E54" s="9"/>
      <c r="F54" s="9"/>
      <c r="G54" s="9"/>
      <c r="H54" s="9"/>
      <c r="I54" s="9"/>
      <c r="J54" s="10"/>
      <c r="K54" s="10"/>
    </row>
    <row r="55" spans="1:11" x14ac:dyDescent="0.3">
      <c r="A55" s="9" t="s">
        <v>49</v>
      </c>
      <c r="B55" s="9"/>
      <c r="C55" s="9"/>
      <c r="D55" s="9"/>
      <c r="E55" s="9"/>
      <c r="F55" s="9"/>
      <c r="G55" s="9"/>
      <c r="H55" s="9"/>
      <c r="I55" s="9"/>
      <c r="J55" s="10"/>
      <c r="K55" s="10"/>
    </row>
    <row r="56" spans="1:11" x14ac:dyDescent="0.3">
      <c r="A56" s="9" t="s">
        <v>50</v>
      </c>
      <c r="B56" s="9"/>
      <c r="C56" s="9"/>
      <c r="D56" s="9"/>
      <c r="E56" s="9"/>
      <c r="F56" s="9"/>
      <c r="G56" s="9"/>
      <c r="H56" s="9"/>
      <c r="I56" s="9"/>
      <c r="J56" s="10"/>
      <c r="K56" s="10"/>
    </row>
    <row r="57" spans="1:11" x14ac:dyDescent="0.3">
      <c r="A57" s="49" t="s">
        <v>51</v>
      </c>
      <c r="B57" s="49"/>
      <c r="C57" s="49"/>
      <c r="D57" s="49"/>
      <c r="E57" s="49"/>
      <c r="F57" s="49"/>
      <c r="G57" s="49"/>
      <c r="H57" s="49"/>
      <c r="I57" s="49"/>
      <c r="J57" s="10"/>
      <c r="K57" s="10"/>
    </row>
    <row r="58" spans="1:11" x14ac:dyDescent="0.3">
      <c r="A58" s="49"/>
      <c r="B58" s="49"/>
      <c r="C58" s="49"/>
      <c r="D58" s="49"/>
      <c r="E58" s="49"/>
      <c r="F58" s="49"/>
      <c r="G58" s="49"/>
      <c r="H58" s="49"/>
      <c r="I58" s="49"/>
    </row>
  </sheetData>
  <mergeCells count="7">
    <mergeCell ref="A57:I58"/>
    <mergeCell ref="A9:I9"/>
    <mergeCell ref="A10:I10"/>
    <mergeCell ref="A11:I11"/>
    <mergeCell ref="A13:I13"/>
    <mergeCell ref="A15:I15"/>
    <mergeCell ref="B21:I21"/>
  </mergeCells>
  <dataValidations disablePrompts="1" count="1">
    <dataValidation allowBlank="1" showInputMessage="1" showErrorMessage="1" promptTitle="Date Format" prompt="E.g:  &quot;August 1, 2011&quot;" sqref="WVM983048 JA7 SW7 ACS7 AMO7 AWK7 BGG7 BQC7 BZY7 CJU7 CTQ7 DDM7 DNI7 DXE7 EHA7 EQW7 FAS7 FKO7 FUK7 GEG7 GOC7 GXY7 HHU7 HRQ7 IBM7 ILI7 IVE7 JFA7 JOW7 JYS7 KIO7 KSK7 LCG7 LMC7 LVY7 MFU7 MPQ7 MZM7 NJI7 NTE7 ODA7 OMW7 OWS7 PGO7 PQK7 QAG7 QKC7 QTY7 RDU7 RNQ7 RXM7 SHI7 SRE7 TBA7 TKW7 TUS7 UEO7 UOK7 UYG7 VIC7 VRY7 WBU7 WLQ7 WVM7 E65544 JA65544 SW65544 ACS65544 AMO65544 AWK65544 BGG65544 BQC65544 BZY65544 CJU65544 CTQ65544 DDM65544 DNI65544 DXE65544 EHA65544 EQW65544 FAS65544 FKO65544 FUK65544 GEG65544 GOC65544 GXY65544 HHU65544 HRQ65544 IBM65544 ILI65544 IVE65544 JFA65544 JOW65544 JYS65544 KIO65544 KSK65544 LCG65544 LMC65544 LVY65544 MFU65544 MPQ65544 MZM65544 NJI65544 NTE65544 ODA65544 OMW65544 OWS65544 PGO65544 PQK65544 QAG65544 QKC65544 QTY65544 RDU65544 RNQ65544 RXM65544 SHI65544 SRE65544 TBA65544 TKW65544 TUS65544 UEO65544 UOK65544 UYG65544 VIC65544 VRY65544 WBU65544 WLQ65544 WVM65544 E131080 JA131080 SW131080 ACS131080 AMO131080 AWK131080 BGG131080 BQC131080 BZY131080 CJU131080 CTQ131080 DDM131080 DNI131080 DXE131080 EHA131080 EQW131080 FAS131080 FKO131080 FUK131080 GEG131080 GOC131080 GXY131080 HHU131080 HRQ131080 IBM131080 ILI131080 IVE131080 JFA131080 JOW131080 JYS131080 KIO131080 KSK131080 LCG131080 LMC131080 LVY131080 MFU131080 MPQ131080 MZM131080 NJI131080 NTE131080 ODA131080 OMW131080 OWS131080 PGO131080 PQK131080 QAG131080 QKC131080 QTY131080 RDU131080 RNQ131080 RXM131080 SHI131080 SRE131080 TBA131080 TKW131080 TUS131080 UEO131080 UOK131080 UYG131080 VIC131080 VRY131080 WBU131080 WLQ131080 WVM131080 E196616 JA196616 SW196616 ACS196616 AMO196616 AWK196616 BGG196616 BQC196616 BZY196616 CJU196616 CTQ196616 DDM196616 DNI196616 DXE196616 EHA196616 EQW196616 FAS196616 FKO196616 FUK196616 GEG196616 GOC196616 GXY196616 HHU196616 HRQ196616 IBM196616 ILI196616 IVE196616 JFA196616 JOW196616 JYS196616 KIO196616 KSK196616 LCG196616 LMC196616 LVY196616 MFU196616 MPQ196616 MZM196616 NJI196616 NTE196616 ODA196616 OMW196616 OWS196616 PGO196616 PQK196616 QAG196616 QKC196616 QTY196616 RDU196616 RNQ196616 RXM196616 SHI196616 SRE196616 TBA196616 TKW196616 TUS196616 UEO196616 UOK196616 UYG196616 VIC196616 VRY196616 WBU196616 WLQ196616 WVM196616 E262152 JA262152 SW262152 ACS262152 AMO262152 AWK262152 BGG262152 BQC262152 BZY262152 CJU262152 CTQ262152 DDM262152 DNI262152 DXE262152 EHA262152 EQW262152 FAS262152 FKO262152 FUK262152 GEG262152 GOC262152 GXY262152 HHU262152 HRQ262152 IBM262152 ILI262152 IVE262152 JFA262152 JOW262152 JYS262152 KIO262152 KSK262152 LCG262152 LMC262152 LVY262152 MFU262152 MPQ262152 MZM262152 NJI262152 NTE262152 ODA262152 OMW262152 OWS262152 PGO262152 PQK262152 QAG262152 QKC262152 QTY262152 RDU262152 RNQ262152 RXM262152 SHI262152 SRE262152 TBA262152 TKW262152 TUS262152 UEO262152 UOK262152 UYG262152 VIC262152 VRY262152 WBU262152 WLQ262152 WVM262152 E327688 JA327688 SW327688 ACS327688 AMO327688 AWK327688 BGG327688 BQC327688 BZY327688 CJU327688 CTQ327688 DDM327688 DNI327688 DXE327688 EHA327688 EQW327688 FAS327688 FKO327688 FUK327688 GEG327688 GOC327688 GXY327688 HHU327688 HRQ327688 IBM327688 ILI327688 IVE327688 JFA327688 JOW327688 JYS327688 KIO327688 KSK327688 LCG327688 LMC327688 LVY327688 MFU327688 MPQ327688 MZM327688 NJI327688 NTE327688 ODA327688 OMW327688 OWS327688 PGO327688 PQK327688 QAG327688 QKC327688 QTY327688 RDU327688 RNQ327688 RXM327688 SHI327688 SRE327688 TBA327688 TKW327688 TUS327688 UEO327688 UOK327688 UYG327688 VIC327688 VRY327688 WBU327688 WLQ327688 WVM327688 E393224 JA393224 SW393224 ACS393224 AMO393224 AWK393224 BGG393224 BQC393224 BZY393224 CJU393224 CTQ393224 DDM393224 DNI393224 DXE393224 EHA393224 EQW393224 FAS393224 FKO393224 FUK393224 GEG393224 GOC393224 GXY393224 HHU393224 HRQ393224 IBM393224 ILI393224 IVE393224 JFA393224 JOW393224 JYS393224 KIO393224 KSK393224 LCG393224 LMC393224 LVY393224 MFU393224 MPQ393224 MZM393224 NJI393224 NTE393224 ODA393224 OMW393224 OWS393224 PGO393224 PQK393224 QAG393224 QKC393224 QTY393224 RDU393224 RNQ393224 RXM393224 SHI393224 SRE393224 TBA393224 TKW393224 TUS393224 UEO393224 UOK393224 UYG393224 VIC393224 VRY393224 WBU393224 WLQ393224 WVM393224 E458760 JA458760 SW458760 ACS458760 AMO458760 AWK458760 BGG458760 BQC458760 BZY458760 CJU458760 CTQ458760 DDM458760 DNI458760 DXE458760 EHA458760 EQW458760 FAS458760 FKO458760 FUK458760 GEG458760 GOC458760 GXY458760 HHU458760 HRQ458760 IBM458760 ILI458760 IVE458760 JFA458760 JOW458760 JYS458760 KIO458760 KSK458760 LCG458760 LMC458760 LVY458760 MFU458760 MPQ458760 MZM458760 NJI458760 NTE458760 ODA458760 OMW458760 OWS458760 PGO458760 PQK458760 QAG458760 QKC458760 QTY458760 RDU458760 RNQ458760 RXM458760 SHI458760 SRE458760 TBA458760 TKW458760 TUS458760 UEO458760 UOK458760 UYG458760 VIC458760 VRY458760 WBU458760 WLQ458760 WVM458760 E524296 JA524296 SW524296 ACS524296 AMO524296 AWK524296 BGG524296 BQC524296 BZY524296 CJU524296 CTQ524296 DDM524296 DNI524296 DXE524296 EHA524296 EQW524296 FAS524296 FKO524296 FUK524296 GEG524296 GOC524296 GXY524296 HHU524296 HRQ524296 IBM524296 ILI524296 IVE524296 JFA524296 JOW524296 JYS524296 KIO524296 KSK524296 LCG524296 LMC524296 LVY524296 MFU524296 MPQ524296 MZM524296 NJI524296 NTE524296 ODA524296 OMW524296 OWS524296 PGO524296 PQK524296 QAG524296 QKC524296 QTY524296 RDU524296 RNQ524296 RXM524296 SHI524296 SRE524296 TBA524296 TKW524296 TUS524296 UEO524296 UOK524296 UYG524296 VIC524296 VRY524296 WBU524296 WLQ524296 WVM524296 E589832 JA589832 SW589832 ACS589832 AMO589832 AWK589832 BGG589832 BQC589832 BZY589832 CJU589832 CTQ589832 DDM589832 DNI589832 DXE589832 EHA589832 EQW589832 FAS589832 FKO589832 FUK589832 GEG589832 GOC589832 GXY589832 HHU589832 HRQ589832 IBM589832 ILI589832 IVE589832 JFA589832 JOW589832 JYS589832 KIO589832 KSK589832 LCG589832 LMC589832 LVY589832 MFU589832 MPQ589832 MZM589832 NJI589832 NTE589832 ODA589832 OMW589832 OWS589832 PGO589832 PQK589832 QAG589832 QKC589832 QTY589832 RDU589832 RNQ589832 RXM589832 SHI589832 SRE589832 TBA589832 TKW589832 TUS589832 UEO589832 UOK589832 UYG589832 VIC589832 VRY589832 WBU589832 WLQ589832 WVM589832 E655368 JA655368 SW655368 ACS655368 AMO655368 AWK655368 BGG655368 BQC655368 BZY655368 CJU655368 CTQ655368 DDM655368 DNI655368 DXE655368 EHA655368 EQW655368 FAS655368 FKO655368 FUK655368 GEG655368 GOC655368 GXY655368 HHU655368 HRQ655368 IBM655368 ILI655368 IVE655368 JFA655368 JOW655368 JYS655368 KIO655368 KSK655368 LCG655368 LMC655368 LVY655368 MFU655368 MPQ655368 MZM655368 NJI655368 NTE655368 ODA655368 OMW655368 OWS655368 PGO655368 PQK655368 QAG655368 QKC655368 QTY655368 RDU655368 RNQ655368 RXM655368 SHI655368 SRE655368 TBA655368 TKW655368 TUS655368 UEO655368 UOK655368 UYG655368 VIC655368 VRY655368 WBU655368 WLQ655368 WVM655368 E720904 JA720904 SW720904 ACS720904 AMO720904 AWK720904 BGG720904 BQC720904 BZY720904 CJU720904 CTQ720904 DDM720904 DNI720904 DXE720904 EHA720904 EQW720904 FAS720904 FKO720904 FUK720904 GEG720904 GOC720904 GXY720904 HHU720904 HRQ720904 IBM720904 ILI720904 IVE720904 JFA720904 JOW720904 JYS720904 KIO720904 KSK720904 LCG720904 LMC720904 LVY720904 MFU720904 MPQ720904 MZM720904 NJI720904 NTE720904 ODA720904 OMW720904 OWS720904 PGO720904 PQK720904 QAG720904 QKC720904 QTY720904 RDU720904 RNQ720904 RXM720904 SHI720904 SRE720904 TBA720904 TKW720904 TUS720904 UEO720904 UOK720904 UYG720904 VIC720904 VRY720904 WBU720904 WLQ720904 WVM720904 E786440 JA786440 SW786440 ACS786440 AMO786440 AWK786440 BGG786440 BQC786440 BZY786440 CJU786440 CTQ786440 DDM786440 DNI786440 DXE786440 EHA786440 EQW786440 FAS786440 FKO786440 FUK786440 GEG786440 GOC786440 GXY786440 HHU786440 HRQ786440 IBM786440 ILI786440 IVE786440 JFA786440 JOW786440 JYS786440 KIO786440 KSK786440 LCG786440 LMC786440 LVY786440 MFU786440 MPQ786440 MZM786440 NJI786440 NTE786440 ODA786440 OMW786440 OWS786440 PGO786440 PQK786440 QAG786440 QKC786440 QTY786440 RDU786440 RNQ786440 RXM786440 SHI786440 SRE786440 TBA786440 TKW786440 TUS786440 UEO786440 UOK786440 UYG786440 VIC786440 VRY786440 WBU786440 WLQ786440 WVM786440 E851976 JA851976 SW851976 ACS851976 AMO851976 AWK851976 BGG851976 BQC851976 BZY851976 CJU851976 CTQ851976 DDM851976 DNI851976 DXE851976 EHA851976 EQW851976 FAS851976 FKO851976 FUK851976 GEG851976 GOC851976 GXY851976 HHU851976 HRQ851976 IBM851976 ILI851976 IVE851976 JFA851976 JOW851976 JYS851976 KIO851976 KSK851976 LCG851976 LMC851976 LVY851976 MFU851976 MPQ851976 MZM851976 NJI851976 NTE851976 ODA851976 OMW851976 OWS851976 PGO851976 PQK851976 QAG851976 QKC851976 QTY851976 RDU851976 RNQ851976 RXM851976 SHI851976 SRE851976 TBA851976 TKW851976 TUS851976 UEO851976 UOK851976 UYG851976 VIC851976 VRY851976 WBU851976 WLQ851976 WVM851976 E917512 JA917512 SW917512 ACS917512 AMO917512 AWK917512 BGG917512 BQC917512 BZY917512 CJU917512 CTQ917512 DDM917512 DNI917512 DXE917512 EHA917512 EQW917512 FAS917512 FKO917512 FUK917512 GEG917512 GOC917512 GXY917512 HHU917512 HRQ917512 IBM917512 ILI917512 IVE917512 JFA917512 JOW917512 JYS917512 KIO917512 KSK917512 LCG917512 LMC917512 LVY917512 MFU917512 MPQ917512 MZM917512 NJI917512 NTE917512 ODA917512 OMW917512 OWS917512 PGO917512 PQK917512 QAG917512 QKC917512 QTY917512 RDU917512 RNQ917512 RXM917512 SHI917512 SRE917512 TBA917512 TKW917512 TUS917512 UEO917512 UOK917512 UYG917512 VIC917512 VRY917512 WBU917512 WLQ917512 WVM917512 E983048 JA983048 SW983048 ACS983048 AMO983048 AWK983048 BGG983048 BQC983048 BZY983048 CJU983048 CTQ983048 DDM983048 DNI983048 DXE983048 EHA983048 EQW983048 FAS983048 FKO983048 FUK983048 GEG983048 GOC983048 GXY983048 HHU983048 HRQ983048 IBM983048 ILI983048 IVE983048 JFA983048 JOW983048 JYS983048 KIO983048 KSK983048 LCG983048 LMC983048 LVY983048 MFU983048 MPQ983048 MZM983048 NJI983048 NTE983048 ODA983048 OMW983048 OWS983048 PGO983048 PQK983048 QAG983048 QKC983048 QTY983048 RDU983048 RNQ983048 RXM983048 SHI983048 SRE983048 TBA983048 TKW983048 TUS983048 UEO983048 UOK983048 UYG983048 VIC983048 VRY983048 WBU983048 WLQ983048"/>
  </dataValidations>
  <pageMargins left="0.25" right="0.25" top="0.75" bottom="0.75" header="0.3" footer="0.3"/>
  <pageSetup scale="6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3"/>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vt:lpstr>
      <vt:lpstr>Sheet2</vt:lpstr>
      <vt:lpstr>Sheet3</vt:lpstr>
      <vt:lpstr>Sheet1!Print_Area</vt:lpstr>
    </vt:vector>
  </TitlesOfParts>
  <Company>London Hydro</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Chase, Mike</dc:creator>
  <cp:lastModifiedBy>Lyons, Karen</cp:lastModifiedBy>
  <cp:lastPrinted>2012-08-11T17:33:24Z</cp:lastPrinted>
  <dcterms:created xsi:type="dcterms:W3CDTF">2012-08-11T17:12:29Z</dcterms:created>
  <dcterms:modified xsi:type="dcterms:W3CDTF">2012-12-19T18:02:05Z</dcterms:modified>
</cp:coreProperties>
</file>