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9320" windowHeight="7110" tabRatio="837"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workbook>
</file>

<file path=xl/calcChain.xml><?xml version="1.0" encoding="utf-8"?>
<calcChain xmlns="http://schemas.openxmlformats.org/spreadsheetml/2006/main">
  <c r="C21" i="14" l="1"/>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<sst xmlns="http://schemas.openxmlformats.org/spreadsheetml/2006/main" count="1097" uniqueCount="514">
  <si>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</si>
  <si>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</si>
  <si>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</si>
  <si>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</si>
  <si>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</si>
  <si>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</si>
  <si>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</si>
  <si>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</si>
  <si>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</si>
  <si>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</si>
  <si>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</si>
  <si>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</si>
  <si>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</si>
  <si>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</si>
  <si>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</si>
  <si>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</si>
  <si>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</si>
  <si>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</si>
  <si>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</si>
  <si>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</si>
  <si>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</si>
  <si>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</si>
  <si>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</si>
  <si>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</si>
  <si>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</si>
  <si>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</si>
  <si>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</si>
  <si>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</si>
  <si>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</si>
  <si>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</si>
  <si>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</si>
  <si>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</si>
  <si>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</si>
  <si>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</si>
  <si>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</si>
  <si>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</si>
  <si>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</si>
  <si>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</si>
  <si>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</si>
  <si>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</si>
  <si>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</si>
  <si>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</si>
  <si>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</si>
  <si>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</si>
  <si>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</si>
  <si>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</si>
  <si>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</si>
  <si>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</si>
  <si>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</si>
  <si>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</si>
  <si>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</si>
  <si>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</si>
  <si>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</si>
  <si>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</si>
  <si>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</si>
  <si>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</si>
  <si>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</si>
  <si>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</si>
  <si>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</si>
  <si>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</si>
  <si>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</si>
  <si>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</si>
  <si>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</si>
  <si>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</si>
  <si>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</si>
  <si>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</si>
  <si>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</si>
  <si>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</si>
  <si>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</si>
  <si>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</si>
  <si>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</si>
  <si>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</si>
  <si>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</si>
  <si>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</si>
  <si>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</si>
  <si>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</si>
  <si>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</si>
  <si>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</si>
  <si>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</si>
  <si>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</si>
  <si>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</si>
  <si>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</si>
  <si>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</si>
  <si>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</si>
  <si>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</si>
  <si>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</si>
  <si>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</si>
  <si>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</si>
  <si>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</si>
  <si>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</si>
  <si>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</si>
  <si>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</si>
  <si>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</si>
  <si>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</si>
  <si>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</si>
  <si>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</si>
  <si>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</si>
  <si>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</si>
  <si>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</si>
  <si>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</si>
  <si>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</si>
  <si>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</si>
  <si>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</si>
  <si>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</si>
  <si>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</si>
  <si>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</si>
  <si>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</si>
  <si>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</si>
  <si>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</si>
  <si>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</si>
  <si>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</si>
  <si>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</si>
  <si>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</si>
  <si>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</si>
  <si>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</si>
  <si>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</si>
  <si>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</si>
  <si>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</si>
  <si>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</si>
  <si>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</si>
  <si>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</si>
  <si>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</si>
  <si>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</si>
  <si>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</si>
  <si>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</si>
  <si>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</si>
  <si>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</si>
  <si>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</si>
  <si>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</si>
  <si>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</si>
  <si>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</si>
  <si>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</si>
  <si>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</si>
  <si>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</si>
  <si>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</si>
  <si>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</si>
  <si>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</si>
  <si>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</si>
  <si>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</si>
  <si>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</si>
  <si>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</si>
  <si>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</si>
  <si>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</si>
  <si>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</si>
  <si>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</si>
  <si>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</si>
  <si>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</si>
  <si>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</si>
  <si>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</si>
  <si>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</si>
  <si>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</si>
  <si>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</si>
  <si>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</si>
  <si>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</si>
  <si>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</si>
  <si>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</si>
  <si>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</si>
  <si>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</si>
  <si>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</si>
  <si>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</si>
  <si>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</si>
  <si>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</si>
  <si>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</si>
  <si>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</si>
  <si>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</si>
  <si>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</si>
  <si>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</si>
  <si>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</si>
  <si>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</si>
  <si>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</si>
  <si>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</si>
  <si>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</si>
  <si>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</si>
  <si>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</si>
  <si>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</si>
  <si>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</si>
  <si>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</si>
  <si>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</si>
  <si>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</si>
  <si>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</si>
  <si>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</si>
  <si>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</si>
  <si>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</si>
  <si>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</si>
  <si>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</si>
  <si>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</si>
  <si>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</si>
  <si>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</si>
  <si>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</si>
  <si>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</si>
  <si>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</si>
  <si>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</si>
  <si>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</si>
  <si>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</si>
  <si>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</si>
  <si>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</si>
  <si>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</si>
  <si>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</si>
  <si>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</si>
  <si>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</si>
  <si>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</si>
  <si>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</si>
  <si>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</si>
  <si>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</si>
  <si>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</si>
  <si>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</si>
  <si>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</si>
  <si>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</si>
  <si>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</si>
  <si>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</si>
  <si>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</si>
  <si>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</si>
  <si>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</si>
  <si>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</si>
  <si>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</si>
  <si>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</si>
  <si>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</si>
  <si>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</si>
  <si>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</si>
  <si>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</si>
  <si>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</si>
  <si>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</si>
  <si>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</si>
  <si>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</si>
  <si>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</si>
  <si>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</si>
  <si>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</si>
  <si>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</si>
  <si>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</si>
  <si>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</si>
  <si>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</si>
  <si>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</si>
  <si>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</si>
  <si>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</si>
  <si>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</si>
  <si>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</si>
  <si>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</si>
  <si>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</si>
  <si>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</si>
  <si>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</si>
  <si>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</si>
  <si>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</si>
  <si>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</si>
  <si>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</si>
  <si>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</si>
  <si>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</si>
  <si>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</si>
  <si>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</si>
  <si>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</si>
  <si>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</si>
  <si>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</si>
  <si>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</si>
  <si>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</si>
  <si>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</si>
  <si>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</si>
  <si>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</si>
  <si>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</si>
  <si>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</si>
  <si>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</si>
  <si>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</si>
  <si>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</si>
  <si>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</si>
  <si>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</si>
  <si>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</si>
  <si>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</si>
  <si>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</si>
  <si>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</si>
  <si>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</si>
  <si>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</si>
  <si>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</si>
  <si>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</si>
  <si>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</si>
  <si>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</si>
  <si>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</si>
  <si>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</si>
  <si>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</si>
  <si>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</si>
  <si>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</si>
  <si>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</si>
  <si>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</si>
  <si>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</si>
  <si>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</si>
  <si>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</si>
  <si>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</si>
  <si>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</si>
  <si>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</si>
  <si>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</si>
  <si>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</si>
  <si>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</si>
  <si>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</si>
  <si>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</si>
  <si>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</si>
  <si>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</si>
  <si>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</si>
  <si>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</si>
  <si>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</si>
  <si>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</si>
  <si>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</si>
  <si>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</si>
  <si>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</si>
  <si>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</si>
  <si>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</si>
  <si>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</si>
  <si>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</si>
  <si>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</si>
  <si>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</si>
  <si>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</si>
  <si>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</si>
  <si>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</si>
  <si>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</si>
  <si>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</si>
  <si>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</si>
  <si>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</si>
  <si>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</si>
  <si>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</si>
  <si>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</si>
  <si>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</si>
  <si>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</si>
  <si>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</si>
  <si>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</si>
  <si>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</si>
  <si>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</si>
  <si>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</si>
  <si>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</si>
  <si>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</si>
  <si>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</si>
  <si>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</si>
  <si>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</si>
  <si>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</si>
  <si>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</si>
  <si>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</si>
  <si>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</si>
  <si>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</si>
  <si>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</si>
  <si>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</si>
  <si>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</si>
  <si>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</si>
  <si>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</si>
  <si>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</si>
  <si>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</si>
  <si>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</si>
  <si>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</si>
  <si>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</si>
  <si>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</si>
  <si>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</si>
  <si>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</si>
  <si>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</si>
  <si>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</si>
  <si>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</si>
  <si>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</si>
  <si>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</si>
  <si>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</si>
  <si>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</si>
  <si>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</si>
  <si>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</si>
  <si>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</si>
  <si>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</si>
  <si>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</si>
  <si>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</si>
  <si>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</si>
  <si>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</si>
  <si>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</si>
  <si>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</si>
  <si>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</si>
  <si>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</si>
  <si>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</si>
  <si>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</si>
  <si>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</si>
  <si>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</si>
  <si>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</si>
  <si>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</si>
  <si>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</si>
  <si>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</si>
  <si>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</si>
  <si>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</si>
  <si>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</si>
  <si>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</si>
  <si>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</si>
  <si>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</si>
  <si>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</si>
  <si>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</si>
  <si>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</si>
  <si>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</si>
  <si>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</si>
  <si>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</si>
  <si>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</si>
  <si>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</si>
  <si>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</si>
  <si>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</si>
  <si>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</si>
  <si>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</si>
  <si>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</si>
  <si>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</si>
  <si>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</si>
  <si>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</si>
  <si>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</si>
  <si>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</si>
  <si>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</si>
  <si>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</si>
  <si>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</si>
  <si>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</si>
  <si>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</si>
  <si>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</si>
  <si>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</si>
  <si>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</si>
  <si>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</si>
  <si>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</si>
  <si>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</si>
  <si>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</si>
  <si>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</si>
  <si>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</si>
  <si>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</si>
  <si>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</si>
  <si>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</si>
  <si>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</si>
  <si>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</si>
  <si>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</si>
  <si>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</si>
  <si>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</si>
  <si>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</si>
  <si>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</si>
  <si>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</si>
  <si>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</si>
  <si>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</si>
  <si>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</si>
  <si>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</si>
  <si>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</si>
  <si>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</si>
  <si>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</si>
  <si>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</si>
  <si>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</si>
  <si>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</si>
  <si>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</si>
  <si>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</si>
  <si>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</si>
  <si>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</si>
  <si>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</si>
  <si>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</si>
  <si>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</si>
  <si>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</si>
  <si>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</si>
  <si>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</si>
  <si>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</si>
  <si>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</si>
  <si>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</si>
  <si>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</si>
  <si>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</si>
  <si>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</si>
  <si>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</si>
  <si>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</si>
  <si>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</si>
  <si>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</si>
  <si>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</si>
  <si>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</si>
  <si>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</si>
  <si>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</si>
  <si>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</si>
  <si>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</si>
  <si>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</si>
  <si>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</si>
  <si>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</si>
  <si>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</si>
  <si>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</si>
  <si>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</si>
  <si>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</si>
  <si>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</si>
  <si>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</si>
  <si>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</si>
  <si>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</si>
  <si>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</si>
  <si>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</si>
  <si>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</si>
  <si>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</si>
  <si>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</si>
  <si>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</si>
  <si>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</si>
  <si>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</si>
  <si>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</si>
  <si>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</si>
  <si>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</si>
  <si>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</si>
  <si>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</si>
  <si>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</si>
  <si>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</si>
  <si>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</si>
  <si>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</si>
  <si>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</si>
  <si>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</si>
  <si>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</si>
  <si>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</si>
  <si>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</si>
  <si>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</si>
  <si>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</si>
  <si>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</si>
  <si>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</si>
  <si>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</si>
  <si>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</si>
  <si>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</si>
  <si>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</si>
  <si>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</si>
  <si>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</si>
  <si>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</si>
  <si>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</si>
  <si>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</si>
  <si>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</si>
  <si>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</si>
  <si>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</si>
  <si>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</si>
  <si>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</si>
  <si>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</si>
  <si>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</si>
  <si>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</si>
  <si>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Bluewater Power Distribution Corporation 2014 Annual CDM Capacity Target:</t>
  </si>
  <si>
    <t>Bluewater Power Distribution Corporation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</si>
</sst>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5" fillId="0" borderId="69"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10" fillId="4" borderId="38"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46" xfId="0" applyFont="1" applyBorder="1" applyAlignment="1">
      <alignment horizontal="left" vertical="center" wrapText="1"/>
    </xf>
    <xf numFmtId="0" fontId="29" fillId="0" borderId="57" xfId="0" applyFont="1" applyBorder="1" applyAlignment="1">
      <alignment horizontal="center" vertical="center"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57" xfId="0" applyFont="1" applyBorder="1" applyAlignment="1">
      <alignment horizontal="left" vertical="top" wrapText="1"/>
    </xf>
    <xf numFmtId="0" fontId="29" fillId="0" borderId="0"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9" fillId="0" borderId="29" xfId="0" applyFont="1" applyBorder="1" applyAlignment="1">
      <alignment horizontal="left" vertical="top"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6" xfId="0" applyFont="1" applyFill="1" applyBorder="1" applyAlignment="1">
      <alignment horizontal="left" vertical="top" wrapText="1"/>
    </xf>
    <xf numFmtId="0" fontId="5" fillId="0" borderId="0" xfId="0" applyFont="1" applyBorder="1" applyAlignment="1">
      <alignment horizontal="left" wrapText="1"/>
    </xf>
    <xf numFmtId="0" fontId="5" fillId="0" borderId="69" xfId="0" applyFont="1" applyBorder="1" applyAlignment="1">
      <alignment horizontal="left"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0" fontId="7" fillId="9" borderId="5" xfId="0" applyFont="1" applyFill="1" applyBorder="1" applyAlignment="1">
      <alignment horizontal="right" vertical="top"/>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7" fillId="6" borderId="5" xfId="0" applyFont="1" applyFill="1" applyBorder="1" applyAlignment="1">
      <alignment horizontal="center"/>
    </xf>
    <xf numFmtId="0" fontId="0" fillId="0" borderId="37" xfId="0" applyBorder="1" applyAlignment="1">
      <alignment vertical="center"/>
    </xf>
    <xf numFmtId="0" fontId="0" fillId="0" borderId="5" xfId="0" applyBorder="1"/>
    <xf numFmtId="0" fontId="0" fillId="0" borderId="0" xfId="0" applyAlignment="1">
      <alignment horizontal="left" vertical="center" wrapText="1"/>
    </xf>
    <xf numFmtId="0" fontId="22" fillId="0" borderId="0" xfId="0" applyFont="1" applyAlignment="1">
      <alignment horizontal="left" vertical="center" wrapText="1"/>
    </xf>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165" fontId="0" fillId="0" borderId="0" xfId="0" applyNumberFormat="1"/>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68"/>
          <c:y val="1.4250570749662343E-2"/>
        </c:manualLayout>
      </c:layout>
      <c:overlay val="0"/>
    </c:title>
    <c:autoTitleDeleted val="0"/>
    <c:plotArea>
      <c:layout>
        <c:manualLayout>
          <c:layoutTarget val="inner"/>
          <c:xMode val="edge"/>
          <c:yMode val="edge"/>
          <c:x val="0.15834042806154194"/>
          <c:y val="0.25177289989589513"/>
          <c:w val="0.79853289479859368"/>
          <c:h val="0.52564729688119061"/>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0</c:v>
                </c:pt>
                <c:pt idx="3">
                  <c:v>0</c:v>
                </c:pt>
                <c:pt idx="4">
                  <c:v>0</c:v>
                </c:pt>
                <c:pt idx="5">
                  <c:v>1</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242487680"/>
        <c:axId val="243532160"/>
      </c:barChart>
      <c:catAx>
        <c:axId val="242487680"/>
        <c:scaling>
          <c:orientation val="minMax"/>
        </c:scaling>
        <c:delete val="0"/>
        <c:axPos val="b"/>
        <c:title>
          <c:tx>
            <c:rich>
              <a:bodyPr/>
              <a:lstStyle/>
              <a:p>
                <a:pPr>
                  <a:defRPr sz="1000"/>
                </a:pPr>
                <a:r>
                  <a:rPr lang="en-US" sz="1000"/>
                  <a:t>% of OEB Target Achieved </a:t>
                </a:r>
              </a:p>
            </c:rich>
          </c:tx>
          <c:layout>
            <c:manualLayout>
              <c:xMode val="edge"/>
              <c:yMode val="edge"/>
              <c:x val="0.25721956324087203"/>
              <c:y val="0.92772562647546786"/>
            </c:manualLayout>
          </c:layout>
          <c:overlay val="0"/>
        </c:title>
        <c:numFmt formatCode="General" sourceLinked="1"/>
        <c:majorTickMark val="out"/>
        <c:minorTickMark val="none"/>
        <c:tickLblPos val="nextTo"/>
        <c:crossAx val="243532160"/>
        <c:crosses val="autoZero"/>
        <c:auto val="1"/>
        <c:lblAlgn val="ctr"/>
        <c:lblOffset val="100"/>
        <c:noMultiLvlLbl val="0"/>
      </c:catAx>
      <c:valAx>
        <c:axId val="24353216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1E-3"/>
              <c:y val="0.2554250688176205"/>
            </c:manualLayout>
          </c:layout>
          <c:overlay val="0"/>
        </c:title>
        <c:numFmt formatCode="General" sourceLinked="1"/>
        <c:majorTickMark val="out"/>
        <c:minorTickMark val="none"/>
        <c:tickLblPos val="nextTo"/>
        <c:crossAx val="242487680"/>
        <c:crosses val="autoZero"/>
        <c:crossBetween val="between"/>
      </c:valAx>
      <c:spPr>
        <a:ln>
          <a:solidFill>
            <a:schemeClr val="bg1">
              <a:lumMod val="50000"/>
            </a:schemeClr>
          </a:solidFill>
        </a:ln>
      </c:spPr>
    </c:plotArea>
    <c:legend>
      <c:legendPos val="t"/>
      <c:layout>
        <c:manualLayout>
          <c:xMode val="edge"/>
          <c:yMode val="edge"/>
          <c:x val="1.7944909911172223E-3"/>
          <c:y val="0.12500153961201768"/>
          <c:w val="0.98297755485190252"/>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47"/>
          <c:y val="0.27784362481005681"/>
          <c:w val="0.80283009623797064"/>
          <c:h val="0.50777245652217884"/>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0</c:v>
                </c:pt>
                <c:pt idx="7">
                  <c:v>14</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44853504"/>
        <c:axId val="44863872"/>
      </c:barChart>
      <c:catAx>
        <c:axId val="44853504"/>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55"/>
            </c:manualLayout>
          </c:layout>
          <c:overlay val="0"/>
        </c:title>
        <c:numFmt formatCode="General" sourceLinked="1"/>
        <c:majorTickMark val="out"/>
        <c:minorTickMark val="none"/>
        <c:tickLblPos val="nextTo"/>
        <c:crossAx val="44863872"/>
        <c:crosses val="autoZero"/>
        <c:auto val="1"/>
        <c:lblAlgn val="ctr"/>
        <c:lblOffset val="100"/>
        <c:noMultiLvlLbl val="0"/>
      </c:catAx>
      <c:valAx>
        <c:axId val="44863872"/>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93E-3"/>
              <c:y val="0.28794529631164861"/>
            </c:manualLayout>
          </c:layout>
          <c:overlay val="0"/>
        </c:title>
        <c:numFmt formatCode="General" sourceLinked="1"/>
        <c:majorTickMark val="out"/>
        <c:minorTickMark val="none"/>
        <c:tickLblPos val="nextTo"/>
        <c:crossAx val="44853504"/>
        <c:crosses val="autoZero"/>
        <c:crossBetween val="between"/>
      </c:valAx>
      <c:spPr>
        <a:ln>
          <a:solidFill>
            <a:schemeClr val="bg1">
              <a:lumMod val="50000"/>
            </a:schemeClr>
          </a:solidFill>
        </a:ln>
      </c:spPr>
    </c:plotArea>
    <c:legend>
      <c:legendPos val="t"/>
      <c:layout>
        <c:manualLayout>
          <c:xMode val="edge"/>
          <c:yMode val="edge"/>
          <c:x val="0.13406649710216151"/>
          <c:y val="0.14376188744873344"/>
          <c:w val="0.8014647872776266"/>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467.67386799740154</c:v>
                </c:pt>
                <c:pt idx="1">
                  <c:v>549.77494956831481</c:v>
                </c:pt>
                <c:pt idx="2">
                  <c:v>1708.7419021448877</c:v>
                </c:pt>
                <c:pt idx="3">
                  <c:v>0</c:v>
                </c:pt>
                <c:pt idx="4">
                  <c:v>432.86884003078427</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11" l="0.70000000000000062" r="0.70000000000000062" t="0.750000000000006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6"/>
          <c:y val="0.301583861542151"/>
          <c:w val="0.53413367907293707"/>
          <c:h val="0.62061221228980512"/>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1352639.905943512</c:v>
                </c:pt>
                <c:pt idx="1">
                  <c:v>579481.8844985516</c:v>
                </c:pt>
                <c:pt idx="2">
                  <c:v>254941.33493512208</c:v>
                </c:pt>
                <c:pt idx="3">
                  <c:v>0</c:v>
                </c:pt>
                <c:pt idx="4">
                  <c:v>3126124.1357557885</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77" l="0.70000000000000062" r="0.70000000000000062" t="0.750000000000006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view="pageLayout" zoomScaleNormal="85" workbookViewId="0">
      <selection activeCell="F9" sqref="F9"/>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4" t="s">
        <v>506</v>
      </c>
      <c r="B12" s="344"/>
      <c r="C12" s="344"/>
      <c r="D12" s="344"/>
      <c r="E12" s="344"/>
      <c r="F12" s="344"/>
      <c r="G12" s="344"/>
      <c r="H12" s="344"/>
      <c r="I12" s="344"/>
      <c r="J12" s="344"/>
      <c r="K12" s="344"/>
    </row>
    <row r="13" spans="1:11" s="118" customFormat="1" x14ac:dyDescent="0.25">
      <c r="A13" s="344"/>
      <c r="B13" s="344"/>
      <c r="C13" s="344"/>
      <c r="D13" s="344"/>
      <c r="E13" s="344"/>
      <c r="F13" s="344"/>
      <c r="G13" s="344"/>
      <c r="H13" s="344"/>
      <c r="I13" s="344"/>
      <c r="J13" s="344"/>
      <c r="K13" s="344"/>
    </row>
    <row r="14" spans="1:11" s="118" customFormat="1" x14ac:dyDescent="0.25">
      <c r="A14" s="344"/>
      <c r="B14" s="344"/>
      <c r="C14" s="344"/>
      <c r="D14" s="344"/>
      <c r="E14" s="344"/>
      <c r="F14" s="344"/>
      <c r="G14" s="344"/>
      <c r="H14" s="344"/>
      <c r="I14" s="344"/>
      <c r="J14" s="344"/>
      <c r="K14" s="344"/>
    </row>
    <row r="15" spans="1:11" s="118" customFormat="1" x14ac:dyDescent="0.25">
      <c r="A15" s="344"/>
      <c r="B15" s="344"/>
      <c r="C15" s="344"/>
      <c r="D15" s="344"/>
      <c r="E15" s="344"/>
      <c r="F15" s="344"/>
      <c r="G15" s="344"/>
      <c r="H15" s="344"/>
      <c r="I15" s="344"/>
      <c r="J15" s="344"/>
      <c r="K15" s="344"/>
    </row>
    <row r="16" spans="1:11" s="118" customFormat="1" ht="31.5" customHeight="1" x14ac:dyDescent="0.25">
      <c r="A16" s="344"/>
      <c r="B16" s="344"/>
      <c r="C16" s="344"/>
      <c r="D16" s="344"/>
      <c r="E16" s="344"/>
      <c r="F16" s="344"/>
      <c r="G16" s="344"/>
      <c r="H16" s="344"/>
      <c r="I16" s="344"/>
      <c r="J16" s="344"/>
      <c r="K16" s="344"/>
    </row>
    <row r="17" spans="1:11" s="118" customFormat="1" x14ac:dyDescent="0.25">
      <c r="A17" s="193"/>
      <c r="B17" s="193"/>
      <c r="C17" s="256"/>
      <c r="D17" s="256"/>
      <c r="E17" s="256"/>
      <c r="F17" s="256"/>
      <c r="G17" s="256"/>
      <c r="H17" s="256"/>
      <c r="I17" s="256"/>
      <c r="J17" s="256"/>
      <c r="K17" s="256"/>
    </row>
    <row r="18" spans="1:11" s="118" customFormat="1" x14ac:dyDescent="0.25">
      <c r="A18" s="344" t="s">
        <v>507</v>
      </c>
      <c r="B18" s="344"/>
      <c r="C18" s="344"/>
      <c r="D18" s="344"/>
      <c r="E18" s="344"/>
      <c r="F18" s="344"/>
      <c r="G18" s="344"/>
      <c r="H18" s="344"/>
      <c r="I18" s="344"/>
      <c r="J18" s="344"/>
      <c r="K18" s="344"/>
    </row>
    <row r="19" spans="1:11" s="118" customFormat="1" x14ac:dyDescent="0.25">
      <c r="A19" s="344"/>
      <c r="B19" s="344"/>
      <c r="C19" s="344"/>
      <c r="D19" s="344"/>
      <c r="E19" s="344"/>
      <c r="F19" s="344"/>
      <c r="G19" s="344"/>
      <c r="H19" s="344"/>
      <c r="I19" s="344"/>
      <c r="J19" s="344"/>
      <c r="K19" s="344"/>
    </row>
    <row r="20" spans="1:11" s="118" customFormat="1" x14ac:dyDescent="0.25">
      <c r="A20" s="344"/>
      <c r="B20" s="344"/>
      <c r="C20" s="344"/>
      <c r="D20" s="344"/>
      <c r="E20" s="344"/>
      <c r="F20" s="344"/>
      <c r="G20" s="344"/>
      <c r="H20" s="344"/>
      <c r="I20" s="344"/>
      <c r="J20" s="344"/>
      <c r="K20" s="344"/>
    </row>
    <row r="21" spans="1:11" s="118" customFormat="1" x14ac:dyDescent="0.25">
      <c r="A21" s="344"/>
      <c r="B21" s="344"/>
      <c r="C21" s="344"/>
      <c r="D21" s="344"/>
      <c r="E21" s="344"/>
      <c r="F21" s="344"/>
      <c r="G21" s="344"/>
      <c r="H21" s="344"/>
      <c r="I21" s="344"/>
      <c r="J21" s="344"/>
      <c r="K21" s="344"/>
    </row>
    <row r="22" spans="1:11" s="118" customFormat="1" x14ac:dyDescent="0.25">
      <c r="A22" s="344"/>
      <c r="B22" s="344"/>
      <c r="C22" s="344"/>
      <c r="D22" s="344"/>
      <c r="E22" s="344"/>
      <c r="F22" s="344"/>
      <c r="G22" s="344"/>
      <c r="H22" s="344"/>
      <c r="I22" s="344"/>
      <c r="J22" s="344"/>
      <c r="K22" s="344"/>
    </row>
    <row r="23" spans="1:11" ht="31.5" customHeight="1" x14ac:dyDescent="0.25">
      <c r="A23" s="344"/>
      <c r="B23" s="344"/>
      <c r="C23" s="344"/>
      <c r="D23" s="344"/>
      <c r="E23" s="344"/>
      <c r="F23" s="344"/>
      <c r="G23" s="344"/>
      <c r="H23" s="344"/>
      <c r="I23" s="344"/>
      <c r="J23" s="344"/>
      <c r="K23" s="344"/>
    </row>
    <row r="24" spans="1:11" x14ac:dyDescent="0.25">
      <c r="A24" s="256"/>
      <c r="B24" s="256"/>
      <c r="C24" s="256"/>
      <c r="D24" s="256"/>
      <c r="E24" s="256"/>
      <c r="F24" s="256"/>
      <c r="G24" s="256"/>
      <c r="H24" s="256"/>
      <c r="I24" s="256"/>
      <c r="J24" s="256"/>
      <c r="K24" s="256"/>
    </row>
    <row r="25" spans="1:11" ht="24.75" customHeight="1" x14ac:dyDescent="0.25">
      <c r="A25" s="345" t="s">
        <v>508</v>
      </c>
      <c r="B25" s="345"/>
      <c r="C25" s="345"/>
      <c r="D25" s="345"/>
      <c r="E25" s="345"/>
      <c r="F25" s="345"/>
      <c r="G25" s="345"/>
      <c r="H25" s="345"/>
      <c r="I25" s="345"/>
      <c r="J25" s="345"/>
      <c r="K25" s="345"/>
    </row>
    <row r="26" spans="1:11" ht="38.25" customHeight="1" x14ac:dyDescent="0.25">
      <c r="A26" s="345"/>
      <c r="B26" s="345"/>
      <c r="C26" s="345"/>
      <c r="D26" s="345"/>
      <c r="E26" s="345"/>
      <c r="F26" s="345"/>
      <c r="G26" s="345"/>
      <c r="H26" s="345"/>
      <c r="I26" s="345"/>
      <c r="J26" s="345"/>
      <c r="K26" s="345"/>
    </row>
    <row r="27" spans="1:11" x14ac:dyDescent="0.25">
      <c r="A27" s="13"/>
      <c r="B27" s="13"/>
      <c r="C27" s="13"/>
      <c r="D27" s="13"/>
      <c r="E27" s="13"/>
      <c r="F27" s="13"/>
      <c r="G27" s="13"/>
      <c r="H27" s="13"/>
      <c r="I27" s="13"/>
      <c r="J27" s="13"/>
      <c r="K27" s="13"/>
    </row>
    <row r="28" spans="1:11" ht="33.75" customHeight="1" x14ac:dyDescent="0.25">
      <c r="A28" s="343" t="s">
        <v>509</v>
      </c>
      <c r="B28" s="343"/>
      <c r="C28" s="343"/>
      <c r="D28" s="343"/>
      <c r="E28" s="343"/>
      <c r="F28" s="343"/>
      <c r="G28" s="343"/>
      <c r="H28" s="343"/>
      <c r="I28" s="343"/>
      <c r="J28" s="343"/>
      <c r="K28" s="343"/>
    </row>
    <row r="29" spans="1:11" x14ac:dyDescent="0.25">
      <c r="A29" s="118"/>
      <c r="B29" s="118"/>
      <c r="D29" s="118"/>
      <c r="E29" s="118"/>
      <c r="F29" s="118"/>
      <c r="G29" s="118"/>
      <c r="H29" s="118"/>
      <c r="I29" s="118"/>
      <c r="J29" s="118"/>
      <c r="K29" s="118"/>
    </row>
    <row r="30" spans="1:11" ht="47.25" customHeight="1" x14ac:dyDescent="0.25">
      <c r="A30" s="343" t="s">
        <v>510</v>
      </c>
      <c r="B30" s="343"/>
      <c r="C30" s="343"/>
      <c r="D30" s="343"/>
      <c r="E30" s="343"/>
      <c r="F30" s="343"/>
      <c r="G30" s="343"/>
      <c r="H30" s="343"/>
      <c r="I30" s="343"/>
      <c r="J30" s="343"/>
      <c r="K30" s="343"/>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C9" sqref="C9"/>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79" t="s">
        <v>77</v>
      </c>
      <c r="C2" s="479"/>
      <c r="D2" s="479"/>
      <c r="E2" s="479"/>
      <c r="F2" s="479"/>
      <c r="G2" s="479"/>
    </row>
    <row r="4" spans="2:10" x14ac:dyDescent="0.25">
      <c r="B4" s="18"/>
      <c r="C4" s="18"/>
      <c r="D4" s="18"/>
      <c r="E4" s="18"/>
      <c r="F4" s="18"/>
      <c r="G4" s="18"/>
      <c r="H4" s="18"/>
      <c r="I4" s="17"/>
      <c r="J4" s="3"/>
    </row>
    <row r="5" spans="2:10" x14ac:dyDescent="0.25">
      <c r="B5" s="367" t="s">
        <v>239</v>
      </c>
      <c r="C5" s="367"/>
      <c r="D5" s="367"/>
      <c r="E5" s="367"/>
      <c r="F5" s="367"/>
      <c r="G5" s="367"/>
    </row>
    <row r="7" spans="2:10" x14ac:dyDescent="0.25">
      <c r="B7" s="480" t="s">
        <v>28</v>
      </c>
      <c r="C7" s="470" t="s">
        <v>29</v>
      </c>
      <c r="D7" s="470"/>
      <c r="E7" s="470"/>
      <c r="F7" s="470"/>
    </row>
    <row r="8" spans="2:10" x14ac:dyDescent="0.25">
      <c r="B8" s="481"/>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66" t="s">
        <v>63</v>
      </c>
      <c r="C13" s="466"/>
      <c r="D13" s="466"/>
      <c r="E13" s="466"/>
      <c r="F13" s="120">
        <f>SUM(F9:F12)</f>
        <v>128.8589853496012</v>
      </c>
    </row>
    <row r="14" spans="2:10" x14ac:dyDescent="0.25">
      <c r="B14" s="466" t="s">
        <v>64</v>
      </c>
      <c r="C14" s="466"/>
      <c r="D14" s="466"/>
      <c r="E14" s="466"/>
      <c r="F14" s="49">
        <v>1330</v>
      </c>
    </row>
    <row r="15" spans="2:10" x14ac:dyDescent="0.25">
      <c r="B15" s="466" t="s">
        <v>78</v>
      </c>
      <c r="C15" s="466"/>
      <c r="D15" s="466"/>
      <c r="E15" s="466"/>
      <c r="F15" s="46">
        <f>F13/F14</f>
        <v>9.6886455150076087E-2</v>
      </c>
    </row>
    <row r="17" spans="2:7" x14ac:dyDescent="0.25">
      <c r="B17" s="367" t="s">
        <v>240</v>
      </c>
      <c r="C17" s="367"/>
      <c r="D17" s="367"/>
      <c r="E17" s="367"/>
      <c r="F17" s="367"/>
      <c r="G17" s="367"/>
    </row>
    <row r="19" spans="2:7" x14ac:dyDescent="0.25">
      <c r="B19" s="482" t="s">
        <v>28</v>
      </c>
      <c r="C19" s="484" t="s">
        <v>29</v>
      </c>
      <c r="D19" s="484"/>
      <c r="E19" s="484"/>
      <c r="F19" s="484"/>
      <c r="G19" s="51" t="s">
        <v>30</v>
      </c>
    </row>
    <row r="20" spans="2:7" x14ac:dyDescent="0.25">
      <c r="B20" s="483"/>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66" t="s">
        <v>34</v>
      </c>
      <c r="C25" s="466"/>
      <c r="D25" s="466"/>
      <c r="E25" s="466"/>
      <c r="F25" s="466"/>
      <c r="G25" s="49">
        <f>SUM(G21:G24)</f>
        <v>2387.5038100110305</v>
      </c>
    </row>
    <row r="26" spans="2:7" x14ac:dyDescent="0.25">
      <c r="B26" s="466" t="s">
        <v>65</v>
      </c>
      <c r="C26" s="466"/>
      <c r="D26" s="466"/>
      <c r="E26" s="466"/>
      <c r="F26" s="466"/>
      <c r="G26" s="49">
        <v>6000</v>
      </c>
    </row>
    <row r="27" spans="2:7" x14ac:dyDescent="0.25">
      <c r="B27" s="466" t="s">
        <v>66</v>
      </c>
      <c r="C27" s="466"/>
      <c r="D27" s="466"/>
      <c r="E27" s="466"/>
      <c r="F27" s="466"/>
      <c r="G27" s="46">
        <f>G25/G26</f>
        <v>0.39791730166850509</v>
      </c>
    </row>
    <row r="28" spans="2:7" x14ac:dyDescent="0.25">
      <c r="B28" s="13"/>
      <c r="C28" s="13"/>
      <c r="D28" s="13"/>
      <c r="E28" s="13"/>
      <c r="F28" s="13"/>
      <c r="G28" s="13"/>
    </row>
  </sheetData>
  <mergeCells count="13">
    <mergeCell ref="B26:F26"/>
    <mergeCell ref="B27:F27"/>
    <mergeCell ref="B13:E13"/>
    <mergeCell ref="B14:E14"/>
    <mergeCell ref="B15:E15"/>
    <mergeCell ref="B17:G17"/>
    <mergeCell ref="B19:B20"/>
    <mergeCell ref="C19:F19"/>
    <mergeCell ref="B2:G2"/>
    <mergeCell ref="B7:B8"/>
    <mergeCell ref="C7:F7"/>
    <mergeCell ref="B5:G5"/>
    <mergeCell ref="B25:F25"/>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7" t="s">
        <v>212</v>
      </c>
      <c r="B2" s="467"/>
      <c r="C2" s="467"/>
      <c r="D2" s="467"/>
      <c r="E2" s="467"/>
    </row>
    <row r="3" spans="1:5" s="83" customFormat="1" ht="23.25" customHeight="1" x14ac:dyDescent="0.25">
      <c r="A3" s="485" t="s">
        <v>498</v>
      </c>
      <c r="B3" s="485"/>
      <c r="C3" s="485"/>
      <c r="D3" s="485"/>
      <c r="E3" s="485"/>
    </row>
    <row r="4" spans="1:5" s="118" customFormat="1" ht="15.75" x14ac:dyDescent="0.25">
      <c r="A4" s="503" t="s">
        <v>285</v>
      </c>
      <c r="B4" s="503"/>
      <c r="C4" s="503"/>
      <c r="D4" s="503"/>
      <c r="E4" s="503"/>
    </row>
    <row r="5" spans="1:5" s="1" customFormat="1" ht="54" customHeight="1" x14ac:dyDescent="0.25">
      <c r="A5" s="492" t="s">
        <v>286</v>
      </c>
      <c r="B5" s="493"/>
      <c r="C5" s="493"/>
      <c r="D5" s="493"/>
      <c r="E5" s="493"/>
    </row>
    <row r="6" spans="1:5" s="1" customFormat="1" ht="57.75" customHeight="1" x14ac:dyDescent="0.25">
      <c r="A6" s="492" t="s">
        <v>287</v>
      </c>
      <c r="B6" s="493"/>
      <c r="C6" s="493"/>
      <c r="D6" s="493"/>
      <c r="E6" s="493"/>
    </row>
    <row r="7" spans="1:5" s="1" customFormat="1" ht="56.25" customHeight="1" x14ac:dyDescent="0.25">
      <c r="A7" s="492" t="s">
        <v>288</v>
      </c>
      <c r="B7" s="492"/>
      <c r="C7" s="492"/>
      <c r="D7" s="492"/>
      <c r="E7" s="492"/>
    </row>
    <row r="8" spans="1:5" s="118" customFormat="1" ht="16.5" customHeight="1" x14ac:dyDescent="0.25">
      <c r="A8" s="135"/>
      <c r="B8" s="80"/>
      <c r="C8" s="80"/>
      <c r="D8" s="157"/>
      <c r="E8" s="157"/>
    </row>
    <row r="9" spans="1:5" ht="15" customHeight="1" x14ac:dyDescent="0.25">
      <c r="A9" s="501" t="s">
        <v>0</v>
      </c>
      <c r="B9" s="502" t="s">
        <v>1</v>
      </c>
      <c r="C9" s="500" t="s">
        <v>241</v>
      </c>
      <c r="D9" s="500" t="s">
        <v>243</v>
      </c>
      <c r="E9" s="500" t="s">
        <v>242</v>
      </c>
    </row>
    <row r="10" spans="1:5" ht="15" customHeight="1" x14ac:dyDescent="0.25">
      <c r="A10" s="501"/>
      <c r="B10" s="502"/>
      <c r="C10" s="500"/>
      <c r="D10" s="500"/>
      <c r="E10" s="500"/>
    </row>
    <row r="11" spans="1:5" ht="15" customHeight="1" x14ac:dyDescent="0.25">
      <c r="A11" s="497" t="s">
        <v>2</v>
      </c>
      <c r="B11" s="498"/>
      <c r="C11" s="498"/>
      <c r="D11" s="498"/>
      <c r="E11" s="499"/>
    </row>
    <row r="12" spans="1:5" s="1" customFormat="1" ht="76.5" x14ac:dyDescent="0.25">
      <c r="A12" s="136">
        <v>1</v>
      </c>
      <c r="B12" s="180" t="s">
        <v>3</v>
      </c>
      <c r="C12" s="181" t="s">
        <v>85</v>
      </c>
      <c r="D12" s="158" t="s">
        <v>270</v>
      </c>
      <c r="E12" s="489" t="s">
        <v>245</v>
      </c>
    </row>
    <row r="13" spans="1:5" s="1" customFormat="1" ht="76.5" x14ac:dyDescent="0.25">
      <c r="A13" s="136">
        <v>2</v>
      </c>
      <c r="B13" s="36" t="s">
        <v>4</v>
      </c>
      <c r="C13" s="174" t="s">
        <v>473</v>
      </c>
      <c r="D13" s="159" t="s">
        <v>271</v>
      </c>
      <c r="E13" s="490"/>
    </row>
    <row r="14" spans="1:5" s="1" customFormat="1" ht="31.5" customHeight="1" x14ac:dyDescent="0.25">
      <c r="A14" s="136">
        <v>3</v>
      </c>
      <c r="B14" s="36" t="s">
        <v>5</v>
      </c>
      <c r="C14" s="174" t="s">
        <v>86</v>
      </c>
      <c r="D14" s="159" t="s">
        <v>272</v>
      </c>
      <c r="E14" s="490"/>
    </row>
    <row r="15" spans="1:5" s="1" customFormat="1" ht="92.25" customHeight="1" x14ac:dyDescent="0.25">
      <c r="A15" s="137">
        <v>4</v>
      </c>
      <c r="B15" s="36" t="s">
        <v>6</v>
      </c>
      <c r="C15" s="174" t="s">
        <v>87</v>
      </c>
      <c r="D15" s="160" t="s">
        <v>477</v>
      </c>
      <c r="E15" s="490" t="s">
        <v>475</v>
      </c>
    </row>
    <row r="16" spans="1:5" s="1" customFormat="1" ht="92.25" customHeight="1" x14ac:dyDescent="0.25">
      <c r="A16" s="137">
        <v>5</v>
      </c>
      <c r="B16" s="36" t="s">
        <v>7</v>
      </c>
      <c r="C16" s="174" t="s">
        <v>88</v>
      </c>
      <c r="D16" s="160" t="s">
        <v>273</v>
      </c>
      <c r="E16" s="490"/>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94" t="s">
        <v>11</v>
      </c>
      <c r="B20" s="495"/>
      <c r="C20" s="495"/>
      <c r="D20" s="495"/>
      <c r="E20" s="496"/>
    </row>
    <row r="21" spans="1:5" s="1" customFormat="1" ht="230.25" customHeight="1" x14ac:dyDescent="0.25">
      <c r="A21" s="504">
        <v>9</v>
      </c>
      <c r="B21" s="506" t="s">
        <v>68</v>
      </c>
      <c r="C21" s="173" t="s">
        <v>189</v>
      </c>
      <c r="D21" s="177" t="s">
        <v>276</v>
      </c>
      <c r="E21" s="162" t="s">
        <v>257</v>
      </c>
    </row>
    <row r="22" spans="1:5" s="1" customFormat="1" ht="51.75" customHeight="1" x14ac:dyDescent="0.25">
      <c r="A22" s="505"/>
      <c r="B22" s="507"/>
      <c r="C22" s="510" t="s">
        <v>249</v>
      </c>
      <c r="D22" s="511"/>
      <c r="E22" s="512"/>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513" t="s">
        <v>259</v>
      </c>
    </row>
    <row r="25" spans="1:5" s="1" customFormat="1" ht="108.75" customHeight="1" x14ac:dyDescent="0.25">
      <c r="A25" s="163">
        <v>12</v>
      </c>
      <c r="B25" s="36" t="s">
        <v>70</v>
      </c>
      <c r="C25" s="174" t="s">
        <v>193</v>
      </c>
      <c r="D25" s="61" t="s">
        <v>277</v>
      </c>
      <c r="E25" s="514"/>
    </row>
    <row r="26" spans="1:5" s="1" customFormat="1" ht="140.25"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94" t="s">
        <v>15</v>
      </c>
      <c r="B29" s="495"/>
      <c r="C29" s="495"/>
      <c r="D29" s="495"/>
      <c r="E29" s="496"/>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94" t="s">
        <v>20</v>
      </c>
      <c r="B35" s="495"/>
      <c r="C35" s="495"/>
      <c r="D35" s="495"/>
      <c r="E35" s="496"/>
    </row>
    <row r="36" spans="1:5" s="1" customFormat="1" ht="148.5" customHeight="1" x14ac:dyDescent="0.25">
      <c r="A36" s="169">
        <v>21</v>
      </c>
      <c r="B36" s="182" t="s">
        <v>20</v>
      </c>
      <c r="C36" s="176" t="s">
        <v>190</v>
      </c>
      <c r="D36" s="184" t="s">
        <v>283</v>
      </c>
      <c r="E36" s="183" t="s">
        <v>246</v>
      </c>
    </row>
    <row r="37" spans="1:5" s="1" customFormat="1" x14ac:dyDescent="0.25">
      <c r="A37" s="494" t="s">
        <v>22</v>
      </c>
      <c r="B37" s="495"/>
      <c r="C37" s="495"/>
      <c r="D37" s="495"/>
      <c r="E37" s="496"/>
    </row>
    <row r="38" spans="1:5" s="1" customFormat="1" ht="105.75" customHeight="1" x14ac:dyDescent="0.25">
      <c r="A38" s="161">
        <v>22</v>
      </c>
      <c r="B38" s="172" t="s">
        <v>23</v>
      </c>
      <c r="C38" s="173" t="s">
        <v>198</v>
      </c>
      <c r="D38" s="189" t="s">
        <v>284</v>
      </c>
      <c r="E38" s="489" t="s">
        <v>255</v>
      </c>
    </row>
    <row r="39" spans="1:5" s="1" customFormat="1" ht="99.75" customHeight="1" x14ac:dyDescent="0.25">
      <c r="A39" s="163">
        <v>23</v>
      </c>
      <c r="B39" s="36" t="s">
        <v>24</v>
      </c>
      <c r="C39" s="181" t="s">
        <v>200</v>
      </c>
      <c r="D39" s="508" t="s">
        <v>284</v>
      </c>
      <c r="E39" s="490"/>
    </row>
    <row r="40" spans="1:5" s="1" customFormat="1" ht="92.25" customHeight="1" x14ac:dyDescent="0.25">
      <c r="A40" s="163">
        <v>24</v>
      </c>
      <c r="B40" s="36" t="s">
        <v>25</v>
      </c>
      <c r="C40" s="174" t="s">
        <v>199</v>
      </c>
      <c r="D40" s="509"/>
      <c r="E40" s="490"/>
    </row>
    <row r="41" spans="1:5" s="1" customFormat="1" ht="90" customHeight="1" x14ac:dyDescent="0.25">
      <c r="A41" s="163">
        <v>25</v>
      </c>
      <c r="B41" s="36" t="s">
        <v>26</v>
      </c>
      <c r="C41" s="174" t="s">
        <v>198</v>
      </c>
      <c r="D41" s="486" t="s">
        <v>284</v>
      </c>
      <c r="E41" s="489" t="s">
        <v>255</v>
      </c>
    </row>
    <row r="42" spans="1:5" s="1" customFormat="1" ht="90" customHeight="1" x14ac:dyDescent="0.25">
      <c r="A42" s="163">
        <v>26</v>
      </c>
      <c r="B42" s="36" t="s">
        <v>57</v>
      </c>
      <c r="C42" s="174" t="s">
        <v>196</v>
      </c>
      <c r="D42" s="487"/>
      <c r="E42" s="490"/>
    </row>
    <row r="43" spans="1:5" s="1" customFormat="1" ht="75.75" customHeight="1" x14ac:dyDescent="0.25">
      <c r="A43" s="165">
        <v>27</v>
      </c>
      <c r="B43" s="37" t="s">
        <v>58</v>
      </c>
      <c r="C43" s="175" t="s">
        <v>197</v>
      </c>
      <c r="D43" s="488"/>
      <c r="E43" s="491"/>
    </row>
    <row r="44" spans="1:5" s="1" customFormat="1" ht="18" customHeight="1" x14ac:dyDescent="0.25">
      <c r="A44" s="166"/>
      <c r="B44" s="167"/>
      <c r="C44" s="168"/>
    </row>
  </sheetData>
  <mergeCells count="26">
    <mergeCell ref="A21:A22"/>
    <mergeCell ref="E12:E14"/>
    <mergeCell ref="A20:E20"/>
    <mergeCell ref="B21:B22"/>
    <mergeCell ref="D39:D40"/>
    <mergeCell ref="C22:E22"/>
    <mergeCell ref="A35:E35"/>
    <mergeCell ref="A37:E37"/>
    <mergeCell ref="E24:E25"/>
    <mergeCell ref="E15:E1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7" t="s">
        <v>186</v>
      </c>
      <c r="C2" s="367"/>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7" t="s">
        <v>387</v>
      </c>
      <c r="C100" s="367"/>
    </row>
    <row r="101" spans="2:3" ht="30" customHeight="1" x14ac:dyDescent="0.25">
      <c r="B101" s="515" t="s">
        <v>467</v>
      </c>
      <c r="C101" s="515"/>
    </row>
    <row r="102" spans="2:3" s="118" customFormat="1" ht="14.25" customHeight="1" x14ac:dyDescent="0.25">
      <c r="B102" s="393"/>
      <c r="C102" s="393"/>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7" t="s">
        <v>293</v>
      </c>
      <c r="B1" s="517"/>
      <c r="C1" s="517"/>
      <c r="D1" s="517"/>
      <c r="E1" s="517"/>
      <c r="F1" s="517"/>
      <c r="G1" s="517"/>
      <c r="H1" s="517"/>
    </row>
    <row r="2" spans="1:8" x14ac:dyDescent="0.25">
      <c r="A2" s="225"/>
      <c r="B2" s="225"/>
      <c r="C2" s="225"/>
      <c r="D2" s="12"/>
      <c r="E2" s="12"/>
      <c r="F2" s="12"/>
      <c r="G2" s="12"/>
      <c r="H2" s="12"/>
    </row>
    <row r="3" spans="1:8" ht="42.75" customHeight="1" x14ac:dyDescent="0.25">
      <c r="A3" s="516" t="s">
        <v>294</v>
      </c>
      <c r="B3" s="516"/>
      <c r="C3" s="516"/>
      <c r="D3" s="516"/>
      <c r="E3" s="516"/>
      <c r="F3" s="516"/>
      <c r="G3" s="516"/>
      <c r="H3" s="516"/>
    </row>
    <row r="4" spans="1:8" ht="45.75" customHeight="1" x14ac:dyDescent="0.25">
      <c r="A4" s="516" t="s">
        <v>295</v>
      </c>
      <c r="B4" s="516"/>
      <c r="C4" s="516"/>
      <c r="D4" s="516"/>
      <c r="E4" s="516"/>
      <c r="F4" s="516"/>
      <c r="G4" s="516"/>
      <c r="H4" s="516"/>
    </row>
    <row r="5" spans="1:8" ht="38.25" customHeight="1" x14ac:dyDescent="0.25">
      <c r="A5" s="516" t="s">
        <v>296</v>
      </c>
      <c r="B5" s="516"/>
      <c r="C5" s="516"/>
      <c r="D5" s="516"/>
      <c r="E5" s="516"/>
      <c r="F5" s="516"/>
      <c r="G5" s="516"/>
      <c r="H5" s="516"/>
    </row>
    <row r="6" spans="1:8" ht="32.25" customHeight="1" x14ac:dyDescent="0.25">
      <c r="A6" s="515" t="s">
        <v>384</v>
      </c>
      <c r="B6" s="515"/>
      <c r="C6" s="515"/>
      <c r="D6" s="515"/>
      <c r="E6" s="515"/>
      <c r="F6" s="515"/>
      <c r="G6" s="515"/>
      <c r="H6" s="515"/>
    </row>
    <row r="7" spans="1:8" ht="34.5" customHeight="1" x14ac:dyDescent="0.25">
      <c r="A7" s="516" t="s">
        <v>297</v>
      </c>
      <c r="B7" s="516"/>
      <c r="C7" s="516"/>
      <c r="D7" s="516"/>
      <c r="E7" s="516"/>
      <c r="F7" s="516"/>
      <c r="G7" s="516"/>
      <c r="H7" s="516"/>
    </row>
    <row r="8" spans="1:8" ht="32.25" customHeight="1" x14ac:dyDescent="0.25">
      <c r="A8" s="515" t="s">
        <v>298</v>
      </c>
      <c r="B8" s="515"/>
      <c r="C8" s="515"/>
      <c r="D8" s="515"/>
      <c r="E8" s="515"/>
      <c r="F8" s="515"/>
      <c r="G8" s="515"/>
      <c r="H8" s="515"/>
    </row>
    <row r="9" spans="1:8" ht="34.5" customHeight="1" x14ac:dyDescent="0.25">
      <c r="A9" s="516" t="s">
        <v>386</v>
      </c>
      <c r="B9" s="516"/>
      <c r="C9" s="516"/>
      <c r="D9" s="516"/>
      <c r="E9" s="516"/>
      <c r="F9" s="516"/>
      <c r="G9" s="516"/>
      <c r="H9" s="516"/>
    </row>
    <row r="10" spans="1:8" ht="35.25" customHeight="1" x14ac:dyDescent="0.25">
      <c r="A10" s="516" t="s">
        <v>299</v>
      </c>
      <c r="B10" s="516"/>
      <c r="C10" s="516"/>
      <c r="D10" s="516"/>
      <c r="E10" s="516"/>
      <c r="F10" s="516"/>
      <c r="G10" s="516"/>
      <c r="H10" s="516"/>
    </row>
    <row r="11" spans="1:8" ht="35.25" customHeight="1" x14ac:dyDescent="0.25">
      <c r="A11" s="516" t="s">
        <v>300</v>
      </c>
      <c r="B11" s="516"/>
      <c r="C11" s="516"/>
      <c r="D11" s="516"/>
      <c r="E11" s="516"/>
      <c r="F11" s="516"/>
      <c r="G11" s="516"/>
      <c r="H11" s="516"/>
    </row>
    <row r="12" spans="1:8" ht="30" customHeight="1" x14ac:dyDescent="0.25">
      <c r="A12" s="516" t="s">
        <v>301</v>
      </c>
      <c r="B12" s="516"/>
      <c r="C12" s="516"/>
      <c r="D12" s="516"/>
      <c r="E12" s="516"/>
      <c r="F12" s="516"/>
      <c r="G12" s="516"/>
      <c r="H12" s="516"/>
    </row>
    <row r="13" spans="1:8" ht="31.5" customHeight="1" x14ac:dyDescent="0.25">
      <c r="A13" s="515" t="s">
        <v>385</v>
      </c>
      <c r="B13" s="515"/>
      <c r="C13" s="515"/>
      <c r="D13" s="515"/>
      <c r="E13" s="515"/>
      <c r="F13" s="515"/>
      <c r="G13" s="515"/>
      <c r="H13" s="515"/>
    </row>
    <row r="14" spans="1:8" ht="30.75" customHeight="1" x14ac:dyDescent="0.25">
      <c r="A14" s="515" t="s">
        <v>303</v>
      </c>
      <c r="B14" s="515"/>
      <c r="C14" s="515"/>
      <c r="D14" s="515"/>
      <c r="E14" s="515"/>
      <c r="F14" s="515"/>
      <c r="G14" s="515"/>
      <c r="H14" s="515"/>
    </row>
    <row r="15" spans="1:8" ht="42" customHeight="1" x14ac:dyDescent="0.25">
      <c r="A15" s="515" t="s">
        <v>383</v>
      </c>
      <c r="B15" s="515"/>
      <c r="C15" s="515"/>
      <c r="D15" s="515"/>
      <c r="E15" s="515"/>
      <c r="F15" s="515"/>
      <c r="G15" s="515"/>
      <c r="H15" s="515"/>
    </row>
    <row r="16" spans="1:8" ht="32.25" customHeight="1" x14ac:dyDescent="0.25">
      <c r="A16" s="516" t="s">
        <v>302</v>
      </c>
      <c r="B16" s="516"/>
      <c r="C16" s="516"/>
      <c r="D16" s="516"/>
      <c r="E16" s="516"/>
      <c r="F16" s="516"/>
      <c r="G16" s="516"/>
      <c r="H16" s="516"/>
    </row>
  </sheetData>
  <mergeCells count="15">
    <mergeCell ref="A6:H6"/>
    <mergeCell ref="A15:H15"/>
    <mergeCell ref="A13:H13"/>
    <mergeCell ref="A9:H9"/>
    <mergeCell ref="A1:H1"/>
    <mergeCell ref="A3:H3"/>
    <mergeCell ref="A4:H4"/>
    <mergeCell ref="A5:H5"/>
    <mergeCell ref="A14:H14"/>
    <mergeCell ref="A12:H12"/>
    <mergeCell ref="A16:H16"/>
    <mergeCell ref="A7:H7"/>
    <mergeCell ref="A8:H8"/>
    <mergeCell ref="A10:H10"/>
    <mergeCell ref="A11:H11"/>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50" t="s">
        <v>479</v>
      </c>
      <c r="B5" s="351"/>
      <c r="C5" s="351"/>
      <c r="D5" s="352" t="s">
        <v>490</v>
      </c>
      <c r="E5" s="352"/>
      <c r="F5" s="352"/>
      <c r="G5" s="352"/>
      <c r="H5" s="352"/>
      <c r="I5" s="353"/>
    </row>
    <row r="6" spans="1:9" ht="37.5" customHeight="1" x14ac:dyDescent="0.25">
      <c r="A6" s="358" t="s">
        <v>497</v>
      </c>
      <c r="B6" s="346"/>
      <c r="C6" s="346"/>
      <c r="D6" s="346"/>
      <c r="E6" s="346"/>
      <c r="F6" s="346"/>
      <c r="G6" s="346"/>
      <c r="H6" s="346"/>
      <c r="I6" s="347"/>
    </row>
    <row r="7" spans="1:9" ht="22.5" customHeight="1" x14ac:dyDescent="0.25">
      <c r="A7" s="348" t="s">
        <v>480</v>
      </c>
      <c r="B7" s="349"/>
      <c r="C7" s="349"/>
      <c r="D7" s="346" t="s">
        <v>503</v>
      </c>
      <c r="E7" s="346"/>
      <c r="F7" s="346"/>
      <c r="G7" s="346"/>
      <c r="H7" s="346"/>
      <c r="I7" s="347"/>
    </row>
    <row r="8" spans="1:9" ht="45" customHeight="1" x14ac:dyDescent="0.25">
      <c r="A8" s="348" t="s">
        <v>481</v>
      </c>
      <c r="B8" s="349"/>
      <c r="C8" s="349"/>
      <c r="D8" s="346" t="s">
        <v>489</v>
      </c>
      <c r="E8" s="346"/>
      <c r="F8" s="346"/>
      <c r="G8" s="346"/>
      <c r="H8" s="346"/>
      <c r="I8" s="347"/>
    </row>
    <row r="9" spans="1:9" ht="51.75" customHeight="1" x14ac:dyDescent="0.25">
      <c r="A9" s="348" t="s">
        <v>482</v>
      </c>
      <c r="B9" s="349"/>
      <c r="C9" s="349"/>
      <c r="D9" s="346" t="s">
        <v>492</v>
      </c>
      <c r="E9" s="346"/>
      <c r="F9" s="346"/>
      <c r="G9" s="346"/>
      <c r="H9" s="346"/>
      <c r="I9" s="347"/>
    </row>
    <row r="10" spans="1:9" s="118" customFormat="1" ht="49.5" customHeight="1" x14ac:dyDescent="0.25">
      <c r="A10" s="348" t="s">
        <v>491</v>
      </c>
      <c r="B10" s="349"/>
      <c r="C10" s="349"/>
      <c r="D10" s="346" t="s">
        <v>494</v>
      </c>
      <c r="E10" s="346"/>
      <c r="F10" s="346"/>
      <c r="G10" s="346"/>
      <c r="H10" s="346"/>
      <c r="I10" s="347"/>
    </row>
    <row r="11" spans="1:9" s="118" customFormat="1" ht="23.25" customHeight="1" x14ac:dyDescent="0.25">
      <c r="A11" s="359" t="s">
        <v>500</v>
      </c>
      <c r="B11" s="360"/>
      <c r="C11" s="360"/>
      <c r="D11" s="360"/>
      <c r="E11" s="360"/>
      <c r="F11" s="360"/>
      <c r="G11" s="360"/>
      <c r="H11" s="360"/>
      <c r="I11" s="361"/>
    </row>
    <row r="12" spans="1:9" ht="30.75" customHeight="1" x14ac:dyDescent="0.25">
      <c r="A12" s="348" t="s">
        <v>483</v>
      </c>
      <c r="B12" s="349"/>
      <c r="C12" s="349"/>
      <c r="D12" s="346" t="s">
        <v>502</v>
      </c>
      <c r="E12" s="346"/>
      <c r="F12" s="346"/>
      <c r="G12" s="346"/>
      <c r="H12" s="346"/>
      <c r="I12" s="347"/>
    </row>
    <row r="13" spans="1:9" ht="55.5" customHeight="1" x14ac:dyDescent="0.25">
      <c r="A13" s="348" t="s">
        <v>484</v>
      </c>
      <c r="B13" s="349"/>
      <c r="C13" s="349"/>
      <c r="D13" s="346" t="s">
        <v>493</v>
      </c>
      <c r="E13" s="346"/>
      <c r="F13" s="346"/>
      <c r="G13" s="346"/>
      <c r="H13" s="346"/>
      <c r="I13" s="347"/>
    </row>
    <row r="14" spans="1:9" ht="38.25" customHeight="1" x14ac:dyDescent="0.25">
      <c r="A14" s="348" t="s">
        <v>485</v>
      </c>
      <c r="B14" s="349"/>
      <c r="C14" s="349"/>
      <c r="D14" s="346" t="s">
        <v>495</v>
      </c>
      <c r="E14" s="346"/>
      <c r="F14" s="346"/>
      <c r="G14" s="346"/>
      <c r="H14" s="346"/>
      <c r="I14" s="347"/>
    </row>
    <row r="15" spans="1:9" ht="64.5" customHeight="1" x14ac:dyDescent="0.25">
      <c r="A15" s="348" t="s">
        <v>486</v>
      </c>
      <c r="B15" s="349"/>
      <c r="C15" s="349"/>
      <c r="D15" s="346" t="s">
        <v>496</v>
      </c>
      <c r="E15" s="346"/>
      <c r="F15" s="346"/>
      <c r="G15" s="346"/>
      <c r="H15" s="346"/>
      <c r="I15" s="347"/>
    </row>
    <row r="16" spans="1:9" ht="34.5" customHeight="1" x14ac:dyDescent="0.25">
      <c r="A16" s="348" t="s">
        <v>487</v>
      </c>
      <c r="B16" s="349"/>
      <c r="C16" s="349"/>
      <c r="D16" s="346" t="s">
        <v>499</v>
      </c>
      <c r="E16" s="346"/>
      <c r="F16" s="346"/>
      <c r="G16" s="346"/>
      <c r="H16" s="346"/>
      <c r="I16" s="347"/>
    </row>
    <row r="17" spans="1:9" ht="21.75" customHeight="1" x14ac:dyDescent="0.25">
      <c r="A17" s="356" t="s">
        <v>488</v>
      </c>
      <c r="B17" s="357"/>
      <c r="C17" s="357"/>
      <c r="D17" s="354" t="s">
        <v>504</v>
      </c>
      <c r="E17" s="354"/>
      <c r="F17" s="354"/>
      <c r="G17" s="354"/>
      <c r="H17" s="354"/>
      <c r="I17" s="355"/>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 ref="D9:I9"/>
    <mergeCell ref="D8:I8"/>
    <mergeCell ref="D7:I7"/>
    <mergeCell ref="A10:C10"/>
    <mergeCell ref="D10:I10"/>
    <mergeCell ref="A9:C9"/>
    <mergeCell ref="A8:C8"/>
    <mergeCell ref="A7:C7"/>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zoomScaleNormal="100"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3" t="s">
        <v>268</v>
      </c>
      <c r="B1" s="363"/>
      <c r="C1" s="363"/>
      <c r="D1" s="363"/>
      <c r="E1" s="363"/>
      <c r="F1" s="363"/>
      <c r="G1" s="363"/>
      <c r="H1" s="363"/>
      <c r="I1" s="363"/>
    </row>
    <row r="2" spans="1:10" ht="17.25" customHeight="1" x14ac:dyDescent="0.3">
      <c r="B2" s="105" t="s">
        <v>83</v>
      </c>
      <c r="C2" s="109" t="s">
        <v>393</v>
      </c>
    </row>
    <row r="3" spans="1:10" ht="3" customHeight="1" x14ac:dyDescent="0.3">
      <c r="B3" s="105"/>
      <c r="C3" s="109"/>
    </row>
    <row r="4" spans="1:10" ht="33" customHeight="1" x14ac:dyDescent="0.25">
      <c r="B4" s="362" t="s">
        <v>269</v>
      </c>
      <c r="C4" s="362"/>
      <c r="D4" s="362"/>
      <c r="E4" s="362"/>
      <c r="F4" s="148" t="s">
        <v>247</v>
      </c>
      <c r="G4" s="148" t="s">
        <v>227</v>
      </c>
      <c r="H4" s="148" t="s">
        <v>228</v>
      </c>
      <c r="I4" s="118"/>
    </row>
    <row r="5" spans="1:10" x14ac:dyDescent="0.25">
      <c r="B5" s="185" t="s">
        <v>248</v>
      </c>
      <c r="C5" s="185"/>
      <c r="D5" s="185"/>
      <c r="E5" s="185"/>
      <c r="F5" s="186">
        <f>'2.5.2 Results - LDC'!J11/1000</f>
        <v>3.159059559741388</v>
      </c>
      <c r="G5" s="149">
        <f>'3.1.1 Summary - LDC'!E13</f>
        <v>9.9363329104921669E-2</v>
      </c>
      <c r="H5" s="149">
        <f>('2.5.2 Results - LDC'!J11/1000)/'3.1.1 Summary - LDC'!E12</f>
        <v>0.29662531077383925</v>
      </c>
      <c r="I5" s="118"/>
    </row>
    <row r="6" spans="1:10" x14ac:dyDescent="0.25">
      <c r="B6" s="185" t="s">
        <v>202</v>
      </c>
      <c r="C6" s="185"/>
      <c r="D6" s="185"/>
      <c r="E6" s="185"/>
      <c r="F6" s="187">
        <f>'2.5.2 Results - LDC'!K11/10^6</f>
        <v>5.313187261132974</v>
      </c>
      <c r="G6" s="149">
        <f>'3.1.1 Summary - LDC'!F27</f>
        <v>0.38846676463354729</v>
      </c>
      <c r="H6" s="191">
        <f>((SUM('2.5.2 Results - LDC'!M16:M21,'2.5.2 Results - LDC'!M23,'2.5.2 Results - LDC'!M25:M29,'2.5.2 Results - LDC'!M33:M36,'2.5.2 Results - LDC'!M39,'2.5.2 Results - LDC'!M41:M46)+(SUM('2.5.2 Results - LDC'!K22,'2.5.2 Results - LDC'!K30:K31,'2.5.2 Results - LDC'!K37)*4))/10^6)/'3.1.1 Summary - LDC'!F26</f>
        <v>0.39486726937949934</v>
      </c>
      <c r="I6" s="118"/>
    </row>
    <row r="7" spans="1:10" ht="4.5" customHeight="1" x14ac:dyDescent="0.25"/>
    <row r="8" spans="1:10" x14ac:dyDescent="0.25">
      <c r="B8" s="150" t="s">
        <v>230</v>
      </c>
    </row>
    <row r="9" spans="1:10" ht="14.25" customHeight="1" x14ac:dyDescent="0.25">
      <c r="B9" s="150" t="s">
        <v>229</v>
      </c>
    </row>
    <row r="10" spans="1:10" ht="15.75" x14ac:dyDescent="0.25">
      <c r="A10" s="365" t="s">
        <v>204</v>
      </c>
      <c r="B10" s="365"/>
      <c r="C10" s="365"/>
      <c r="D10" s="365"/>
      <c r="E10" s="365"/>
      <c r="F10" s="365"/>
      <c r="G10" s="365"/>
      <c r="H10" s="365"/>
      <c r="I10" s="365"/>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5" t="s">
        <v>205</v>
      </c>
      <c r="B27" s="365"/>
      <c r="C27" s="365"/>
      <c r="D27" s="365"/>
      <c r="E27" s="365"/>
      <c r="F27" s="365"/>
      <c r="G27" s="365"/>
      <c r="H27" s="365"/>
      <c r="I27" s="365"/>
    </row>
    <row r="28" spans="1:12" x14ac:dyDescent="0.25">
      <c r="A28" s="364" t="s">
        <v>226</v>
      </c>
      <c r="B28" s="364"/>
      <c r="C28" s="364"/>
      <c r="D28" s="364"/>
      <c r="E28" s="364"/>
      <c r="F28" s="364"/>
      <c r="G28" s="364"/>
      <c r="H28" s="364"/>
      <c r="I28" s="364"/>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x14ac:dyDescent="0.25">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x14ac:dyDescent="0.25">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f>IF(AND($H$5 &gt;= Summary!C38,$H$5 &lt; Summary!C39), E38, " ")</f>
        <v>1</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f>IF(AND($H$6&gt;= Summary!C40,$H$6&lt; Summary!C41), G40, " ")</f>
        <v>14</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x14ac:dyDescent="0.25">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7" t="s">
        <v>472</v>
      </c>
      <c r="B1" s="367"/>
      <c r="C1" s="367"/>
      <c r="D1" s="367"/>
    </row>
    <row r="2" spans="1:4" s="29" customFormat="1" x14ac:dyDescent="0.25">
      <c r="D2" s="72"/>
    </row>
    <row r="3" spans="1:4" ht="25.5" x14ac:dyDescent="0.25">
      <c r="A3" s="67" t="s">
        <v>0</v>
      </c>
      <c r="B3" s="67" t="s">
        <v>1</v>
      </c>
      <c r="C3" s="66" t="s">
        <v>304</v>
      </c>
      <c r="D3" s="73" t="s">
        <v>45</v>
      </c>
    </row>
    <row r="4" spans="1:4" x14ac:dyDescent="0.25">
      <c r="A4" s="368" t="s">
        <v>2</v>
      </c>
      <c r="B4" s="369"/>
      <c r="C4" s="369"/>
      <c r="D4" s="370"/>
    </row>
    <row r="5" spans="1:4" x14ac:dyDescent="0.25">
      <c r="A5" s="53">
        <v>1</v>
      </c>
      <c r="B5" s="33" t="s">
        <v>3</v>
      </c>
      <c r="C5" s="54" t="s">
        <v>46</v>
      </c>
      <c r="D5" s="329">
        <v>679.32636899196416</v>
      </c>
    </row>
    <row r="6" spans="1:4" x14ac:dyDescent="0.25">
      <c r="A6" s="55">
        <v>2</v>
      </c>
      <c r="B6" s="34" t="s">
        <v>4</v>
      </c>
      <c r="C6" s="56" t="s">
        <v>46</v>
      </c>
      <c r="D6" s="328">
        <v>31.965713571888962</v>
      </c>
    </row>
    <row r="7" spans="1:4" x14ac:dyDescent="0.25">
      <c r="A7" s="55">
        <v>3</v>
      </c>
      <c r="B7" s="34" t="s">
        <v>5</v>
      </c>
      <c r="C7" s="56" t="s">
        <v>47</v>
      </c>
      <c r="D7" s="328">
        <v>1418.1092101673669</v>
      </c>
    </row>
    <row r="8" spans="1:4" x14ac:dyDescent="0.25">
      <c r="A8" s="55">
        <v>4</v>
      </c>
      <c r="B8" s="34" t="s">
        <v>6</v>
      </c>
      <c r="C8" s="56" t="s">
        <v>250</v>
      </c>
      <c r="D8" s="328">
        <v>3267.2148716349652</v>
      </c>
    </row>
    <row r="9" spans="1:4" x14ac:dyDescent="0.25">
      <c r="A9" s="55">
        <v>5</v>
      </c>
      <c r="B9" s="34" t="s">
        <v>7</v>
      </c>
      <c r="C9" s="56" t="s">
        <v>250</v>
      </c>
      <c r="D9" s="328">
        <v>5622.7213499182999</v>
      </c>
    </row>
    <row r="10" spans="1:4" x14ac:dyDescent="0.25">
      <c r="A10" s="55">
        <v>6</v>
      </c>
      <c r="B10" s="34" t="s">
        <v>8</v>
      </c>
      <c r="C10" s="56" t="s">
        <v>250</v>
      </c>
      <c r="D10" s="328">
        <v>0</v>
      </c>
    </row>
    <row r="11" spans="1:4" x14ac:dyDescent="0.25">
      <c r="A11" s="55">
        <v>7</v>
      </c>
      <c r="B11" s="34" t="s">
        <v>67</v>
      </c>
      <c r="C11" s="56" t="s">
        <v>48</v>
      </c>
      <c r="D11" s="328">
        <v>0</v>
      </c>
    </row>
    <row r="12" spans="1:4" x14ac:dyDescent="0.25">
      <c r="A12" s="57">
        <v>8</v>
      </c>
      <c r="B12" s="35" t="s">
        <v>9</v>
      </c>
      <c r="C12" s="58" t="s">
        <v>49</v>
      </c>
      <c r="D12" s="330">
        <v>0</v>
      </c>
    </row>
    <row r="13" spans="1:4" x14ac:dyDescent="0.25">
      <c r="A13" s="368" t="s">
        <v>11</v>
      </c>
      <c r="B13" s="369"/>
      <c r="C13" s="369"/>
      <c r="D13" s="370"/>
    </row>
    <row r="14" spans="1:4" x14ac:dyDescent="0.25">
      <c r="A14" s="59">
        <v>9</v>
      </c>
      <c r="B14" s="34" t="s">
        <v>68</v>
      </c>
      <c r="C14" s="54" t="s">
        <v>50</v>
      </c>
      <c r="D14" s="329">
        <v>22</v>
      </c>
    </row>
    <row r="15" spans="1:4" x14ac:dyDescent="0.25">
      <c r="A15" s="60">
        <v>10</v>
      </c>
      <c r="B15" s="34" t="s">
        <v>84</v>
      </c>
      <c r="C15" s="56" t="s">
        <v>50</v>
      </c>
      <c r="D15" s="328">
        <v>87</v>
      </c>
    </row>
    <row r="16" spans="1:4" x14ac:dyDescent="0.25">
      <c r="A16" s="60">
        <v>11</v>
      </c>
      <c r="B16" s="34" t="s">
        <v>69</v>
      </c>
      <c r="C16" s="56" t="s">
        <v>51</v>
      </c>
      <c r="D16" s="328">
        <v>0</v>
      </c>
    </row>
    <row r="17" spans="1:4" x14ac:dyDescent="0.25">
      <c r="A17" s="60">
        <v>12</v>
      </c>
      <c r="B17" s="61" t="s">
        <v>70</v>
      </c>
      <c r="C17" s="56" t="s">
        <v>51</v>
      </c>
      <c r="D17" s="328">
        <v>0</v>
      </c>
    </row>
    <row r="18" spans="1:4" x14ac:dyDescent="0.25">
      <c r="A18" s="60">
        <v>13</v>
      </c>
      <c r="B18" s="34" t="s">
        <v>52</v>
      </c>
      <c r="C18" s="56" t="s">
        <v>53</v>
      </c>
      <c r="D18" s="328">
        <v>0</v>
      </c>
    </row>
    <row r="19" spans="1:4" ht="25.5" x14ac:dyDescent="0.25">
      <c r="A19" s="60">
        <v>14</v>
      </c>
      <c r="B19" s="36" t="s">
        <v>71</v>
      </c>
      <c r="C19" s="56" t="s">
        <v>48</v>
      </c>
      <c r="D19" s="328">
        <v>0</v>
      </c>
    </row>
    <row r="20" spans="1:4" ht="25.5" x14ac:dyDescent="0.25">
      <c r="A20" s="62">
        <v>15</v>
      </c>
      <c r="B20" s="37" t="s">
        <v>72</v>
      </c>
      <c r="C20" s="58" t="s">
        <v>54</v>
      </c>
      <c r="D20" s="330">
        <v>2</v>
      </c>
    </row>
    <row r="21" spans="1:4" x14ac:dyDescent="0.25">
      <c r="A21" s="368" t="s">
        <v>15</v>
      </c>
      <c r="B21" s="369"/>
      <c r="C21" s="369"/>
      <c r="D21" s="370"/>
    </row>
    <row r="22" spans="1:4" x14ac:dyDescent="0.25">
      <c r="A22" s="59">
        <v>16</v>
      </c>
      <c r="B22" s="34" t="s">
        <v>16</v>
      </c>
      <c r="C22" s="195" t="s">
        <v>263</v>
      </c>
      <c r="D22" s="329">
        <v>0</v>
      </c>
    </row>
    <row r="23" spans="1:4" x14ac:dyDescent="0.25">
      <c r="A23" s="60">
        <v>17</v>
      </c>
      <c r="B23" s="36" t="s">
        <v>17</v>
      </c>
      <c r="C23" s="56" t="s">
        <v>264</v>
      </c>
      <c r="D23" s="328">
        <v>0</v>
      </c>
    </row>
    <row r="24" spans="1:4" x14ac:dyDescent="0.25">
      <c r="A24" s="60">
        <v>18</v>
      </c>
      <c r="B24" s="61" t="s">
        <v>18</v>
      </c>
      <c r="C24" s="195" t="s">
        <v>265</v>
      </c>
      <c r="D24" s="328">
        <v>0</v>
      </c>
    </row>
    <row r="25" spans="1:4" ht="30" customHeight="1" x14ac:dyDescent="0.25">
      <c r="A25" s="60">
        <v>19</v>
      </c>
      <c r="B25" s="36" t="s">
        <v>73</v>
      </c>
      <c r="C25" s="56" t="s">
        <v>50</v>
      </c>
      <c r="D25" s="328">
        <v>3</v>
      </c>
    </row>
    <row r="26" spans="1:4" x14ac:dyDescent="0.25">
      <c r="A26" s="62">
        <v>20</v>
      </c>
      <c r="B26" s="35" t="s">
        <v>13</v>
      </c>
      <c r="C26" s="58" t="s">
        <v>54</v>
      </c>
      <c r="D26" s="330">
        <v>1</v>
      </c>
    </row>
    <row r="27" spans="1:4" x14ac:dyDescent="0.25">
      <c r="A27" s="368" t="s">
        <v>20</v>
      </c>
      <c r="B27" s="369"/>
      <c r="C27" s="369"/>
      <c r="D27" s="370"/>
    </row>
    <row r="28" spans="1:4" x14ac:dyDescent="0.25">
      <c r="A28" s="63">
        <v>21</v>
      </c>
      <c r="B28" s="64" t="s">
        <v>20</v>
      </c>
      <c r="C28" s="65" t="s">
        <v>74</v>
      </c>
      <c r="D28" s="331">
        <v>0</v>
      </c>
    </row>
    <row r="29" spans="1:4" x14ac:dyDescent="0.25">
      <c r="A29" s="368" t="s">
        <v>56</v>
      </c>
      <c r="B29" s="369"/>
      <c r="C29" s="369"/>
      <c r="D29" s="370"/>
    </row>
    <row r="30" spans="1:4" x14ac:dyDescent="0.25">
      <c r="A30" s="53">
        <v>22</v>
      </c>
      <c r="B30" s="33" t="s">
        <v>23</v>
      </c>
      <c r="C30" s="54" t="s">
        <v>50</v>
      </c>
      <c r="D30" s="329">
        <v>29</v>
      </c>
    </row>
    <row r="31" spans="1:4" x14ac:dyDescent="0.25">
      <c r="A31" s="55">
        <v>23</v>
      </c>
      <c r="B31" s="34" t="s">
        <v>24</v>
      </c>
      <c r="C31" s="56" t="s">
        <v>50</v>
      </c>
      <c r="D31" s="328">
        <v>9.900220177340999E-3</v>
      </c>
    </row>
    <row r="32" spans="1:4" x14ac:dyDescent="0.25">
      <c r="A32" s="55">
        <v>24</v>
      </c>
      <c r="B32" s="34" t="s">
        <v>25</v>
      </c>
      <c r="C32" s="56" t="s">
        <v>50</v>
      </c>
      <c r="D32" s="328">
        <v>0</v>
      </c>
    </row>
    <row r="33" spans="1:4" x14ac:dyDescent="0.25">
      <c r="A33" s="55">
        <v>25</v>
      </c>
      <c r="B33" s="34" t="s">
        <v>26</v>
      </c>
      <c r="C33" s="56" t="s">
        <v>50</v>
      </c>
      <c r="D33" s="328">
        <v>0</v>
      </c>
    </row>
    <row r="34" spans="1:4" x14ac:dyDescent="0.25">
      <c r="A34" s="55">
        <v>26</v>
      </c>
      <c r="B34" s="34" t="s">
        <v>57</v>
      </c>
      <c r="C34" s="56" t="s">
        <v>50</v>
      </c>
      <c r="D34" s="328">
        <v>0</v>
      </c>
    </row>
    <row r="35" spans="1:4" x14ac:dyDescent="0.25">
      <c r="A35" s="57">
        <v>27</v>
      </c>
      <c r="B35" s="35" t="s">
        <v>58</v>
      </c>
      <c r="C35" s="58" t="s">
        <v>50</v>
      </c>
      <c r="D35" s="330">
        <v>0</v>
      </c>
    </row>
    <row r="36" spans="1:4" ht="15.75" x14ac:dyDescent="0.25">
      <c r="A36" s="156" t="s">
        <v>471</v>
      </c>
    </row>
    <row r="37" spans="1:4" x14ac:dyDescent="0.25">
      <c r="A37" s="151" t="s">
        <v>236</v>
      </c>
    </row>
    <row r="38" spans="1:4" ht="29.25" customHeight="1" x14ac:dyDescent="0.25">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I13" sqref="I13"/>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432" t="s">
        <v>380</v>
      </c>
      <c r="B1" s="432"/>
      <c r="C1" s="432"/>
      <c r="D1" s="432"/>
      <c r="E1" s="432"/>
      <c r="F1" s="432"/>
    </row>
    <row r="2" spans="1:7" s="29" customFormat="1" x14ac:dyDescent="0.25">
      <c r="A2" s="226"/>
      <c r="B2" s="289"/>
      <c r="C2" s="226"/>
      <c r="D2" s="226"/>
      <c r="E2" s="226"/>
      <c r="F2" s="226"/>
      <c r="G2" s="118"/>
    </row>
    <row r="3" spans="1:7" ht="15.75" customHeight="1" x14ac:dyDescent="0.25">
      <c r="A3" s="233" t="s">
        <v>0</v>
      </c>
      <c r="B3" s="290" t="s">
        <v>1</v>
      </c>
      <c r="C3" s="433" t="s">
        <v>378</v>
      </c>
      <c r="D3" s="434"/>
      <c r="E3" s="434"/>
      <c r="F3" s="435"/>
    </row>
    <row r="4" spans="1:7" s="13" customFormat="1" ht="15" customHeight="1" x14ac:dyDescent="0.25">
      <c r="A4" s="373" t="s">
        <v>2</v>
      </c>
      <c r="B4" s="374"/>
      <c r="C4" s="386"/>
      <c r="D4" s="386"/>
      <c r="E4" s="386"/>
      <c r="F4" s="436"/>
    </row>
    <row r="5" spans="1:7" ht="15" customHeight="1" x14ac:dyDescent="0.25">
      <c r="A5" s="387">
        <v>1</v>
      </c>
      <c r="B5" s="389" t="s">
        <v>3</v>
      </c>
      <c r="C5" s="238" t="s">
        <v>289</v>
      </c>
      <c r="D5" s="384" t="s">
        <v>307</v>
      </c>
      <c r="E5" s="384"/>
      <c r="F5" s="385"/>
    </row>
    <row r="6" spans="1:7" s="118" customFormat="1" ht="26.25" x14ac:dyDescent="0.25">
      <c r="A6" s="401"/>
      <c r="B6" s="402"/>
      <c r="C6" s="239"/>
      <c r="D6" s="364" t="s">
        <v>289</v>
      </c>
      <c r="E6" s="364"/>
      <c r="F6" s="240" t="s">
        <v>308</v>
      </c>
    </row>
    <row r="7" spans="1:7" s="118" customFormat="1" x14ac:dyDescent="0.25">
      <c r="A7" s="401"/>
      <c r="B7" s="402"/>
      <c r="C7" s="241" t="s">
        <v>289</v>
      </c>
      <c r="D7" s="437" t="s">
        <v>468</v>
      </c>
      <c r="E7" s="437"/>
      <c r="F7" s="438"/>
    </row>
    <row r="8" spans="1:7" ht="26.25" x14ac:dyDescent="0.25">
      <c r="A8" s="401"/>
      <c r="B8" s="402"/>
      <c r="C8" s="239"/>
      <c r="D8" s="364" t="s">
        <v>289</v>
      </c>
      <c r="E8" s="364"/>
      <c r="F8" s="240" t="s">
        <v>309</v>
      </c>
    </row>
    <row r="9" spans="1:7" s="118" customFormat="1" ht="15" customHeight="1" x14ac:dyDescent="0.25">
      <c r="A9" s="401"/>
      <c r="B9" s="402"/>
      <c r="C9" s="241" t="s">
        <v>289</v>
      </c>
      <c r="D9" s="437" t="s">
        <v>310</v>
      </c>
      <c r="E9" s="437"/>
      <c r="F9" s="438"/>
    </row>
    <row r="10" spans="1:7" s="118" customFormat="1" x14ac:dyDescent="0.25">
      <c r="A10" s="401"/>
      <c r="B10" s="402"/>
      <c r="C10" s="239"/>
      <c r="D10" s="364" t="s">
        <v>289</v>
      </c>
      <c r="E10" s="364"/>
      <c r="F10" s="240" t="s">
        <v>311</v>
      </c>
    </row>
    <row r="11" spans="1:7" ht="15" customHeight="1" x14ac:dyDescent="0.25">
      <c r="A11" s="401"/>
      <c r="B11" s="402"/>
      <c r="C11" s="241" t="s">
        <v>289</v>
      </c>
      <c r="D11" s="437" t="s">
        <v>312</v>
      </c>
      <c r="E11" s="437"/>
      <c r="F11" s="438"/>
    </row>
    <row r="12" spans="1:7" s="118" customFormat="1" ht="26.25" x14ac:dyDescent="0.25">
      <c r="A12" s="401"/>
      <c r="B12" s="402"/>
      <c r="C12" s="239"/>
      <c r="D12" s="364" t="s">
        <v>289</v>
      </c>
      <c r="E12" s="364"/>
      <c r="F12" s="240" t="s">
        <v>313</v>
      </c>
    </row>
    <row r="13" spans="1:7" s="118" customFormat="1" ht="26.25" x14ac:dyDescent="0.25">
      <c r="A13" s="388"/>
      <c r="B13" s="390"/>
      <c r="C13" s="242"/>
      <c r="D13" s="378" t="s">
        <v>289</v>
      </c>
      <c r="E13" s="378"/>
      <c r="F13" s="243" t="s">
        <v>314</v>
      </c>
    </row>
    <row r="14" spans="1:7" ht="15" customHeight="1" x14ac:dyDescent="0.25">
      <c r="A14" s="387">
        <v>2</v>
      </c>
      <c r="B14" s="389" t="s">
        <v>4</v>
      </c>
      <c r="C14" s="238" t="s">
        <v>289</v>
      </c>
      <c r="D14" s="375" t="s">
        <v>315</v>
      </c>
      <c r="E14" s="375"/>
      <c r="F14" s="376"/>
    </row>
    <row r="15" spans="1:7" s="118" customFormat="1" x14ac:dyDescent="0.25">
      <c r="A15" s="401"/>
      <c r="B15" s="402"/>
      <c r="C15" s="239"/>
      <c r="D15" s="426" t="s">
        <v>289</v>
      </c>
      <c r="E15" s="426"/>
      <c r="F15" s="244" t="s">
        <v>316</v>
      </c>
    </row>
    <row r="16" spans="1:7" ht="15" customHeight="1" x14ac:dyDescent="0.25">
      <c r="A16" s="401"/>
      <c r="B16" s="402"/>
      <c r="C16" s="241" t="s">
        <v>289</v>
      </c>
      <c r="D16" s="364" t="s">
        <v>317</v>
      </c>
      <c r="E16" s="364"/>
      <c r="F16" s="377"/>
    </row>
    <row r="17" spans="1:6" s="118" customFormat="1" ht="25.5" x14ac:dyDescent="0.25">
      <c r="A17" s="401"/>
      <c r="B17" s="402"/>
      <c r="C17" s="239"/>
      <c r="D17" s="364" t="s">
        <v>289</v>
      </c>
      <c r="E17" s="364"/>
      <c r="F17" s="244" t="s">
        <v>318</v>
      </c>
    </row>
    <row r="18" spans="1:6" s="118" customFormat="1" ht="17.25" customHeight="1" x14ac:dyDescent="0.25">
      <c r="A18" s="401"/>
      <c r="B18" s="402"/>
      <c r="C18" s="245" t="s">
        <v>289</v>
      </c>
      <c r="D18" s="364" t="s">
        <v>319</v>
      </c>
      <c r="E18" s="364"/>
      <c r="F18" s="377"/>
    </row>
    <row r="19" spans="1:6" s="118" customFormat="1" ht="27" customHeight="1" x14ac:dyDescent="0.25">
      <c r="A19" s="401"/>
      <c r="B19" s="402"/>
      <c r="C19" s="241" t="s">
        <v>289</v>
      </c>
      <c r="D19" s="364" t="s">
        <v>320</v>
      </c>
      <c r="E19" s="364"/>
      <c r="F19" s="377"/>
    </row>
    <row r="20" spans="1:6" x14ac:dyDescent="0.25">
      <c r="A20" s="388"/>
      <c r="B20" s="390"/>
      <c r="C20" s="246" t="s">
        <v>289</v>
      </c>
      <c r="D20" s="378" t="s">
        <v>321</v>
      </c>
      <c r="E20" s="378"/>
      <c r="F20" s="379"/>
    </row>
    <row r="21" spans="1:6" ht="27" customHeight="1" x14ac:dyDescent="0.25">
      <c r="A21" s="387">
        <v>3</v>
      </c>
      <c r="B21" s="389" t="s">
        <v>5</v>
      </c>
      <c r="C21" s="238" t="s">
        <v>289</v>
      </c>
      <c r="D21" s="375" t="s">
        <v>322</v>
      </c>
      <c r="E21" s="375"/>
      <c r="F21" s="376"/>
    </row>
    <row r="22" spans="1:6" s="118" customFormat="1" ht="25.5" x14ac:dyDescent="0.25">
      <c r="A22" s="401"/>
      <c r="B22" s="402"/>
      <c r="C22" s="239"/>
      <c r="D22" s="364" t="s">
        <v>289</v>
      </c>
      <c r="E22" s="364"/>
      <c r="F22" s="244" t="s">
        <v>323</v>
      </c>
    </row>
    <row r="23" spans="1:6" s="118" customFormat="1" x14ac:dyDescent="0.25">
      <c r="A23" s="401"/>
      <c r="B23" s="402"/>
      <c r="C23" s="239"/>
      <c r="D23" s="364" t="s">
        <v>289</v>
      </c>
      <c r="E23" s="364"/>
      <c r="F23" s="244" t="s">
        <v>324</v>
      </c>
    </row>
    <row r="24" spans="1:6" s="118" customFormat="1" ht="27.75" customHeight="1" x14ac:dyDescent="0.25">
      <c r="A24" s="401"/>
      <c r="B24" s="402"/>
      <c r="C24" s="241" t="s">
        <v>289</v>
      </c>
      <c r="D24" s="364" t="s">
        <v>325</v>
      </c>
      <c r="E24" s="364"/>
      <c r="F24" s="377"/>
    </row>
    <row r="25" spans="1:6" ht="14.25" customHeight="1" x14ac:dyDescent="0.25">
      <c r="A25" s="401"/>
      <c r="B25" s="402"/>
      <c r="C25" s="239"/>
      <c r="D25" s="426" t="s">
        <v>289</v>
      </c>
      <c r="E25" s="426"/>
      <c r="F25" s="244" t="s">
        <v>326</v>
      </c>
    </row>
    <row r="26" spans="1:6" s="13" customFormat="1" ht="15" customHeight="1" x14ac:dyDescent="0.25">
      <c r="A26" s="401"/>
      <c r="B26" s="402"/>
      <c r="C26" s="245" t="s">
        <v>289</v>
      </c>
      <c r="D26" s="364" t="s">
        <v>327</v>
      </c>
      <c r="E26" s="364"/>
      <c r="F26" s="377"/>
    </row>
    <row r="27" spans="1:6" s="13" customFormat="1" ht="38.25" x14ac:dyDescent="0.25">
      <c r="A27" s="388"/>
      <c r="B27" s="390"/>
      <c r="C27" s="242"/>
      <c r="D27" s="431" t="s">
        <v>289</v>
      </c>
      <c r="E27" s="431"/>
      <c r="F27" s="247" t="s">
        <v>328</v>
      </c>
    </row>
    <row r="28" spans="1:6" s="13" customFormat="1" ht="15" customHeight="1" x14ac:dyDescent="0.25">
      <c r="A28" s="387">
        <v>4</v>
      </c>
      <c r="B28" s="389" t="s">
        <v>6</v>
      </c>
      <c r="C28" s="238" t="s">
        <v>289</v>
      </c>
      <c r="D28" s="375" t="s">
        <v>329</v>
      </c>
      <c r="E28" s="375"/>
      <c r="F28" s="376"/>
    </row>
    <row r="29" spans="1:6" s="13" customFormat="1" ht="25.5" x14ac:dyDescent="0.25">
      <c r="A29" s="401"/>
      <c r="B29" s="402"/>
      <c r="C29" s="239"/>
      <c r="D29" s="364" t="s">
        <v>289</v>
      </c>
      <c r="E29" s="364"/>
      <c r="F29" s="244" t="s">
        <v>330</v>
      </c>
    </row>
    <row r="30" spans="1:6" s="13" customFormat="1" ht="25.5" x14ac:dyDescent="0.25">
      <c r="A30" s="401"/>
      <c r="B30" s="402"/>
      <c r="C30" s="239"/>
      <c r="D30" s="364" t="s">
        <v>289</v>
      </c>
      <c r="E30" s="364"/>
      <c r="F30" s="244" t="s">
        <v>331</v>
      </c>
    </row>
    <row r="31" spans="1:6" s="13" customFormat="1" ht="29.25" customHeight="1" x14ac:dyDescent="0.25">
      <c r="A31" s="401"/>
      <c r="B31" s="402"/>
      <c r="C31" s="241" t="s">
        <v>289</v>
      </c>
      <c r="D31" s="364" t="s">
        <v>332</v>
      </c>
      <c r="E31" s="364"/>
      <c r="F31" s="377"/>
    </row>
    <row r="32" spans="1:6" s="13" customFormat="1" ht="27.75" customHeight="1" x14ac:dyDescent="0.25">
      <c r="A32" s="388"/>
      <c r="B32" s="390"/>
      <c r="C32" s="241" t="s">
        <v>289</v>
      </c>
      <c r="D32" s="364" t="s">
        <v>333</v>
      </c>
      <c r="E32" s="364"/>
      <c r="F32" s="377"/>
    </row>
    <row r="33" spans="1:7" s="13" customFormat="1" ht="15" customHeight="1" x14ac:dyDescent="0.25">
      <c r="A33" s="387">
        <v>5</v>
      </c>
      <c r="B33" s="389" t="s">
        <v>7</v>
      </c>
      <c r="C33" s="238" t="s">
        <v>289</v>
      </c>
      <c r="D33" s="375" t="s">
        <v>334</v>
      </c>
      <c r="E33" s="375"/>
      <c r="F33" s="376"/>
    </row>
    <row r="34" spans="1:7" s="13" customFormat="1" ht="34.5" customHeight="1" x14ac:dyDescent="0.25">
      <c r="A34" s="401"/>
      <c r="B34" s="402"/>
      <c r="C34" s="239"/>
      <c r="D34" s="364" t="s">
        <v>289</v>
      </c>
      <c r="E34" s="364"/>
      <c r="F34" s="244" t="s">
        <v>335</v>
      </c>
    </row>
    <row r="35" spans="1:7" s="13" customFormat="1" ht="25.5" customHeight="1" x14ac:dyDescent="0.25">
      <c r="A35" s="401"/>
      <c r="B35" s="402"/>
      <c r="C35" s="241" t="s">
        <v>289</v>
      </c>
      <c r="D35" s="364" t="s">
        <v>336</v>
      </c>
      <c r="E35" s="364"/>
      <c r="F35" s="377"/>
    </row>
    <row r="36" spans="1:7" s="13" customFormat="1" ht="38.25" x14ac:dyDescent="0.25">
      <c r="A36" s="401"/>
      <c r="B36" s="402"/>
      <c r="C36" s="239"/>
      <c r="D36" s="364" t="s">
        <v>289</v>
      </c>
      <c r="E36" s="364"/>
      <c r="F36" s="244" t="s">
        <v>337</v>
      </c>
    </row>
    <row r="37" spans="1:7" s="13" customFormat="1" ht="38.25" x14ac:dyDescent="0.25">
      <c r="A37" s="401"/>
      <c r="B37" s="402"/>
      <c r="C37" s="239"/>
      <c r="D37" s="426" t="s">
        <v>289</v>
      </c>
      <c r="E37" s="426"/>
      <c r="F37" s="244" t="s">
        <v>338</v>
      </c>
    </row>
    <row r="38" spans="1:7" s="13" customFormat="1" ht="28.5" customHeight="1" x14ac:dyDescent="0.25">
      <c r="A38" s="388"/>
      <c r="B38" s="390"/>
      <c r="C38" s="246" t="s">
        <v>289</v>
      </c>
      <c r="D38" s="378" t="s">
        <v>290</v>
      </c>
      <c r="E38" s="378"/>
      <c r="F38" s="379"/>
    </row>
    <row r="39" spans="1:7" s="13" customFormat="1" ht="41.25" customHeight="1" x14ac:dyDescent="0.25">
      <c r="A39" s="234">
        <v>6</v>
      </c>
      <c r="B39" s="258" t="s">
        <v>8</v>
      </c>
      <c r="C39" s="235" t="s">
        <v>289</v>
      </c>
      <c r="D39" s="429" t="s">
        <v>339</v>
      </c>
      <c r="E39" s="429"/>
      <c r="F39" s="430"/>
    </row>
    <row r="40" spans="1:7" s="13" customFormat="1" ht="15" customHeight="1" x14ac:dyDescent="0.25">
      <c r="A40" s="387">
        <v>7</v>
      </c>
      <c r="B40" s="389" t="s">
        <v>67</v>
      </c>
      <c r="C40" s="238" t="s">
        <v>289</v>
      </c>
      <c r="D40" s="375" t="s">
        <v>340</v>
      </c>
      <c r="E40" s="375"/>
      <c r="F40" s="376"/>
    </row>
    <row r="41" spans="1:7" s="13" customFormat="1" x14ac:dyDescent="0.25">
      <c r="A41" s="401"/>
      <c r="B41" s="402"/>
      <c r="C41" s="239"/>
      <c r="D41" s="364" t="s">
        <v>289</v>
      </c>
      <c r="E41" s="364"/>
      <c r="F41" s="244" t="s">
        <v>341</v>
      </c>
    </row>
    <row r="42" spans="1:7" s="13" customFormat="1" ht="15" customHeight="1" x14ac:dyDescent="0.25">
      <c r="A42" s="401"/>
      <c r="B42" s="402"/>
      <c r="C42" s="241" t="s">
        <v>289</v>
      </c>
      <c r="D42" s="364" t="s">
        <v>342</v>
      </c>
      <c r="E42" s="364"/>
      <c r="F42" s="377"/>
    </row>
    <row r="43" spans="1:7" s="13" customFormat="1" ht="38.25" x14ac:dyDescent="0.25">
      <c r="A43" s="388"/>
      <c r="B43" s="390"/>
      <c r="C43" s="242"/>
      <c r="D43" s="378" t="s">
        <v>289</v>
      </c>
      <c r="E43" s="378"/>
      <c r="F43" s="247" t="s">
        <v>343</v>
      </c>
    </row>
    <row r="44" spans="1:7" s="13" customFormat="1" ht="15" customHeight="1" x14ac:dyDescent="0.25">
      <c r="A44" s="387">
        <v>8</v>
      </c>
      <c r="B44" s="389" t="s">
        <v>9</v>
      </c>
      <c r="C44" s="249" t="s">
        <v>289</v>
      </c>
      <c r="D44" s="384" t="s">
        <v>344</v>
      </c>
      <c r="E44" s="384"/>
      <c r="F44" s="385"/>
    </row>
    <row r="45" spans="1:7" s="13" customFormat="1" ht="15" customHeight="1" x14ac:dyDescent="0.25">
      <c r="A45" s="388"/>
      <c r="B45" s="390"/>
      <c r="C45" s="250" t="s">
        <v>289</v>
      </c>
      <c r="D45" s="382" t="s">
        <v>345</v>
      </c>
      <c r="E45" s="382"/>
      <c r="F45" s="383"/>
    </row>
    <row r="46" spans="1:7" s="13" customFormat="1" ht="15" customHeight="1" x14ac:dyDescent="0.25">
      <c r="A46" s="373" t="s">
        <v>11</v>
      </c>
      <c r="B46" s="374"/>
      <c r="C46" s="374"/>
      <c r="D46" s="374"/>
      <c r="E46" s="374"/>
      <c r="F46" s="374"/>
    </row>
    <row r="47" spans="1:7" s="13" customFormat="1" ht="15" customHeight="1" x14ac:dyDescent="0.25">
      <c r="A47" s="387">
        <v>9</v>
      </c>
      <c r="B47" s="389" t="s">
        <v>68</v>
      </c>
      <c r="C47" s="423" t="s">
        <v>289</v>
      </c>
      <c r="D47" s="424"/>
      <c r="E47" s="375" t="s">
        <v>346</v>
      </c>
      <c r="F47" s="376"/>
    </row>
    <row r="48" spans="1:7" s="13" customFormat="1" ht="27.75" customHeight="1" x14ac:dyDescent="0.25">
      <c r="A48" s="401"/>
      <c r="B48" s="402"/>
      <c r="C48" s="425" t="s">
        <v>289</v>
      </c>
      <c r="D48" s="426"/>
      <c r="E48" s="364" t="s">
        <v>347</v>
      </c>
      <c r="F48" s="377"/>
      <c r="G48" s="228"/>
    </row>
    <row r="49" spans="1:7" s="13" customFormat="1" ht="30.75" customHeight="1" x14ac:dyDescent="0.25">
      <c r="A49" s="401"/>
      <c r="B49" s="402"/>
      <c r="C49" s="427"/>
      <c r="D49" s="428"/>
      <c r="E49" s="224" t="s">
        <v>289</v>
      </c>
      <c r="F49" s="244" t="s">
        <v>348</v>
      </c>
      <c r="G49" s="228"/>
    </row>
    <row r="50" spans="1:7" s="13" customFormat="1" ht="25.5" x14ac:dyDescent="0.25">
      <c r="A50" s="401"/>
      <c r="B50" s="402"/>
      <c r="C50" s="425"/>
      <c r="D50" s="426"/>
      <c r="E50" s="224" t="s">
        <v>289</v>
      </c>
      <c r="F50" s="317" t="s">
        <v>469</v>
      </c>
      <c r="G50" s="228"/>
    </row>
    <row r="51" spans="1:7" ht="43.5" customHeight="1" x14ac:dyDescent="0.25">
      <c r="A51" s="401"/>
      <c r="B51" s="402"/>
      <c r="C51" s="425" t="s">
        <v>305</v>
      </c>
      <c r="D51" s="426"/>
      <c r="E51" s="364" t="s">
        <v>349</v>
      </c>
      <c r="F51" s="377"/>
      <c r="G51" s="229"/>
    </row>
    <row r="52" spans="1:7" s="13" customFormat="1" ht="15" customHeight="1" x14ac:dyDescent="0.25">
      <c r="A52" s="401"/>
      <c r="B52" s="402"/>
      <c r="C52" s="425" t="s">
        <v>289</v>
      </c>
      <c r="D52" s="426"/>
      <c r="E52" s="364" t="s">
        <v>350</v>
      </c>
      <c r="F52" s="377"/>
      <c r="G52" s="229"/>
    </row>
    <row r="53" spans="1:7" ht="25.5" x14ac:dyDescent="0.25">
      <c r="A53" s="401"/>
      <c r="B53" s="402"/>
      <c r="C53" s="427"/>
      <c r="D53" s="428"/>
      <c r="E53" s="224" t="s">
        <v>289</v>
      </c>
      <c r="F53" s="244" t="s">
        <v>351</v>
      </c>
      <c r="G53" s="230"/>
    </row>
    <row r="54" spans="1:7" ht="25.5" x14ac:dyDescent="0.25">
      <c r="A54" s="401"/>
      <c r="B54" s="402"/>
      <c r="C54" s="427"/>
      <c r="D54" s="428"/>
      <c r="E54" s="224" t="s">
        <v>289</v>
      </c>
      <c r="F54" s="244" t="s">
        <v>352</v>
      </c>
      <c r="G54" s="230"/>
    </row>
    <row r="55" spans="1:7" ht="15" customHeight="1" x14ac:dyDescent="0.25">
      <c r="A55" s="401"/>
      <c r="B55" s="402"/>
      <c r="C55" s="425" t="s">
        <v>289</v>
      </c>
      <c r="D55" s="426"/>
      <c r="E55" s="364" t="s">
        <v>291</v>
      </c>
      <c r="F55" s="377"/>
      <c r="G55" s="229"/>
    </row>
    <row r="56" spans="1:7" ht="29.25" customHeight="1" x14ac:dyDescent="0.25">
      <c r="A56" s="388"/>
      <c r="B56" s="390"/>
      <c r="C56" s="417"/>
      <c r="D56" s="418"/>
      <c r="E56" s="378" t="s">
        <v>353</v>
      </c>
      <c r="F56" s="379"/>
      <c r="G56" s="229"/>
    </row>
    <row r="57" spans="1:7" ht="31.5" customHeight="1" x14ac:dyDescent="0.25">
      <c r="A57" s="387">
        <v>10</v>
      </c>
      <c r="B57" s="389" t="s">
        <v>84</v>
      </c>
      <c r="C57" s="423" t="s">
        <v>289</v>
      </c>
      <c r="D57" s="424"/>
      <c r="E57" s="375" t="s">
        <v>354</v>
      </c>
      <c r="F57" s="376"/>
      <c r="G57" s="229"/>
    </row>
    <row r="58" spans="1:7" ht="15" customHeight="1" x14ac:dyDescent="0.25">
      <c r="A58" s="401"/>
      <c r="B58" s="402"/>
      <c r="C58" s="425" t="s">
        <v>289</v>
      </c>
      <c r="D58" s="426"/>
      <c r="E58" s="364" t="s">
        <v>379</v>
      </c>
      <c r="F58" s="377"/>
      <c r="G58" s="229"/>
    </row>
    <row r="59" spans="1:7" x14ac:dyDescent="0.25">
      <c r="A59" s="401"/>
      <c r="B59" s="402"/>
      <c r="C59" s="427"/>
      <c r="D59" s="428"/>
      <c r="E59" s="224" t="s">
        <v>289</v>
      </c>
      <c r="F59" s="244" t="s">
        <v>355</v>
      </c>
      <c r="G59" s="230"/>
    </row>
    <row r="60" spans="1:7" ht="25.5" x14ac:dyDescent="0.25">
      <c r="A60" s="401"/>
      <c r="B60" s="402"/>
      <c r="C60" s="427"/>
      <c r="D60" s="428"/>
      <c r="E60" s="224" t="s">
        <v>289</v>
      </c>
      <c r="F60" s="244" t="s">
        <v>356</v>
      </c>
      <c r="G60" s="230"/>
    </row>
    <row r="61" spans="1:7" ht="15" customHeight="1" x14ac:dyDescent="0.25">
      <c r="A61" s="401"/>
      <c r="B61" s="402"/>
      <c r="C61" s="425" t="s">
        <v>289</v>
      </c>
      <c r="D61" s="426"/>
      <c r="E61" s="364" t="s">
        <v>357</v>
      </c>
      <c r="F61" s="377"/>
      <c r="G61" s="229"/>
    </row>
    <row r="62" spans="1:7" ht="25.5" x14ac:dyDescent="0.25">
      <c r="A62" s="401"/>
      <c r="B62" s="402"/>
      <c r="C62" s="427"/>
      <c r="D62" s="428"/>
      <c r="E62" s="237" t="s">
        <v>289</v>
      </c>
      <c r="F62" s="244" t="s">
        <v>358</v>
      </c>
      <c r="G62" s="230"/>
    </row>
    <row r="63" spans="1:7" ht="33" customHeight="1" x14ac:dyDescent="0.25">
      <c r="A63" s="401"/>
      <c r="B63" s="402"/>
      <c r="C63" s="427"/>
      <c r="D63" s="428"/>
      <c r="E63" s="237" t="s">
        <v>289</v>
      </c>
      <c r="F63" s="244" t="s">
        <v>359</v>
      </c>
      <c r="G63" s="230"/>
    </row>
    <row r="64" spans="1:7" ht="38.25" x14ac:dyDescent="0.25">
      <c r="A64" s="388"/>
      <c r="B64" s="390"/>
      <c r="C64" s="417"/>
      <c r="D64" s="418"/>
      <c r="E64" s="251" t="s">
        <v>289</v>
      </c>
      <c r="F64" s="247" t="s">
        <v>360</v>
      </c>
      <c r="G64" s="230"/>
    </row>
    <row r="65" spans="1:7" ht="38.25" x14ac:dyDescent="0.25">
      <c r="A65" s="234">
        <v>11</v>
      </c>
      <c r="B65" s="258" t="s">
        <v>69</v>
      </c>
      <c r="C65" s="415" t="s">
        <v>306</v>
      </c>
      <c r="D65" s="416"/>
      <c r="E65" s="371" t="s">
        <v>361</v>
      </c>
      <c r="F65" s="372"/>
      <c r="G65" s="231"/>
    </row>
    <row r="66" spans="1:7" ht="15" customHeight="1" x14ac:dyDescent="0.25">
      <c r="A66" s="387">
        <v>12</v>
      </c>
      <c r="B66" s="389" t="s">
        <v>70</v>
      </c>
      <c r="C66" s="419" t="s">
        <v>306</v>
      </c>
      <c r="D66" s="420"/>
      <c r="E66" s="384" t="s">
        <v>362</v>
      </c>
      <c r="F66" s="385"/>
      <c r="G66" s="231"/>
    </row>
    <row r="67" spans="1:7" ht="45.75" customHeight="1" x14ac:dyDescent="0.25">
      <c r="A67" s="388"/>
      <c r="B67" s="390"/>
      <c r="C67" s="421" t="s">
        <v>306</v>
      </c>
      <c r="D67" s="422"/>
      <c r="E67" s="382" t="s">
        <v>363</v>
      </c>
      <c r="F67" s="383"/>
      <c r="G67" s="231"/>
    </row>
    <row r="68" spans="1:7" ht="26.25" customHeight="1" x14ac:dyDescent="0.25">
      <c r="A68" s="234">
        <v>13</v>
      </c>
      <c r="B68" s="258" t="s">
        <v>52</v>
      </c>
      <c r="C68" s="413" t="s">
        <v>306</v>
      </c>
      <c r="D68" s="414"/>
      <c r="E68" s="380" t="s">
        <v>364</v>
      </c>
      <c r="F68" s="381"/>
      <c r="G68" s="231"/>
    </row>
    <row r="69" spans="1:7" ht="89.25" x14ac:dyDescent="0.25">
      <c r="A69" s="234">
        <v>14</v>
      </c>
      <c r="B69" s="258" t="s">
        <v>71</v>
      </c>
      <c r="C69" s="415" t="s">
        <v>289</v>
      </c>
      <c r="D69" s="416"/>
      <c r="E69" s="371" t="s">
        <v>365</v>
      </c>
      <c r="F69" s="372"/>
      <c r="G69" s="231"/>
    </row>
    <row r="70" spans="1:7" ht="64.5" customHeight="1" x14ac:dyDescent="0.25">
      <c r="A70" s="234">
        <v>15</v>
      </c>
      <c r="B70" s="258" t="s">
        <v>72</v>
      </c>
      <c r="C70" s="415" t="s">
        <v>289</v>
      </c>
      <c r="D70" s="416"/>
      <c r="E70" s="371" t="s">
        <v>366</v>
      </c>
      <c r="F70" s="372"/>
      <c r="G70" s="231"/>
    </row>
    <row r="71" spans="1:7" ht="15" customHeight="1" x14ac:dyDescent="0.25">
      <c r="A71" s="373" t="s">
        <v>15</v>
      </c>
      <c r="B71" s="374"/>
      <c r="C71" s="386"/>
      <c r="D71" s="386"/>
      <c r="E71" s="386"/>
      <c r="F71" s="386"/>
      <c r="G71" s="232"/>
    </row>
    <row r="72" spans="1:7" ht="26.25" customHeight="1" x14ac:dyDescent="0.25">
      <c r="A72" s="234">
        <v>16</v>
      </c>
      <c r="B72" s="258" t="s">
        <v>16</v>
      </c>
      <c r="C72" s="411" t="s">
        <v>289</v>
      </c>
      <c r="D72" s="412"/>
      <c r="E72" s="371" t="s">
        <v>361</v>
      </c>
      <c r="F72" s="372"/>
      <c r="G72" s="231"/>
    </row>
    <row r="73" spans="1:7" ht="26.25" customHeight="1" x14ac:dyDescent="0.25">
      <c r="A73" s="234">
        <v>17</v>
      </c>
      <c r="B73" s="258" t="s">
        <v>17</v>
      </c>
      <c r="C73" s="411" t="s">
        <v>289</v>
      </c>
      <c r="D73" s="412"/>
      <c r="E73" s="371" t="s">
        <v>361</v>
      </c>
      <c r="F73" s="372"/>
      <c r="G73" s="231"/>
    </row>
    <row r="74" spans="1:7" ht="15" customHeight="1" x14ac:dyDescent="0.25">
      <c r="A74" s="234">
        <v>18</v>
      </c>
      <c r="B74" s="258" t="s">
        <v>18</v>
      </c>
      <c r="C74" s="411" t="s">
        <v>289</v>
      </c>
      <c r="D74" s="412"/>
      <c r="E74" s="371" t="s">
        <v>361</v>
      </c>
      <c r="F74" s="372"/>
      <c r="G74" s="231"/>
    </row>
    <row r="75" spans="1:7" ht="89.25" x14ac:dyDescent="0.25">
      <c r="A75" s="252">
        <v>19</v>
      </c>
      <c r="B75" s="291" t="s">
        <v>73</v>
      </c>
      <c r="C75" s="411" t="s">
        <v>289</v>
      </c>
      <c r="D75" s="412"/>
      <c r="E75" s="371" t="s">
        <v>367</v>
      </c>
      <c r="F75" s="372"/>
      <c r="G75" s="231"/>
    </row>
    <row r="76" spans="1:7" ht="15" customHeight="1" x14ac:dyDescent="0.25">
      <c r="A76" s="387">
        <v>20</v>
      </c>
      <c r="B76" s="389" t="s">
        <v>13</v>
      </c>
      <c r="C76" s="403" t="s">
        <v>289</v>
      </c>
      <c r="D76" s="404"/>
      <c r="E76" s="375" t="s">
        <v>368</v>
      </c>
      <c r="F76" s="376"/>
      <c r="G76" s="229"/>
    </row>
    <row r="77" spans="1:7" ht="25.5" x14ac:dyDescent="0.25">
      <c r="A77" s="401"/>
      <c r="B77" s="402"/>
      <c r="C77" s="405"/>
      <c r="D77" s="406"/>
      <c r="E77" s="224" t="s">
        <v>289</v>
      </c>
      <c r="F77" s="244" t="s">
        <v>369</v>
      </c>
      <c r="G77" s="230"/>
    </row>
    <row r="78" spans="1:7" ht="15" customHeight="1" x14ac:dyDescent="0.25">
      <c r="A78" s="401"/>
      <c r="B78" s="402"/>
      <c r="C78" s="407" t="s">
        <v>306</v>
      </c>
      <c r="D78" s="408"/>
      <c r="E78" s="364" t="s">
        <v>370</v>
      </c>
      <c r="F78" s="377"/>
      <c r="G78" s="229"/>
    </row>
    <row r="79" spans="1:7" ht="42" customHeight="1" x14ac:dyDescent="0.25">
      <c r="A79" s="388"/>
      <c r="B79" s="390"/>
      <c r="C79" s="409" t="s">
        <v>289</v>
      </c>
      <c r="D79" s="410"/>
      <c r="E79" s="378" t="s">
        <v>371</v>
      </c>
      <c r="F79" s="379"/>
      <c r="G79" s="229"/>
    </row>
    <row r="80" spans="1:7" ht="15" customHeight="1" x14ac:dyDescent="0.25">
      <c r="A80" s="373" t="s">
        <v>20</v>
      </c>
      <c r="B80" s="374"/>
      <c r="C80" s="374"/>
      <c r="D80" s="374"/>
      <c r="E80" s="374"/>
      <c r="F80" s="374"/>
      <c r="G80" s="232"/>
    </row>
    <row r="81" spans="1:7" ht="15" customHeight="1" x14ac:dyDescent="0.25">
      <c r="A81" s="387">
        <v>21</v>
      </c>
      <c r="B81" s="397" t="s">
        <v>20</v>
      </c>
      <c r="C81" s="399" t="s">
        <v>306</v>
      </c>
      <c r="D81" s="384"/>
      <c r="E81" s="384" t="s">
        <v>372</v>
      </c>
      <c r="F81" s="385"/>
      <c r="G81" s="231"/>
    </row>
    <row r="82" spans="1:7" ht="15" customHeight="1" x14ac:dyDescent="0.25">
      <c r="A82" s="388"/>
      <c r="B82" s="398"/>
      <c r="C82" s="400" t="s">
        <v>306</v>
      </c>
      <c r="D82" s="382"/>
      <c r="E82" s="382" t="s">
        <v>373</v>
      </c>
      <c r="F82" s="383"/>
      <c r="G82" s="231"/>
    </row>
    <row r="83" spans="1:7" ht="15" customHeight="1" x14ac:dyDescent="0.25">
      <c r="A83" s="373" t="s">
        <v>22</v>
      </c>
      <c r="B83" s="374"/>
      <c r="C83" s="374"/>
      <c r="D83" s="374"/>
      <c r="E83" s="374"/>
      <c r="F83" s="374"/>
      <c r="G83" s="232"/>
    </row>
    <row r="84" spans="1:7" x14ac:dyDescent="0.25">
      <c r="A84" s="387">
        <v>22</v>
      </c>
      <c r="B84" s="389" t="s">
        <v>23</v>
      </c>
      <c r="C84" s="253" t="s">
        <v>306</v>
      </c>
      <c r="D84" s="391" t="s">
        <v>374</v>
      </c>
      <c r="E84" s="391"/>
      <c r="F84" s="392"/>
      <c r="G84" s="231"/>
    </row>
    <row r="85" spans="1:7" ht="44.25" customHeight="1" x14ac:dyDescent="0.25">
      <c r="A85" s="388"/>
      <c r="B85" s="390"/>
      <c r="C85" s="254" t="s">
        <v>289</v>
      </c>
      <c r="D85" s="393" t="s">
        <v>375</v>
      </c>
      <c r="E85" s="393"/>
      <c r="F85" s="394"/>
      <c r="G85" s="231"/>
    </row>
    <row r="86" spans="1:7" x14ac:dyDescent="0.25">
      <c r="A86" s="387">
        <v>23</v>
      </c>
      <c r="B86" s="389" t="s">
        <v>24</v>
      </c>
      <c r="C86" s="253" t="s">
        <v>306</v>
      </c>
      <c r="D86" s="391" t="s">
        <v>374</v>
      </c>
      <c r="E86" s="391"/>
      <c r="F86" s="392"/>
      <c r="G86" s="231"/>
    </row>
    <row r="87" spans="1:7" ht="27.75" customHeight="1" x14ac:dyDescent="0.25">
      <c r="A87" s="388"/>
      <c r="B87" s="390"/>
      <c r="C87" s="254" t="s">
        <v>289</v>
      </c>
      <c r="D87" s="393" t="s">
        <v>376</v>
      </c>
      <c r="E87" s="393"/>
      <c r="F87" s="394"/>
      <c r="G87" s="231"/>
    </row>
    <row r="88" spans="1:7" x14ac:dyDescent="0.25">
      <c r="A88" s="387">
        <v>24</v>
      </c>
      <c r="B88" s="389" t="s">
        <v>25</v>
      </c>
      <c r="C88" s="253" t="s">
        <v>306</v>
      </c>
      <c r="D88" s="391" t="s">
        <v>374</v>
      </c>
      <c r="E88" s="391"/>
      <c r="F88" s="392"/>
      <c r="G88" s="231"/>
    </row>
    <row r="89" spans="1:7" ht="18" customHeight="1" x14ac:dyDescent="0.25">
      <c r="A89" s="388"/>
      <c r="B89" s="390"/>
      <c r="C89" s="254" t="s">
        <v>289</v>
      </c>
      <c r="D89" s="393" t="s">
        <v>377</v>
      </c>
      <c r="E89" s="393"/>
      <c r="F89" s="394"/>
      <c r="G89" s="231"/>
    </row>
    <row r="90" spans="1:7" ht="21" customHeight="1" x14ac:dyDescent="0.25">
      <c r="A90" s="387">
        <v>25</v>
      </c>
      <c r="B90" s="389" t="s">
        <v>26</v>
      </c>
      <c r="C90" s="253" t="s">
        <v>306</v>
      </c>
      <c r="D90" s="391" t="s">
        <v>374</v>
      </c>
      <c r="E90" s="391"/>
      <c r="F90" s="392"/>
      <c r="G90" s="231"/>
    </row>
    <row r="91" spans="1:7" ht="21" customHeight="1" x14ac:dyDescent="0.25">
      <c r="A91" s="388"/>
      <c r="B91" s="390"/>
      <c r="C91" s="255" t="s">
        <v>289</v>
      </c>
      <c r="D91" s="395" t="s">
        <v>377</v>
      </c>
      <c r="E91" s="395"/>
      <c r="F91" s="396"/>
      <c r="G91" s="231"/>
    </row>
    <row r="92" spans="1:7" ht="38.25" x14ac:dyDescent="0.25">
      <c r="A92" s="234">
        <v>26</v>
      </c>
      <c r="B92" s="258" t="s">
        <v>57</v>
      </c>
      <c r="C92" s="236" t="s">
        <v>306</v>
      </c>
      <c r="D92" s="371" t="s">
        <v>374</v>
      </c>
      <c r="E92" s="371"/>
      <c r="F92" s="372"/>
      <c r="G92" s="231"/>
    </row>
    <row r="93" spans="1:7" ht="25.5" x14ac:dyDescent="0.25">
      <c r="A93" s="234">
        <v>27</v>
      </c>
      <c r="B93" s="258" t="s">
        <v>58</v>
      </c>
      <c r="C93" s="236" t="s">
        <v>306</v>
      </c>
      <c r="D93" s="371" t="s">
        <v>374</v>
      </c>
      <c r="E93" s="371"/>
      <c r="F93" s="372"/>
      <c r="G93" s="231"/>
    </row>
    <row r="94" spans="1:7" x14ac:dyDescent="0.25">
      <c r="G94" s="230"/>
    </row>
  </sheetData>
  <mergeCells count="148">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 ref="A21:A27"/>
    <mergeCell ref="B21:B27"/>
    <mergeCell ref="D21:F21"/>
    <mergeCell ref="D22:E22"/>
    <mergeCell ref="D23:E23"/>
    <mergeCell ref="D24:F24"/>
    <mergeCell ref="D25:E25"/>
    <mergeCell ref="D26:F26"/>
    <mergeCell ref="D27:E27"/>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44:A45"/>
    <mergeCell ref="B44:B45"/>
    <mergeCell ref="D44:F44"/>
    <mergeCell ref="D45:F45"/>
    <mergeCell ref="D39:F39"/>
    <mergeCell ref="A40:A43"/>
    <mergeCell ref="B40:B43"/>
    <mergeCell ref="D40:F40"/>
    <mergeCell ref="D41:E41"/>
    <mergeCell ref="D42:F42"/>
    <mergeCell ref="D43:E43"/>
    <mergeCell ref="C54:D54"/>
    <mergeCell ref="C55:D55"/>
    <mergeCell ref="C56:D56"/>
    <mergeCell ref="A47:A56"/>
    <mergeCell ref="B47:B56"/>
    <mergeCell ref="C47:D47"/>
    <mergeCell ref="C48:D48"/>
    <mergeCell ref="C49:D49"/>
    <mergeCell ref="C50:D50"/>
    <mergeCell ref="C51:D51"/>
    <mergeCell ref="C52:D52"/>
    <mergeCell ref="C53:D53"/>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74:D74"/>
    <mergeCell ref="C75:D75"/>
    <mergeCell ref="E75:F75"/>
    <mergeCell ref="E74:F74"/>
    <mergeCell ref="C72:D72"/>
    <mergeCell ref="C73:D73"/>
    <mergeCell ref="E73:F73"/>
    <mergeCell ref="E72:F72"/>
    <mergeCell ref="C68:D68"/>
    <mergeCell ref="C69:D69"/>
    <mergeCell ref="C70:D70"/>
    <mergeCell ref="A81:A82"/>
    <mergeCell ref="B81:B82"/>
    <mergeCell ref="C81:D81"/>
    <mergeCell ref="C82:D82"/>
    <mergeCell ref="E82:F82"/>
    <mergeCell ref="E81:F81"/>
    <mergeCell ref="A76:A79"/>
    <mergeCell ref="B76:B79"/>
    <mergeCell ref="C76:D76"/>
    <mergeCell ref="C77:D77"/>
    <mergeCell ref="C78:D78"/>
    <mergeCell ref="C79:D79"/>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5"/>
  <sheetViews>
    <sheetView showGridLines="0" tabSelected="1" view="pageBreakPreview" zoomScaleNormal="100" zoomScaleSheetLayoutView="100" workbookViewId="0">
      <selection activeCell="B15" sqref="B15:K46"/>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59" t="s">
        <v>79</v>
      </c>
      <c r="C2" s="459"/>
      <c r="D2" s="459"/>
      <c r="E2" s="459"/>
      <c r="F2" s="459"/>
      <c r="G2" s="459"/>
      <c r="H2" s="459"/>
      <c r="I2" s="459"/>
      <c r="J2" s="459"/>
      <c r="K2" s="459"/>
      <c r="L2" s="459"/>
      <c r="M2" s="459"/>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60" t="s">
        <v>42</v>
      </c>
      <c r="C4" s="461"/>
      <c r="D4" s="461"/>
      <c r="E4" s="462"/>
      <c r="F4" s="449" t="s">
        <v>37</v>
      </c>
      <c r="G4" s="451"/>
      <c r="H4" s="204"/>
      <c r="I4" s="205"/>
      <c r="J4" s="451" t="s">
        <v>38</v>
      </c>
      <c r="K4" s="450"/>
      <c r="L4" s="449" t="s">
        <v>39</v>
      </c>
      <c r="M4" s="450"/>
    </row>
    <row r="5" spans="1:22" s="1" customFormat="1" ht="45" x14ac:dyDescent="0.25">
      <c r="B5" s="463"/>
      <c r="C5" s="464"/>
      <c r="D5" s="464"/>
      <c r="E5" s="465"/>
      <c r="F5" s="20" t="s">
        <v>40</v>
      </c>
      <c r="G5" s="196" t="s">
        <v>41</v>
      </c>
      <c r="H5" s="206"/>
      <c r="I5" s="207"/>
      <c r="J5" s="200" t="s">
        <v>40</v>
      </c>
      <c r="K5" s="20" t="s">
        <v>41</v>
      </c>
      <c r="L5" s="20" t="s">
        <v>35</v>
      </c>
      <c r="M5" s="20" t="s">
        <v>36</v>
      </c>
    </row>
    <row r="6" spans="1:22" x14ac:dyDescent="0.25">
      <c r="B6" s="456" t="s">
        <v>10</v>
      </c>
      <c r="C6" s="457"/>
      <c r="D6" s="457"/>
      <c r="E6" s="458"/>
      <c r="F6" s="110">
        <f t="shared" ref="F6:M6" si="0">SUM(F16:F23)</f>
        <v>776.07894009053075</v>
      </c>
      <c r="G6" s="197">
        <f t="shared" si="0"/>
        <v>2101746.9571805671</v>
      </c>
      <c r="H6" s="208"/>
      <c r="I6" s="209"/>
      <c r="J6" s="201">
        <f t="shared" si="0"/>
        <v>467.67386799740154</v>
      </c>
      <c r="K6" s="110">
        <f t="shared" si="0"/>
        <v>1352639.905943512</v>
      </c>
      <c r="L6" s="110">
        <f t="shared" si="0"/>
        <v>464.22880352091761</v>
      </c>
      <c r="M6" s="111">
        <f t="shared" si="0"/>
        <v>5407478.8596376646</v>
      </c>
    </row>
    <row r="7" spans="1:22" x14ac:dyDescent="0.25">
      <c r="B7" s="445" t="s">
        <v>14</v>
      </c>
      <c r="C7" s="446"/>
      <c r="D7" s="446"/>
      <c r="E7" s="447"/>
      <c r="F7" s="112">
        <f t="shared" ref="F7:M7" si="1">SUM(F25:F31)</f>
        <v>694.33397956601334</v>
      </c>
      <c r="G7" s="198">
        <f t="shared" si="1"/>
        <v>701052.98350051895</v>
      </c>
      <c r="H7" s="208"/>
      <c r="I7" s="209"/>
      <c r="J7" s="202">
        <f t="shared" si="1"/>
        <v>549.77494956831481</v>
      </c>
      <c r="K7" s="112">
        <f t="shared" si="1"/>
        <v>579481.8844985516</v>
      </c>
      <c r="L7" s="112">
        <f t="shared" si="1"/>
        <v>137.89990927082624</v>
      </c>
      <c r="M7" s="113">
        <f t="shared" si="1"/>
        <v>2237393.091359192</v>
      </c>
    </row>
    <row r="8" spans="1:22" x14ac:dyDescent="0.25">
      <c r="B8" s="445" t="s">
        <v>19</v>
      </c>
      <c r="C8" s="446"/>
      <c r="D8" s="446"/>
      <c r="E8" s="447"/>
      <c r="F8" s="112">
        <f t="shared" ref="F8:M8" si="2">SUM(F33:F37)</f>
        <v>2031.2855602479719</v>
      </c>
      <c r="G8" s="198">
        <f t="shared" si="2"/>
        <v>304208.15702318202</v>
      </c>
      <c r="H8" s="208"/>
      <c r="I8" s="209"/>
      <c r="J8" s="202">
        <f t="shared" si="2"/>
        <v>1708.7419021448877</v>
      </c>
      <c r="K8" s="112">
        <f t="shared" si="2"/>
        <v>254941.33493512208</v>
      </c>
      <c r="L8" s="112">
        <f t="shared" si="2"/>
        <v>23.221902144887835</v>
      </c>
      <c r="M8" s="113">
        <f t="shared" si="2"/>
        <v>722950.76974048838</v>
      </c>
    </row>
    <row r="9" spans="1:22" x14ac:dyDescent="0.25">
      <c r="B9" s="445" t="s">
        <v>21</v>
      </c>
      <c r="C9" s="446"/>
      <c r="D9" s="446"/>
      <c r="E9" s="447"/>
      <c r="F9" s="114">
        <f t="shared" ref="F9:M9" si="3">F39</f>
        <v>0</v>
      </c>
      <c r="G9" s="199">
        <f t="shared" si="3"/>
        <v>0</v>
      </c>
      <c r="H9" s="208"/>
      <c r="I9" s="209"/>
      <c r="J9" s="203">
        <f t="shared" si="3"/>
        <v>0</v>
      </c>
      <c r="K9" s="114">
        <f t="shared" si="3"/>
        <v>0</v>
      </c>
      <c r="L9" s="114">
        <f t="shared" si="3"/>
        <v>0</v>
      </c>
      <c r="M9" s="115">
        <f t="shared" si="3"/>
        <v>0</v>
      </c>
    </row>
    <row r="10" spans="1:22" x14ac:dyDescent="0.25">
      <c r="B10" s="442" t="s">
        <v>27</v>
      </c>
      <c r="C10" s="443"/>
      <c r="D10" s="443"/>
      <c r="E10" s="444"/>
      <c r="F10" s="114">
        <f>SUM(F41:F46)</f>
        <v>730.33105926156861</v>
      </c>
      <c r="G10" s="199">
        <f t="shared" ref="G10:M10" si="4">SUM(G41:G46)</f>
        <v>5228809.9110114174</v>
      </c>
      <c r="H10" s="208"/>
      <c r="I10" s="209"/>
      <c r="J10" s="203">
        <f t="shared" si="4"/>
        <v>432.86884003078427</v>
      </c>
      <c r="K10" s="114">
        <f t="shared" si="4"/>
        <v>3126124.1357557885</v>
      </c>
      <c r="L10" s="114">
        <f t="shared" si="4"/>
        <v>432.86884003078427</v>
      </c>
      <c r="M10" s="115">
        <f t="shared" si="4"/>
        <v>12504496.543023154</v>
      </c>
    </row>
    <row r="11" spans="1:22" x14ac:dyDescent="0.25">
      <c r="B11" s="439" t="s">
        <v>43</v>
      </c>
      <c r="C11" s="440"/>
      <c r="D11" s="440"/>
      <c r="E11" s="441"/>
      <c r="F11" s="332">
        <f t="shared" ref="F11:M11" si="5">SUM(F6:F10)</f>
        <v>4232.0295391660848</v>
      </c>
      <c r="G11" s="333">
        <f t="shared" si="5"/>
        <v>8335818.0087156855</v>
      </c>
      <c r="H11" s="334"/>
      <c r="I11" s="335"/>
      <c r="J11" s="336">
        <f t="shared" si="5"/>
        <v>3159.0595597413881</v>
      </c>
      <c r="K11" s="332">
        <f t="shared" si="5"/>
        <v>5313187.2611329742</v>
      </c>
      <c r="L11" s="332">
        <f t="shared" si="5"/>
        <v>1058.2194549674159</v>
      </c>
      <c r="M11" s="337">
        <f t="shared" si="5"/>
        <v>20872319.2637605</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48" t="s">
        <v>0</v>
      </c>
      <c r="C13" s="448" t="s">
        <v>1</v>
      </c>
      <c r="D13" s="452" t="s">
        <v>266</v>
      </c>
      <c r="E13" s="453"/>
      <c r="F13" s="449" t="s">
        <v>37</v>
      </c>
      <c r="G13" s="450"/>
      <c r="H13" s="454" t="s">
        <v>267</v>
      </c>
      <c r="I13" s="455"/>
      <c r="J13" s="449" t="s">
        <v>38</v>
      </c>
      <c r="K13" s="451"/>
      <c r="L13" s="449" t="s">
        <v>39</v>
      </c>
      <c r="M13" s="450"/>
    </row>
    <row r="14" spans="1:22" s="16" customFormat="1" ht="63.75" customHeight="1" x14ac:dyDescent="0.25">
      <c r="B14" s="448"/>
      <c r="C14" s="448"/>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0.99999999999999989</v>
      </c>
      <c r="E16" s="123">
        <v>0.99999999999999989</v>
      </c>
      <c r="F16" s="86">
        <v>81.537653662677613</v>
      </c>
      <c r="G16" s="292">
        <v>558844.8338720703</v>
      </c>
      <c r="H16" s="122">
        <v>0.51185151713720234</v>
      </c>
      <c r="I16" s="123">
        <v>0.52159827185777952</v>
      </c>
      <c r="J16" s="86">
        <v>41.105799986752388</v>
      </c>
      <c r="K16" s="305">
        <v>288761.77182603074</v>
      </c>
      <c r="L16" s="293">
        <v>39.750639795766347</v>
      </c>
      <c r="M16" s="267">
        <v>1153835.2293130918</v>
      </c>
    </row>
    <row r="17" spans="2:13" x14ac:dyDescent="0.25">
      <c r="B17" s="7">
        <v>2</v>
      </c>
      <c r="C17" s="39" t="s">
        <v>4</v>
      </c>
      <c r="D17" s="124">
        <v>1</v>
      </c>
      <c r="E17" s="125">
        <v>1</v>
      </c>
      <c r="F17" s="87">
        <v>6.1848301141144439</v>
      </c>
      <c r="G17" s="294">
        <v>7423.6501204539736</v>
      </c>
      <c r="H17" s="124">
        <v>0.51536512624827746</v>
      </c>
      <c r="I17" s="125">
        <v>0.51536512624827746</v>
      </c>
      <c r="J17" s="87">
        <v>3.1874457525847393</v>
      </c>
      <c r="K17" s="307">
        <v>3825.890381550802</v>
      </c>
      <c r="L17" s="295">
        <v>1.097541467086852</v>
      </c>
      <c r="M17" s="267">
        <v>13434.655380850654</v>
      </c>
    </row>
    <row r="18" spans="2:13" x14ac:dyDescent="0.25">
      <c r="B18" s="7">
        <v>3</v>
      </c>
      <c r="C18" s="39" t="s">
        <v>5</v>
      </c>
      <c r="D18" s="124">
        <v>1</v>
      </c>
      <c r="E18" s="125">
        <v>1</v>
      </c>
      <c r="F18" s="87">
        <v>672.01286583751323</v>
      </c>
      <c r="G18" s="294">
        <v>1251155.7416926092</v>
      </c>
      <c r="H18" s="124">
        <v>0.60420265567119857</v>
      </c>
      <c r="I18" s="125">
        <v>0.598942092021022</v>
      </c>
      <c r="J18" s="87">
        <v>405.03198609872021</v>
      </c>
      <c r="K18" s="307">
        <v>748429.09232245758</v>
      </c>
      <c r="L18" s="88">
        <v>405.03198609872021</v>
      </c>
      <c r="M18" s="267">
        <v>2993716.3692898303</v>
      </c>
    </row>
    <row r="19" spans="2:13" x14ac:dyDescent="0.25">
      <c r="B19" s="8">
        <v>4</v>
      </c>
      <c r="C19" s="39" t="s">
        <v>6</v>
      </c>
      <c r="D19" s="124">
        <v>1.0000000000000002</v>
      </c>
      <c r="E19" s="125">
        <v>0.99999999999999989</v>
      </c>
      <c r="F19" s="87">
        <v>6.6269671143047582</v>
      </c>
      <c r="G19" s="294">
        <v>110541.84148961493</v>
      </c>
      <c r="H19" s="124">
        <v>1.1392105306653268</v>
      </c>
      <c r="I19" s="125">
        <v>1.1110963925528234</v>
      </c>
      <c r="J19" s="87">
        <v>7.4855600043947508</v>
      </c>
      <c r="K19" s="307">
        <v>121767.38778038582</v>
      </c>
      <c r="L19" s="88">
        <v>7.4855600043947508</v>
      </c>
      <c r="M19" s="267">
        <v>487069.55112154328</v>
      </c>
    </row>
    <row r="20" spans="2:13" x14ac:dyDescent="0.25">
      <c r="B20" s="8">
        <v>5</v>
      </c>
      <c r="C20" s="39" t="s">
        <v>7</v>
      </c>
      <c r="D20" s="124">
        <v>1.0000000000000004</v>
      </c>
      <c r="E20" s="125">
        <v>1.0000000000000002</v>
      </c>
      <c r="F20" s="87">
        <v>9.7166233619207034</v>
      </c>
      <c r="G20" s="294">
        <v>173780.89000581851</v>
      </c>
      <c r="H20" s="124">
        <v>1.1278741788120172</v>
      </c>
      <c r="I20" s="125">
        <v>1.1022774500607773</v>
      </c>
      <c r="J20" s="87">
        <v>10.863076154949473</v>
      </c>
      <c r="K20" s="307">
        <v>189855.7636330871</v>
      </c>
      <c r="L20" s="88">
        <v>10.863076154949473</v>
      </c>
      <c r="M20" s="267">
        <v>759423.05453234841</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0</v>
      </c>
      <c r="G22" s="294">
        <v>0</v>
      </c>
      <c r="H22" s="124" t="s">
        <v>382</v>
      </c>
      <c r="I22" s="125" t="s">
        <v>382</v>
      </c>
      <c r="J22" s="87">
        <v>0</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2"/>
      <c r="E24" s="342"/>
      <c r="F24" s="299"/>
      <c r="G24" s="299"/>
      <c r="H24" s="299"/>
      <c r="I24" s="299"/>
      <c r="J24" s="299"/>
      <c r="K24" s="299"/>
      <c r="L24" s="320"/>
      <c r="M24" s="300"/>
    </row>
    <row r="25" spans="2:13" x14ac:dyDescent="0.25">
      <c r="B25" s="14">
        <v>9</v>
      </c>
      <c r="C25" s="41" t="s">
        <v>68</v>
      </c>
      <c r="D25" s="122">
        <v>0.89567310515002019</v>
      </c>
      <c r="E25" s="123">
        <v>1.0941340839986957</v>
      </c>
      <c r="F25" s="86">
        <v>78.831886443154389</v>
      </c>
      <c r="G25" s="292">
        <v>428951.39241055056</v>
      </c>
      <c r="H25" s="122">
        <v>0.72948794686040519</v>
      </c>
      <c r="I25" s="123">
        <v>0.76165181049625841</v>
      </c>
      <c r="J25" s="86">
        <v>57.479417571602191</v>
      </c>
      <c r="K25" s="305">
        <v>325703.34450750484</v>
      </c>
      <c r="L25" s="86">
        <v>57.479417571602191</v>
      </c>
      <c r="M25" s="267">
        <v>1302813.3780300193</v>
      </c>
    </row>
    <row r="26" spans="2:13" x14ac:dyDescent="0.25">
      <c r="B26" s="15">
        <v>10</v>
      </c>
      <c r="C26" s="42" t="s">
        <v>84</v>
      </c>
      <c r="D26" s="124">
        <v>1.0759581849200779</v>
      </c>
      <c r="E26" s="125">
        <v>0.89504473906375259</v>
      </c>
      <c r="F26" s="87">
        <v>85.502093122858923</v>
      </c>
      <c r="G26" s="294">
        <v>256406.74108996848</v>
      </c>
      <c r="H26" s="124">
        <v>0.92547823167093235</v>
      </c>
      <c r="I26" s="125">
        <v>0.92853912100348235</v>
      </c>
      <c r="J26" s="87">
        <v>91.55723199671263</v>
      </c>
      <c r="K26" s="307">
        <v>238083.68999104682</v>
      </c>
      <c r="L26" s="87">
        <v>80.420491699224044</v>
      </c>
      <c r="M26" s="267">
        <v>918884.86332917237</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0</v>
      </c>
      <c r="G28" s="294">
        <v>0</v>
      </c>
      <c r="H28" s="124" t="s">
        <v>382</v>
      </c>
      <c r="I28" s="125" t="s">
        <v>382</v>
      </c>
      <c r="J28" s="87">
        <v>0</v>
      </c>
      <c r="K28" s="307">
        <v>0</v>
      </c>
      <c r="L28" s="87">
        <v>0</v>
      </c>
      <c r="M28" s="267">
        <v>0</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530</v>
      </c>
      <c r="G31" s="298">
        <v>15694.85</v>
      </c>
      <c r="H31" s="126" t="s">
        <v>209</v>
      </c>
      <c r="I31" s="127" t="s">
        <v>209</v>
      </c>
      <c r="J31" s="273">
        <v>400.73829999999998</v>
      </c>
      <c r="K31" s="318">
        <v>15694.85</v>
      </c>
      <c r="L31" s="321">
        <v>0</v>
      </c>
      <c r="M31" s="301">
        <v>15694.85</v>
      </c>
    </row>
    <row r="32" spans="2:13" x14ac:dyDescent="0.25">
      <c r="B32" s="4" t="s">
        <v>15</v>
      </c>
      <c r="C32" s="5"/>
      <c r="D32" s="342"/>
      <c r="E32" s="342"/>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v>0.93652518254121775</v>
      </c>
      <c r="E36" s="125">
        <v>1.3445540196930332</v>
      </c>
      <c r="F36" s="87">
        <v>31.285560247971919</v>
      </c>
      <c r="G36" s="294">
        <v>205269.96702318202</v>
      </c>
      <c r="H36" s="124">
        <v>0.74225623453213341</v>
      </c>
      <c r="I36" s="125">
        <v>0.7599901105723077</v>
      </c>
      <c r="J36" s="87">
        <v>23.221902144887835</v>
      </c>
      <c r="K36" s="307">
        <v>156003.14493512208</v>
      </c>
      <c r="L36" s="87">
        <v>23.221902144887835</v>
      </c>
      <c r="M36" s="267">
        <v>624012.57974048832</v>
      </c>
    </row>
    <row r="37" spans="2:18" x14ac:dyDescent="0.25">
      <c r="B37" s="7">
        <v>20</v>
      </c>
      <c r="C37" s="40" t="s">
        <v>13</v>
      </c>
      <c r="D37" s="126">
        <v>0.84</v>
      </c>
      <c r="E37" s="127">
        <v>1</v>
      </c>
      <c r="F37" s="273">
        <v>2000</v>
      </c>
      <c r="G37" s="298">
        <v>98938.19</v>
      </c>
      <c r="H37" s="124" t="s">
        <v>209</v>
      </c>
      <c r="I37" s="125" t="s">
        <v>209</v>
      </c>
      <c r="J37" s="273">
        <v>1685.52</v>
      </c>
      <c r="K37" s="318">
        <v>98938.19</v>
      </c>
      <c r="L37" s="321">
        <v>0</v>
      </c>
      <c r="M37" s="301">
        <v>98938.19</v>
      </c>
    </row>
    <row r="38" spans="2:18" x14ac:dyDescent="0.25">
      <c r="B38" s="4" t="s">
        <v>20</v>
      </c>
      <c r="C38" s="5"/>
      <c r="D38" s="342"/>
      <c r="E38" s="342"/>
      <c r="F38" s="299"/>
      <c r="G38" s="299"/>
      <c r="H38" s="299"/>
      <c r="I38" s="299"/>
      <c r="J38" s="299"/>
      <c r="K38" s="299"/>
      <c r="L38" s="320"/>
      <c r="M38" s="300"/>
    </row>
    <row r="39" spans="2:18" x14ac:dyDescent="0.25">
      <c r="B39" s="10">
        <v>21</v>
      </c>
      <c r="C39" s="11" t="s">
        <v>20</v>
      </c>
      <c r="D39" s="302" t="s">
        <v>382</v>
      </c>
      <c r="E39" s="303" t="s">
        <v>382</v>
      </c>
      <c r="F39" s="302">
        <v>0</v>
      </c>
      <c r="G39" s="303">
        <v>0</v>
      </c>
      <c r="H39" s="302" t="s">
        <v>382</v>
      </c>
      <c r="I39" s="303" t="s">
        <v>382</v>
      </c>
      <c r="J39" s="302">
        <v>0</v>
      </c>
      <c r="K39" s="303">
        <v>0</v>
      </c>
      <c r="L39" s="302">
        <v>0</v>
      </c>
      <c r="M39" s="304">
        <v>0</v>
      </c>
    </row>
    <row r="40" spans="2:18" x14ac:dyDescent="0.25">
      <c r="B40" s="4" t="s">
        <v>22</v>
      </c>
      <c r="C40" s="5"/>
      <c r="D40" s="342"/>
      <c r="E40" s="342"/>
      <c r="F40" s="299"/>
      <c r="G40" s="299"/>
      <c r="H40" s="299"/>
      <c r="I40" s="299"/>
      <c r="J40" s="299"/>
      <c r="K40" s="299"/>
      <c r="L40" s="320"/>
      <c r="M40" s="300"/>
    </row>
    <row r="41" spans="2:18" x14ac:dyDescent="0.25">
      <c r="B41" s="6">
        <v>22</v>
      </c>
      <c r="C41" s="38" t="s">
        <v>23</v>
      </c>
      <c r="D41" s="122">
        <v>0.93764909365660098</v>
      </c>
      <c r="E41" s="123">
        <v>0.94789711275478927</v>
      </c>
      <c r="F41" s="86">
        <v>729.01531999999997</v>
      </c>
      <c r="G41" s="305">
        <v>5222052.2741640005</v>
      </c>
      <c r="H41" s="122">
        <v>0.59620413348027324</v>
      </c>
      <c r="I41" s="123">
        <v>0.60086232397944961</v>
      </c>
      <c r="J41" s="86">
        <v>432.21097039999995</v>
      </c>
      <c r="K41" s="305">
        <v>3122745.3173320801</v>
      </c>
      <c r="L41" s="86">
        <v>432.21097039999995</v>
      </c>
      <c r="M41" s="306">
        <v>12490981.26932832</v>
      </c>
    </row>
    <row r="42" spans="2:18" x14ac:dyDescent="0.25">
      <c r="B42" s="8">
        <v>23</v>
      </c>
      <c r="C42" s="39" t="s">
        <v>24</v>
      </c>
      <c r="D42" s="124">
        <v>1</v>
      </c>
      <c r="E42" s="125">
        <v>1</v>
      </c>
      <c r="F42" s="87">
        <v>1.3157392615686188</v>
      </c>
      <c r="G42" s="307">
        <v>6757.6368474164265</v>
      </c>
      <c r="H42" s="124">
        <v>0.5</v>
      </c>
      <c r="I42" s="125">
        <v>0.5</v>
      </c>
      <c r="J42" s="87">
        <v>0.65786963078430938</v>
      </c>
      <c r="K42" s="307">
        <v>3378.8184237082132</v>
      </c>
      <c r="L42" s="92">
        <v>0.65786963078430938</v>
      </c>
      <c r="M42" s="308">
        <v>13515.273694832853</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8:E8"/>
    <mergeCell ref="B7:E7"/>
    <mergeCell ref="B6:E6"/>
    <mergeCell ref="B2:M2"/>
    <mergeCell ref="L4:M4"/>
    <mergeCell ref="J4:K4"/>
    <mergeCell ref="F4:G4"/>
    <mergeCell ref="B4:E5"/>
    <mergeCell ref="L13:M13"/>
    <mergeCell ref="J13:K13"/>
    <mergeCell ref="F13:G13"/>
    <mergeCell ref="D13:E13"/>
    <mergeCell ref="H13:I13"/>
    <mergeCell ref="B11:E11"/>
    <mergeCell ref="B10:E10"/>
    <mergeCell ref="B9:E9"/>
    <mergeCell ref="C13:C14"/>
    <mergeCell ref="B13:B14"/>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7" t="s">
        <v>82</v>
      </c>
      <c r="B1" s="467"/>
      <c r="C1" s="467"/>
      <c r="D1" s="467"/>
      <c r="E1" s="467"/>
      <c r="F1" s="467"/>
    </row>
    <row r="2" spans="1:6" s="29" customFormat="1" ht="90" customHeight="1" x14ac:dyDescent="0.25">
      <c r="A2" s="473" t="s">
        <v>501</v>
      </c>
      <c r="B2" s="473"/>
      <c r="C2" s="473"/>
      <c r="D2" s="473"/>
      <c r="E2" s="473"/>
      <c r="F2" s="473"/>
    </row>
    <row r="3" spans="1:6" ht="15.75" x14ac:dyDescent="0.25">
      <c r="A3" s="467" t="s">
        <v>80</v>
      </c>
      <c r="B3" s="467"/>
      <c r="C3" s="467"/>
      <c r="D3" s="467"/>
      <c r="E3" s="467"/>
      <c r="F3" s="467"/>
    </row>
    <row r="4" spans="1:6" s="29" customFormat="1" x14ac:dyDescent="0.25"/>
    <row r="5" spans="1:6" x14ac:dyDescent="0.25">
      <c r="A5" s="468" t="s">
        <v>28</v>
      </c>
      <c r="B5" s="470" t="s">
        <v>29</v>
      </c>
      <c r="C5" s="472"/>
      <c r="D5" s="472"/>
      <c r="E5" s="472"/>
    </row>
    <row r="6" spans="1:6" x14ac:dyDescent="0.25">
      <c r="A6" s="471"/>
      <c r="B6" s="44">
        <v>2011</v>
      </c>
      <c r="C6" s="44">
        <v>2012</v>
      </c>
      <c r="D6" s="44">
        <v>2013</v>
      </c>
      <c r="E6" s="44">
        <v>2014</v>
      </c>
    </row>
    <row r="7" spans="1:6" x14ac:dyDescent="0.25">
      <c r="A7" s="45" t="s">
        <v>33</v>
      </c>
      <c r="B7" s="338">
        <v>3.159059559741388</v>
      </c>
      <c r="C7" s="338">
        <v>1.0726284363351575</v>
      </c>
      <c r="D7" s="338">
        <v>1.0726284363351575</v>
      </c>
      <c r="E7" s="338">
        <v>1.0582194549674158</v>
      </c>
    </row>
    <row r="8" spans="1:6" x14ac:dyDescent="0.25">
      <c r="A8" s="45">
        <v>2012</v>
      </c>
      <c r="B8" s="339"/>
      <c r="C8" s="340"/>
      <c r="D8" s="340"/>
      <c r="E8" s="340"/>
    </row>
    <row r="9" spans="1:6" ht="15.75" customHeight="1" x14ac:dyDescent="0.25">
      <c r="A9" s="45">
        <v>2013</v>
      </c>
      <c r="B9" s="339"/>
      <c r="C9" s="339"/>
      <c r="D9" s="340"/>
      <c r="E9" s="340"/>
      <c r="F9" s="13"/>
    </row>
    <row r="10" spans="1:6" x14ac:dyDescent="0.25">
      <c r="A10" s="45">
        <v>2014</v>
      </c>
      <c r="B10" s="339"/>
      <c r="C10" s="339"/>
      <c r="D10" s="339"/>
      <c r="E10" s="340">
        <v>0</v>
      </c>
    </row>
    <row r="11" spans="1:6" x14ac:dyDescent="0.25">
      <c r="A11" s="466" t="s">
        <v>75</v>
      </c>
      <c r="B11" s="466"/>
      <c r="C11" s="466"/>
      <c r="D11" s="466"/>
      <c r="E11" s="341">
        <f>SUM(E7:E10)</f>
        <v>1.0582194549674158</v>
      </c>
    </row>
    <row r="12" spans="1:6" x14ac:dyDescent="0.25">
      <c r="A12" s="466" t="s">
        <v>512</v>
      </c>
      <c r="B12" s="466"/>
      <c r="C12" s="466"/>
      <c r="D12" s="466"/>
      <c r="E12" s="45">
        <v>10.65</v>
      </c>
      <c r="F12" s="13"/>
    </row>
    <row r="13" spans="1:6" x14ac:dyDescent="0.25">
      <c r="A13" s="466" t="s">
        <v>76</v>
      </c>
      <c r="B13" s="466"/>
      <c r="C13" s="466"/>
      <c r="D13" s="466"/>
      <c r="E13" s="46">
        <f>E11/E12</f>
        <v>9.9363329104921669E-2</v>
      </c>
    </row>
    <row r="14" spans="1:6" x14ac:dyDescent="0.25">
      <c r="A14" s="466" t="s">
        <v>59</v>
      </c>
      <c r="B14" s="466"/>
      <c r="C14" s="466"/>
      <c r="D14" s="466"/>
      <c r="E14" s="323" t="s">
        <v>60</v>
      </c>
    </row>
    <row r="15" spans="1:6" x14ac:dyDescent="0.25">
      <c r="A15" s="48" t="s">
        <v>61</v>
      </c>
      <c r="B15" s="47"/>
      <c r="C15" s="47"/>
      <c r="D15" s="47"/>
      <c r="E15" s="47"/>
    </row>
    <row r="16" spans="1:6" x14ac:dyDescent="0.25">
      <c r="A16" s="13"/>
      <c r="B16" s="13"/>
    </row>
    <row r="17" spans="1:6" ht="15.75" x14ac:dyDescent="0.25">
      <c r="A17" s="467" t="s">
        <v>81</v>
      </c>
      <c r="B17" s="467"/>
      <c r="C17" s="467"/>
      <c r="D17" s="467"/>
      <c r="E17" s="467"/>
      <c r="F17" s="467"/>
    </row>
    <row r="18" spans="1:6" s="29" customFormat="1" x14ac:dyDescent="0.25"/>
    <row r="19" spans="1:6" x14ac:dyDescent="0.25">
      <c r="A19" s="468" t="s">
        <v>28</v>
      </c>
      <c r="B19" s="470" t="s">
        <v>29</v>
      </c>
      <c r="C19" s="470"/>
      <c r="D19" s="470"/>
      <c r="E19" s="470"/>
      <c r="F19" s="44" t="s">
        <v>30</v>
      </c>
    </row>
    <row r="20" spans="1:6" x14ac:dyDescent="0.25">
      <c r="A20" s="469"/>
      <c r="B20" s="44">
        <v>2011</v>
      </c>
      <c r="C20" s="44">
        <v>2012</v>
      </c>
      <c r="D20" s="44">
        <v>2013</v>
      </c>
      <c r="E20" s="44">
        <v>2014</v>
      </c>
      <c r="F20" s="44" t="s">
        <v>31</v>
      </c>
    </row>
    <row r="21" spans="1:6" x14ac:dyDescent="0.25">
      <c r="A21" s="45" t="s">
        <v>33</v>
      </c>
      <c r="B21" s="338">
        <v>5.313187261132974</v>
      </c>
      <c r="C21" s="338">
        <v>5.1980715051211117</v>
      </c>
      <c r="D21" s="338">
        <v>5.1980715051211117</v>
      </c>
      <c r="E21" s="338">
        <v>5.1629889923852996</v>
      </c>
      <c r="F21" s="338">
        <f>SUM(B21:E21)</f>
        <v>20.872319263760495</v>
      </c>
    </row>
    <row r="22" spans="1:6" x14ac:dyDescent="0.25">
      <c r="A22" s="45">
        <v>2012</v>
      </c>
      <c r="B22" s="339"/>
      <c r="C22" s="340"/>
      <c r="D22" s="340"/>
      <c r="E22" s="340"/>
      <c r="F22" s="340"/>
    </row>
    <row r="23" spans="1:6" x14ac:dyDescent="0.25">
      <c r="A23" s="45">
        <v>2013</v>
      </c>
      <c r="B23" s="339" t="s">
        <v>62</v>
      </c>
      <c r="C23" s="339"/>
      <c r="D23" s="340"/>
      <c r="E23" s="340"/>
      <c r="F23" s="340"/>
    </row>
    <row r="24" spans="1:6" x14ac:dyDescent="0.25">
      <c r="A24" s="45">
        <v>2014</v>
      </c>
      <c r="B24" s="339"/>
      <c r="C24" s="339"/>
      <c r="D24" s="339"/>
      <c r="E24" s="340"/>
      <c r="F24" s="340"/>
    </row>
    <row r="25" spans="1:6" x14ac:dyDescent="0.25">
      <c r="A25" s="466" t="s">
        <v>34</v>
      </c>
      <c r="B25" s="466"/>
      <c r="C25" s="466"/>
      <c r="D25" s="466"/>
      <c r="E25" s="466"/>
      <c r="F25" s="341">
        <f>SUM(F21:F24)</f>
        <v>20.872319263760495</v>
      </c>
    </row>
    <row r="26" spans="1:6" x14ac:dyDescent="0.25">
      <c r="A26" s="466" t="s">
        <v>513</v>
      </c>
      <c r="B26" s="466"/>
      <c r="C26" s="466"/>
      <c r="D26" s="466"/>
      <c r="E26" s="466"/>
      <c r="F26" s="45">
        <v>53.73</v>
      </c>
    </row>
    <row r="27" spans="1:6" x14ac:dyDescent="0.25">
      <c r="A27" s="466" t="s">
        <v>32</v>
      </c>
      <c r="B27" s="466"/>
      <c r="C27" s="466"/>
      <c r="D27" s="466"/>
      <c r="E27" s="466"/>
      <c r="F27" s="46">
        <f>F25/F26</f>
        <v>0.38846676463354729</v>
      </c>
    </row>
    <row r="28" spans="1:6" x14ac:dyDescent="0.25">
      <c r="A28" s="466" t="s">
        <v>59</v>
      </c>
      <c r="B28" s="466"/>
      <c r="C28" s="466"/>
      <c r="D28" s="466"/>
      <c r="E28" s="466"/>
      <c r="F28" s="323"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F1"/>
    <mergeCell ref="A5:A6"/>
    <mergeCell ref="B5:E5"/>
    <mergeCell ref="A11:D11"/>
    <mergeCell ref="A3:F3"/>
    <mergeCell ref="A2:F2"/>
    <mergeCell ref="A12:D12"/>
    <mergeCell ref="A26:E26"/>
    <mergeCell ref="A27:E27"/>
    <mergeCell ref="A28:E28"/>
    <mergeCell ref="A17:F17"/>
    <mergeCell ref="A13:D13"/>
    <mergeCell ref="A14:D14"/>
    <mergeCell ref="A19:A20"/>
    <mergeCell ref="B19:E19"/>
    <mergeCell ref="A25:E25"/>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7" t="s">
        <v>237</v>
      </c>
      <c r="C2" s="367"/>
      <c r="D2" s="367"/>
      <c r="E2" s="367"/>
    </row>
    <row r="3" spans="2:5" x14ac:dyDescent="0.25">
      <c r="B3" s="1"/>
      <c r="C3" s="29"/>
      <c r="D3" s="29"/>
      <c r="E3" s="29"/>
    </row>
    <row r="4" spans="2:5" ht="22.5" x14ac:dyDescent="0.25">
      <c r="B4" s="32" t="s">
        <v>0</v>
      </c>
      <c r="C4" s="32" t="s">
        <v>1</v>
      </c>
      <c r="D4" s="30" t="s">
        <v>44</v>
      </c>
      <c r="E4" s="30" t="s">
        <v>45</v>
      </c>
    </row>
    <row r="5" spans="2:5" x14ac:dyDescent="0.25">
      <c r="B5" s="368" t="s">
        <v>2</v>
      </c>
      <c r="C5" s="369"/>
      <c r="D5" s="369"/>
      <c r="E5" s="370"/>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68" t="s">
        <v>11</v>
      </c>
      <c r="C14" s="369"/>
      <c r="D14" s="369"/>
      <c r="E14" s="370"/>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68" t="s">
        <v>15</v>
      </c>
      <c r="C22" s="369"/>
      <c r="D22" s="369"/>
      <c r="E22" s="370"/>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68" t="s">
        <v>20</v>
      </c>
      <c r="C28" s="369"/>
      <c r="D28" s="369"/>
      <c r="E28" s="370"/>
    </row>
    <row r="29" spans="2:5" x14ac:dyDescent="0.25">
      <c r="B29" s="104">
        <v>21</v>
      </c>
      <c r="C29" s="64" t="s">
        <v>20</v>
      </c>
      <c r="D29" s="65" t="s">
        <v>74</v>
      </c>
      <c r="E29" s="155">
        <v>46</v>
      </c>
    </row>
    <row r="30" spans="2:5" x14ac:dyDescent="0.25">
      <c r="B30" s="368" t="s">
        <v>56</v>
      </c>
      <c r="C30" s="369"/>
      <c r="D30" s="369"/>
      <c r="E30" s="370"/>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4" t="s">
        <v>511</v>
      </c>
      <c r="C38" s="474"/>
      <c r="D38" s="474"/>
      <c r="E38" s="474"/>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59" t="s">
        <v>238</v>
      </c>
      <c r="C2" s="459"/>
      <c r="D2" s="459"/>
      <c r="E2" s="459"/>
      <c r="F2" s="459"/>
      <c r="G2" s="459"/>
      <c r="H2" s="459"/>
      <c r="I2" s="459"/>
      <c r="J2" s="459"/>
      <c r="K2" s="459"/>
      <c r="L2" s="459"/>
      <c r="M2" s="459"/>
    </row>
    <row r="3" spans="2:21" ht="4.5" customHeight="1" x14ac:dyDescent="0.25">
      <c r="B3" s="99"/>
      <c r="C3" s="99"/>
      <c r="D3" s="118"/>
      <c r="E3" s="99"/>
      <c r="F3" s="2"/>
      <c r="G3" s="2"/>
      <c r="H3" s="118"/>
      <c r="I3" s="118"/>
      <c r="J3" s="2"/>
      <c r="K3" s="2"/>
      <c r="L3" s="2"/>
      <c r="M3" s="2"/>
    </row>
    <row r="4" spans="2:21" s="1" customFormat="1" ht="14.25" customHeight="1" x14ac:dyDescent="0.25">
      <c r="B4" s="460" t="s">
        <v>42</v>
      </c>
      <c r="C4" s="461"/>
      <c r="D4" s="461"/>
      <c r="E4" s="462"/>
      <c r="F4" s="449" t="s">
        <v>37</v>
      </c>
      <c r="G4" s="451"/>
      <c r="H4" s="204"/>
      <c r="I4" s="205"/>
      <c r="J4" s="451" t="s">
        <v>38</v>
      </c>
      <c r="K4" s="450"/>
      <c r="L4" s="449" t="s">
        <v>39</v>
      </c>
      <c r="M4" s="450"/>
    </row>
    <row r="5" spans="2:21" s="1" customFormat="1" ht="44.25" customHeight="1" x14ac:dyDescent="0.25">
      <c r="B5" s="463"/>
      <c r="C5" s="464"/>
      <c r="D5" s="464"/>
      <c r="E5" s="465"/>
      <c r="F5" s="20" t="s">
        <v>40</v>
      </c>
      <c r="G5" s="196" t="s">
        <v>41</v>
      </c>
      <c r="H5" s="206"/>
      <c r="I5" s="207"/>
      <c r="J5" s="200" t="s">
        <v>40</v>
      </c>
      <c r="K5" s="20" t="s">
        <v>41</v>
      </c>
      <c r="L5" s="20" t="s">
        <v>35</v>
      </c>
      <c r="M5" s="20" t="s">
        <v>36</v>
      </c>
    </row>
    <row r="6" spans="2:21" x14ac:dyDescent="0.25">
      <c r="B6" s="456" t="s">
        <v>10</v>
      </c>
      <c r="C6" s="457"/>
      <c r="D6" s="457"/>
      <c r="E6" s="458"/>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45" t="s">
        <v>14</v>
      </c>
      <c r="C7" s="446"/>
      <c r="D7" s="446"/>
      <c r="E7" s="447"/>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45" t="s">
        <v>19</v>
      </c>
      <c r="C8" s="446"/>
      <c r="D8" s="446"/>
      <c r="E8" s="447"/>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45" t="s">
        <v>21</v>
      </c>
      <c r="C9" s="446"/>
      <c r="D9" s="446"/>
      <c r="E9" s="447"/>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42" t="s">
        <v>27</v>
      </c>
      <c r="C10" s="443"/>
      <c r="D10" s="443"/>
      <c r="E10" s="44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5" t="s">
        <v>43</v>
      </c>
      <c r="C11" s="476"/>
      <c r="D11" s="476"/>
      <c r="E11" s="477"/>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48" t="s">
        <v>0</v>
      </c>
      <c r="C13" s="448" t="s">
        <v>1</v>
      </c>
      <c r="D13" s="452" t="s">
        <v>266</v>
      </c>
      <c r="E13" s="453"/>
      <c r="F13" s="449" t="s">
        <v>37</v>
      </c>
      <c r="G13" s="450"/>
      <c r="H13" s="454" t="s">
        <v>267</v>
      </c>
      <c r="I13" s="455"/>
      <c r="J13" s="449" t="s">
        <v>38</v>
      </c>
      <c r="K13" s="450"/>
      <c r="L13" s="449" t="s">
        <v>39</v>
      </c>
      <c r="M13" s="450"/>
    </row>
    <row r="14" spans="2:21" s="16" customFormat="1" ht="45" customHeight="1" x14ac:dyDescent="0.25">
      <c r="B14" s="448"/>
      <c r="C14" s="448"/>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8"/>
      <c r="H59" s="478"/>
      <c r="I59" s="478"/>
      <c r="J59" s="478"/>
      <c r="K59" s="478"/>
      <c r="L59" s="478"/>
      <c r="M59" s="478"/>
    </row>
    <row r="60" spans="2:13" x14ac:dyDescent="0.25">
      <c r="B60" s="99"/>
      <c r="C60" s="99"/>
      <c r="D60" s="118"/>
      <c r="E60" s="27"/>
      <c r="F60" s="278"/>
      <c r="G60" s="478"/>
      <c r="H60" s="478"/>
      <c r="I60" s="478"/>
      <c r="J60" s="478"/>
      <c r="K60" s="478"/>
      <c r="L60" s="478"/>
      <c r="M60" s="478"/>
    </row>
  </sheetData>
  <mergeCells count="22">
    <mergeCell ref="G60:J60"/>
    <mergeCell ref="K60:M60"/>
    <mergeCell ref="G59:J59"/>
    <mergeCell ref="K59:M59"/>
    <mergeCell ref="F13:G13"/>
    <mergeCell ref="J13:K13"/>
    <mergeCell ref="H13:I13"/>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Administrator</cp:lastModifiedBy>
  <cp:lastPrinted>2012-08-28T17:35:29Z</cp:lastPrinted>
  <dcterms:created xsi:type="dcterms:W3CDTF">2012-03-05T18:56:04Z</dcterms:created>
  <dcterms:modified xsi:type="dcterms:W3CDTF">2012-09-05T19:53:15Z</dcterms:modified>
</cp:coreProperties>
</file>