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90" windowWidth="15570" windowHeight="6975" activeTab="1"/>
  </bookViews>
  <sheets>
    <sheet name="Summary LRAM" sheetId="4" r:id="rId1"/>
    <sheet name="Detail LRAM" sheetId="1" r:id="rId2"/>
  </sheets>
  <calcPr calcId="145621" iterate="1"/>
</workbook>
</file>

<file path=xl/calcChain.xml><?xml version="1.0" encoding="utf-8"?>
<calcChain xmlns="http://schemas.openxmlformats.org/spreadsheetml/2006/main">
  <c r="V383" i="1" l="1"/>
  <c r="U383" i="1"/>
  <c r="T383" i="1"/>
  <c r="S383" i="1"/>
  <c r="S385" i="1"/>
  <c r="T385" i="1"/>
  <c r="U385" i="1"/>
  <c r="V385" i="1"/>
  <c r="S386" i="1"/>
  <c r="T386" i="1"/>
  <c r="U386" i="1"/>
  <c r="V386" i="1"/>
  <c r="S387" i="1"/>
  <c r="T387" i="1"/>
  <c r="U387" i="1"/>
  <c r="V387" i="1"/>
  <c r="V384" i="1"/>
  <c r="U384" i="1"/>
  <c r="T384" i="1"/>
  <c r="S384" i="1"/>
  <c r="R385" i="1"/>
  <c r="W385" i="1" s="1"/>
  <c r="R384" i="1"/>
  <c r="W384" i="1" s="1"/>
  <c r="R383" i="1"/>
  <c r="W383" i="1" s="1"/>
  <c r="R382" i="1"/>
  <c r="R381" i="1"/>
  <c r="R380" i="1"/>
  <c r="R379" i="1"/>
  <c r="R376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22" i="1"/>
  <c r="I376" i="1"/>
  <c r="Q288" i="1"/>
  <c r="Q287" i="1"/>
  <c r="Q286" i="1"/>
  <c r="Q285" i="1"/>
  <c r="R285" i="1" s="1"/>
  <c r="Q284" i="1"/>
  <c r="Q283" i="1"/>
  <c r="R283" i="1" s="1"/>
  <c r="P133" i="1"/>
  <c r="P134" i="1"/>
  <c r="P135" i="1"/>
  <c r="P132" i="1"/>
  <c r="P131" i="1"/>
  <c r="P130" i="1"/>
  <c r="X383" i="1" l="1"/>
  <c r="X385" i="1"/>
  <c r="X387" i="1"/>
  <c r="X384" i="1"/>
  <c r="I281" i="1"/>
  <c r="I277" i="1"/>
  <c r="I27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3" i="1"/>
  <c r="I139" i="1"/>
  <c r="I126" i="1"/>
  <c r="I122" i="1"/>
  <c r="I118" i="1"/>
  <c r="I114" i="1"/>
  <c r="I110" i="1"/>
  <c r="I106" i="1"/>
  <c r="I102" i="1"/>
  <c r="I98" i="1"/>
  <c r="I94" i="1"/>
  <c r="I90" i="1"/>
  <c r="I289" i="1"/>
  <c r="Q289" i="1" s="1"/>
  <c r="I321" i="1"/>
  <c r="I317" i="1"/>
  <c r="I313" i="1"/>
  <c r="I309" i="1"/>
  <c r="I305" i="1"/>
  <c r="I301" i="1"/>
  <c r="I297" i="1"/>
  <c r="I293" i="1"/>
  <c r="R284" i="1"/>
  <c r="I386" i="1"/>
  <c r="R386" i="1" s="1"/>
  <c r="W386" i="1" s="1"/>
  <c r="X386" i="1" s="1"/>
  <c r="I377" i="1"/>
  <c r="I318" i="1"/>
  <c r="I314" i="1"/>
  <c r="I310" i="1"/>
  <c r="I306" i="1"/>
  <c r="I302" i="1"/>
  <c r="I298" i="1"/>
  <c r="I294" i="1"/>
  <c r="I290" i="1"/>
  <c r="Q290" i="1" s="1"/>
  <c r="I276" i="1"/>
  <c r="I268" i="1"/>
  <c r="I260" i="1"/>
  <c r="I248" i="1"/>
  <c r="I240" i="1"/>
  <c r="I232" i="1"/>
  <c r="I224" i="1"/>
  <c r="I216" i="1"/>
  <c r="I208" i="1"/>
  <c r="I200" i="1"/>
  <c r="I192" i="1"/>
  <c r="I184" i="1"/>
  <c r="I176" i="1"/>
  <c r="I168" i="1"/>
  <c r="I160" i="1"/>
  <c r="I152" i="1"/>
  <c r="I280" i="1"/>
  <c r="I272" i="1"/>
  <c r="I264" i="1"/>
  <c r="I256" i="1"/>
  <c r="I252" i="1"/>
  <c r="I244" i="1"/>
  <c r="I236" i="1"/>
  <c r="I228" i="1"/>
  <c r="I220" i="1"/>
  <c r="I212" i="1"/>
  <c r="I204" i="1"/>
  <c r="I196" i="1"/>
  <c r="I188" i="1"/>
  <c r="I180" i="1"/>
  <c r="I172" i="1"/>
  <c r="I164" i="1"/>
  <c r="I156" i="1"/>
  <c r="I148" i="1"/>
  <c r="I144" i="1"/>
  <c r="I140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378" i="1"/>
  <c r="I320" i="1"/>
  <c r="I316" i="1"/>
  <c r="I312" i="1"/>
  <c r="I308" i="1"/>
  <c r="I304" i="1"/>
  <c r="I300" i="1"/>
  <c r="I296" i="1"/>
  <c r="J384" i="1"/>
  <c r="J378" i="1"/>
  <c r="R378" i="1" s="1"/>
  <c r="J320" i="1"/>
  <c r="R320" i="1" s="1"/>
  <c r="J316" i="1"/>
  <c r="R316" i="1" s="1"/>
  <c r="J312" i="1"/>
  <c r="R312" i="1" s="1"/>
  <c r="J308" i="1"/>
  <c r="R308" i="1" s="1"/>
  <c r="J304" i="1"/>
  <c r="R304" i="1" s="1"/>
  <c r="J300" i="1"/>
  <c r="R300" i="1" s="1"/>
  <c r="J296" i="1"/>
  <c r="R296" i="1" s="1"/>
  <c r="J288" i="1"/>
  <c r="I282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2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387" i="1"/>
  <c r="R387" i="1" s="1"/>
  <c r="W387" i="1" s="1"/>
  <c r="I319" i="1"/>
  <c r="I315" i="1"/>
  <c r="I311" i="1"/>
  <c r="I307" i="1"/>
  <c r="I303" i="1"/>
  <c r="I299" i="1"/>
  <c r="I295" i="1"/>
  <c r="I278" i="1"/>
  <c r="I274" i="1"/>
  <c r="I270" i="1"/>
  <c r="I266" i="1"/>
  <c r="I262" i="1"/>
  <c r="I258" i="1"/>
  <c r="I254" i="1"/>
  <c r="I250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4" i="1"/>
  <c r="I190" i="1"/>
  <c r="I186" i="1"/>
  <c r="I182" i="1"/>
  <c r="I178" i="1"/>
  <c r="I174" i="1"/>
  <c r="I170" i="1"/>
  <c r="I166" i="1"/>
  <c r="I162" i="1"/>
  <c r="I158" i="1"/>
  <c r="I154" i="1"/>
  <c r="I150" i="1"/>
  <c r="I146" i="1"/>
  <c r="I141" i="1"/>
  <c r="I128" i="1"/>
  <c r="I124" i="1"/>
  <c r="I120" i="1"/>
  <c r="I116" i="1"/>
  <c r="I112" i="1"/>
  <c r="I108" i="1"/>
  <c r="I104" i="1"/>
  <c r="I100" i="1"/>
  <c r="I96" i="1"/>
  <c r="I92" i="1"/>
  <c r="I88" i="1"/>
  <c r="I84" i="1"/>
  <c r="I80" i="1"/>
  <c r="J386" i="1"/>
  <c r="J377" i="1"/>
  <c r="R377" i="1" s="1"/>
  <c r="J318" i="1"/>
  <c r="R318" i="1" s="1"/>
  <c r="J314" i="1"/>
  <c r="R314" i="1" s="1"/>
  <c r="J310" i="1"/>
  <c r="R310" i="1" s="1"/>
  <c r="J306" i="1"/>
  <c r="R306" i="1" s="1"/>
  <c r="J302" i="1"/>
  <c r="R302" i="1" s="1"/>
  <c r="J298" i="1"/>
  <c r="R298" i="1" s="1"/>
  <c r="J294" i="1"/>
  <c r="R294" i="1" s="1"/>
  <c r="J290" i="1"/>
  <c r="J286" i="1"/>
  <c r="J125" i="1"/>
  <c r="P125" i="1" s="1"/>
  <c r="J117" i="1"/>
  <c r="P117" i="1" s="1"/>
  <c r="Q117" i="1" s="1"/>
  <c r="J109" i="1"/>
  <c r="P109" i="1" s="1"/>
  <c r="Q109" i="1" s="1"/>
  <c r="J101" i="1"/>
  <c r="P101" i="1" s="1"/>
  <c r="Q101" i="1" s="1"/>
  <c r="R101" i="1" s="1"/>
  <c r="J93" i="1"/>
  <c r="P93" i="1" s="1"/>
  <c r="Q93" i="1" s="1"/>
  <c r="R93" i="1" s="1"/>
  <c r="J85" i="1"/>
  <c r="P85" i="1" s="1"/>
  <c r="Q85" i="1" s="1"/>
  <c r="J129" i="1"/>
  <c r="P129" i="1" s="1"/>
  <c r="J121" i="1"/>
  <c r="P121" i="1" s="1"/>
  <c r="Q121" i="1" s="1"/>
  <c r="R121" i="1" s="1"/>
  <c r="J113" i="1"/>
  <c r="P113" i="1" s="1"/>
  <c r="Q113" i="1" s="1"/>
  <c r="R113" i="1" s="1"/>
  <c r="J105" i="1"/>
  <c r="P105" i="1" s="1"/>
  <c r="Q105" i="1" s="1"/>
  <c r="J97" i="1"/>
  <c r="P97" i="1" s="1"/>
  <c r="Q97" i="1" s="1"/>
  <c r="R97" i="1" s="1"/>
  <c r="J89" i="1"/>
  <c r="P89" i="1" s="1"/>
  <c r="Q89" i="1" s="1"/>
  <c r="R89" i="1" s="1"/>
  <c r="J81" i="1"/>
  <c r="P81" i="1" s="1"/>
  <c r="Q81" i="1" s="1"/>
  <c r="J281" i="1"/>
  <c r="Q281" i="1" s="1"/>
  <c r="J277" i="1"/>
  <c r="Q277" i="1" s="1"/>
  <c r="J273" i="1"/>
  <c r="Q273" i="1" s="1"/>
  <c r="J269" i="1"/>
  <c r="Q269" i="1" s="1"/>
  <c r="J265" i="1"/>
  <c r="Q265" i="1" s="1"/>
  <c r="J261" i="1"/>
  <c r="Q261" i="1" s="1"/>
  <c r="J257" i="1"/>
  <c r="Q257" i="1" s="1"/>
  <c r="J253" i="1"/>
  <c r="Q253" i="1" s="1"/>
  <c r="J249" i="1"/>
  <c r="Q249" i="1" s="1"/>
  <c r="J245" i="1"/>
  <c r="Q245" i="1" s="1"/>
  <c r="J241" i="1"/>
  <c r="Q241" i="1" s="1"/>
  <c r="J237" i="1"/>
  <c r="Q237" i="1" s="1"/>
  <c r="J233" i="1"/>
  <c r="Q233" i="1" s="1"/>
  <c r="J229" i="1"/>
  <c r="Q229" i="1" s="1"/>
  <c r="J225" i="1"/>
  <c r="Q225" i="1" s="1"/>
  <c r="J221" i="1"/>
  <c r="Q221" i="1" s="1"/>
  <c r="J217" i="1"/>
  <c r="Q217" i="1" s="1"/>
  <c r="J213" i="1"/>
  <c r="Q213" i="1" s="1"/>
  <c r="J209" i="1"/>
  <c r="Q209" i="1" s="1"/>
  <c r="J205" i="1"/>
  <c r="Q205" i="1" s="1"/>
  <c r="J201" i="1"/>
  <c r="Q201" i="1" s="1"/>
  <c r="J197" i="1"/>
  <c r="Q197" i="1" s="1"/>
  <c r="J193" i="1"/>
  <c r="Q193" i="1" s="1"/>
  <c r="J189" i="1"/>
  <c r="Q189" i="1" s="1"/>
  <c r="J185" i="1"/>
  <c r="Q185" i="1" s="1"/>
  <c r="J181" i="1"/>
  <c r="Q181" i="1" s="1"/>
  <c r="J177" i="1"/>
  <c r="Q177" i="1" s="1"/>
  <c r="J173" i="1"/>
  <c r="Q173" i="1" s="1"/>
  <c r="J169" i="1"/>
  <c r="Q169" i="1" s="1"/>
  <c r="J165" i="1"/>
  <c r="Q165" i="1" s="1"/>
  <c r="J159" i="1"/>
  <c r="Q159" i="1" s="1"/>
  <c r="J154" i="1"/>
  <c r="Q154" i="1" s="1"/>
  <c r="J148" i="1"/>
  <c r="Q148" i="1" s="1"/>
  <c r="J143" i="1"/>
  <c r="Q143" i="1" s="1"/>
  <c r="J139" i="1"/>
  <c r="Q139" i="1" s="1"/>
  <c r="J127" i="1"/>
  <c r="P127" i="1" s="1"/>
  <c r="Q127" i="1" s="1"/>
  <c r="J123" i="1"/>
  <c r="P123" i="1" s="1"/>
  <c r="Q123" i="1" s="1"/>
  <c r="J119" i="1"/>
  <c r="P119" i="1" s="1"/>
  <c r="Q119" i="1" s="1"/>
  <c r="J115" i="1"/>
  <c r="P115" i="1" s="1"/>
  <c r="Q115" i="1" s="1"/>
  <c r="J111" i="1"/>
  <c r="P111" i="1" s="1"/>
  <c r="Q111" i="1" s="1"/>
  <c r="J107" i="1"/>
  <c r="P107" i="1" s="1"/>
  <c r="Q107" i="1" s="1"/>
  <c r="J103" i="1"/>
  <c r="P103" i="1" s="1"/>
  <c r="Q103" i="1" s="1"/>
  <c r="J99" i="1"/>
  <c r="P99" i="1" s="1"/>
  <c r="Q99" i="1" s="1"/>
  <c r="J95" i="1"/>
  <c r="P95" i="1" s="1"/>
  <c r="Q95" i="1" s="1"/>
  <c r="J91" i="1"/>
  <c r="P91" i="1" s="1"/>
  <c r="Q91" i="1" s="1"/>
  <c r="J87" i="1"/>
  <c r="P87" i="1" s="1"/>
  <c r="Q87" i="1" s="1"/>
  <c r="J83" i="1"/>
  <c r="P83" i="1" s="1"/>
  <c r="Q83" i="1" s="1"/>
  <c r="J79" i="1"/>
  <c r="P79" i="1" s="1"/>
  <c r="Q79" i="1" s="1"/>
  <c r="J282" i="1"/>
  <c r="Q282" i="1" s="1"/>
  <c r="J279" i="1"/>
  <c r="Q279" i="1" s="1"/>
  <c r="J275" i="1"/>
  <c r="Q275" i="1" s="1"/>
  <c r="J271" i="1"/>
  <c r="Q271" i="1" s="1"/>
  <c r="J267" i="1"/>
  <c r="Q267" i="1" s="1"/>
  <c r="J263" i="1"/>
  <c r="Q263" i="1" s="1"/>
  <c r="J259" i="1"/>
  <c r="Q259" i="1" s="1"/>
  <c r="J255" i="1"/>
  <c r="Q255" i="1" s="1"/>
  <c r="J251" i="1"/>
  <c r="Q251" i="1" s="1"/>
  <c r="J247" i="1"/>
  <c r="Q247" i="1" s="1"/>
  <c r="J243" i="1"/>
  <c r="Q243" i="1" s="1"/>
  <c r="J239" i="1"/>
  <c r="Q239" i="1" s="1"/>
  <c r="J235" i="1"/>
  <c r="Q235" i="1" s="1"/>
  <c r="J231" i="1"/>
  <c r="Q231" i="1" s="1"/>
  <c r="J227" i="1"/>
  <c r="Q227" i="1" s="1"/>
  <c r="J223" i="1"/>
  <c r="Q223" i="1" s="1"/>
  <c r="J219" i="1"/>
  <c r="Q219" i="1" s="1"/>
  <c r="J215" i="1"/>
  <c r="Q215" i="1" s="1"/>
  <c r="J211" i="1"/>
  <c r="Q211" i="1" s="1"/>
  <c r="J207" i="1"/>
  <c r="Q207" i="1" s="1"/>
  <c r="J203" i="1"/>
  <c r="Q203" i="1" s="1"/>
  <c r="J199" i="1"/>
  <c r="Q199" i="1" s="1"/>
  <c r="J195" i="1"/>
  <c r="Q195" i="1" s="1"/>
  <c r="J191" i="1"/>
  <c r="Q191" i="1" s="1"/>
  <c r="J187" i="1"/>
  <c r="Q187" i="1" s="1"/>
  <c r="J183" i="1"/>
  <c r="Q183" i="1" s="1"/>
  <c r="J179" i="1"/>
  <c r="Q179" i="1" s="1"/>
  <c r="J175" i="1"/>
  <c r="Q175" i="1" s="1"/>
  <c r="J171" i="1"/>
  <c r="Q171" i="1" s="1"/>
  <c r="J167" i="1"/>
  <c r="Q167" i="1" s="1"/>
  <c r="J163" i="1"/>
  <c r="Q163" i="1" s="1"/>
  <c r="J161" i="1"/>
  <c r="Q161" i="1" s="1"/>
  <c r="J157" i="1"/>
  <c r="Q157" i="1" s="1"/>
  <c r="J156" i="1"/>
  <c r="Q156" i="1" s="1"/>
  <c r="J152" i="1"/>
  <c r="Q152" i="1" s="1"/>
  <c r="J150" i="1"/>
  <c r="Q150" i="1" s="1"/>
  <c r="J146" i="1"/>
  <c r="Q146" i="1" s="1"/>
  <c r="J141" i="1"/>
  <c r="Q141" i="1" s="1"/>
  <c r="Q131" i="1"/>
  <c r="J78" i="1"/>
  <c r="P78" i="1" s="1"/>
  <c r="Q78" i="1" s="1"/>
  <c r="J303" i="1"/>
  <c r="R303" i="1" s="1"/>
  <c r="Q130" i="1"/>
  <c r="I78" i="1"/>
  <c r="J317" i="1"/>
  <c r="R317" i="1" s="1"/>
  <c r="J224" i="1"/>
  <c r="Q224" i="1" s="1"/>
  <c r="J196" i="1"/>
  <c r="Q196" i="1" s="1"/>
  <c r="J168" i="1"/>
  <c r="Q168" i="1" s="1"/>
  <c r="J385" i="1"/>
  <c r="J321" i="1"/>
  <c r="R321" i="1" s="1"/>
  <c r="J313" i="1"/>
  <c r="R313" i="1" s="1"/>
  <c r="J309" i="1"/>
  <c r="R309" i="1" s="1"/>
  <c r="J305" i="1"/>
  <c r="R305" i="1" s="1"/>
  <c r="J301" i="1"/>
  <c r="R301" i="1" s="1"/>
  <c r="J297" i="1"/>
  <c r="R297" i="1" s="1"/>
  <c r="J293" i="1"/>
  <c r="R293" i="1" s="1"/>
  <c r="J289" i="1"/>
  <c r="J280" i="1"/>
  <c r="Q280" i="1" s="1"/>
  <c r="J276" i="1"/>
  <c r="Q276" i="1" s="1"/>
  <c r="J272" i="1"/>
  <c r="Q272" i="1" s="1"/>
  <c r="J268" i="1"/>
  <c r="Q268" i="1" s="1"/>
  <c r="J264" i="1"/>
  <c r="Q264" i="1" s="1"/>
  <c r="J260" i="1"/>
  <c r="Q260" i="1" s="1"/>
  <c r="J256" i="1"/>
  <c r="Q256" i="1" s="1"/>
  <c r="J252" i="1"/>
  <c r="Q252" i="1" s="1"/>
  <c r="J248" i="1"/>
  <c r="Q248" i="1" s="1"/>
  <c r="J244" i="1"/>
  <c r="Q244" i="1" s="1"/>
  <c r="J240" i="1"/>
  <c r="Q240" i="1" s="1"/>
  <c r="J236" i="1"/>
  <c r="Q236" i="1" s="1"/>
  <c r="J232" i="1"/>
  <c r="Q232" i="1" s="1"/>
  <c r="J228" i="1"/>
  <c r="Q228" i="1" s="1"/>
  <c r="J220" i="1"/>
  <c r="Q220" i="1" s="1"/>
  <c r="J216" i="1"/>
  <c r="Q216" i="1" s="1"/>
  <c r="J147" i="1"/>
  <c r="Q147" i="1" s="1"/>
  <c r="I86" i="1"/>
  <c r="I82" i="1"/>
  <c r="J387" i="1"/>
  <c r="J319" i="1"/>
  <c r="R319" i="1" s="1"/>
  <c r="J315" i="1"/>
  <c r="R315" i="1" s="1"/>
  <c r="J311" i="1"/>
  <c r="R311" i="1" s="1"/>
  <c r="J307" i="1"/>
  <c r="R307" i="1" s="1"/>
  <c r="J299" i="1"/>
  <c r="R299" i="1" s="1"/>
  <c r="J295" i="1"/>
  <c r="R295" i="1" s="1"/>
  <c r="J287" i="1"/>
  <c r="J266" i="1"/>
  <c r="Q266" i="1" s="1"/>
  <c r="J238" i="1"/>
  <c r="Q238" i="1" s="1"/>
  <c r="J210" i="1"/>
  <c r="Q210" i="1" s="1"/>
  <c r="J108" i="1"/>
  <c r="P108" i="1" s="1"/>
  <c r="J278" i="1"/>
  <c r="Q278" i="1" s="1"/>
  <c r="J274" i="1"/>
  <c r="Q274" i="1" s="1"/>
  <c r="J270" i="1"/>
  <c r="Q270" i="1" s="1"/>
  <c r="J262" i="1"/>
  <c r="Q262" i="1" s="1"/>
  <c r="J258" i="1"/>
  <c r="Q258" i="1" s="1"/>
  <c r="J254" i="1"/>
  <c r="Q254" i="1" s="1"/>
  <c r="J250" i="1"/>
  <c r="Q250" i="1" s="1"/>
  <c r="J246" i="1"/>
  <c r="Q246" i="1" s="1"/>
  <c r="J242" i="1"/>
  <c r="Q242" i="1" s="1"/>
  <c r="J234" i="1"/>
  <c r="Q234" i="1" s="1"/>
  <c r="J230" i="1"/>
  <c r="Q230" i="1" s="1"/>
  <c r="J226" i="1"/>
  <c r="Q226" i="1" s="1"/>
  <c r="J222" i="1"/>
  <c r="Q222" i="1" s="1"/>
  <c r="J218" i="1"/>
  <c r="Q218" i="1" s="1"/>
  <c r="J214" i="1"/>
  <c r="Q214" i="1" s="1"/>
  <c r="J206" i="1"/>
  <c r="Q206" i="1" s="1"/>
  <c r="J202" i="1"/>
  <c r="Q202" i="1" s="1"/>
  <c r="J198" i="1"/>
  <c r="Q198" i="1" s="1"/>
  <c r="J194" i="1"/>
  <c r="Q194" i="1" s="1"/>
  <c r="J190" i="1"/>
  <c r="Q190" i="1" s="1"/>
  <c r="J186" i="1"/>
  <c r="Q186" i="1" s="1"/>
  <c r="J182" i="1"/>
  <c r="Q182" i="1" s="1"/>
  <c r="J178" i="1"/>
  <c r="Q178" i="1" s="1"/>
  <c r="J174" i="1"/>
  <c r="Q174" i="1" s="1"/>
  <c r="J170" i="1"/>
  <c r="Q170" i="1" s="1"/>
  <c r="J166" i="1"/>
  <c r="Q166" i="1" s="1"/>
  <c r="J160" i="1"/>
  <c r="Q160" i="1" s="1"/>
  <c r="J155" i="1"/>
  <c r="Q155" i="1" s="1"/>
  <c r="J151" i="1"/>
  <c r="Q151" i="1" s="1"/>
  <c r="J149" i="1"/>
  <c r="Q149" i="1" s="1"/>
  <c r="J145" i="1"/>
  <c r="Q145" i="1" s="1"/>
  <c r="J144" i="1"/>
  <c r="Q144" i="1" s="1"/>
  <c r="J140" i="1"/>
  <c r="Q140" i="1" s="1"/>
  <c r="J128" i="1"/>
  <c r="P128" i="1" s="1"/>
  <c r="J124" i="1"/>
  <c r="P124" i="1" s="1"/>
  <c r="J120" i="1"/>
  <c r="P120" i="1" s="1"/>
  <c r="J116" i="1"/>
  <c r="P116" i="1" s="1"/>
  <c r="J112" i="1"/>
  <c r="P112" i="1" s="1"/>
  <c r="J104" i="1"/>
  <c r="P104" i="1" s="1"/>
  <c r="J100" i="1"/>
  <c r="P100" i="1" s="1"/>
  <c r="J96" i="1"/>
  <c r="P96" i="1" s="1"/>
  <c r="J92" i="1"/>
  <c r="P92" i="1" s="1"/>
  <c r="J88" i="1"/>
  <c r="P88" i="1" s="1"/>
  <c r="J84" i="1"/>
  <c r="P84" i="1" s="1"/>
  <c r="J80" i="1"/>
  <c r="P80" i="1" s="1"/>
  <c r="J212" i="1"/>
  <c r="Q212" i="1" s="1"/>
  <c r="J208" i="1"/>
  <c r="Q208" i="1" s="1"/>
  <c r="J204" i="1"/>
  <c r="Q204" i="1" s="1"/>
  <c r="J200" i="1"/>
  <c r="Q200" i="1" s="1"/>
  <c r="J192" i="1"/>
  <c r="Q192" i="1" s="1"/>
  <c r="J188" i="1"/>
  <c r="Q188" i="1" s="1"/>
  <c r="J184" i="1"/>
  <c r="Q184" i="1" s="1"/>
  <c r="J180" i="1"/>
  <c r="Q180" i="1" s="1"/>
  <c r="J176" i="1"/>
  <c r="Q176" i="1" s="1"/>
  <c r="J172" i="1"/>
  <c r="Q172" i="1" s="1"/>
  <c r="J164" i="1"/>
  <c r="Q164" i="1" s="1"/>
  <c r="J162" i="1"/>
  <c r="Q162" i="1" s="1"/>
  <c r="J158" i="1"/>
  <c r="Q158" i="1" s="1"/>
  <c r="J153" i="1"/>
  <c r="Q153" i="1" s="1"/>
  <c r="J142" i="1"/>
  <c r="Q142" i="1" s="1"/>
  <c r="J126" i="1"/>
  <c r="P126" i="1" s="1"/>
  <c r="J122" i="1"/>
  <c r="P122" i="1" s="1"/>
  <c r="J118" i="1"/>
  <c r="P118" i="1" s="1"/>
  <c r="J114" i="1"/>
  <c r="P114" i="1" s="1"/>
  <c r="J110" i="1"/>
  <c r="P110" i="1" s="1"/>
  <c r="J106" i="1"/>
  <c r="P106" i="1" s="1"/>
  <c r="J102" i="1"/>
  <c r="P102" i="1" s="1"/>
  <c r="J98" i="1"/>
  <c r="P98" i="1" s="1"/>
  <c r="J94" i="1"/>
  <c r="P94" i="1" s="1"/>
  <c r="J90" i="1"/>
  <c r="P90" i="1" s="1"/>
  <c r="J86" i="1"/>
  <c r="P86" i="1" s="1"/>
  <c r="J82" i="1"/>
  <c r="P82" i="1" s="1"/>
  <c r="O73" i="1"/>
  <c r="O72" i="1"/>
  <c r="O71" i="1"/>
  <c r="P71" i="1" s="1"/>
  <c r="O74" i="1"/>
  <c r="I25" i="1"/>
  <c r="N25" i="1" s="1"/>
  <c r="I26" i="1"/>
  <c r="N26" i="1" s="1"/>
  <c r="I24" i="1"/>
  <c r="N24" i="1" s="1"/>
  <c r="W379" i="1"/>
  <c r="W363" i="1"/>
  <c r="I8" i="1"/>
  <c r="J11" i="1"/>
  <c r="N11" i="1" s="1"/>
  <c r="O11" i="1" s="1"/>
  <c r="P11" i="1" s="1"/>
  <c r="Q11" i="1" s="1"/>
  <c r="R11" i="1" s="1"/>
  <c r="I12" i="1"/>
  <c r="J15" i="1"/>
  <c r="N15" i="1" s="1"/>
  <c r="O15" i="1" s="1"/>
  <c r="P15" i="1" s="1"/>
  <c r="Q15" i="1" s="1"/>
  <c r="R15" i="1" s="1"/>
  <c r="I16" i="1"/>
  <c r="J19" i="1"/>
  <c r="N19" i="1" s="1"/>
  <c r="O19" i="1" s="1"/>
  <c r="P19" i="1" s="1"/>
  <c r="Q19" i="1" s="1"/>
  <c r="R19" i="1" s="1"/>
  <c r="I20" i="1"/>
  <c r="J23" i="1"/>
  <c r="N23" i="1" s="1"/>
  <c r="O23" i="1" s="1"/>
  <c r="P23" i="1" s="1"/>
  <c r="Q23" i="1" s="1"/>
  <c r="R23" i="1" s="1"/>
  <c r="I7" i="1"/>
  <c r="U381" i="1" l="1"/>
  <c r="U382" i="1"/>
  <c r="S381" i="1"/>
  <c r="X381" i="1" s="1"/>
  <c r="S382" i="1"/>
  <c r="T381" i="1"/>
  <c r="T382" i="1"/>
  <c r="V381" i="1"/>
  <c r="V382" i="1"/>
  <c r="W382" i="1"/>
  <c r="W378" i="1"/>
  <c r="W381" i="1"/>
  <c r="W380" i="1"/>
  <c r="U380" i="1"/>
  <c r="U377" i="1"/>
  <c r="U379" i="1"/>
  <c r="U378" i="1"/>
  <c r="W377" i="1"/>
  <c r="S379" i="1"/>
  <c r="S378" i="1"/>
  <c r="S380" i="1"/>
  <c r="S377" i="1"/>
  <c r="T378" i="1"/>
  <c r="T379" i="1"/>
  <c r="T377" i="1"/>
  <c r="T380" i="1"/>
  <c r="V380" i="1"/>
  <c r="V378" i="1"/>
  <c r="V379" i="1"/>
  <c r="V377" i="1"/>
  <c r="W374" i="1"/>
  <c r="W347" i="1"/>
  <c r="W343" i="1"/>
  <c r="W375" i="1"/>
  <c r="W326" i="1"/>
  <c r="W334" i="1"/>
  <c r="W342" i="1"/>
  <c r="W350" i="1"/>
  <c r="W358" i="1"/>
  <c r="W366" i="1"/>
  <c r="T325" i="1"/>
  <c r="T329" i="1"/>
  <c r="T333" i="1"/>
  <c r="T337" i="1"/>
  <c r="T341" i="1"/>
  <c r="T345" i="1"/>
  <c r="T349" i="1"/>
  <c r="T353" i="1"/>
  <c r="T357" i="1"/>
  <c r="T361" i="1"/>
  <c r="T365" i="1"/>
  <c r="T369" i="1"/>
  <c r="T373" i="1"/>
  <c r="T322" i="1"/>
  <c r="T326" i="1"/>
  <c r="T330" i="1"/>
  <c r="T334" i="1"/>
  <c r="T338" i="1"/>
  <c r="T342" i="1"/>
  <c r="T346" i="1"/>
  <c r="T350" i="1"/>
  <c r="T354" i="1"/>
  <c r="T358" i="1"/>
  <c r="T362" i="1"/>
  <c r="T366" i="1"/>
  <c r="T370" i="1"/>
  <c r="T374" i="1"/>
  <c r="T323" i="1"/>
  <c r="T327" i="1"/>
  <c r="T331" i="1"/>
  <c r="T335" i="1"/>
  <c r="T339" i="1"/>
  <c r="T343" i="1"/>
  <c r="T347" i="1"/>
  <c r="T351" i="1"/>
  <c r="T355" i="1"/>
  <c r="T359" i="1"/>
  <c r="T363" i="1"/>
  <c r="T367" i="1"/>
  <c r="T371" i="1"/>
  <c r="T375" i="1"/>
  <c r="T328" i="1"/>
  <c r="T324" i="1"/>
  <c r="T340" i="1"/>
  <c r="T356" i="1"/>
  <c r="T372" i="1"/>
  <c r="T344" i="1"/>
  <c r="T360" i="1"/>
  <c r="T376" i="1"/>
  <c r="T332" i="1"/>
  <c r="T348" i="1"/>
  <c r="T364" i="1"/>
  <c r="T352" i="1"/>
  <c r="T368" i="1"/>
  <c r="T336" i="1"/>
  <c r="W351" i="1"/>
  <c r="W322" i="1"/>
  <c r="W328" i="1"/>
  <c r="W336" i="1"/>
  <c r="W344" i="1"/>
  <c r="W352" i="1"/>
  <c r="W360" i="1"/>
  <c r="W368" i="1"/>
  <c r="W323" i="1"/>
  <c r="W355" i="1"/>
  <c r="U324" i="1"/>
  <c r="U328" i="1"/>
  <c r="U332" i="1"/>
  <c r="U336" i="1"/>
  <c r="U340" i="1"/>
  <c r="U344" i="1"/>
  <c r="U348" i="1"/>
  <c r="U352" i="1"/>
  <c r="U356" i="1"/>
  <c r="U360" i="1"/>
  <c r="U364" i="1"/>
  <c r="U368" i="1"/>
  <c r="U372" i="1"/>
  <c r="U376" i="1"/>
  <c r="U325" i="1"/>
  <c r="U329" i="1"/>
  <c r="U333" i="1"/>
  <c r="U337" i="1"/>
  <c r="U341" i="1"/>
  <c r="U345" i="1"/>
  <c r="U349" i="1"/>
  <c r="U353" i="1"/>
  <c r="U357" i="1"/>
  <c r="U361" i="1"/>
  <c r="U365" i="1"/>
  <c r="U369" i="1"/>
  <c r="U373" i="1"/>
  <c r="U322" i="1"/>
  <c r="U326" i="1"/>
  <c r="U330" i="1"/>
  <c r="U334" i="1"/>
  <c r="U338" i="1"/>
  <c r="U342" i="1"/>
  <c r="U346" i="1"/>
  <c r="U350" i="1"/>
  <c r="U354" i="1"/>
  <c r="U358" i="1"/>
  <c r="U362" i="1"/>
  <c r="U366" i="1"/>
  <c r="U370" i="1"/>
  <c r="U374" i="1"/>
  <c r="U323" i="1"/>
  <c r="U327" i="1"/>
  <c r="U343" i="1"/>
  <c r="U359" i="1"/>
  <c r="U375" i="1"/>
  <c r="U335" i="1"/>
  <c r="U339" i="1"/>
  <c r="U355" i="1"/>
  <c r="U371" i="1"/>
  <c r="U331" i="1"/>
  <c r="U347" i="1"/>
  <c r="U363" i="1"/>
  <c r="U351" i="1"/>
  <c r="U367" i="1"/>
  <c r="W327" i="1"/>
  <c r="W359" i="1"/>
  <c r="W376" i="1"/>
  <c r="W330" i="1"/>
  <c r="W338" i="1"/>
  <c r="W346" i="1"/>
  <c r="W354" i="1"/>
  <c r="W362" i="1"/>
  <c r="W370" i="1"/>
  <c r="W331" i="1"/>
  <c r="S322" i="1"/>
  <c r="S326" i="1"/>
  <c r="S330" i="1"/>
  <c r="S334" i="1"/>
  <c r="S338" i="1"/>
  <c r="S342" i="1"/>
  <c r="S346" i="1"/>
  <c r="S350" i="1"/>
  <c r="S354" i="1"/>
  <c r="S358" i="1"/>
  <c r="S362" i="1"/>
  <c r="S366" i="1"/>
  <c r="S370" i="1"/>
  <c r="S374" i="1"/>
  <c r="S323" i="1"/>
  <c r="S327" i="1"/>
  <c r="S331" i="1"/>
  <c r="S335" i="1"/>
  <c r="S339" i="1"/>
  <c r="S343" i="1"/>
  <c r="S347" i="1"/>
  <c r="S351" i="1"/>
  <c r="S355" i="1"/>
  <c r="S359" i="1"/>
  <c r="S363" i="1"/>
  <c r="S367" i="1"/>
  <c r="S371" i="1"/>
  <c r="S375" i="1"/>
  <c r="S324" i="1"/>
  <c r="S328" i="1"/>
  <c r="S332" i="1"/>
  <c r="S336" i="1"/>
  <c r="S340" i="1"/>
  <c r="S344" i="1"/>
  <c r="S348" i="1"/>
  <c r="S352" i="1"/>
  <c r="S356" i="1"/>
  <c r="S360" i="1"/>
  <c r="S364" i="1"/>
  <c r="S368" i="1"/>
  <c r="S372" i="1"/>
  <c r="S376" i="1"/>
  <c r="S325" i="1"/>
  <c r="S329" i="1"/>
  <c r="S337" i="1"/>
  <c r="S353" i="1"/>
  <c r="S369" i="1"/>
  <c r="S349" i="1"/>
  <c r="S365" i="1"/>
  <c r="S341" i="1"/>
  <c r="S357" i="1"/>
  <c r="S373" i="1"/>
  <c r="S345" i="1"/>
  <c r="S361" i="1"/>
  <c r="S333" i="1"/>
  <c r="W329" i="1"/>
  <c r="W325" i="1"/>
  <c r="W333" i="1"/>
  <c r="W349" i="1"/>
  <c r="W365" i="1"/>
  <c r="W337" i="1"/>
  <c r="W353" i="1"/>
  <c r="W369" i="1"/>
  <c r="W341" i="1"/>
  <c r="W357" i="1"/>
  <c r="W373" i="1"/>
  <c r="W345" i="1"/>
  <c r="W361" i="1"/>
  <c r="V323" i="1"/>
  <c r="V327" i="1"/>
  <c r="V331" i="1"/>
  <c r="V335" i="1"/>
  <c r="V339" i="1"/>
  <c r="V343" i="1"/>
  <c r="V347" i="1"/>
  <c r="V351" i="1"/>
  <c r="V355" i="1"/>
  <c r="V359" i="1"/>
  <c r="V363" i="1"/>
  <c r="V367" i="1"/>
  <c r="V371" i="1"/>
  <c r="V375" i="1"/>
  <c r="V324" i="1"/>
  <c r="V328" i="1"/>
  <c r="V332" i="1"/>
  <c r="V336" i="1"/>
  <c r="V340" i="1"/>
  <c r="V344" i="1"/>
  <c r="V348" i="1"/>
  <c r="V352" i="1"/>
  <c r="V356" i="1"/>
  <c r="V360" i="1"/>
  <c r="V364" i="1"/>
  <c r="V368" i="1"/>
  <c r="V372" i="1"/>
  <c r="V376" i="1"/>
  <c r="V325" i="1"/>
  <c r="V329" i="1"/>
  <c r="V333" i="1"/>
  <c r="V337" i="1"/>
  <c r="V341" i="1"/>
  <c r="V345" i="1"/>
  <c r="V349" i="1"/>
  <c r="V353" i="1"/>
  <c r="V357" i="1"/>
  <c r="V361" i="1"/>
  <c r="V365" i="1"/>
  <c r="V369" i="1"/>
  <c r="V373" i="1"/>
  <c r="V330" i="1"/>
  <c r="V322" i="1"/>
  <c r="V326" i="1"/>
  <c r="V346" i="1"/>
  <c r="V362" i="1"/>
  <c r="V358" i="1"/>
  <c r="V334" i="1"/>
  <c r="V350" i="1"/>
  <c r="V366" i="1"/>
  <c r="V338" i="1"/>
  <c r="V354" i="1"/>
  <c r="V370" i="1"/>
  <c r="V342" i="1"/>
  <c r="V374" i="1"/>
  <c r="W335" i="1"/>
  <c r="W367" i="1"/>
  <c r="W324" i="1"/>
  <c r="W332" i="1"/>
  <c r="W340" i="1"/>
  <c r="W348" i="1"/>
  <c r="W356" i="1"/>
  <c r="W364" i="1"/>
  <c r="W372" i="1"/>
  <c r="W339" i="1"/>
  <c r="W371" i="1"/>
  <c r="W296" i="1"/>
  <c r="W312" i="1"/>
  <c r="W299" i="1"/>
  <c r="W319" i="1"/>
  <c r="W306" i="1"/>
  <c r="W297" i="1"/>
  <c r="W313" i="1"/>
  <c r="W301" i="1"/>
  <c r="W321" i="1"/>
  <c r="W303" i="1"/>
  <c r="W294" i="1"/>
  <c r="W310" i="1"/>
  <c r="W300" i="1"/>
  <c r="W316" i="1"/>
  <c r="T297" i="1"/>
  <c r="T301" i="1"/>
  <c r="T305" i="1"/>
  <c r="T309" i="1"/>
  <c r="T313" i="1"/>
  <c r="T317" i="1"/>
  <c r="T321" i="1"/>
  <c r="T294" i="1"/>
  <c r="T298" i="1"/>
  <c r="T302" i="1"/>
  <c r="T306" i="1"/>
  <c r="T310" i="1"/>
  <c r="T314" i="1"/>
  <c r="T318" i="1"/>
  <c r="T295" i="1"/>
  <c r="T293" i="1"/>
  <c r="T299" i="1"/>
  <c r="T303" i="1"/>
  <c r="T307" i="1"/>
  <c r="T311" i="1"/>
  <c r="T315" i="1"/>
  <c r="T319" i="1"/>
  <c r="T296" i="1"/>
  <c r="T300" i="1"/>
  <c r="T304" i="1"/>
  <c r="T308" i="1"/>
  <c r="T312" i="1"/>
  <c r="T316" i="1"/>
  <c r="T320" i="1"/>
  <c r="W307" i="1"/>
  <c r="V299" i="1"/>
  <c r="V303" i="1"/>
  <c r="V307" i="1"/>
  <c r="V311" i="1"/>
  <c r="V315" i="1"/>
  <c r="V319" i="1"/>
  <c r="V296" i="1"/>
  <c r="V300" i="1"/>
  <c r="V304" i="1"/>
  <c r="V308" i="1"/>
  <c r="V312" i="1"/>
  <c r="V316" i="1"/>
  <c r="V320" i="1"/>
  <c r="V297" i="1"/>
  <c r="V301" i="1"/>
  <c r="V305" i="1"/>
  <c r="V309" i="1"/>
  <c r="V313" i="1"/>
  <c r="V317" i="1"/>
  <c r="V321" i="1"/>
  <c r="V294" i="1"/>
  <c r="V298" i="1"/>
  <c r="V302" i="1"/>
  <c r="V306" i="1"/>
  <c r="V310" i="1"/>
  <c r="V314" i="1"/>
  <c r="V318" i="1"/>
  <c r="V295" i="1"/>
  <c r="V293" i="1"/>
  <c r="W311" i="1"/>
  <c r="W305" i="1"/>
  <c r="W314" i="1"/>
  <c r="W304" i="1"/>
  <c r="W320" i="1"/>
  <c r="W317" i="1"/>
  <c r="W298" i="1"/>
  <c r="S300" i="1"/>
  <c r="S304" i="1"/>
  <c r="S308" i="1"/>
  <c r="S312" i="1"/>
  <c r="S316" i="1"/>
  <c r="S320" i="1"/>
  <c r="S295" i="1"/>
  <c r="S297" i="1"/>
  <c r="S301" i="1"/>
  <c r="S305" i="1"/>
  <c r="S309" i="1"/>
  <c r="S313" i="1"/>
  <c r="S317" i="1"/>
  <c r="S321" i="1"/>
  <c r="S296" i="1"/>
  <c r="S298" i="1"/>
  <c r="S302" i="1"/>
  <c r="S306" i="1"/>
  <c r="S310" i="1"/>
  <c r="S314" i="1"/>
  <c r="S318" i="1"/>
  <c r="S293" i="1"/>
  <c r="S299" i="1"/>
  <c r="S303" i="1"/>
  <c r="S307" i="1"/>
  <c r="S311" i="1"/>
  <c r="S315" i="1"/>
  <c r="S319" i="1"/>
  <c r="S294" i="1"/>
  <c r="U298" i="1"/>
  <c r="U302" i="1"/>
  <c r="U306" i="1"/>
  <c r="U310" i="1"/>
  <c r="U314" i="1"/>
  <c r="U318" i="1"/>
  <c r="U293" i="1"/>
  <c r="U299" i="1"/>
  <c r="U303" i="1"/>
  <c r="U307" i="1"/>
  <c r="U311" i="1"/>
  <c r="U315" i="1"/>
  <c r="U319" i="1"/>
  <c r="U294" i="1"/>
  <c r="U300" i="1"/>
  <c r="U304" i="1"/>
  <c r="U308" i="1"/>
  <c r="U312" i="1"/>
  <c r="U316" i="1"/>
  <c r="U320" i="1"/>
  <c r="U295" i="1"/>
  <c r="U297" i="1"/>
  <c r="U301" i="1"/>
  <c r="U305" i="1"/>
  <c r="U309" i="1"/>
  <c r="U313" i="1"/>
  <c r="U317" i="1"/>
  <c r="U321" i="1"/>
  <c r="U296" i="1"/>
  <c r="W295" i="1"/>
  <c r="W315" i="1"/>
  <c r="W293" i="1"/>
  <c r="W309" i="1"/>
  <c r="W302" i="1"/>
  <c r="W318" i="1"/>
  <c r="W308" i="1"/>
  <c r="S285" i="1"/>
  <c r="S283" i="1"/>
  <c r="S282" i="1"/>
  <c r="S284" i="1"/>
  <c r="U24" i="1"/>
  <c r="U287" i="1"/>
  <c r="U290" i="1"/>
  <c r="U288" i="1"/>
  <c r="U286" i="1"/>
  <c r="U289" i="1"/>
  <c r="W288" i="1"/>
  <c r="W286" i="1"/>
  <c r="W289" i="1"/>
  <c r="W287" i="1"/>
  <c r="W290" i="1"/>
  <c r="T282" i="1"/>
  <c r="T285" i="1"/>
  <c r="T283" i="1"/>
  <c r="T284" i="1"/>
  <c r="V283" i="1"/>
  <c r="V284" i="1"/>
  <c r="V282" i="1"/>
  <c r="V285" i="1"/>
  <c r="T288" i="1"/>
  <c r="T289" i="1"/>
  <c r="T287" i="1"/>
  <c r="T290" i="1"/>
  <c r="T286" i="1"/>
  <c r="V289" i="1"/>
  <c r="V287" i="1"/>
  <c r="V290" i="1"/>
  <c r="V286" i="1"/>
  <c r="V288" i="1"/>
  <c r="S288" i="1"/>
  <c r="S286" i="1"/>
  <c r="S289" i="1"/>
  <c r="S287" i="1"/>
  <c r="S290" i="1"/>
  <c r="U284" i="1"/>
  <c r="U285" i="1"/>
  <c r="U283" i="1"/>
  <c r="U282" i="1"/>
  <c r="W285" i="1"/>
  <c r="W283" i="1"/>
  <c r="W284" i="1"/>
  <c r="R282" i="1"/>
  <c r="W282" i="1" s="1"/>
  <c r="V214" i="1"/>
  <c r="V250" i="1"/>
  <c r="V248" i="1"/>
  <c r="V217" i="1"/>
  <c r="V249" i="1"/>
  <c r="V215" i="1"/>
  <c r="T196" i="1"/>
  <c r="T200" i="1"/>
  <c r="T204" i="1"/>
  <c r="T208" i="1"/>
  <c r="T212" i="1"/>
  <c r="T216" i="1"/>
  <c r="T220" i="1"/>
  <c r="T224" i="1"/>
  <c r="T228" i="1"/>
  <c r="T232" i="1"/>
  <c r="T236" i="1"/>
  <c r="T240" i="1"/>
  <c r="T244" i="1"/>
  <c r="T248" i="1"/>
  <c r="T252" i="1"/>
  <c r="T256" i="1"/>
  <c r="T260" i="1"/>
  <c r="T264" i="1"/>
  <c r="T268" i="1"/>
  <c r="T272" i="1"/>
  <c r="T198" i="1"/>
  <c r="T202" i="1"/>
  <c r="T206" i="1"/>
  <c r="T210" i="1"/>
  <c r="T214" i="1"/>
  <c r="T218" i="1"/>
  <c r="T222" i="1"/>
  <c r="T226" i="1"/>
  <c r="T230" i="1"/>
  <c r="T234" i="1"/>
  <c r="T238" i="1"/>
  <c r="T242" i="1"/>
  <c r="T246" i="1"/>
  <c r="T250" i="1"/>
  <c r="T254" i="1"/>
  <c r="T258" i="1"/>
  <c r="T262" i="1"/>
  <c r="T266" i="1"/>
  <c r="T270" i="1"/>
  <c r="T274" i="1"/>
  <c r="T278" i="1"/>
  <c r="T197" i="1"/>
  <c r="T205" i="1"/>
  <c r="T213" i="1"/>
  <c r="T221" i="1"/>
  <c r="T229" i="1"/>
  <c r="T237" i="1"/>
  <c r="T245" i="1"/>
  <c r="T253" i="1"/>
  <c r="T261" i="1"/>
  <c r="T269" i="1"/>
  <c r="T276" i="1"/>
  <c r="T281" i="1"/>
  <c r="T201" i="1"/>
  <c r="T209" i="1"/>
  <c r="T217" i="1"/>
  <c r="T225" i="1"/>
  <c r="T233" i="1"/>
  <c r="T241" i="1"/>
  <c r="T249" i="1"/>
  <c r="T257" i="1"/>
  <c r="T265" i="1"/>
  <c r="T273" i="1"/>
  <c r="T279" i="1"/>
  <c r="T199" i="1"/>
  <c r="T215" i="1"/>
  <c r="T231" i="1"/>
  <c r="T247" i="1"/>
  <c r="T263" i="1"/>
  <c r="T277" i="1"/>
  <c r="T164" i="1"/>
  <c r="T168" i="1"/>
  <c r="T172" i="1"/>
  <c r="T176" i="1"/>
  <c r="T180" i="1"/>
  <c r="T184" i="1"/>
  <c r="T188" i="1"/>
  <c r="T192" i="1"/>
  <c r="T140" i="1"/>
  <c r="T146" i="1"/>
  <c r="T149" i="1"/>
  <c r="T152" i="1"/>
  <c r="T159" i="1"/>
  <c r="T139" i="1"/>
  <c r="T203" i="1"/>
  <c r="T219" i="1"/>
  <c r="T235" i="1"/>
  <c r="T251" i="1"/>
  <c r="T267" i="1"/>
  <c r="T280" i="1"/>
  <c r="T165" i="1"/>
  <c r="T169" i="1"/>
  <c r="T173" i="1"/>
  <c r="T177" i="1"/>
  <c r="T181" i="1"/>
  <c r="T185" i="1"/>
  <c r="T189" i="1"/>
  <c r="T193" i="1"/>
  <c r="T141" i="1"/>
  <c r="T144" i="1"/>
  <c r="T147" i="1"/>
  <c r="T153" i="1"/>
  <c r="T156" i="1"/>
  <c r="T162" i="1"/>
  <c r="T207" i="1"/>
  <c r="T223" i="1"/>
  <c r="T239" i="1"/>
  <c r="T255" i="1"/>
  <c r="T271" i="1"/>
  <c r="T166" i="1"/>
  <c r="T170" i="1"/>
  <c r="T174" i="1"/>
  <c r="T178" i="1"/>
  <c r="T182" i="1"/>
  <c r="T186" i="1"/>
  <c r="T190" i="1"/>
  <c r="T194" i="1"/>
  <c r="T142" i="1"/>
  <c r="T145" i="1"/>
  <c r="T150" i="1"/>
  <c r="T154" i="1"/>
  <c r="T157" i="1"/>
  <c r="T160" i="1"/>
  <c r="T275" i="1"/>
  <c r="T211" i="1"/>
  <c r="T227" i="1"/>
  <c r="T243" i="1"/>
  <c r="T259" i="1"/>
  <c r="T175" i="1"/>
  <c r="T191" i="1"/>
  <c r="T163" i="1"/>
  <c r="T179" i="1"/>
  <c r="T195" i="1"/>
  <c r="T148" i="1"/>
  <c r="T151" i="1"/>
  <c r="T167" i="1"/>
  <c r="T183" i="1"/>
  <c r="T143" i="1"/>
  <c r="T155" i="1"/>
  <c r="T158" i="1"/>
  <c r="T161" i="1"/>
  <c r="T171" i="1"/>
  <c r="T187" i="1"/>
  <c r="V158" i="1"/>
  <c r="R158" i="1"/>
  <c r="W158" i="1" s="1"/>
  <c r="V176" i="1"/>
  <c r="R176" i="1"/>
  <c r="W176" i="1" s="1"/>
  <c r="V192" i="1"/>
  <c r="R192" i="1"/>
  <c r="W192" i="1" s="1"/>
  <c r="V212" i="1"/>
  <c r="R212" i="1"/>
  <c r="W212" i="1" s="1"/>
  <c r="V149" i="1"/>
  <c r="R149" i="1"/>
  <c r="W149" i="1" s="1"/>
  <c r="R166" i="1"/>
  <c r="W166" i="1" s="1"/>
  <c r="V166" i="1"/>
  <c r="R182" i="1"/>
  <c r="W182" i="1" s="1"/>
  <c r="V182" i="1"/>
  <c r="V198" i="1"/>
  <c r="R198" i="1"/>
  <c r="W198" i="1" s="1"/>
  <c r="V218" i="1"/>
  <c r="R218" i="1"/>
  <c r="W218" i="1" s="1"/>
  <c r="V234" i="1"/>
  <c r="R234" i="1"/>
  <c r="W234" i="1" s="1"/>
  <c r="V254" i="1"/>
  <c r="R254" i="1"/>
  <c r="W254" i="1" s="1"/>
  <c r="V274" i="1"/>
  <c r="R274" i="1"/>
  <c r="W274" i="1" s="1"/>
  <c r="V228" i="1"/>
  <c r="R228" i="1"/>
  <c r="W228" i="1" s="1"/>
  <c r="V244" i="1"/>
  <c r="R244" i="1"/>
  <c r="W244" i="1" s="1"/>
  <c r="V260" i="1"/>
  <c r="R260" i="1"/>
  <c r="W260" i="1" s="1"/>
  <c r="V276" i="1"/>
  <c r="R276" i="1"/>
  <c r="W276" i="1" s="1"/>
  <c r="V146" i="1"/>
  <c r="R146" i="1"/>
  <c r="W146" i="1" s="1"/>
  <c r="V157" i="1"/>
  <c r="R157" i="1"/>
  <c r="W157" i="1" s="1"/>
  <c r="V171" i="1"/>
  <c r="R171" i="1"/>
  <c r="W171" i="1" s="1"/>
  <c r="V187" i="1"/>
  <c r="R187" i="1"/>
  <c r="W187" i="1" s="1"/>
  <c r="V203" i="1"/>
  <c r="R203" i="1"/>
  <c r="W203" i="1" s="1"/>
  <c r="V219" i="1"/>
  <c r="R219" i="1"/>
  <c r="W219" i="1" s="1"/>
  <c r="V235" i="1"/>
  <c r="R235" i="1"/>
  <c r="W235" i="1" s="1"/>
  <c r="V251" i="1"/>
  <c r="V267" i="1"/>
  <c r="R267" i="1"/>
  <c r="W267" i="1" s="1"/>
  <c r="V154" i="1"/>
  <c r="R154" i="1"/>
  <c r="W154" i="1" s="1"/>
  <c r="V173" i="1"/>
  <c r="R173" i="1"/>
  <c r="W173" i="1" s="1"/>
  <c r="V189" i="1"/>
  <c r="R189" i="1"/>
  <c r="W189" i="1" s="1"/>
  <c r="V205" i="1"/>
  <c r="R205" i="1"/>
  <c r="W205" i="1" s="1"/>
  <c r="V221" i="1"/>
  <c r="R221" i="1"/>
  <c r="W221" i="1" s="1"/>
  <c r="V237" i="1"/>
  <c r="R237" i="1"/>
  <c r="W237" i="1" s="1"/>
  <c r="V253" i="1"/>
  <c r="V269" i="1"/>
  <c r="R269" i="1"/>
  <c r="W269" i="1" s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199" i="1"/>
  <c r="U203" i="1"/>
  <c r="U207" i="1"/>
  <c r="U211" i="1"/>
  <c r="U215" i="1"/>
  <c r="U219" i="1"/>
  <c r="U223" i="1"/>
  <c r="U227" i="1"/>
  <c r="U231" i="1"/>
  <c r="U235" i="1"/>
  <c r="U239" i="1"/>
  <c r="U243" i="1"/>
  <c r="U247" i="1"/>
  <c r="U251" i="1"/>
  <c r="U255" i="1"/>
  <c r="U259" i="1"/>
  <c r="U263" i="1"/>
  <c r="U267" i="1"/>
  <c r="U271" i="1"/>
  <c r="U275" i="1"/>
  <c r="U196" i="1"/>
  <c r="U204" i="1"/>
  <c r="U212" i="1"/>
  <c r="U220" i="1"/>
  <c r="U228" i="1"/>
  <c r="U236" i="1"/>
  <c r="U244" i="1"/>
  <c r="U252" i="1"/>
  <c r="U260" i="1"/>
  <c r="U268" i="1"/>
  <c r="U273" i="1"/>
  <c r="U278" i="1"/>
  <c r="U200" i="1"/>
  <c r="U208" i="1"/>
  <c r="U216" i="1"/>
  <c r="U224" i="1"/>
  <c r="U232" i="1"/>
  <c r="U240" i="1"/>
  <c r="U248" i="1"/>
  <c r="U256" i="1"/>
  <c r="U264" i="1"/>
  <c r="U270" i="1"/>
  <c r="U276" i="1"/>
  <c r="U280" i="1"/>
  <c r="U197" i="1"/>
  <c r="U213" i="1"/>
  <c r="U229" i="1"/>
  <c r="U245" i="1"/>
  <c r="U261" i="1"/>
  <c r="U274" i="1"/>
  <c r="U205" i="1"/>
  <c r="U221" i="1"/>
  <c r="U237" i="1"/>
  <c r="U253" i="1"/>
  <c r="U269" i="1"/>
  <c r="U279" i="1"/>
  <c r="U166" i="1"/>
  <c r="U201" i="1"/>
  <c r="U233" i="1"/>
  <c r="U265" i="1"/>
  <c r="U164" i="1"/>
  <c r="U169" i="1"/>
  <c r="U173" i="1"/>
  <c r="U177" i="1"/>
  <c r="U181" i="1"/>
  <c r="U185" i="1"/>
  <c r="U189" i="1"/>
  <c r="U193" i="1"/>
  <c r="U143" i="1"/>
  <c r="U148" i="1"/>
  <c r="U151" i="1"/>
  <c r="U155" i="1"/>
  <c r="U158" i="1"/>
  <c r="U161" i="1"/>
  <c r="U209" i="1"/>
  <c r="U241" i="1"/>
  <c r="U272" i="1"/>
  <c r="U165" i="1"/>
  <c r="U170" i="1"/>
  <c r="U174" i="1"/>
  <c r="U178" i="1"/>
  <c r="U182" i="1"/>
  <c r="U186" i="1"/>
  <c r="U190" i="1"/>
  <c r="U194" i="1"/>
  <c r="U140" i="1"/>
  <c r="U146" i="1"/>
  <c r="U149" i="1"/>
  <c r="U152" i="1"/>
  <c r="U159" i="1"/>
  <c r="U217" i="1"/>
  <c r="U249" i="1"/>
  <c r="U277" i="1"/>
  <c r="U167" i="1"/>
  <c r="U171" i="1"/>
  <c r="U175" i="1"/>
  <c r="U179" i="1"/>
  <c r="U183" i="1"/>
  <c r="U187" i="1"/>
  <c r="U191" i="1"/>
  <c r="U195" i="1"/>
  <c r="U141" i="1"/>
  <c r="U144" i="1"/>
  <c r="U147" i="1"/>
  <c r="U153" i="1"/>
  <c r="U156" i="1"/>
  <c r="U162" i="1"/>
  <c r="U225" i="1"/>
  <c r="U257" i="1"/>
  <c r="U281" i="1"/>
  <c r="U176" i="1"/>
  <c r="U192" i="1"/>
  <c r="U150" i="1"/>
  <c r="U163" i="1"/>
  <c r="U180" i="1"/>
  <c r="U142" i="1"/>
  <c r="U145" i="1"/>
  <c r="U154" i="1"/>
  <c r="U157" i="1"/>
  <c r="U160" i="1"/>
  <c r="U139" i="1"/>
  <c r="U168" i="1"/>
  <c r="U184" i="1"/>
  <c r="U172" i="1"/>
  <c r="U188" i="1"/>
  <c r="V172" i="1"/>
  <c r="R172" i="1"/>
  <c r="W172" i="1" s="1"/>
  <c r="V208" i="1"/>
  <c r="R208" i="1"/>
  <c r="W208" i="1" s="1"/>
  <c r="V145" i="1"/>
  <c r="R145" i="1"/>
  <c r="W145" i="1" s="1"/>
  <c r="R178" i="1"/>
  <c r="W178" i="1" s="1"/>
  <c r="V178" i="1"/>
  <c r="V270" i="1"/>
  <c r="R270" i="1"/>
  <c r="W270" i="1" s="1"/>
  <c r="V240" i="1"/>
  <c r="R240" i="1"/>
  <c r="W240" i="1" s="1"/>
  <c r="V272" i="1"/>
  <c r="R272" i="1"/>
  <c r="W272" i="1" s="1"/>
  <c r="R141" i="1"/>
  <c r="W141" i="1" s="1"/>
  <c r="V141" i="1"/>
  <c r="V167" i="1"/>
  <c r="R167" i="1"/>
  <c r="W167" i="1" s="1"/>
  <c r="R247" i="1"/>
  <c r="W247" i="1" s="1"/>
  <c r="V247" i="1"/>
  <c r="V148" i="1"/>
  <c r="R148" i="1"/>
  <c r="W148" i="1" s="1"/>
  <c r="V185" i="1"/>
  <c r="R185" i="1"/>
  <c r="W185" i="1" s="1"/>
  <c r="V201" i="1"/>
  <c r="R201" i="1"/>
  <c r="W201" i="1" s="1"/>
  <c r="V265" i="1"/>
  <c r="R265" i="1"/>
  <c r="W265" i="1" s="1"/>
  <c r="V162" i="1"/>
  <c r="R162" i="1"/>
  <c r="W162" i="1" s="1"/>
  <c r="V200" i="1"/>
  <c r="R200" i="1"/>
  <c r="W200" i="1" s="1"/>
  <c r="R140" i="1"/>
  <c r="W140" i="1" s="1"/>
  <c r="V140" i="1"/>
  <c r="V170" i="1"/>
  <c r="R170" i="1"/>
  <c r="W170" i="1" s="1"/>
  <c r="V202" i="1"/>
  <c r="R202" i="1"/>
  <c r="W202" i="1" s="1"/>
  <c r="V242" i="1"/>
  <c r="R242" i="1"/>
  <c r="W242" i="1" s="1"/>
  <c r="V210" i="1"/>
  <c r="R210" i="1"/>
  <c r="W210" i="1" s="1"/>
  <c r="R147" i="1"/>
  <c r="W147" i="1" s="1"/>
  <c r="V147" i="1"/>
  <c r="V232" i="1"/>
  <c r="R232" i="1"/>
  <c r="W232" i="1" s="1"/>
  <c r="V264" i="1"/>
  <c r="R264" i="1"/>
  <c r="W264" i="1" s="1"/>
  <c r="V168" i="1"/>
  <c r="R168" i="1"/>
  <c r="W168" i="1" s="1"/>
  <c r="V161" i="1"/>
  <c r="R161" i="1"/>
  <c r="W161" i="1" s="1"/>
  <c r="V191" i="1"/>
  <c r="R191" i="1"/>
  <c r="W191" i="1" s="1"/>
  <c r="V223" i="1"/>
  <c r="R223" i="1"/>
  <c r="W223" i="1" s="1"/>
  <c r="V255" i="1"/>
  <c r="R255" i="1"/>
  <c r="W255" i="1" s="1"/>
  <c r="V139" i="1"/>
  <c r="R139" i="1"/>
  <c r="W139" i="1" s="1"/>
  <c r="V177" i="1"/>
  <c r="R177" i="1"/>
  <c r="W177" i="1" s="1"/>
  <c r="V209" i="1"/>
  <c r="R209" i="1"/>
  <c r="W209" i="1" s="1"/>
  <c r="V225" i="1"/>
  <c r="R225" i="1"/>
  <c r="W225" i="1" s="1"/>
  <c r="V273" i="1"/>
  <c r="R273" i="1"/>
  <c r="W273" i="1" s="1"/>
  <c r="S196" i="1"/>
  <c r="S200" i="1"/>
  <c r="S204" i="1"/>
  <c r="S208" i="1"/>
  <c r="S212" i="1"/>
  <c r="S216" i="1"/>
  <c r="S220" i="1"/>
  <c r="S224" i="1"/>
  <c r="S228" i="1"/>
  <c r="S232" i="1"/>
  <c r="S236" i="1"/>
  <c r="S240" i="1"/>
  <c r="S244" i="1"/>
  <c r="S248" i="1"/>
  <c r="S252" i="1"/>
  <c r="S256" i="1"/>
  <c r="S260" i="1"/>
  <c r="S264" i="1"/>
  <c r="S268" i="1"/>
  <c r="S272" i="1"/>
  <c r="S201" i="1"/>
  <c r="S206" i="1"/>
  <c r="S211" i="1"/>
  <c r="S217" i="1"/>
  <c r="S222" i="1"/>
  <c r="S227" i="1"/>
  <c r="S233" i="1"/>
  <c r="S238" i="1"/>
  <c r="S243" i="1"/>
  <c r="S249" i="1"/>
  <c r="S254" i="1"/>
  <c r="S259" i="1"/>
  <c r="S265" i="1"/>
  <c r="S270" i="1"/>
  <c r="S275" i="1"/>
  <c r="S279" i="1"/>
  <c r="S198" i="1"/>
  <c r="S203" i="1"/>
  <c r="S209" i="1"/>
  <c r="S214" i="1"/>
  <c r="S219" i="1"/>
  <c r="S225" i="1"/>
  <c r="S230" i="1"/>
  <c r="S235" i="1"/>
  <c r="S241" i="1"/>
  <c r="S246" i="1"/>
  <c r="S251" i="1"/>
  <c r="S257" i="1"/>
  <c r="S262" i="1"/>
  <c r="S267" i="1"/>
  <c r="S273" i="1"/>
  <c r="S277" i="1"/>
  <c r="S281" i="1"/>
  <c r="S202" i="1"/>
  <c r="S213" i="1"/>
  <c r="S223" i="1"/>
  <c r="S234" i="1"/>
  <c r="S245" i="1"/>
  <c r="S255" i="1"/>
  <c r="S266" i="1"/>
  <c r="S276" i="1"/>
  <c r="S163" i="1"/>
  <c r="S167" i="1"/>
  <c r="S171" i="1"/>
  <c r="S175" i="1"/>
  <c r="S179" i="1"/>
  <c r="S183" i="1"/>
  <c r="S187" i="1"/>
  <c r="S191" i="1"/>
  <c r="S195" i="1"/>
  <c r="S141" i="1"/>
  <c r="S144" i="1"/>
  <c r="S147" i="1"/>
  <c r="S153" i="1"/>
  <c r="S156" i="1"/>
  <c r="S162" i="1"/>
  <c r="S199" i="1"/>
  <c r="S210" i="1"/>
  <c r="S231" i="1"/>
  <c r="S253" i="1"/>
  <c r="S274" i="1"/>
  <c r="S205" i="1"/>
  <c r="S215" i="1"/>
  <c r="S226" i="1"/>
  <c r="S237" i="1"/>
  <c r="S247" i="1"/>
  <c r="S258" i="1"/>
  <c r="S269" i="1"/>
  <c r="S278" i="1"/>
  <c r="S164" i="1"/>
  <c r="S168" i="1"/>
  <c r="S172" i="1"/>
  <c r="S176" i="1"/>
  <c r="S180" i="1"/>
  <c r="S184" i="1"/>
  <c r="S188" i="1"/>
  <c r="S192" i="1"/>
  <c r="S142" i="1"/>
  <c r="S145" i="1"/>
  <c r="S150" i="1"/>
  <c r="S154" i="1"/>
  <c r="S157" i="1"/>
  <c r="S160" i="1"/>
  <c r="S139" i="1"/>
  <c r="S197" i="1"/>
  <c r="S207" i="1"/>
  <c r="S218" i="1"/>
  <c r="S229" i="1"/>
  <c r="S239" i="1"/>
  <c r="S250" i="1"/>
  <c r="S261" i="1"/>
  <c r="S271" i="1"/>
  <c r="S280" i="1"/>
  <c r="S165" i="1"/>
  <c r="S169" i="1"/>
  <c r="S173" i="1"/>
  <c r="S177" i="1"/>
  <c r="S181" i="1"/>
  <c r="S185" i="1"/>
  <c r="S189" i="1"/>
  <c r="S193" i="1"/>
  <c r="S143" i="1"/>
  <c r="S148" i="1"/>
  <c r="S151" i="1"/>
  <c r="S155" i="1"/>
  <c r="S158" i="1"/>
  <c r="S161" i="1"/>
  <c r="S221" i="1"/>
  <c r="S242" i="1"/>
  <c r="S263" i="1"/>
  <c r="S174" i="1"/>
  <c r="S190" i="1"/>
  <c r="S178" i="1"/>
  <c r="S194" i="1"/>
  <c r="S166" i="1"/>
  <c r="S182" i="1"/>
  <c r="S140" i="1"/>
  <c r="S146" i="1"/>
  <c r="S149" i="1"/>
  <c r="S152" i="1"/>
  <c r="S170" i="1"/>
  <c r="S186" i="1"/>
  <c r="S159" i="1"/>
  <c r="R153" i="1"/>
  <c r="W153" i="1" s="1"/>
  <c r="V153" i="1"/>
  <c r="V188" i="1"/>
  <c r="R188" i="1"/>
  <c r="W188" i="1" s="1"/>
  <c r="V160" i="1"/>
  <c r="R160" i="1"/>
  <c r="W160" i="1" s="1"/>
  <c r="R194" i="1"/>
  <c r="W194" i="1" s="1"/>
  <c r="V194" i="1"/>
  <c r="V230" i="1"/>
  <c r="R230" i="1"/>
  <c r="W230" i="1" s="1"/>
  <c r="V266" i="1"/>
  <c r="R266" i="1"/>
  <c r="W266" i="1" s="1"/>
  <c r="V220" i="1"/>
  <c r="R220" i="1"/>
  <c r="W220" i="1" s="1"/>
  <c r="V256" i="1"/>
  <c r="R256" i="1"/>
  <c r="W256" i="1" s="1"/>
  <c r="V224" i="1"/>
  <c r="R224" i="1"/>
  <c r="W224" i="1" s="1"/>
  <c r="R156" i="1"/>
  <c r="W156" i="1" s="1"/>
  <c r="V156" i="1"/>
  <c r="V183" i="1"/>
  <c r="R183" i="1"/>
  <c r="W183" i="1" s="1"/>
  <c r="R199" i="1"/>
  <c r="W199" i="1" s="1"/>
  <c r="V199" i="1"/>
  <c r="V231" i="1"/>
  <c r="R231" i="1"/>
  <c r="W231" i="1" s="1"/>
  <c r="V263" i="1"/>
  <c r="R263" i="1"/>
  <c r="W263" i="1" s="1"/>
  <c r="R279" i="1"/>
  <c r="W279" i="1" s="1"/>
  <c r="V279" i="1"/>
  <c r="V169" i="1"/>
  <c r="R169" i="1"/>
  <c r="W169" i="1" s="1"/>
  <c r="V233" i="1"/>
  <c r="R233" i="1"/>
  <c r="W233" i="1" s="1"/>
  <c r="V281" i="1"/>
  <c r="R281" i="1"/>
  <c r="W281" i="1" s="1"/>
  <c r="W214" i="1"/>
  <c r="W250" i="1"/>
  <c r="W211" i="1"/>
  <c r="W215" i="1"/>
  <c r="W251" i="1"/>
  <c r="W248" i="1"/>
  <c r="W252" i="1"/>
  <c r="W217" i="1"/>
  <c r="W249" i="1"/>
  <c r="W213" i="1"/>
  <c r="W253" i="1"/>
  <c r="R180" i="1"/>
  <c r="W180" i="1" s="1"/>
  <c r="V180" i="1"/>
  <c r="R151" i="1"/>
  <c r="W151" i="1" s="1"/>
  <c r="V151" i="1"/>
  <c r="V186" i="1"/>
  <c r="R186" i="1"/>
  <c r="W186" i="1" s="1"/>
  <c r="V222" i="1"/>
  <c r="R222" i="1"/>
  <c r="W222" i="1" s="1"/>
  <c r="V258" i="1"/>
  <c r="R258" i="1"/>
  <c r="W258" i="1" s="1"/>
  <c r="V278" i="1"/>
  <c r="R278" i="1"/>
  <c r="W278" i="1" s="1"/>
  <c r="V280" i="1"/>
  <c r="R280" i="1"/>
  <c r="W280" i="1" s="1"/>
  <c r="V150" i="1"/>
  <c r="R150" i="1"/>
  <c r="W150" i="1" s="1"/>
  <c r="V175" i="1"/>
  <c r="R175" i="1"/>
  <c r="W175" i="1" s="1"/>
  <c r="R207" i="1"/>
  <c r="W207" i="1" s="1"/>
  <c r="V207" i="1"/>
  <c r="V239" i="1"/>
  <c r="R239" i="1"/>
  <c r="W239" i="1" s="1"/>
  <c r="R271" i="1"/>
  <c r="W271" i="1" s="1"/>
  <c r="V271" i="1"/>
  <c r="R159" i="1"/>
  <c r="W159" i="1" s="1"/>
  <c r="V159" i="1"/>
  <c r="V193" i="1"/>
  <c r="R193" i="1"/>
  <c r="W193" i="1" s="1"/>
  <c r="V241" i="1"/>
  <c r="R241" i="1"/>
  <c r="W241" i="1" s="1"/>
  <c r="V257" i="1"/>
  <c r="R257" i="1"/>
  <c r="W257" i="1" s="1"/>
  <c r="V142" i="1"/>
  <c r="R142" i="1"/>
  <c r="W142" i="1" s="1"/>
  <c r="R164" i="1"/>
  <c r="W164" i="1" s="1"/>
  <c r="V164" i="1"/>
  <c r="V184" i="1"/>
  <c r="R184" i="1"/>
  <c r="W184" i="1" s="1"/>
  <c r="V204" i="1"/>
  <c r="R204" i="1"/>
  <c r="W204" i="1" s="1"/>
  <c r="R144" i="1"/>
  <c r="W144" i="1" s="1"/>
  <c r="V144" i="1"/>
  <c r="R155" i="1"/>
  <c r="W155" i="1" s="1"/>
  <c r="V155" i="1"/>
  <c r="R174" i="1"/>
  <c r="W174" i="1" s="1"/>
  <c r="V174" i="1"/>
  <c r="R190" i="1"/>
  <c r="W190" i="1" s="1"/>
  <c r="V190" i="1"/>
  <c r="V206" i="1"/>
  <c r="R206" i="1"/>
  <c r="W206" i="1" s="1"/>
  <c r="V226" i="1"/>
  <c r="R226" i="1"/>
  <c r="W226" i="1" s="1"/>
  <c r="V246" i="1"/>
  <c r="R246" i="1"/>
  <c r="W246" i="1" s="1"/>
  <c r="V262" i="1"/>
  <c r="R262" i="1"/>
  <c r="W262" i="1" s="1"/>
  <c r="V238" i="1"/>
  <c r="R238" i="1"/>
  <c r="W238" i="1" s="1"/>
  <c r="V216" i="1"/>
  <c r="R216" i="1"/>
  <c r="W216" i="1" s="1"/>
  <c r="V236" i="1"/>
  <c r="R236" i="1"/>
  <c r="W236" i="1" s="1"/>
  <c r="V252" i="1"/>
  <c r="V268" i="1"/>
  <c r="R268" i="1"/>
  <c r="W268" i="1" s="1"/>
  <c r="V196" i="1"/>
  <c r="R196" i="1"/>
  <c r="W196" i="1" s="1"/>
  <c r="R152" i="1"/>
  <c r="W152" i="1" s="1"/>
  <c r="V152" i="1"/>
  <c r="V163" i="1"/>
  <c r="R163" i="1"/>
  <c r="W163" i="1" s="1"/>
  <c r="V179" i="1"/>
  <c r="R179" i="1"/>
  <c r="W179" i="1" s="1"/>
  <c r="V195" i="1"/>
  <c r="R195" i="1"/>
  <c r="W195" i="1" s="1"/>
  <c r="V211" i="1"/>
  <c r="V227" i="1"/>
  <c r="R227" i="1"/>
  <c r="W227" i="1" s="1"/>
  <c r="V243" i="1"/>
  <c r="R243" i="1"/>
  <c r="W243" i="1" s="1"/>
  <c r="V259" i="1"/>
  <c r="R259" i="1"/>
  <c r="W259" i="1" s="1"/>
  <c r="V275" i="1"/>
  <c r="R275" i="1"/>
  <c r="W275" i="1" s="1"/>
  <c r="R143" i="1"/>
  <c r="W143" i="1" s="1"/>
  <c r="V143" i="1"/>
  <c r="V165" i="1"/>
  <c r="R165" i="1"/>
  <c r="W165" i="1" s="1"/>
  <c r="V181" i="1"/>
  <c r="R181" i="1"/>
  <c r="W181" i="1" s="1"/>
  <c r="V197" i="1"/>
  <c r="R197" i="1"/>
  <c r="W197" i="1" s="1"/>
  <c r="V213" i="1"/>
  <c r="V229" i="1"/>
  <c r="R229" i="1"/>
  <c r="W229" i="1" s="1"/>
  <c r="V245" i="1"/>
  <c r="R245" i="1"/>
  <c r="W245" i="1" s="1"/>
  <c r="V261" i="1"/>
  <c r="R261" i="1"/>
  <c r="W261" i="1" s="1"/>
  <c r="V277" i="1"/>
  <c r="R277" i="1"/>
  <c r="W277" i="1" s="1"/>
  <c r="V121" i="1"/>
  <c r="U123" i="1"/>
  <c r="V113" i="1"/>
  <c r="U97" i="1"/>
  <c r="U132" i="1"/>
  <c r="T24" i="1"/>
  <c r="T135" i="1"/>
  <c r="T134" i="1"/>
  <c r="T133" i="1"/>
  <c r="T132" i="1"/>
  <c r="V24" i="1"/>
  <c r="V134" i="1"/>
  <c r="V133" i="1"/>
  <c r="V132" i="1"/>
  <c r="V135" i="1"/>
  <c r="U134" i="1"/>
  <c r="S73" i="1"/>
  <c r="S135" i="1"/>
  <c r="S134" i="1"/>
  <c r="S133" i="1"/>
  <c r="S132" i="1"/>
  <c r="W24" i="1"/>
  <c r="W134" i="1"/>
  <c r="W133" i="1"/>
  <c r="W132" i="1"/>
  <c r="W135" i="1"/>
  <c r="U135" i="1"/>
  <c r="U133" i="1"/>
  <c r="V101" i="1"/>
  <c r="V89" i="1"/>
  <c r="V131" i="1"/>
  <c r="R131" i="1"/>
  <c r="W131" i="1" s="1"/>
  <c r="S130" i="1"/>
  <c r="S131" i="1"/>
  <c r="T130" i="1"/>
  <c r="T131" i="1"/>
  <c r="I54" i="1"/>
  <c r="U126" i="1"/>
  <c r="V93" i="1"/>
  <c r="U131" i="1"/>
  <c r="U95" i="1"/>
  <c r="U125" i="1"/>
  <c r="I46" i="1"/>
  <c r="I42" i="1"/>
  <c r="I38" i="1"/>
  <c r="I34" i="1"/>
  <c r="I61" i="1"/>
  <c r="I57" i="1"/>
  <c r="I53" i="1"/>
  <c r="I70" i="1"/>
  <c r="U83" i="1"/>
  <c r="U127" i="1"/>
  <c r="U119" i="1"/>
  <c r="V130" i="1"/>
  <c r="R130" i="1"/>
  <c r="W130" i="1" s="1"/>
  <c r="U85" i="1"/>
  <c r="U89" i="1"/>
  <c r="U91" i="1"/>
  <c r="U130" i="1"/>
  <c r="U88" i="1"/>
  <c r="Q88" i="1"/>
  <c r="T120" i="1"/>
  <c r="T124" i="1"/>
  <c r="T121" i="1"/>
  <c r="T119" i="1"/>
  <c r="T122" i="1"/>
  <c r="T123" i="1"/>
  <c r="Q84" i="1"/>
  <c r="U84" i="1"/>
  <c r="Q120" i="1"/>
  <c r="U120" i="1"/>
  <c r="V65" i="1"/>
  <c r="V108" i="1"/>
  <c r="V129" i="1"/>
  <c r="V125" i="1"/>
  <c r="J37" i="1"/>
  <c r="O37" i="1" s="1"/>
  <c r="P37" i="1" s="1"/>
  <c r="Q37" i="1" s="1"/>
  <c r="R37" i="1" s="1"/>
  <c r="W37" i="1" s="1"/>
  <c r="J56" i="1"/>
  <c r="O56" i="1" s="1"/>
  <c r="T56" i="1" s="1"/>
  <c r="U104" i="1"/>
  <c r="Q104" i="1"/>
  <c r="W93" i="1"/>
  <c r="V111" i="1"/>
  <c r="R111" i="1"/>
  <c r="W111" i="1" s="1"/>
  <c r="R109" i="1"/>
  <c r="W109" i="1" s="1"/>
  <c r="V109" i="1"/>
  <c r="V119" i="1"/>
  <c r="R119" i="1"/>
  <c r="W119" i="1" s="1"/>
  <c r="S35" i="1"/>
  <c r="S129" i="1"/>
  <c r="S125" i="1"/>
  <c r="S99" i="1"/>
  <c r="S102" i="1"/>
  <c r="S107" i="1"/>
  <c r="S110" i="1"/>
  <c r="S115" i="1"/>
  <c r="S118" i="1"/>
  <c r="S90" i="1"/>
  <c r="S91" i="1"/>
  <c r="S79" i="1"/>
  <c r="S128" i="1"/>
  <c r="S97" i="1"/>
  <c r="S100" i="1"/>
  <c r="S105" i="1"/>
  <c r="S108" i="1"/>
  <c r="S113" i="1"/>
  <c r="S116" i="1"/>
  <c r="S87" i="1"/>
  <c r="S96" i="1"/>
  <c r="S80" i="1"/>
  <c r="S98" i="1"/>
  <c r="S111" i="1"/>
  <c r="S114" i="1"/>
  <c r="S93" i="1"/>
  <c r="S81" i="1"/>
  <c r="S85" i="1"/>
  <c r="S127" i="1"/>
  <c r="S103" i="1"/>
  <c r="S106" i="1"/>
  <c r="S92" i="1"/>
  <c r="S83" i="1"/>
  <c r="S78" i="1"/>
  <c r="S101" i="1"/>
  <c r="S104" i="1"/>
  <c r="S89" i="1"/>
  <c r="S82" i="1"/>
  <c r="S126" i="1"/>
  <c r="S117" i="1"/>
  <c r="S86" i="1"/>
  <c r="S84" i="1"/>
  <c r="S94" i="1"/>
  <c r="S109" i="1"/>
  <c r="S88" i="1"/>
  <c r="S95" i="1"/>
  <c r="S112" i="1"/>
  <c r="I41" i="1"/>
  <c r="I37" i="1"/>
  <c r="I56" i="1"/>
  <c r="U86" i="1"/>
  <c r="Q86" i="1"/>
  <c r="Q102" i="1"/>
  <c r="U102" i="1"/>
  <c r="U118" i="1"/>
  <c r="Q118" i="1"/>
  <c r="U92" i="1"/>
  <c r="Q92" i="1"/>
  <c r="U112" i="1"/>
  <c r="Q112" i="1"/>
  <c r="U128" i="1"/>
  <c r="Q128" i="1"/>
  <c r="Q126" i="1" s="1"/>
  <c r="V126" i="1" s="1"/>
  <c r="U93" i="1"/>
  <c r="U121" i="1"/>
  <c r="R79" i="1"/>
  <c r="W79" i="1" s="1"/>
  <c r="V79" i="1"/>
  <c r="U87" i="1"/>
  <c r="V95" i="1"/>
  <c r="R95" i="1"/>
  <c r="W95" i="1" s="1"/>
  <c r="U103" i="1"/>
  <c r="U111" i="1"/>
  <c r="R85" i="1"/>
  <c r="W85" i="1" s="1"/>
  <c r="V85" i="1"/>
  <c r="U101" i="1"/>
  <c r="U109" i="1"/>
  <c r="U117" i="1"/>
  <c r="U129" i="1"/>
  <c r="V78" i="1"/>
  <c r="R78" i="1"/>
  <c r="W78" i="1" s="1"/>
  <c r="U81" i="1"/>
  <c r="S122" i="1"/>
  <c r="S123" i="1"/>
  <c r="S120" i="1"/>
  <c r="S124" i="1"/>
  <c r="S121" i="1"/>
  <c r="S119" i="1"/>
  <c r="W129" i="1"/>
  <c r="W125" i="1"/>
  <c r="W108" i="1"/>
  <c r="Q94" i="1"/>
  <c r="U94" i="1"/>
  <c r="U110" i="1"/>
  <c r="Q110" i="1"/>
  <c r="Q100" i="1"/>
  <c r="U100" i="1"/>
  <c r="R87" i="1"/>
  <c r="W87" i="1" s="1"/>
  <c r="V87" i="1"/>
  <c r="R83" i="1"/>
  <c r="W83" i="1" s="1"/>
  <c r="V83" i="1"/>
  <c r="R99" i="1"/>
  <c r="W99" i="1" s="1"/>
  <c r="V99" i="1"/>
  <c r="R107" i="1"/>
  <c r="W107" i="1" s="1"/>
  <c r="V107" i="1"/>
  <c r="V115" i="1"/>
  <c r="R115" i="1"/>
  <c r="W115" i="1" s="1"/>
  <c r="W97" i="1"/>
  <c r="V105" i="1"/>
  <c r="R105" i="1"/>
  <c r="W105" i="1" s="1"/>
  <c r="J41" i="1"/>
  <c r="O41" i="1" s="1"/>
  <c r="P41" i="1" s="1"/>
  <c r="U41" i="1" s="1"/>
  <c r="U82" i="1"/>
  <c r="Q82" i="1"/>
  <c r="U98" i="1"/>
  <c r="Q98" i="1"/>
  <c r="U114" i="1"/>
  <c r="Q114" i="1"/>
  <c r="U124" i="1"/>
  <c r="Q124" i="1"/>
  <c r="W89" i="1"/>
  <c r="R103" i="1"/>
  <c r="W103" i="1" s="1"/>
  <c r="V103" i="1"/>
  <c r="V123" i="1"/>
  <c r="R123" i="1"/>
  <c r="W123" i="1" s="1"/>
  <c r="V97" i="1"/>
  <c r="R117" i="1"/>
  <c r="W117" i="1" s="1"/>
  <c r="V117" i="1"/>
  <c r="W101" i="1"/>
  <c r="T128" i="1"/>
  <c r="T101" i="1"/>
  <c r="T104" i="1"/>
  <c r="T109" i="1"/>
  <c r="T112" i="1"/>
  <c r="T117" i="1"/>
  <c r="T88" i="1"/>
  <c r="T89" i="1"/>
  <c r="T94" i="1"/>
  <c r="T95" i="1"/>
  <c r="T127" i="1"/>
  <c r="T99" i="1"/>
  <c r="T102" i="1"/>
  <c r="T107" i="1"/>
  <c r="T110" i="1"/>
  <c r="T115" i="1"/>
  <c r="T118" i="1"/>
  <c r="T90" i="1"/>
  <c r="T91" i="1"/>
  <c r="T79" i="1"/>
  <c r="T126" i="1"/>
  <c r="T105" i="1"/>
  <c r="T108" i="1"/>
  <c r="T87" i="1"/>
  <c r="T84" i="1"/>
  <c r="T129" i="1"/>
  <c r="T97" i="1"/>
  <c r="T100" i="1"/>
  <c r="T113" i="1"/>
  <c r="T116" i="1"/>
  <c r="T96" i="1"/>
  <c r="T80" i="1"/>
  <c r="T82" i="1"/>
  <c r="T86" i="1"/>
  <c r="T98" i="1"/>
  <c r="T85" i="1"/>
  <c r="T111" i="1"/>
  <c r="T114" i="1"/>
  <c r="T93" i="1"/>
  <c r="T81" i="1"/>
  <c r="T78" i="1"/>
  <c r="T125" i="1"/>
  <c r="T92" i="1"/>
  <c r="T103" i="1"/>
  <c r="T83" i="1"/>
  <c r="T106" i="1"/>
  <c r="U90" i="1"/>
  <c r="Q90" i="1"/>
  <c r="U106" i="1"/>
  <c r="Q106" i="1"/>
  <c r="U122" i="1"/>
  <c r="Q122" i="1"/>
  <c r="Q80" i="1"/>
  <c r="U80" i="1"/>
  <c r="Q96" i="1"/>
  <c r="U96" i="1"/>
  <c r="Q116" i="1"/>
  <c r="U116" i="1"/>
  <c r="U108" i="1"/>
  <c r="U113" i="1"/>
  <c r="U79" i="1"/>
  <c r="V91" i="1"/>
  <c r="R91" i="1"/>
  <c r="W91" i="1" s="1"/>
  <c r="U99" i="1"/>
  <c r="U107" i="1"/>
  <c r="U115" i="1"/>
  <c r="R127" i="1"/>
  <c r="W127" i="1" s="1"/>
  <c r="V127" i="1"/>
  <c r="U105" i="1"/>
  <c r="W113" i="1"/>
  <c r="W121" i="1"/>
  <c r="U78" i="1"/>
  <c r="R81" i="1"/>
  <c r="W81" i="1" s="1"/>
  <c r="V81" i="1"/>
  <c r="I40" i="1"/>
  <c r="I36" i="1"/>
  <c r="I55" i="1"/>
  <c r="I51" i="1"/>
  <c r="I66" i="1"/>
  <c r="J40" i="1"/>
  <c r="O40" i="1" s="1"/>
  <c r="P40" i="1" s="1"/>
  <c r="Q40" i="1" s="1"/>
  <c r="J36" i="1"/>
  <c r="O36" i="1" s="1"/>
  <c r="T36" i="1" s="1"/>
  <c r="J55" i="1"/>
  <c r="O55" i="1" s="1"/>
  <c r="P55" i="1" s="1"/>
  <c r="Q55" i="1" s="1"/>
  <c r="R55" i="1" s="1"/>
  <c r="W55" i="1" s="1"/>
  <c r="I52" i="1"/>
  <c r="J51" i="1"/>
  <c r="O51" i="1" s="1"/>
  <c r="P51" i="1" s="1"/>
  <c r="U73" i="1"/>
  <c r="S69" i="1"/>
  <c r="S48" i="1"/>
  <c r="S46" i="1"/>
  <c r="S72" i="1"/>
  <c r="S58" i="1"/>
  <c r="T74" i="1"/>
  <c r="S61" i="1"/>
  <c r="S41" i="1"/>
  <c r="S32" i="1"/>
  <c r="W72" i="1"/>
  <c r="S71" i="1"/>
  <c r="S56" i="1"/>
  <c r="S50" i="1"/>
  <c r="S43" i="1"/>
  <c r="W65" i="1"/>
  <c r="T72" i="1"/>
  <c r="W74" i="1"/>
  <c r="S74" i="1"/>
  <c r="T73" i="1"/>
  <c r="U68" i="1"/>
  <c r="S67" i="1"/>
  <c r="U65" i="1"/>
  <c r="S64" i="1"/>
  <c r="S62" i="1"/>
  <c r="S54" i="1"/>
  <c r="S53" i="1"/>
  <c r="S51" i="1"/>
  <c r="S39" i="1"/>
  <c r="S36" i="1"/>
  <c r="S33" i="1"/>
  <c r="V68" i="1"/>
  <c r="U72" i="1"/>
  <c r="V74" i="1"/>
  <c r="W73" i="1"/>
  <c r="S70" i="1"/>
  <c r="S60" i="1"/>
  <c r="S59" i="1"/>
  <c r="S57" i="1"/>
  <c r="S49" i="1"/>
  <c r="S47" i="1"/>
  <c r="S44" i="1"/>
  <c r="S42" i="1"/>
  <c r="S40" i="1"/>
  <c r="S34" i="1"/>
  <c r="S31" i="1"/>
  <c r="V72" i="1"/>
  <c r="U74" i="1"/>
  <c r="V73" i="1"/>
  <c r="S30" i="1"/>
  <c r="T71" i="1"/>
  <c r="S68" i="1"/>
  <c r="S66" i="1"/>
  <c r="S65" i="1"/>
  <c r="S63" i="1"/>
  <c r="S55" i="1"/>
  <c r="S52" i="1"/>
  <c r="S45" i="1"/>
  <c r="S38" i="1"/>
  <c r="S37" i="1"/>
  <c r="U56" i="1"/>
  <c r="U62" i="1"/>
  <c r="Q71" i="1"/>
  <c r="U71" i="1"/>
  <c r="W68" i="1"/>
  <c r="I31" i="1"/>
  <c r="I43" i="1"/>
  <c r="I50" i="1"/>
  <c r="I65" i="1"/>
  <c r="I62" i="1"/>
  <c r="J33" i="1"/>
  <c r="O33" i="1" s="1"/>
  <c r="J32" i="1"/>
  <c r="O32" i="1" s="1"/>
  <c r="P32" i="1" s="1"/>
  <c r="Q32" i="1" s="1"/>
  <c r="V32" i="1" s="1"/>
  <c r="J64" i="1"/>
  <c r="O64" i="1" s="1"/>
  <c r="J63" i="1"/>
  <c r="O63" i="1" s="1"/>
  <c r="P63" i="1" s="1"/>
  <c r="Q63" i="1" s="1"/>
  <c r="S26" i="1"/>
  <c r="I30" i="1"/>
  <c r="I49" i="1"/>
  <c r="I48" i="1"/>
  <c r="I47" i="1"/>
  <c r="J45" i="1"/>
  <c r="O45" i="1" s="1"/>
  <c r="P45" i="1" s="1"/>
  <c r="Q45" i="1" s="1"/>
  <c r="R45" i="1" s="1"/>
  <c r="W45" i="1" s="1"/>
  <c r="J44" i="1"/>
  <c r="O44" i="1" s="1"/>
  <c r="P44" i="1" s="1"/>
  <c r="I39" i="1"/>
  <c r="I33" i="1"/>
  <c r="I32" i="1"/>
  <c r="J59" i="1"/>
  <c r="O59" i="1" s="1"/>
  <c r="P59" i="1" s="1"/>
  <c r="I64" i="1"/>
  <c r="I63" i="1"/>
  <c r="J69" i="1"/>
  <c r="O69" i="1" s="1"/>
  <c r="P69" i="1" s="1"/>
  <c r="Q69" i="1" s="1"/>
  <c r="J68" i="1"/>
  <c r="O68" i="1" s="1"/>
  <c r="T68" i="1" s="1"/>
  <c r="J48" i="1"/>
  <c r="O48" i="1" s="1"/>
  <c r="P48" i="1" s="1"/>
  <c r="Q48" i="1" s="1"/>
  <c r="V48" i="1" s="1"/>
  <c r="J30" i="1"/>
  <c r="O30" i="1" s="1"/>
  <c r="I45" i="1"/>
  <c r="I44" i="1"/>
  <c r="I35" i="1"/>
  <c r="I60" i="1"/>
  <c r="I59" i="1"/>
  <c r="I58" i="1"/>
  <c r="I69" i="1"/>
  <c r="I68" i="1"/>
  <c r="I67" i="1"/>
  <c r="S25" i="1"/>
  <c r="S23" i="1"/>
  <c r="J43" i="1"/>
  <c r="O43" i="1" s="1"/>
  <c r="P43" i="1" s="1"/>
  <c r="U43" i="1" s="1"/>
  <c r="J39" i="1"/>
  <c r="O39" i="1" s="1"/>
  <c r="J66" i="1"/>
  <c r="O66" i="1" s="1"/>
  <c r="P66" i="1" s="1"/>
  <c r="U66" i="1" s="1"/>
  <c r="J50" i="1"/>
  <c r="O50" i="1" s="1"/>
  <c r="P50" i="1" s="1"/>
  <c r="Q50" i="1" s="1"/>
  <c r="V50" i="1" s="1"/>
  <c r="J46" i="1"/>
  <c r="O46" i="1" s="1"/>
  <c r="P46" i="1" s="1"/>
  <c r="Q46" i="1" s="1"/>
  <c r="J42" i="1"/>
  <c r="O42" i="1" s="1"/>
  <c r="P42" i="1" s="1"/>
  <c r="Q42" i="1" s="1"/>
  <c r="V42" i="1" s="1"/>
  <c r="J38" i="1"/>
  <c r="O38" i="1" s="1"/>
  <c r="P38" i="1" s="1"/>
  <c r="U38" i="1" s="1"/>
  <c r="J34" i="1"/>
  <c r="O34" i="1" s="1"/>
  <c r="P34" i="1" s="1"/>
  <c r="Q34" i="1" s="1"/>
  <c r="J61" i="1"/>
  <c r="O61" i="1" s="1"/>
  <c r="P61" i="1" s="1"/>
  <c r="Q61" i="1" s="1"/>
  <c r="R61" i="1" s="1"/>
  <c r="W61" i="1" s="1"/>
  <c r="J57" i="1"/>
  <c r="O57" i="1" s="1"/>
  <c r="P57" i="1" s="1"/>
  <c r="U57" i="1" s="1"/>
  <c r="J53" i="1"/>
  <c r="O53" i="1" s="1"/>
  <c r="J65" i="1"/>
  <c r="O65" i="1" s="1"/>
  <c r="T65" i="1" s="1"/>
  <c r="J70" i="1"/>
  <c r="O70" i="1" s="1"/>
  <c r="P70" i="1" s="1"/>
  <c r="Q70" i="1" s="1"/>
  <c r="V70" i="1" s="1"/>
  <c r="S15" i="1"/>
  <c r="J47" i="1"/>
  <c r="O47" i="1" s="1"/>
  <c r="P47" i="1" s="1"/>
  <c r="U47" i="1" s="1"/>
  <c r="J35" i="1"/>
  <c r="O35" i="1" s="1"/>
  <c r="P35" i="1" s="1"/>
  <c r="U35" i="1" s="1"/>
  <c r="J31" i="1"/>
  <c r="O31" i="1" s="1"/>
  <c r="P31" i="1" s="1"/>
  <c r="Q31" i="1" s="1"/>
  <c r="R31" i="1" s="1"/>
  <c r="W31" i="1" s="1"/>
  <c r="J58" i="1"/>
  <c r="O58" i="1" s="1"/>
  <c r="P58" i="1" s="1"/>
  <c r="Q58" i="1" s="1"/>
  <c r="V58" i="1" s="1"/>
  <c r="J54" i="1"/>
  <c r="O54" i="1" s="1"/>
  <c r="J62" i="1"/>
  <c r="O62" i="1" s="1"/>
  <c r="T62" i="1" s="1"/>
  <c r="J67" i="1"/>
  <c r="O67" i="1" s="1"/>
  <c r="V11" i="1"/>
  <c r="S19" i="1"/>
  <c r="S11" i="1"/>
  <c r="J49" i="1"/>
  <c r="O49" i="1" s="1"/>
  <c r="P49" i="1" s="1"/>
  <c r="U49" i="1" s="1"/>
  <c r="J60" i="1"/>
  <c r="O60" i="1" s="1"/>
  <c r="P60" i="1" s="1"/>
  <c r="Q60" i="1" s="1"/>
  <c r="J52" i="1"/>
  <c r="O52" i="1" s="1"/>
  <c r="P52" i="1" s="1"/>
  <c r="Q52" i="1" s="1"/>
  <c r="V52" i="1" s="1"/>
  <c r="U23" i="1"/>
  <c r="U19" i="1"/>
  <c r="U15" i="1"/>
  <c r="U11" i="1"/>
  <c r="T23" i="1"/>
  <c r="T19" i="1"/>
  <c r="T15" i="1"/>
  <c r="T11" i="1"/>
  <c r="W23" i="1"/>
  <c r="W19" i="1"/>
  <c r="W15" i="1"/>
  <c r="W11" i="1"/>
  <c r="V23" i="1"/>
  <c r="V19" i="1"/>
  <c r="W18" i="1"/>
  <c r="V15" i="1"/>
  <c r="W14" i="1"/>
  <c r="I22" i="1"/>
  <c r="I18" i="1"/>
  <c r="S24" i="1"/>
  <c r="I14" i="1"/>
  <c r="I10" i="1"/>
  <c r="J22" i="1"/>
  <c r="N22" i="1" s="1"/>
  <c r="O22" i="1" s="1"/>
  <c r="J20" i="1"/>
  <c r="N20" i="1" s="1"/>
  <c r="O20" i="1" s="1"/>
  <c r="J18" i="1"/>
  <c r="N18" i="1" s="1"/>
  <c r="O18" i="1" s="1"/>
  <c r="J16" i="1"/>
  <c r="N16" i="1" s="1"/>
  <c r="O16" i="1" s="1"/>
  <c r="J14" i="1"/>
  <c r="N14" i="1" s="1"/>
  <c r="O14" i="1" s="1"/>
  <c r="J12" i="1"/>
  <c r="N12" i="1" s="1"/>
  <c r="O12" i="1" s="1"/>
  <c r="J10" i="1"/>
  <c r="N10" i="1" s="1"/>
  <c r="O10" i="1" s="1"/>
  <c r="J8" i="1"/>
  <c r="N8" i="1" s="1"/>
  <c r="O8" i="1" s="1"/>
  <c r="J21" i="1"/>
  <c r="N21" i="1" s="1"/>
  <c r="O21" i="1" s="1"/>
  <c r="T21" i="1" s="1"/>
  <c r="J17" i="1"/>
  <c r="N17" i="1" s="1"/>
  <c r="O17" i="1" s="1"/>
  <c r="T17" i="1" s="1"/>
  <c r="J13" i="1"/>
  <c r="N13" i="1" s="1"/>
  <c r="O13" i="1" s="1"/>
  <c r="T13" i="1" s="1"/>
  <c r="J9" i="1"/>
  <c r="N9" i="1" s="1"/>
  <c r="O9" i="1" s="1"/>
  <c r="T9" i="1" s="1"/>
  <c r="I23" i="1"/>
  <c r="I21" i="1"/>
  <c r="I19" i="1"/>
  <c r="I17" i="1"/>
  <c r="I15" i="1"/>
  <c r="I13" i="1"/>
  <c r="I11" i="1"/>
  <c r="I9" i="1"/>
  <c r="J7" i="1"/>
  <c r="N7" i="1" s="1"/>
  <c r="S7" i="1" s="1"/>
  <c r="S388" i="1" l="1"/>
  <c r="B6" i="4" s="1"/>
  <c r="T388" i="1"/>
  <c r="C6" i="4" s="1"/>
  <c r="W388" i="1"/>
  <c r="F6" i="4" s="1"/>
  <c r="V388" i="1"/>
  <c r="E6" i="4" s="1"/>
  <c r="U388" i="1"/>
  <c r="D6" i="4" s="1"/>
  <c r="X382" i="1"/>
  <c r="X380" i="1"/>
  <c r="X379" i="1"/>
  <c r="X378" i="1"/>
  <c r="X311" i="1"/>
  <c r="X306" i="1"/>
  <c r="X321" i="1"/>
  <c r="X359" i="1"/>
  <c r="X343" i="1"/>
  <c r="X327" i="1"/>
  <c r="X377" i="1"/>
  <c r="X372" i="1"/>
  <c r="X315" i="1"/>
  <c r="X310" i="1"/>
  <c r="X309" i="1"/>
  <c r="X308" i="1"/>
  <c r="X345" i="1"/>
  <c r="X365" i="1"/>
  <c r="X363" i="1"/>
  <c r="X347" i="1"/>
  <c r="X331" i="1"/>
  <c r="X362" i="1"/>
  <c r="X330" i="1"/>
  <c r="X360" i="1"/>
  <c r="X344" i="1"/>
  <c r="X328" i="1"/>
  <c r="X337" i="1"/>
  <c r="X346" i="1"/>
  <c r="X376" i="1"/>
  <c r="X373" i="1"/>
  <c r="X329" i="1"/>
  <c r="X375" i="1"/>
  <c r="X374" i="1"/>
  <c r="X358" i="1"/>
  <c r="X342" i="1"/>
  <c r="X326" i="1"/>
  <c r="X356" i="1"/>
  <c r="X340" i="1"/>
  <c r="X324" i="1"/>
  <c r="X354" i="1"/>
  <c r="X333" i="1"/>
  <c r="X357" i="1"/>
  <c r="X369" i="1"/>
  <c r="X325" i="1"/>
  <c r="X371" i="1"/>
  <c r="X355" i="1"/>
  <c r="X339" i="1"/>
  <c r="X323" i="1"/>
  <c r="X370" i="1"/>
  <c r="X338" i="1"/>
  <c r="X322" i="1"/>
  <c r="X368" i="1"/>
  <c r="X352" i="1"/>
  <c r="X336" i="1"/>
  <c r="X349" i="1"/>
  <c r="X361" i="1"/>
  <c r="X341" i="1"/>
  <c r="X353" i="1"/>
  <c r="X367" i="1"/>
  <c r="X351" i="1"/>
  <c r="X335" i="1"/>
  <c r="X366" i="1"/>
  <c r="X350" i="1"/>
  <c r="X334" i="1"/>
  <c r="X364" i="1"/>
  <c r="X348" i="1"/>
  <c r="X332" i="1"/>
  <c r="X299" i="1"/>
  <c r="X305" i="1"/>
  <c r="X304" i="1"/>
  <c r="X319" i="1"/>
  <c r="X303" i="1"/>
  <c r="X314" i="1"/>
  <c r="X298" i="1"/>
  <c r="X313" i="1"/>
  <c r="X297" i="1"/>
  <c r="X312" i="1"/>
  <c r="X320" i="1"/>
  <c r="X307" i="1"/>
  <c r="X318" i="1"/>
  <c r="X302" i="1"/>
  <c r="X317" i="1"/>
  <c r="X301" i="1"/>
  <c r="X316" i="1"/>
  <c r="X300" i="1"/>
  <c r="X293" i="1"/>
  <c r="X287" i="1"/>
  <c r="X296" i="1"/>
  <c r="X285" i="1"/>
  <c r="X286" i="1"/>
  <c r="X284" i="1"/>
  <c r="X294" i="1"/>
  <c r="X295" i="1"/>
  <c r="X282" i="1"/>
  <c r="V291" i="1"/>
  <c r="E5" i="4" s="1"/>
  <c r="X290" i="1"/>
  <c r="X283" i="1"/>
  <c r="S291" i="1"/>
  <c r="B5" i="4" s="1"/>
  <c r="W291" i="1"/>
  <c r="F5" i="4" s="1"/>
  <c r="U291" i="1"/>
  <c r="D5" i="4" s="1"/>
  <c r="T291" i="1"/>
  <c r="C5" i="4" s="1"/>
  <c r="X288" i="1"/>
  <c r="X289" i="1"/>
  <c r="X205" i="1"/>
  <c r="X210" i="1"/>
  <c r="X270" i="1"/>
  <c r="X221" i="1"/>
  <c r="X186" i="1"/>
  <c r="X143" i="1"/>
  <c r="X181" i="1"/>
  <c r="X250" i="1"/>
  <c r="X180" i="1"/>
  <c r="X247" i="1"/>
  <c r="X195" i="1"/>
  <c r="X163" i="1"/>
  <c r="X202" i="1"/>
  <c r="X267" i="1"/>
  <c r="X246" i="1"/>
  <c r="X225" i="1"/>
  <c r="X203" i="1"/>
  <c r="X249" i="1"/>
  <c r="X227" i="1"/>
  <c r="X206" i="1"/>
  <c r="X264" i="1"/>
  <c r="X248" i="1"/>
  <c r="X232" i="1"/>
  <c r="X200" i="1"/>
  <c r="X144" i="1"/>
  <c r="X178" i="1"/>
  <c r="X280" i="1"/>
  <c r="X147" i="1"/>
  <c r="X175" i="1"/>
  <c r="X234" i="1"/>
  <c r="X241" i="1"/>
  <c r="X219" i="1"/>
  <c r="X265" i="1"/>
  <c r="X263" i="1"/>
  <c r="X164" i="1"/>
  <c r="X162" i="1"/>
  <c r="X146" i="1"/>
  <c r="X140" i="1"/>
  <c r="X242" i="1"/>
  <c r="X155" i="1"/>
  <c r="X177" i="1"/>
  <c r="X197" i="1"/>
  <c r="X192" i="1"/>
  <c r="X278" i="1"/>
  <c r="X237" i="1"/>
  <c r="X199" i="1"/>
  <c r="X191" i="1"/>
  <c r="X276" i="1"/>
  <c r="X281" i="1"/>
  <c r="X262" i="1"/>
  <c r="X222" i="1"/>
  <c r="X260" i="1"/>
  <c r="X228" i="1"/>
  <c r="X196" i="1"/>
  <c r="X154" i="1"/>
  <c r="X156" i="1"/>
  <c r="X148" i="1"/>
  <c r="X182" i="1"/>
  <c r="X190" i="1"/>
  <c r="X189" i="1"/>
  <c r="X173" i="1"/>
  <c r="X271" i="1"/>
  <c r="X229" i="1"/>
  <c r="X139" i="1"/>
  <c r="X188" i="1"/>
  <c r="X172" i="1"/>
  <c r="X269" i="1"/>
  <c r="X226" i="1"/>
  <c r="X253" i="1"/>
  <c r="X187" i="1"/>
  <c r="X171" i="1"/>
  <c r="X266" i="1"/>
  <c r="X223" i="1"/>
  <c r="X277" i="1"/>
  <c r="X257" i="1"/>
  <c r="X235" i="1"/>
  <c r="X214" i="1"/>
  <c r="X279" i="1"/>
  <c r="X259" i="1"/>
  <c r="X238" i="1"/>
  <c r="X217" i="1"/>
  <c r="X272" i="1"/>
  <c r="X256" i="1"/>
  <c r="X240" i="1"/>
  <c r="X224" i="1"/>
  <c r="X208" i="1"/>
  <c r="X150" i="1"/>
  <c r="X152" i="1"/>
  <c r="X158" i="1"/>
  <c r="X157" i="1"/>
  <c r="X153" i="1"/>
  <c r="X194" i="1"/>
  <c r="X165" i="1"/>
  <c r="X207" i="1"/>
  <c r="X179" i="1"/>
  <c r="X245" i="1"/>
  <c r="X216" i="1"/>
  <c r="X170" i="1"/>
  <c r="X193" i="1"/>
  <c r="X239" i="1"/>
  <c r="X176" i="1"/>
  <c r="X274" i="1"/>
  <c r="X198" i="1"/>
  <c r="X243" i="1"/>
  <c r="X201" i="1"/>
  <c r="X244" i="1"/>
  <c r="X212" i="1"/>
  <c r="X151" i="1"/>
  <c r="X141" i="1"/>
  <c r="X159" i="1"/>
  <c r="X149" i="1"/>
  <c r="X166" i="1"/>
  <c r="X174" i="1"/>
  <c r="X161" i="1"/>
  <c r="X185" i="1"/>
  <c r="X169" i="1"/>
  <c r="X261" i="1"/>
  <c r="X218" i="1"/>
  <c r="X145" i="1"/>
  <c r="X184" i="1"/>
  <c r="X168" i="1"/>
  <c r="X258" i="1"/>
  <c r="X215" i="1"/>
  <c r="X231" i="1"/>
  <c r="X183" i="1"/>
  <c r="X167" i="1"/>
  <c r="X255" i="1"/>
  <c r="X213" i="1"/>
  <c r="X273" i="1"/>
  <c r="X251" i="1"/>
  <c r="X230" i="1"/>
  <c r="X209" i="1"/>
  <c r="X275" i="1"/>
  <c r="X254" i="1"/>
  <c r="X233" i="1"/>
  <c r="X211" i="1"/>
  <c r="X268" i="1"/>
  <c r="X252" i="1"/>
  <c r="X236" i="1"/>
  <c r="X220" i="1"/>
  <c r="X204" i="1"/>
  <c r="X160" i="1"/>
  <c r="X142" i="1"/>
  <c r="V37" i="1"/>
  <c r="U40" i="1"/>
  <c r="T41" i="1"/>
  <c r="X135" i="1"/>
  <c r="X133" i="1"/>
  <c r="T136" i="1"/>
  <c r="C4" i="4" s="1"/>
  <c r="X134" i="1"/>
  <c r="X132" i="1"/>
  <c r="U136" i="1"/>
  <c r="D4" i="4" s="1"/>
  <c r="S136" i="1"/>
  <c r="B4" i="4" s="1"/>
  <c r="X93" i="1"/>
  <c r="X97" i="1"/>
  <c r="X130" i="1"/>
  <c r="X131" i="1"/>
  <c r="T37" i="1"/>
  <c r="U37" i="1"/>
  <c r="Q49" i="1"/>
  <c r="V49" i="1" s="1"/>
  <c r="P36" i="1"/>
  <c r="Q36" i="1" s="1"/>
  <c r="V36" i="1" s="1"/>
  <c r="X105" i="1"/>
  <c r="Q41" i="1"/>
  <c r="V41" i="1" s="1"/>
  <c r="X115" i="1"/>
  <c r="X99" i="1"/>
  <c r="X113" i="1"/>
  <c r="X85" i="1"/>
  <c r="X79" i="1"/>
  <c r="X89" i="1"/>
  <c r="X119" i="1"/>
  <c r="T40" i="1"/>
  <c r="T51" i="1"/>
  <c r="V122" i="1"/>
  <c r="R122" i="1"/>
  <c r="W122" i="1" s="1"/>
  <c r="V90" i="1"/>
  <c r="R90" i="1"/>
  <c r="W90" i="1" s="1"/>
  <c r="V114" i="1"/>
  <c r="R114" i="1"/>
  <c r="W114" i="1" s="1"/>
  <c r="V82" i="1"/>
  <c r="R82" i="1"/>
  <c r="W82" i="1" s="1"/>
  <c r="X81" i="1"/>
  <c r="X117" i="1"/>
  <c r="X121" i="1"/>
  <c r="R112" i="1"/>
  <c r="W112" i="1" s="1"/>
  <c r="V112" i="1"/>
  <c r="R118" i="1"/>
  <c r="W118" i="1" s="1"/>
  <c r="V118" i="1"/>
  <c r="V86" i="1"/>
  <c r="R86" i="1"/>
  <c r="W86" i="1" s="1"/>
  <c r="X127" i="1"/>
  <c r="X108" i="1"/>
  <c r="R104" i="1"/>
  <c r="W104" i="1" s="1"/>
  <c r="V104" i="1"/>
  <c r="R96" i="1"/>
  <c r="W96" i="1" s="1"/>
  <c r="V96" i="1"/>
  <c r="X109" i="1"/>
  <c r="X111" i="1"/>
  <c r="X87" i="1"/>
  <c r="V120" i="1"/>
  <c r="R120" i="1"/>
  <c r="W120" i="1" s="1"/>
  <c r="V106" i="1"/>
  <c r="R106" i="1"/>
  <c r="W106" i="1" s="1"/>
  <c r="V124" i="1"/>
  <c r="R124" i="1"/>
  <c r="W124" i="1" s="1"/>
  <c r="V98" i="1"/>
  <c r="R98" i="1"/>
  <c r="W98" i="1" s="1"/>
  <c r="V100" i="1"/>
  <c r="R100" i="1"/>
  <c r="W100" i="1" s="1"/>
  <c r="V94" i="1"/>
  <c r="R94" i="1"/>
  <c r="W94" i="1" s="1"/>
  <c r="X123" i="1"/>
  <c r="X101" i="1"/>
  <c r="X103" i="1"/>
  <c r="R128" i="1"/>
  <c r="V128" i="1"/>
  <c r="R92" i="1"/>
  <c r="W92" i="1" s="1"/>
  <c r="V92" i="1"/>
  <c r="X91" i="1"/>
  <c r="X125" i="1"/>
  <c r="R88" i="1"/>
  <c r="W88" i="1" s="1"/>
  <c r="V88" i="1"/>
  <c r="U31" i="1"/>
  <c r="V31" i="1"/>
  <c r="X107" i="1"/>
  <c r="V116" i="1"/>
  <c r="R116" i="1"/>
  <c r="W116" i="1" s="1"/>
  <c r="V80" i="1"/>
  <c r="R80" i="1"/>
  <c r="W80" i="1" s="1"/>
  <c r="X83" i="1"/>
  <c r="X78" i="1"/>
  <c r="R110" i="1"/>
  <c r="W110" i="1" s="1"/>
  <c r="V110" i="1"/>
  <c r="V102" i="1"/>
  <c r="R102" i="1"/>
  <c r="W102" i="1" s="1"/>
  <c r="X95" i="1"/>
  <c r="X129" i="1"/>
  <c r="V84" i="1"/>
  <c r="R84" i="1"/>
  <c r="W84" i="1" s="1"/>
  <c r="Q51" i="1"/>
  <c r="R51" i="1" s="1"/>
  <c r="W51" i="1" s="1"/>
  <c r="U51" i="1"/>
  <c r="V55" i="1"/>
  <c r="U55" i="1"/>
  <c r="R58" i="1"/>
  <c r="W58" i="1" s="1"/>
  <c r="T55" i="1"/>
  <c r="U61" i="1"/>
  <c r="T70" i="1"/>
  <c r="R48" i="1"/>
  <c r="W48" i="1" s="1"/>
  <c r="U63" i="1"/>
  <c r="U34" i="1"/>
  <c r="Q35" i="1"/>
  <c r="R35" i="1" s="1"/>
  <c r="W35" i="1" s="1"/>
  <c r="R32" i="1"/>
  <c r="W32" i="1" s="1"/>
  <c r="T35" i="1"/>
  <c r="T57" i="1"/>
  <c r="Q43" i="1"/>
  <c r="R43" i="1" s="1"/>
  <c r="W43" i="1" s="1"/>
  <c r="R50" i="1"/>
  <c r="W50" i="1" s="1"/>
  <c r="T43" i="1"/>
  <c r="T63" i="1"/>
  <c r="T31" i="1"/>
  <c r="T32" i="1"/>
  <c r="U48" i="1"/>
  <c r="T50" i="1"/>
  <c r="U50" i="1"/>
  <c r="V45" i="1"/>
  <c r="T34" i="1"/>
  <c r="T53" i="1"/>
  <c r="P53" i="1"/>
  <c r="Q44" i="1"/>
  <c r="U44" i="1"/>
  <c r="Q38" i="1"/>
  <c r="R38" i="1" s="1"/>
  <c r="W38" i="1" s="1"/>
  <c r="T67" i="1"/>
  <c r="P67" i="1"/>
  <c r="P30" i="1"/>
  <c r="T30" i="1"/>
  <c r="P33" i="1"/>
  <c r="T33" i="1"/>
  <c r="Q47" i="1"/>
  <c r="R47" i="1" s="1"/>
  <c r="W47" i="1" s="1"/>
  <c r="U58" i="1"/>
  <c r="U46" i="1"/>
  <c r="R42" i="1"/>
  <c r="W42" i="1" s="1"/>
  <c r="Q57" i="1"/>
  <c r="V57" i="1" s="1"/>
  <c r="U69" i="1"/>
  <c r="U52" i="1"/>
  <c r="U60" i="1"/>
  <c r="T46" i="1"/>
  <c r="T61" i="1"/>
  <c r="U32" i="1"/>
  <c r="T38" i="1"/>
  <c r="T45" i="1"/>
  <c r="T52" i="1"/>
  <c r="T47" i="1"/>
  <c r="T60" i="1"/>
  <c r="X73" i="1"/>
  <c r="R34" i="1"/>
  <c r="W34" i="1" s="1"/>
  <c r="V34" i="1"/>
  <c r="R52" i="1"/>
  <c r="W52" i="1" s="1"/>
  <c r="U70" i="1"/>
  <c r="R70" i="1"/>
  <c r="W70" i="1" s="1"/>
  <c r="T48" i="1"/>
  <c r="T69" i="1"/>
  <c r="T66" i="1"/>
  <c r="T42" i="1"/>
  <c r="T49" i="1"/>
  <c r="P54" i="1"/>
  <c r="T54" i="1"/>
  <c r="Q59" i="1"/>
  <c r="U59" i="1"/>
  <c r="T64" i="1"/>
  <c r="P64" i="1"/>
  <c r="T44" i="1"/>
  <c r="T39" i="1"/>
  <c r="P39" i="1"/>
  <c r="U42" i="1"/>
  <c r="T58" i="1"/>
  <c r="V61" i="1"/>
  <c r="U45" i="1"/>
  <c r="T59" i="1"/>
  <c r="X72" i="1"/>
  <c r="X68" i="1"/>
  <c r="X65" i="1"/>
  <c r="S75" i="1"/>
  <c r="B3" i="4" s="1"/>
  <c r="X74" i="1"/>
  <c r="V71" i="1"/>
  <c r="R71" i="1"/>
  <c r="W71" i="1" s="1"/>
  <c r="V46" i="1"/>
  <c r="R46" i="1"/>
  <c r="W46" i="1" s="1"/>
  <c r="W62" i="1"/>
  <c r="V62" i="1"/>
  <c r="R63" i="1"/>
  <c r="W63" i="1" s="1"/>
  <c r="V63" i="1"/>
  <c r="W66" i="1"/>
  <c r="V66" i="1"/>
  <c r="R49" i="1"/>
  <c r="W49" i="1" s="1"/>
  <c r="V69" i="1"/>
  <c r="R69" i="1"/>
  <c r="W69" i="1" s="1"/>
  <c r="W56" i="1"/>
  <c r="V56" i="1"/>
  <c r="R60" i="1"/>
  <c r="W60" i="1" s="1"/>
  <c r="V60" i="1"/>
  <c r="R40" i="1"/>
  <c r="W40" i="1" s="1"/>
  <c r="V40" i="1"/>
  <c r="S22" i="1"/>
  <c r="S13" i="1"/>
  <c r="S18" i="1"/>
  <c r="S21" i="1"/>
  <c r="P12" i="1"/>
  <c r="T12" i="1"/>
  <c r="P20" i="1"/>
  <c r="T20" i="1"/>
  <c r="S12" i="1"/>
  <c r="P14" i="1"/>
  <c r="T14" i="1"/>
  <c r="P22" i="1"/>
  <c r="T22" i="1"/>
  <c r="S14" i="1"/>
  <c r="S16" i="1"/>
  <c r="S9" i="1"/>
  <c r="P8" i="1"/>
  <c r="T8" i="1"/>
  <c r="P16" i="1"/>
  <c r="T16" i="1"/>
  <c r="S20" i="1"/>
  <c r="P10" i="1"/>
  <c r="T10" i="1"/>
  <c r="P18" i="1"/>
  <c r="T18" i="1"/>
  <c r="S8" i="1"/>
  <c r="S17" i="1"/>
  <c r="S10" i="1"/>
  <c r="X11" i="1"/>
  <c r="P17" i="1"/>
  <c r="U17" i="1" s="1"/>
  <c r="P21" i="1"/>
  <c r="U21" i="1" s="1"/>
  <c r="P9" i="1"/>
  <c r="U9" i="1" s="1"/>
  <c r="X15" i="1"/>
  <c r="P13" i="1"/>
  <c r="U13" i="1" s="1"/>
  <c r="X23" i="1"/>
  <c r="X19" i="1"/>
  <c r="O7" i="1"/>
  <c r="T7" i="1" s="1"/>
  <c r="X388" i="1" l="1"/>
  <c r="G6" i="4" s="1"/>
  <c r="X291" i="1"/>
  <c r="G5" i="4" s="1"/>
  <c r="X48" i="1"/>
  <c r="X94" i="1"/>
  <c r="X98" i="1"/>
  <c r="X106" i="1"/>
  <c r="V136" i="1"/>
  <c r="E4" i="4" s="1"/>
  <c r="R41" i="1"/>
  <c r="W41" i="1" s="1"/>
  <c r="X41" i="1" s="1"/>
  <c r="X37" i="1"/>
  <c r="R36" i="1"/>
  <c r="W36" i="1" s="1"/>
  <c r="X100" i="1"/>
  <c r="X120" i="1"/>
  <c r="X90" i="1"/>
  <c r="U36" i="1"/>
  <c r="X102" i="1"/>
  <c r="X86" i="1"/>
  <c r="X112" i="1"/>
  <c r="V43" i="1"/>
  <c r="X84" i="1"/>
  <c r="X118" i="1"/>
  <c r="X82" i="1"/>
  <c r="X116" i="1"/>
  <c r="X104" i="1"/>
  <c r="X114" i="1"/>
  <c r="X122" i="1"/>
  <c r="V51" i="1"/>
  <c r="X110" i="1"/>
  <c r="X80" i="1"/>
  <c r="X124" i="1"/>
  <c r="R126" i="1"/>
  <c r="W126" i="1" s="1"/>
  <c r="X126" i="1" s="1"/>
  <c r="W128" i="1"/>
  <c r="X128" i="1" s="1"/>
  <c r="X88" i="1"/>
  <c r="X92" i="1"/>
  <c r="X96" i="1"/>
  <c r="X40" i="1"/>
  <c r="X31" i="1"/>
  <c r="X55" i="1"/>
  <c r="X61" i="1"/>
  <c r="X34" i="1"/>
  <c r="X58" i="1"/>
  <c r="X32" i="1"/>
  <c r="X50" i="1"/>
  <c r="T75" i="1"/>
  <c r="C3" i="4" s="1"/>
  <c r="R57" i="1"/>
  <c r="W57" i="1" s="1"/>
  <c r="X57" i="1" s="1"/>
  <c r="X45" i="1"/>
  <c r="V35" i="1"/>
  <c r="X35" i="1" s="1"/>
  <c r="V38" i="1"/>
  <c r="X38" i="1" s="1"/>
  <c r="V47" i="1"/>
  <c r="X47" i="1" s="1"/>
  <c r="X66" i="1"/>
  <c r="X46" i="1"/>
  <c r="X70" i="1"/>
  <c r="X52" i="1"/>
  <c r="Q39" i="1"/>
  <c r="U39" i="1"/>
  <c r="U54" i="1"/>
  <c r="Q54" i="1"/>
  <c r="X42" i="1"/>
  <c r="Q30" i="1"/>
  <c r="U30" i="1"/>
  <c r="X60" i="1"/>
  <c r="Q67" i="1"/>
  <c r="U67" i="1"/>
  <c r="R44" i="1"/>
  <c r="W44" i="1" s="1"/>
  <c r="V44" i="1"/>
  <c r="R59" i="1"/>
  <c r="W59" i="1" s="1"/>
  <c r="V59" i="1"/>
  <c r="Q33" i="1"/>
  <c r="U33" i="1"/>
  <c r="Q53" i="1"/>
  <c r="U53" i="1"/>
  <c r="Q64" i="1"/>
  <c r="U64" i="1"/>
  <c r="X56" i="1"/>
  <c r="T27" i="1"/>
  <c r="C2" i="4" s="1"/>
  <c r="X43" i="1"/>
  <c r="X71" i="1"/>
  <c r="X69" i="1"/>
  <c r="X63" i="1"/>
  <c r="X51" i="1"/>
  <c r="X49" i="1"/>
  <c r="X62" i="1"/>
  <c r="Q18" i="1"/>
  <c r="V18" i="1" s="1"/>
  <c r="U18" i="1"/>
  <c r="Q22" i="1"/>
  <c r="U22" i="1"/>
  <c r="Q16" i="1"/>
  <c r="U16" i="1"/>
  <c r="Q20" i="1"/>
  <c r="U20" i="1"/>
  <c r="Q10" i="1"/>
  <c r="U10" i="1"/>
  <c r="Q14" i="1"/>
  <c r="V14" i="1" s="1"/>
  <c r="U14" i="1"/>
  <c r="S27" i="1"/>
  <c r="B2" i="4" s="1"/>
  <c r="Q8" i="1"/>
  <c r="U8" i="1"/>
  <c r="Q12" i="1"/>
  <c r="U12" i="1"/>
  <c r="Q13" i="1"/>
  <c r="V13" i="1" s="1"/>
  <c r="Q9" i="1"/>
  <c r="V9" i="1" s="1"/>
  <c r="Q21" i="1"/>
  <c r="V21" i="1" s="1"/>
  <c r="Q17" i="1"/>
  <c r="V17" i="1" s="1"/>
  <c r="P7" i="1"/>
  <c r="U7" i="1" s="1"/>
  <c r="X36" i="1" l="1"/>
  <c r="X136" i="1"/>
  <c r="G4" i="4" s="1"/>
  <c r="W136" i="1"/>
  <c r="F4" i="4" s="1"/>
  <c r="X59" i="1"/>
  <c r="C7" i="4"/>
  <c r="X44" i="1"/>
  <c r="U75" i="1"/>
  <c r="D3" i="4" s="1"/>
  <c r="V53" i="1"/>
  <c r="R53" i="1"/>
  <c r="W53" i="1" s="1"/>
  <c r="R30" i="1"/>
  <c r="W30" i="1" s="1"/>
  <c r="V30" i="1"/>
  <c r="V67" i="1"/>
  <c r="R67" i="1"/>
  <c r="W67" i="1" s="1"/>
  <c r="R39" i="1"/>
  <c r="W39" i="1" s="1"/>
  <c r="V39" i="1"/>
  <c r="V64" i="1"/>
  <c r="R64" i="1"/>
  <c r="W64" i="1" s="1"/>
  <c r="V33" i="1"/>
  <c r="R33" i="1"/>
  <c r="W33" i="1" s="1"/>
  <c r="R54" i="1"/>
  <c r="W54" i="1" s="1"/>
  <c r="V54" i="1"/>
  <c r="B7" i="4"/>
  <c r="X14" i="1"/>
  <c r="U27" i="1"/>
  <c r="D2" i="4" s="1"/>
  <c r="X18" i="1"/>
  <c r="R8" i="1"/>
  <c r="W8" i="1" s="1"/>
  <c r="V8" i="1"/>
  <c r="R10" i="1"/>
  <c r="W10" i="1" s="1"/>
  <c r="V10" i="1"/>
  <c r="R16" i="1"/>
  <c r="W16" i="1" s="1"/>
  <c r="V16" i="1"/>
  <c r="R12" i="1"/>
  <c r="W12" i="1" s="1"/>
  <c r="V12" i="1"/>
  <c r="R20" i="1"/>
  <c r="W20" i="1" s="1"/>
  <c r="V20" i="1"/>
  <c r="R22" i="1"/>
  <c r="W22" i="1" s="1"/>
  <c r="V22" i="1"/>
  <c r="X24" i="1"/>
  <c r="R17" i="1"/>
  <c r="W17" i="1" s="1"/>
  <c r="R21" i="1"/>
  <c r="W21" i="1" s="1"/>
  <c r="R9" i="1"/>
  <c r="W9" i="1" s="1"/>
  <c r="R13" i="1"/>
  <c r="W13" i="1" s="1"/>
  <c r="Q7" i="1"/>
  <c r="V7" i="1" s="1"/>
  <c r="X64" i="1" l="1"/>
  <c r="X67" i="1"/>
  <c r="X53" i="1"/>
  <c r="X33" i="1"/>
  <c r="X39" i="1"/>
  <c r="D7" i="4"/>
  <c r="X54" i="1"/>
  <c r="V75" i="1"/>
  <c r="W75" i="1"/>
  <c r="F3" i="4" s="1"/>
  <c r="X30" i="1"/>
  <c r="X12" i="1"/>
  <c r="X10" i="1"/>
  <c r="V27" i="1"/>
  <c r="E2" i="4" s="1"/>
  <c r="X16" i="1"/>
  <c r="X8" i="1"/>
  <c r="X22" i="1"/>
  <c r="X20" i="1"/>
  <c r="X17" i="1"/>
  <c r="X13" i="1"/>
  <c r="X21" i="1"/>
  <c r="X9" i="1"/>
  <c r="R7" i="1"/>
  <c r="W7" i="1" s="1"/>
  <c r="W27" i="1" s="1"/>
  <c r="F2" i="4" s="1"/>
  <c r="F7" i="4" l="1"/>
  <c r="E3" i="4"/>
  <c r="G3" i="4" s="1"/>
  <c r="X75" i="1"/>
  <c r="G2" i="4"/>
  <c r="G7" i="4" l="1"/>
  <c r="G9" i="4" s="1"/>
  <c r="E7" i="4"/>
  <c r="X7" i="1"/>
  <c r="X27" i="1" s="1"/>
</calcChain>
</file>

<file path=xl/sharedStrings.xml><?xml version="1.0" encoding="utf-8"?>
<sst xmlns="http://schemas.openxmlformats.org/spreadsheetml/2006/main" count="1874" uniqueCount="362">
  <si>
    <t>Net Summer Peak Demand Savings (kW)</t>
  </si>
  <si>
    <t>Net Annual Energy Savings (kWh)</t>
  </si>
  <si>
    <t>Unit Savings Assumptions</t>
  </si>
  <si>
    <t>Activity Results (#)</t>
  </si>
  <si>
    <t>Effective Useful Life (EUL)</t>
  </si>
  <si>
    <t>Aggregate Net-to-Gross Adjustment (%)</t>
  </si>
  <si>
    <t>Rate Class Distribution Volumetric Rates (Annualized)</t>
  </si>
  <si>
    <t>Residential (/kWh)</t>
  </si>
  <si>
    <t>General Service Less Than 50 kW (/kWh)</t>
  </si>
  <si>
    <t>General Service 50 to 4,999 kW (/kW)</t>
  </si>
  <si>
    <t>LRAM</t>
  </si>
  <si>
    <t>Total</t>
  </si>
  <si>
    <t>UOM</t>
  </si>
  <si>
    <t>kWh</t>
  </si>
  <si>
    <t>kW</t>
  </si>
  <si>
    <t>Class</t>
  </si>
  <si>
    <t>Res</t>
  </si>
  <si>
    <t>GS &gt; 50</t>
  </si>
  <si>
    <t>Market</t>
  </si>
  <si>
    <t>Year</t>
  </si>
  <si>
    <t>Initiative Name</t>
  </si>
  <si>
    <t>Measure Name</t>
  </si>
  <si>
    <t>2006 Sub-Total</t>
  </si>
  <si>
    <t>2007 Sub-Total</t>
  </si>
  <si>
    <t>2006 Programs</t>
  </si>
  <si>
    <t>2007 Programs</t>
  </si>
  <si>
    <t>2008 Programs</t>
  </si>
  <si>
    <t>2009 Programs</t>
  </si>
  <si>
    <t>2010 Programs</t>
  </si>
  <si>
    <t>GS &lt; 50</t>
  </si>
  <si>
    <t>2008 Sub-Total</t>
  </si>
  <si>
    <t>Carring Charge</t>
  </si>
  <si>
    <t>Total LRAM</t>
  </si>
  <si>
    <t>Secondary Refrigerator Retirement Pilot</t>
  </si>
  <si>
    <t>Consumer</t>
  </si>
  <si>
    <t>Cool &amp; Hot Savings Rebate</t>
  </si>
  <si>
    <t>Energy Star® Central Air Conditioner - Cool Savings</t>
  </si>
  <si>
    <t>Programmable Thermostat - Cool Savings</t>
  </si>
  <si>
    <t>Central Air Conditioner Tune-ups - Cool Savings</t>
  </si>
  <si>
    <t>Energy Star® Central Air Conditioner - Hot Savings</t>
  </si>
  <si>
    <t>Efficient Furnace with ECM - Hot Savings</t>
  </si>
  <si>
    <t>Programmable Thermostat - Hot Savings</t>
  </si>
  <si>
    <t>Every Kilowatt Counts</t>
  </si>
  <si>
    <t>Energy Star® Compact Fluorescent Light Bulb - Spring Campaign</t>
  </si>
  <si>
    <t>Electric Timers - Spring Campaign</t>
  </si>
  <si>
    <t>Programmable Thermostats - Spring Campaign</t>
  </si>
  <si>
    <t>Energy Star® Ceiling Fans - Spring Campaign</t>
  </si>
  <si>
    <t>Energy Star® Compact Fluorescent Light Bulb - Autumn Campaign</t>
  </si>
  <si>
    <t>Seasonal Light Emitting Diode Light String - Autumn Campaign</t>
  </si>
  <si>
    <t>Programmable Thermostats - Autumn Campaign</t>
  </si>
  <si>
    <t>Dimmers - Autumn Campaign</t>
  </si>
  <si>
    <t>Indoor Motion Sensors - Autumn Campaign</t>
  </si>
  <si>
    <t>Programmable Basebaord Thermostats - Autumn Campaign</t>
  </si>
  <si>
    <t>Demand Response 1</t>
  </si>
  <si>
    <t>Voluntary Load Shedding Project</t>
  </si>
  <si>
    <t>Business, Industrial</t>
  </si>
  <si>
    <t>Loblaw &amp; York Region Demand Response</t>
  </si>
  <si>
    <t>Rodan Contract</t>
  </si>
  <si>
    <t>Loblaw Contract</t>
  </si>
  <si>
    <t>Great Refrigerator Roundup</t>
  </si>
  <si>
    <t>Bottom Freezer Fridge</t>
  </si>
  <si>
    <t>Chest Freezer</t>
  </si>
  <si>
    <t>Side by Side Fridge-Freezer</t>
  </si>
  <si>
    <t>Single Door Fridge</t>
  </si>
  <si>
    <t>Small Freezer (under 10 cubic feet)</t>
  </si>
  <si>
    <t>Small Fridge (under 10 cubic feet)</t>
  </si>
  <si>
    <t>Top Freezer Fridge</t>
  </si>
  <si>
    <t>Upright Freezer</t>
  </si>
  <si>
    <t>Window Air Conditioner</t>
  </si>
  <si>
    <t>Energy Star® Central Air Conditioner, Tier 2 - Cool Savings</t>
  </si>
  <si>
    <t>Energy Star® Central Air Conditioner, Tier 1 - Cool Savings</t>
  </si>
  <si>
    <t>Medium Efficiency Furnace with ECM - Cool Savings</t>
  </si>
  <si>
    <t>High Efficiency Furnace with ECM - Cool Savings</t>
  </si>
  <si>
    <t>15 W CFL</t>
  </si>
  <si>
    <t>20+ W CFL</t>
  </si>
  <si>
    <t>Energy Star® Light Fixture</t>
  </si>
  <si>
    <t>T8 Fluorescent Tube</t>
  </si>
  <si>
    <t>Seasonal LED Light String</t>
  </si>
  <si>
    <t>Project Porchlight CFL</t>
  </si>
  <si>
    <t>Solar Light</t>
  </si>
  <si>
    <t>Energy Star® Ceiling Fan</t>
  </si>
  <si>
    <t>Furnace Filter</t>
  </si>
  <si>
    <t>Power Bar with Timer</t>
  </si>
  <si>
    <t>Lighting Control Device</t>
  </si>
  <si>
    <t>Outdoor Motion Sensor</t>
  </si>
  <si>
    <t>Dimmer Switch</t>
  </si>
  <si>
    <t>Programmable Thermostat</t>
  </si>
  <si>
    <t>Summer Savings</t>
  </si>
  <si>
    <t>Households, Change in Behaviour Only - Behaviour Related</t>
  </si>
  <si>
    <t>Households, Change in Behaviour Only - Equipment Related</t>
  </si>
  <si>
    <t>Households, Change in Behaviour Only - Compact Fluorescent Light Bulb Related</t>
  </si>
  <si>
    <t>Households, Combination of Change in Behaviour and "Pulled Forward" Equipment - Behaviour Related</t>
  </si>
  <si>
    <t>Households, Combination of Change in Behaviour and "Pulled Forward" Equipment - Equipment Related</t>
  </si>
  <si>
    <t>Households, Combination of Change in Behaviour and "Pulled Forward" Equipment - Compact Fluorescent Light Bulb Related</t>
  </si>
  <si>
    <t>Households, Change in Behaviour and Incremental Equipment (With Full Equipment Life) - Behaviour Related</t>
  </si>
  <si>
    <t>Households, Change in Behaviour and Incremental Equipment (With Full Equipment Life) - Equipment Related</t>
  </si>
  <si>
    <t>Households, Change in Behaviour and Incremental Equipment (With Full Equipment Life) - Compact Fluorescent Light Bulb Related</t>
  </si>
  <si>
    <t>Social Housing Pilot</t>
  </si>
  <si>
    <t>Custom Retrofit Projects</t>
  </si>
  <si>
    <t>Consumer Low-Income</t>
  </si>
  <si>
    <t>Cool Savings Rebate</t>
  </si>
  <si>
    <t>2007 Energy Star® Central Air Conditioner, Tier 2</t>
  </si>
  <si>
    <t>2007 Energy Star® Central Air Conditioner, Tier 1</t>
  </si>
  <si>
    <t>2007 Medium Efficiency Furnace with ECM</t>
  </si>
  <si>
    <t>2007 High Efficiency Furnace with ECM</t>
  </si>
  <si>
    <t>2007 Programmable Thermostat</t>
  </si>
  <si>
    <t>2007 Central Air Conditioner Tune-ups</t>
  </si>
  <si>
    <t>2008 Energy Star® Central Air Conditioner, Tier 2</t>
  </si>
  <si>
    <t>2008 Energy Star® Central Air Conditioner, Tier 1</t>
  </si>
  <si>
    <t>2008 Efficient Furnace with ECM</t>
  </si>
  <si>
    <t>2008 Programmable Thermostat</t>
  </si>
  <si>
    <t>Every Kilowatt Counts Power Savings Event</t>
  </si>
  <si>
    <t>Energy Star® Qualified Compact Fluorescent Light Bulbs</t>
  </si>
  <si>
    <t>Energy Star® Qualified Dimmable CFLs</t>
  </si>
  <si>
    <t>Energy Star® Qualified Decorative CFLs</t>
  </si>
  <si>
    <t>Energy Star® Qualified Compact Fluorescent Floods (Indoor &amp; Outdoor)</t>
  </si>
  <si>
    <t>Energy Star® Qualified Light Fixtures</t>
  </si>
  <si>
    <t>T8 Fluorescent Fixtures</t>
  </si>
  <si>
    <t>Lighting Control Devices</t>
  </si>
  <si>
    <t>Power Bars with Timers</t>
  </si>
  <si>
    <t>Car block heater timer</t>
  </si>
  <si>
    <t>Heavy Duty Timers</t>
  </si>
  <si>
    <t>Programmable Thermostats - Baseboard</t>
  </si>
  <si>
    <t>Air Conditioner/Furnace Filters</t>
  </si>
  <si>
    <t>Awnings</t>
  </si>
  <si>
    <t>Window Films</t>
  </si>
  <si>
    <t>Electric Water Heater Blankets</t>
  </si>
  <si>
    <t>Pipe Wrap</t>
  </si>
  <si>
    <t>Low-Flow Toilets</t>
  </si>
  <si>
    <t>Keep Cool Pilot – Dehumidifier</t>
  </si>
  <si>
    <t>Keep Cool Pilot – Room Air Conditioner</t>
  </si>
  <si>
    <t>Rewards for Recycling – Dehumidifier</t>
  </si>
  <si>
    <t>Rewards for Recycling – Room Air Conditioner</t>
  </si>
  <si>
    <t>Rewards for Recycling – Halogen Lamp</t>
  </si>
  <si>
    <t>peaksaver®</t>
  </si>
  <si>
    <t>Residential Air Conditioner - Switch</t>
  </si>
  <si>
    <t>Consumer, Business</t>
  </si>
  <si>
    <t>Residential Air Conditioner - Thermostat</t>
  </si>
  <si>
    <t>Residential Electric Water Heater</t>
  </si>
  <si>
    <t>Commercial Air Conditioner - Switch</t>
  </si>
  <si>
    <t>Commercial Air Conditioner - Thermostat</t>
  </si>
  <si>
    <t>Commercial Electric Water Heater</t>
  </si>
  <si>
    <t>Summer Sweepstakes</t>
  </si>
  <si>
    <t>Registered qualified active households</t>
  </si>
  <si>
    <t>Registered unqualified active households</t>
  </si>
  <si>
    <t>Registered qualified inactive households</t>
  </si>
  <si>
    <t>Registered unqualified inactive households</t>
  </si>
  <si>
    <t>Non-registered active households</t>
  </si>
  <si>
    <t>Electricity Retrofit Incentive</t>
  </si>
  <si>
    <t>High Performance New Construction</t>
  </si>
  <si>
    <t>Custom Project</t>
  </si>
  <si>
    <t>Business</t>
  </si>
  <si>
    <t>Demand Response 3</t>
  </si>
  <si>
    <t>Contractual Load Shedding Project</t>
  </si>
  <si>
    <t>Chest Freezer - Not Replaced  - Running Part Time (26% of the time)</t>
  </si>
  <si>
    <t>Chest Freezer - Standard Efficiency Unit Replacement - Running Part Time (26% of the time)</t>
  </si>
  <si>
    <t>Chest Freezer - Energy Star Unit Replacement - Running Part Time (26% of the time)</t>
  </si>
  <si>
    <t>Chest Freezer - Not Replaced  - Running All Time (100% of time time)</t>
  </si>
  <si>
    <t>Chest Freezer - Standard Efficiency Unit Replacement - Running All Time (100% of time time)</t>
  </si>
  <si>
    <t>Chest Freezer - Energy Star Unit Replacement - Running All Time (100% of time time)</t>
  </si>
  <si>
    <t>Side by Side Fridge-Freezer - Not Replaced  - Running Part Time (38% of the time)</t>
  </si>
  <si>
    <t>Side by Side Fridge-Freezer - Standard Efficiency Unit Replacement - Running Part Time (38% of the time)</t>
  </si>
  <si>
    <t>Side by Side Fridge-Freezer - Energy Star Unit Replacement - Running Part Time (38% of the time)</t>
  </si>
  <si>
    <t>Side by Side Fridge-Freezer - Not Replaced  - Running All Time (100% of time time)</t>
  </si>
  <si>
    <t>Side by Side Fridge-Freezer - Standard Efficiency Unit Replacement - Running All Time (100% of time time)</t>
  </si>
  <si>
    <t>Side by Side Fridge-Freezer - Energy Star Unit Replacement - Running All Time (100% of time time)</t>
  </si>
  <si>
    <t>Top Freezer Fridge - Not Replaced  - Running Part Time (38% of the time)</t>
  </si>
  <si>
    <t>Top Freezer Fridge - Standard Efficiency Unit Replacement - Running Part Time (38% of the time)</t>
  </si>
  <si>
    <t>Top Freezer Fridge - Energy Star Unit Replacement - Running Part Time (38% of the time)</t>
  </si>
  <si>
    <t>Top Freezer Fridge - Not Replaced  - Running All Time (100% of time time)</t>
  </si>
  <si>
    <t>Top Freezer Fridge - Standard Efficiency Unit Replacement - Running All Time (100% of time time)</t>
  </si>
  <si>
    <t>Top Freezer Fridge - Energy Star Unit Replacement - Running All Time (100% of time time)</t>
  </si>
  <si>
    <t>Upright Freezer - Not Replaced  - Running Part Time (26% of the time)</t>
  </si>
  <si>
    <t>Upright Freezer - Standard Efficiency Unit Replacement - Running Part Time (26% of the time)</t>
  </si>
  <si>
    <t>Upright Freezer - Energy Star Unit Replacement - Running Part Time (26% of the time)</t>
  </si>
  <si>
    <t>Upright Freezer - Not Replaced  - Running All Time (100% of time time)</t>
  </si>
  <si>
    <t>Upright Freezer - Standard Efficiency Unit Replacement - Running All Time (100% of time time)</t>
  </si>
  <si>
    <t>Upright Freezer - Energy Star Unit Replacement - Running All Time (100% of time time)</t>
  </si>
  <si>
    <t>Energy Star® 14.5 SEER (Tier 1) Central Air Conditioner (CAC)</t>
  </si>
  <si>
    <t>Energy Star® 14.5 SEER (Tier 1) Central Air Conditioner (CAC) with change in behaviour</t>
  </si>
  <si>
    <t>Energy Star® 15.0 SEER (Tier 2) Central Air Conditioner (CAC)</t>
  </si>
  <si>
    <t>Energy Star® 15.0 SEER (Tier 2) Central Air Conditioner (CAC) with change in behaviour</t>
  </si>
  <si>
    <t>Furnace with Electronically Commutated Motor (ECM), Home constructed before 1980, AHRI Matched CAC &amp; Furnace, Continuous Fan, No change</t>
  </si>
  <si>
    <t>Furnace with Electronically Commutated Motor (ECM), Home constructed before 1980, AHRI Matched CAC &amp; Furnace, Non-continuous Fan, No change</t>
  </si>
  <si>
    <t>Furnace with Electronically Commutated Motor (ECM), Home constructed before 1980, AHRI Matched CAC &amp; Furnace, Continuous Fan, Change from non-continuous</t>
  </si>
  <si>
    <t>Furnace with Electronically Commutated Motor (ECM), Home constructed before 1980, Unmatched CAC &amp; Furnace, Continuous Fan, No change</t>
  </si>
  <si>
    <t>Furnace with Electronically Commutated Motor (ECM), Home constructed before 1980, Unmatched CAC &amp; Furnace, Non-continuous Fan, No change</t>
  </si>
  <si>
    <t>Furnace with Electronically Commutated Motor (ECM), Home constructed before 1980, Unmatched CAC &amp; Furnace, Continuous Fan, Change from non-continuous</t>
  </si>
  <si>
    <t>Furnace with Electronically Commutated Motor (ECM), Home constructed before 1980, Heating only, Continuous Fan, No change</t>
  </si>
  <si>
    <t>Furnace with Electronically Commutated Motor (ECM), Home constructed before 1980, Heating only, Non-continuous Fan, No change</t>
  </si>
  <si>
    <t>Furnace with Electronically Commutated Motor (ECM), Home constructed before 1980, Heating only, Continuous Fan, Change from non-continuous</t>
  </si>
  <si>
    <t>Furnace with Electronically Commutated Motor (ECM), Home constructed after 1980, AHRI Matched CAC &amp; Furnace, Continuous Fan, No change</t>
  </si>
  <si>
    <t>Furnace with Electronically Commutated Motor (ECM), Home constructed after 1980, AHRI Matched CAC &amp; Furnace, Non-continuous Fan, No change</t>
  </si>
  <si>
    <t>Furnace with Electronically Commutated Motor (ECM), Home constructed after 1980, AHRI Matched CAC &amp; Furnace, Continuous Fan, Change from non-continuous</t>
  </si>
  <si>
    <t>Furnace with Electronically Commutated Motor (ECM), Home constructed after 1980, Unmatched CAC &amp; Furnace, Continuous Fan, No change</t>
  </si>
  <si>
    <t>Furnace with Electronically Commutated Motor (ECM), Home constructed after 1980, Unmatched CAC &amp; Furnace, Non-continuous Fan, No change</t>
  </si>
  <si>
    <t>Furnace with Electronically Commutated Motor (ECM), Home constructed after 1980, Unmatched CAC &amp; Furnace, Continuous Fan, Change from non-continuous</t>
  </si>
  <si>
    <t>Furnace with Electronically Commutated Motor (ECM), Home constructed after 1980, Heating only, Continuous Fan, No change</t>
  </si>
  <si>
    <t>Furnace with Electronically Commutated Motor (ECM), Home constructed after 1980, Heating only, Non-continuous Fan, No change</t>
  </si>
  <si>
    <t>Furnace with Electronically Commutated Motor (ECM), Home constructed after 1980, Heating only, Continuous Fan, Change from non-continuous</t>
  </si>
  <si>
    <t>Programmable Thermostat - Central Air Conditioning (CAC) &amp; Gas heating</t>
  </si>
  <si>
    <t>Programmable Thermostat - Energy Star® Central Air Conditioning (CAC) &amp; Gas Heating</t>
  </si>
  <si>
    <t>Programmable Thermostat - Gas Heating only</t>
  </si>
  <si>
    <t>Participant Spillover - Lighting</t>
  </si>
  <si>
    <t>Participant Spillover - Cooling or Heating</t>
  </si>
  <si>
    <t>Participant Spillover - Water heating</t>
  </si>
  <si>
    <t>Participant Spillover - Appliances</t>
  </si>
  <si>
    <t>Participant Spillover - Insulation of other weatherization</t>
  </si>
  <si>
    <t>Participant Spillover - Windows</t>
  </si>
  <si>
    <t>Participant Spillover - Roof products</t>
  </si>
  <si>
    <t>Participant Spillover - Other products</t>
  </si>
  <si>
    <t>Energy Star Qualified Compact Fluorescent  - Spring Campaign - Participant Rebated</t>
  </si>
  <si>
    <t>ENERGY STAR Decorative CFLs - Spring Campaign - Participant Rebated</t>
  </si>
  <si>
    <t>ENERGY STAR Fixtures - Spring Campaign - Participant Rebated</t>
  </si>
  <si>
    <t>ENERGY STAR Ceiling Fans - Spring Campaign - Participant Rebated</t>
  </si>
  <si>
    <t>Heavy Duty Pool and Spa Timers - Spring Campaign - Participant Rebated</t>
  </si>
  <si>
    <t>Clotheslines - Spring Campaign - Participant Rebated</t>
  </si>
  <si>
    <t>Pipe Wrap - Spring Campaign - Participant Rebated</t>
  </si>
  <si>
    <t>Water Blanket - Spring Campaign - Participant Rebated</t>
  </si>
  <si>
    <t>Window Film - Spring Campaign - Participant Rebated</t>
  </si>
  <si>
    <t>Energy Star Qualified Window Air Conditioner - Spring Campaign - Participant Promoted</t>
  </si>
  <si>
    <t>Energy Star Qualified Dehumidifiers - Spring Campaign - Participant Promoted</t>
  </si>
  <si>
    <t>Programmable Thermostat - Spring Campaign - Participant Promoted</t>
  </si>
  <si>
    <t>Solar Power Products - Spring Campaign - Participant Promoted</t>
  </si>
  <si>
    <t>Control Products - Spring Campaign - Participant Promoted</t>
  </si>
  <si>
    <t>Window Blinds and Awnings - Spring Campaign - Participant Promoted</t>
  </si>
  <si>
    <t>Reduce power to electronics (Behavioural) - Spring Campaign - Participant Spillover</t>
  </si>
  <si>
    <t>Installed CFLs - Spring Campaign - Participant Spillover</t>
  </si>
  <si>
    <t>Washed in Cold Laundry (Behavioural) - Spring Campaign - Participant Spillover</t>
  </si>
  <si>
    <t>Turned off/Reduced lights (Behavioural) - Spring Campaign - Participant Spillover</t>
  </si>
  <si>
    <t>Dried clothes outside or on rack (Behavioural) - Spring Campaign - Participant Spillover</t>
  </si>
  <si>
    <t>Installed a new energy efficient appliance - Refrigerator - Spring Campaign - Participant Spillover</t>
  </si>
  <si>
    <t>Unplugged devices usually left plugged in (Behavioural) - Spring Campaign - Participant Spillover</t>
  </si>
  <si>
    <t>Installed a new energy efficient appliance - Clothes washing machine - Spring Campaign - Participant Spillover</t>
  </si>
  <si>
    <t>Added ceiling/attic/wall/basement insulation - Spring Campaign - Participant Spillover</t>
  </si>
  <si>
    <t>Installed Programmable Thermostat - Spring Campaign - Participant Spillover</t>
  </si>
  <si>
    <t>Energy Star Qualified Compact Fluorescent  - Spring Campaign - Non-Participant Rebated</t>
  </si>
  <si>
    <t>ENERGY STAR Decorative CFLs - Spring Campaign - Non-Participant Rebated</t>
  </si>
  <si>
    <t>ENERGY STAR Fixtures - Spring Campaign - Non-Participant Rebated</t>
  </si>
  <si>
    <t>ENERGY STAR Ceiling Fans - Spring Campaign - Non-Participant Rebated</t>
  </si>
  <si>
    <t>Heavy Duty Pool and Spa Timers - Spring Campaign - Non-Participant Rebated</t>
  </si>
  <si>
    <t>Clotheslines - Spring Campaign - Non-Participant Rebated</t>
  </si>
  <si>
    <t>Pipe Wrap - Spring Campaign - Non-Participant Rebated</t>
  </si>
  <si>
    <t>Water Blanket - Spring Campaign - Non-Participant Rebated</t>
  </si>
  <si>
    <t>Window Film - Spring Campaign - Non-Participant Rebated</t>
  </si>
  <si>
    <t>Energy Star Qualified Window Air Conditioner - Spring Campaign - Non-Participant Promoted</t>
  </si>
  <si>
    <t>Energy Star Qualified Dehumidifiers - Spring Campaign - Non-Participant Promoted</t>
  </si>
  <si>
    <t>Programmable Thermostat - Spring Campaign - Non-Participant Promoted</t>
  </si>
  <si>
    <t>Solar Power Products - Spring Campaign - Non-Participant Promoted</t>
  </si>
  <si>
    <t>Control Products - Spring Campaign - Non-Participant Promoted</t>
  </si>
  <si>
    <t>Window Blinds and Awnings - Spring Campaign - Non-Participant Promoted</t>
  </si>
  <si>
    <t>Energy Star Qualified Compact Fluorescent  - Autumn Campaign - Participant Rebated</t>
  </si>
  <si>
    <t>ENERGY STAR Specialty CFLs - Autumn Campaign - Participant Rebated</t>
  </si>
  <si>
    <t>ENERGY STAR Fixtures - Autumn Campaign - Participant Rebated</t>
  </si>
  <si>
    <t>Weatherstripping - adhesive foam or V-strip - Autumn Campaign - Participant Rebated</t>
  </si>
  <si>
    <t>Weatherstripping - door frame kits - Autumn Campaign - Participant Rebated</t>
  </si>
  <si>
    <t>Programmable Thermostat - Autumn Campaign - Participant Rebated</t>
  </si>
  <si>
    <t>Pipe Wrap - Autumn Campaign - Participant Rebated</t>
  </si>
  <si>
    <t>Water Blanket - Autumn Campaign - Participant Rebated</t>
  </si>
  <si>
    <t>Lighting/Appliance Controls - Autumn Campaign - Participant Rebated</t>
  </si>
  <si>
    <t>Energy Star Qualified Holiday LED Lights - Autumn Campaign - Participant Promoted</t>
  </si>
  <si>
    <t>Dimmer Switches - Autumn Campaign - Participant Promoted</t>
  </si>
  <si>
    <t>Solar Powered Products - Autumn Campaign - Participant Promoted</t>
  </si>
  <si>
    <t>Washed laundry with cold water - Autumn Campaign - Participant Spillover</t>
  </si>
  <si>
    <t>Turned off / reduced use of power to electronics - Autumn Campaign - Participant Spillover</t>
  </si>
  <si>
    <t>Turned off / reduced use of lights - Autumn Campaign - Participant Spillover</t>
  </si>
  <si>
    <t>Dried clothes outside or inside on a rack - Autumn Campaign - Participant Spillover</t>
  </si>
  <si>
    <t>Turned down the thermostat setting on my furnace - Autumn Campaign - Participant Spillover</t>
  </si>
  <si>
    <t>Unplugged devices usually plugged into outlet - Autumn Campaign - Participant Spillover</t>
  </si>
  <si>
    <t>Installed a new energy efficient appliance – Refrigerator - Autumn Campaign - Participant Spillover</t>
  </si>
  <si>
    <t>Added ceiling/attic/wall/basement insulation - Autumn Campaign - Participant Spillover</t>
  </si>
  <si>
    <t>Replaced my old furnace with a high efficiency furnace - Autumn Campaign - Participant Spillover</t>
  </si>
  <si>
    <t>Installed a new energy efficient appliance - Clothes washing machine - Autumn Campaign - Participant Spillover</t>
  </si>
  <si>
    <t>Energy Star Qualified Compact Fluorescent  - Autumn Campaign - Non-Participant Rebated</t>
  </si>
  <si>
    <t>ENERGY STAR Specialty CFLs - Autumn Campaign - Non-Participant Rebated</t>
  </si>
  <si>
    <t>ENERGY STAR Fixtures - Autumn Campaign - Non-Participant Rebated</t>
  </si>
  <si>
    <t>Weatherstripping - adhesive foam or V-strip - Autumn Campaign - Non-Participant Rebated</t>
  </si>
  <si>
    <t>Weatherstripping - door frame kits - Autumn Campaign - Non-Participant Rebated</t>
  </si>
  <si>
    <t>Programmable Thermostat - Autumn Campaign - Non-Participant Rebated</t>
  </si>
  <si>
    <t>Pipe Wrap - Autumn Campaign - Non-Participant Rebated</t>
  </si>
  <si>
    <t>Water Blanket - Autumn Campaign - Non-Participant Rebated</t>
  </si>
  <si>
    <t>Lighting/Appliance Controls - Autumn Campaign - Non-Participant Rebated</t>
  </si>
  <si>
    <t>Energy Star Qualified Holiday LED Lights - Autumn Campaign - Non-Participant Promoted</t>
  </si>
  <si>
    <t>Dimmer Switches - Autumn Campaign - Non-Participant Promoted</t>
  </si>
  <si>
    <t>Solar Powered Products - Autumn Campaign - Non-Participant Promoted</t>
  </si>
  <si>
    <t>Working Room Air Conditioner Retirement - Rewards for Recycling Campaign - Incented</t>
  </si>
  <si>
    <t>Working Room Dehumidifier Retirement - Rewards for Recycling Campaign - Incented</t>
  </si>
  <si>
    <t>Working Halogen Torchiere Retirement - Rewards for Recycling Campaign - Incented</t>
  </si>
  <si>
    <t>Non-Working Room Air Conditioner Retirement - Rewards for Recycling Campaign - Incented</t>
  </si>
  <si>
    <t>Non-Working Room Dehumidifier Retirement - Rewards for Recycling Campaign - Incented</t>
  </si>
  <si>
    <t>Non-Working Halogen Torchiere Retirement - Rewards for Recycling Campaign - Incented</t>
  </si>
  <si>
    <t>Recycled Second Refrigerator - Rewards for Recycling Campaign - Spillover</t>
  </si>
  <si>
    <t>Recycled Additional Room Air Conditioner - Rewards for Recycling Campaign - Spillover</t>
  </si>
  <si>
    <t>Recycled Central Air Conditioner - Rewards for Recycling Campaign - Spillover</t>
  </si>
  <si>
    <t>Recyled Additional Room Dehumidifier - Rewards for Recycling Campaign - Spillover</t>
  </si>
  <si>
    <t>Installed Energy Star® Windows - Rewards for Recycling Campaign - Spillover</t>
  </si>
  <si>
    <t>Installed Energy Star® CFL Bulbs - Rewards for Recycling Campaign - Spillover</t>
  </si>
  <si>
    <t>Power Savings Blitz</t>
  </si>
  <si>
    <t>Demand Response 2</t>
  </si>
  <si>
    <t>Contractual Load Shifting Project</t>
  </si>
  <si>
    <t>Dehumidifier</t>
  </si>
  <si>
    <t>Freezer</t>
  </si>
  <si>
    <t>Refrigerator</t>
  </si>
  <si>
    <t>ENERGY STAR Specialty CFLs-Spring Campaign (Rebated)</t>
  </si>
  <si>
    <t>ENERGY STAR Fixtures-Spring Campaign (Rebated)</t>
  </si>
  <si>
    <t>ENERGY STAR Ceiling Fans-Spring Campaign (Rebated)</t>
  </si>
  <si>
    <t>Clotheslines-Spring Campaign (Rebated)</t>
  </si>
  <si>
    <t>Smart Power Bars-Spring Campaign (Rebated)</t>
  </si>
  <si>
    <t>Lighting Controls-Spring Campaign (Rebated)</t>
  </si>
  <si>
    <t>Energy Star Qualified Window Air Conditioner-Spring Campaign (Promoted)</t>
  </si>
  <si>
    <t>Energy Star Qualified Dehumidifiers-Spring Campaign (Promoted)</t>
  </si>
  <si>
    <t>Programmable Thermostat-Spring Campaign (Promoted)</t>
  </si>
  <si>
    <t>Solar Power Products-Spring Campaign (Promoted)</t>
  </si>
  <si>
    <t>Window Blinds and Awnings-Spring Campaign (Promoted)</t>
  </si>
  <si>
    <t>Turned off / reduced use of lights-Spilllover Actions - Spring</t>
  </si>
  <si>
    <t>Turned off / reduced use of power to electronics-Spilllover Actions - Spring</t>
  </si>
  <si>
    <t>Washed laundry with cold water-Spilllover Actions - Spring</t>
  </si>
  <si>
    <t>Turned down the thermostat setting on my furnace-Spilllover Actions - Spring</t>
  </si>
  <si>
    <t>Installed compact fluorescents that were not rebated-Spilllover Actions - Spring</t>
  </si>
  <si>
    <t>Dried clothes inside on a rack-Spilllover Actions - Spring</t>
  </si>
  <si>
    <t>Unplugged devices usually plugged into outlet-Spilllover Actions - Spring</t>
  </si>
  <si>
    <t>Sealed around windows / doors-Spilllover Actions - Spring</t>
  </si>
  <si>
    <t>Installed a programmable thermostat-Spilllover Actions - Spring</t>
  </si>
  <si>
    <t>Installed LED lights-Spilllover Actions - Spring</t>
  </si>
  <si>
    <t>Energy Star Specialty CFLs-Fall Campaign (Rebated)</t>
  </si>
  <si>
    <t>Energy Star Fixtures-Fall Campaign (Rebated)</t>
  </si>
  <si>
    <t>Weatherstripping - adhesive foam or V-strip-Fall Campaign (Rebated)</t>
  </si>
  <si>
    <t>Weatherstripping - door frame kits-Fall Campaign (Rebated)</t>
  </si>
  <si>
    <t>Baseboard Programmable Thermostat-Fall Campaign (Rebated)</t>
  </si>
  <si>
    <t>Pipe Wrap-Fall Campaign (Rebated)</t>
  </si>
  <si>
    <t>Water Blanket-Fall Campaign (Rebated)</t>
  </si>
  <si>
    <t>Lighting Controls-Fall Campaign (Rebated)</t>
  </si>
  <si>
    <t>Power Bar-Fall Campaign (Rebated)</t>
  </si>
  <si>
    <t>Programmable Thermostat-Fall Campaign (Promoted)</t>
  </si>
  <si>
    <t>Solar Powered Products-Fall Campaign (Promoted)</t>
  </si>
  <si>
    <t>Window Sealing Kits-Fall Campaign (Promoted)</t>
  </si>
  <si>
    <t>Turned off / reduced use of lights-Spillover Actions - Fall</t>
  </si>
  <si>
    <t>Turned off / reduced use of power to electronics-Spillover Actions - Fall</t>
  </si>
  <si>
    <t>Washed laundry with cold water-Spillover Actions - Fall</t>
  </si>
  <si>
    <t>Turned down the thermostat setting on my furnace-Spillover Actions - Fall</t>
  </si>
  <si>
    <t>Sealed around windows / doors-Spillover Actions - Fall</t>
  </si>
  <si>
    <t>Unplugged devices usually plugged into outlet-Spillover Actions - Fall</t>
  </si>
  <si>
    <t>Installed compact fluorescent lights that were not those rebated by the Power Savings Event-Spillover Actions - Fall</t>
  </si>
  <si>
    <t>Dried clothes inside on a rack-Spillover Actions - Fall</t>
  </si>
  <si>
    <t>Energy Star Specialty CFLs-Non-Participant Campaign Products</t>
  </si>
  <si>
    <t>Energy Star Fixtures-Non-Participant Campaign Products</t>
  </si>
  <si>
    <t>Weatherstripping - adhesive foam or V-strip-Non-Participant Campaign Products</t>
  </si>
  <si>
    <t>Weatherstripping - door frame kits-Non-Participant Campaign Products</t>
  </si>
  <si>
    <t>Baseboard Programmable Thermostat-Non-Participant Campaign Products</t>
  </si>
  <si>
    <t>Pipe Wrap-Non-Participant Campaign Products</t>
  </si>
  <si>
    <t>Water Blanket-Non-Participant Campaign Products</t>
  </si>
  <si>
    <t>Lighting Controls-Non-Participant Campaign Products</t>
  </si>
  <si>
    <t>Power Bar-Non-Participant Campaign Products</t>
  </si>
  <si>
    <t>Programmable Thermostat-Fall Campaign (Non-Participant Promoted)</t>
  </si>
  <si>
    <t>Solar Powered Products-Fall Campaign (Non-Participant Promoted)</t>
  </si>
  <si>
    <t>Window Sealing Kits-Fall Campaign (Non-Participant Promoted)</t>
  </si>
  <si>
    <t>Energy Star 4.0 &amp; 5.0 Television Program</t>
  </si>
  <si>
    <t>Energy Star 4.0 &amp; 5.0 Television Program - Spillover Actions</t>
  </si>
  <si>
    <t>Business Project</t>
  </si>
  <si>
    <t>Multi-Family Project</t>
  </si>
  <si>
    <t>Multi-Family Energy Efficiency Rebates</t>
  </si>
  <si>
    <t>Consumer, Consumer Low-Income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</si>
</sst>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I7" sqref="I7"/>
    </sheetView>
  </sheetViews>
  <sheetFormatPr defaultRowHeight="15" x14ac:dyDescent="0.25"/>
  <cols>
    <col min="1" max="1" width="14.5703125" customWidth="1"/>
    <col min="2" max="7" width="9.140625" style="1"/>
  </cols>
  <sheetData>
    <row r="1" spans="1:7" x14ac:dyDescent="0.25">
      <c r="B1" s="1">
        <v>2006</v>
      </c>
      <c r="C1" s="1">
        <v>2007</v>
      </c>
      <c r="D1" s="1">
        <v>2008</v>
      </c>
      <c r="E1" s="1">
        <v>2009</v>
      </c>
      <c r="F1" s="1">
        <v>2010</v>
      </c>
      <c r="G1" s="1" t="s">
        <v>11</v>
      </c>
    </row>
    <row r="2" spans="1:7" x14ac:dyDescent="0.25">
      <c r="A2" t="s">
        <v>24</v>
      </c>
      <c r="B2" s="6">
        <f>'Detail LRAM'!S27</f>
        <v>7977.1458394491538</v>
      </c>
      <c r="C2" s="6">
        <f>'Detail LRAM'!T27</f>
        <v>6721.9216316320562</v>
      </c>
      <c r="D2" s="6">
        <f>'Detail LRAM'!U27</f>
        <v>6750.4043504101573</v>
      </c>
      <c r="E2" s="6">
        <f>'Detail LRAM'!V27</f>
        <v>6750.4043504101573</v>
      </c>
      <c r="F2" s="6">
        <f>'Detail LRAM'!W27</f>
        <v>1172.3957644969912</v>
      </c>
      <c r="G2" s="6">
        <f>SUM(B2:F2)</f>
        <v>29372.271936398516</v>
      </c>
    </row>
    <row r="3" spans="1:7" x14ac:dyDescent="0.25">
      <c r="A3" t="s">
        <v>25</v>
      </c>
      <c r="B3" s="6">
        <f>'Detail LRAM'!S75</f>
        <v>0</v>
      </c>
      <c r="C3" s="6">
        <f>'Detail LRAM'!T75</f>
        <v>7915.8510676561509</v>
      </c>
      <c r="D3" s="6">
        <f>'Detail LRAM'!U75</f>
        <v>3588.6764343501791</v>
      </c>
      <c r="E3" s="6">
        <f>'Detail LRAM'!V75</f>
        <v>3284.7191772937003</v>
      </c>
      <c r="F3" s="6">
        <f>'Detail LRAM'!W75</f>
        <v>3284.7191772937003</v>
      </c>
      <c r="G3" s="6">
        <f>SUM(B3:F3)</f>
        <v>18073.965856593732</v>
      </c>
    </row>
    <row r="4" spans="1:7" x14ac:dyDescent="0.25">
      <c r="A4" t="s">
        <v>26</v>
      </c>
      <c r="B4" s="6">
        <f>'Detail LRAM'!S136</f>
        <v>0</v>
      </c>
      <c r="C4" s="6">
        <f>'Detail LRAM'!T136</f>
        <v>0</v>
      </c>
      <c r="D4" s="6">
        <f>'Detail LRAM'!U136</f>
        <v>7242.266482476608</v>
      </c>
      <c r="E4" s="6">
        <f>'Detail LRAM'!V136</f>
        <v>3268.3458694433671</v>
      </c>
      <c r="F4" s="6">
        <f>'Detail LRAM'!W136</f>
        <v>3268.3458694433671</v>
      </c>
      <c r="G4" s="6">
        <f>'Detail LRAM'!X136</f>
        <v>13778.958221363338</v>
      </c>
    </row>
    <row r="5" spans="1:7" x14ac:dyDescent="0.25">
      <c r="A5" t="s">
        <v>27</v>
      </c>
      <c r="B5" s="6">
        <f>'Detail LRAM'!S291</f>
        <v>0</v>
      </c>
      <c r="C5" s="6">
        <f>'Detail LRAM'!T291</f>
        <v>0</v>
      </c>
      <c r="D5" s="6">
        <f>'Detail LRAM'!U291</f>
        <v>0</v>
      </c>
      <c r="E5" s="6">
        <f>'Detail LRAM'!V291</f>
        <v>6170.0491228612245</v>
      </c>
      <c r="F5" s="6">
        <f>'Detail LRAM'!W291</f>
        <v>3579.9748624197246</v>
      </c>
      <c r="G5" s="6">
        <f>'Detail LRAM'!X291</f>
        <v>9750.0239852809482</v>
      </c>
    </row>
    <row r="6" spans="1:7" x14ac:dyDescent="0.25">
      <c r="A6" t="s">
        <v>28</v>
      </c>
      <c r="B6" s="6">
        <f>'Detail LRAM'!S388</f>
        <v>0</v>
      </c>
      <c r="C6" s="6">
        <f>'Detail LRAM'!T388</f>
        <v>0</v>
      </c>
      <c r="D6" s="6">
        <f>'Detail LRAM'!U388</f>
        <v>0</v>
      </c>
      <c r="E6" s="6">
        <f>'Detail LRAM'!V388</f>
        <v>0</v>
      </c>
      <c r="F6" s="6">
        <f>'Detail LRAM'!W388</f>
        <v>4232.1015315075183</v>
      </c>
      <c r="G6" s="6">
        <f>'Detail LRAM'!X388</f>
        <v>4232.1015315075183</v>
      </c>
    </row>
    <row r="7" spans="1:7" x14ac:dyDescent="0.25">
      <c r="A7" t="s">
        <v>11</v>
      </c>
      <c r="B7" s="6">
        <f>SUM(B2:B6)</f>
        <v>7977.1458394491538</v>
      </c>
      <c r="C7" s="6">
        <f t="shared" ref="C7:F7" si="0">SUM(C2:C6)</f>
        <v>14637.772699288207</v>
      </c>
      <c r="D7" s="6">
        <f t="shared" si="0"/>
        <v>17581.347267236943</v>
      </c>
      <c r="E7" s="6">
        <f t="shared" si="0"/>
        <v>19473.518520008449</v>
      </c>
      <c r="F7" s="6">
        <f t="shared" si="0"/>
        <v>15537.537205161303</v>
      </c>
      <c r="G7" s="6">
        <f>SUM(G2:G6)</f>
        <v>75207.321531144058</v>
      </c>
    </row>
    <row r="8" spans="1:7" x14ac:dyDescent="0.25">
      <c r="A8" t="s">
        <v>31</v>
      </c>
      <c r="G8" s="6">
        <v>5327.61055300313</v>
      </c>
    </row>
    <row r="9" spans="1:7" x14ac:dyDescent="0.25">
      <c r="A9" t="s">
        <v>32</v>
      </c>
      <c r="G9" s="6">
        <f>SUM(G7:G8)</f>
        <v>80534.932084147193</v>
      </c>
    </row>
    <row r="15" spans="1:7" ht="14.45" x14ac:dyDescent="0.3">
      <c r="B15"/>
      <c r="C15"/>
      <c r="D15"/>
      <c r="E15"/>
      <c r="F15"/>
    </row>
    <row r="16" spans="1:7" ht="14.45" x14ac:dyDescent="0.3">
      <c r="B16"/>
      <c r="C16"/>
      <c r="D16"/>
      <c r="E16"/>
      <c r="F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9"/>
  <sheetViews>
    <sheetView tabSelected="1" zoomScaleNormal="100" workbookViewId="0">
      <pane xSplit="1" ySplit="6" topLeftCell="B242" activePane="bottomRight" state="frozen"/>
      <selection pane="topRight" activeCell="B1" sqref="B1"/>
      <selection pane="bottomLeft" activeCell="A7" sqref="A7"/>
      <selection pane="bottomRight" activeCell="B258" sqref="B258"/>
    </sheetView>
  </sheetViews>
  <sheetFormatPr defaultRowHeight="15" x14ac:dyDescent="0.25"/>
  <cols>
    <col min="1" max="1" width="50.85546875" bestFit="1" customWidth="1"/>
    <col min="2" max="2" width="59.7109375" bestFit="1" customWidth="1"/>
    <col min="3" max="3" width="9.140625" style="1"/>
    <col min="4" max="4" width="28.7109375" bestFit="1" customWidth="1"/>
    <col min="5" max="5" width="7.140625" bestFit="1" customWidth="1"/>
    <col min="6" max="6" width="15.28515625" customWidth="1"/>
    <col min="7" max="7" width="14.85546875" customWidth="1"/>
    <col min="9" max="9" width="13" customWidth="1"/>
    <col min="10" max="10" width="12.140625" customWidth="1"/>
    <col min="12" max="12" width="12.140625" customWidth="1"/>
    <col min="13" max="13" width="5.42578125" bestFit="1" customWidth="1"/>
    <col min="19" max="19" width="9.5703125" bestFit="1" customWidth="1"/>
  </cols>
  <sheetData>
    <row r="1" spans="1:24" x14ac:dyDescent="0.25">
      <c r="O1" s="11" t="s">
        <v>6</v>
      </c>
      <c r="P1" s="12"/>
      <c r="Q1" s="12"/>
      <c r="R1" s="12"/>
      <c r="S1" s="1">
        <v>2006</v>
      </c>
      <c r="T1" s="1">
        <v>2007</v>
      </c>
      <c r="U1" s="1">
        <v>2008</v>
      </c>
      <c r="V1" s="1">
        <v>2009</v>
      </c>
      <c r="W1" s="1">
        <v>2010</v>
      </c>
    </row>
    <row r="2" spans="1:24" x14ac:dyDescent="0.25">
      <c r="O2" s="8" t="s">
        <v>7</v>
      </c>
      <c r="P2" s="9"/>
      <c r="Q2" s="9"/>
      <c r="R2" s="9"/>
      <c r="S2" s="7">
        <v>8.0666666666666699E-3</v>
      </c>
      <c r="T2" s="7">
        <v>7.8666666666666694E-3</v>
      </c>
      <c r="U2" s="7">
        <v>7.9000000000000008E-3</v>
      </c>
      <c r="V2" s="7">
        <v>7.9000000000000008E-3</v>
      </c>
      <c r="W2" s="7">
        <v>7.9000000000000008E-3</v>
      </c>
    </row>
    <row r="3" spans="1:24" x14ac:dyDescent="0.25">
      <c r="O3" s="8" t="s">
        <v>8</v>
      </c>
      <c r="P3" s="9"/>
      <c r="Q3" s="9"/>
      <c r="R3" s="9"/>
      <c r="S3" s="7">
        <v>1.63333333333333E-3</v>
      </c>
      <c r="T3" s="7">
        <v>1.6999999999999999E-3</v>
      </c>
      <c r="U3" s="7">
        <v>1.6999999999999999E-3</v>
      </c>
      <c r="V3" s="7">
        <v>1.6999999999999999E-3</v>
      </c>
      <c r="W3" s="7">
        <v>1.6999999999999999E-3</v>
      </c>
    </row>
    <row r="4" spans="1:24" x14ac:dyDescent="0.25">
      <c r="O4" s="15" t="s">
        <v>9</v>
      </c>
      <c r="P4" s="16"/>
      <c r="Q4" s="16"/>
      <c r="R4" s="16"/>
      <c r="S4" s="7">
        <v>2.9042333333333299</v>
      </c>
      <c r="T4" s="7">
        <v>2.8557333333333301</v>
      </c>
      <c r="U4" s="7">
        <v>2.8567999999999998</v>
      </c>
      <c r="V4" s="7">
        <v>2.8545333333333298</v>
      </c>
      <c r="W4" s="7">
        <v>2.8458999999999999</v>
      </c>
    </row>
    <row r="5" spans="1:24" x14ac:dyDescent="0.25">
      <c r="F5" s="14" t="s">
        <v>2</v>
      </c>
      <c r="G5" s="14"/>
      <c r="S5" s="13" t="s">
        <v>10</v>
      </c>
      <c r="T5" s="13"/>
      <c r="U5" s="13"/>
      <c r="V5" s="13"/>
      <c r="W5" s="13"/>
      <c r="X5" s="13"/>
    </row>
    <row r="6" spans="1:24" ht="75" x14ac:dyDescent="0.25">
      <c r="A6" t="s">
        <v>20</v>
      </c>
      <c r="B6" t="s">
        <v>21</v>
      </c>
      <c r="C6" s="1" t="s">
        <v>19</v>
      </c>
      <c r="D6" t="s">
        <v>18</v>
      </c>
      <c r="E6" t="s">
        <v>15</v>
      </c>
      <c r="F6" s="5" t="s">
        <v>0</v>
      </c>
      <c r="G6" s="5" t="s">
        <v>1</v>
      </c>
      <c r="H6" s="5" t="s">
        <v>3</v>
      </c>
      <c r="I6" s="5" t="s">
        <v>0</v>
      </c>
      <c r="J6" s="5" t="s">
        <v>1</v>
      </c>
      <c r="K6" s="2" t="s">
        <v>4</v>
      </c>
      <c r="L6" s="5" t="s">
        <v>5</v>
      </c>
      <c r="M6" s="5" t="s">
        <v>12</v>
      </c>
      <c r="N6" s="1">
        <v>2006</v>
      </c>
      <c r="O6" s="1">
        <v>2007</v>
      </c>
      <c r="P6" s="1">
        <v>2008</v>
      </c>
      <c r="Q6" s="1">
        <v>2009</v>
      </c>
      <c r="R6" s="1">
        <v>2010</v>
      </c>
      <c r="S6" s="1">
        <v>2006</v>
      </c>
      <c r="T6" s="1">
        <v>2007</v>
      </c>
      <c r="U6" s="1">
        <v>2008</v>
      </c>
      <c r="V6" s="1">
        <v>2009</v>
      </c>
      <c r="W6" s="1">
        <v>2010</v>
      </c>
      <c r="X6" s="1" t="s">
        <v>11</v>
      </c>
    </row>
    <row r="7" spans="1:24" x14ac:dyDescent="0.25">
      <c r="A7" t="s">
        <v>33</v>
      </c>
      <c r="C7" s="1">
        <v>2006</v>
      </c>
      <c r="D7" t="s">
        <v>34</v>
      </c>
      <c r="E7" t="s">
        <v>16</v>
      </c>
      <c r="F7" s="4">
        <v>0.18360000000000001</v>
      </c>
      <c r="G7" s="4">
        <v>810</v>
      </c>
      <c r="H7" s="4">
        <v>15.623196059794203</v>
      </c>
      <c r="I7" s="4">
        <f>F7*H7</f>
        <v>2.868418796578216</v>
      </c>
      <c r="J7" s="6">
        <f>G7*H7</f>
        <v>12654.788808433304</v>
      </c>
      <c r="K7" s="4">
        <v>6</v>
      </c>
      <c r="L7" s="4">
        <v>90</v>
      </c>
      <c r="M7" s="4" t="s">
        <v>13</v>
      </c>
      <c r="N7" s="6">
        <f>J7</f>
        <v>12654.788808433304</v>
      </c>
      <c r="O7" s="6">
        <f>N7</f>
        <v>12654.788808433304</v>
      </c>
      <c r="P7" s="6">
        <f>O7</f>
        <v>12654.788808433304</v>
      </c>
      <c r="Q7" s="6">
        <f>P7</f>
        <v>12654.788808433304</v>
      </c>
      <c r="R7" s="6">
        <f>Q7</f>
        <v>12654.788808433304</v>
      </c>
      <c r="S7" s="6">
        <f>N7*$S$2</f>
        <v>102.08196305469536</v>
      </c>
      <c r="T7" s="6">
        <f>O7*$T$2</f>
        <v>99.5510052930087</v>
      </c>
      <c r="U7" s="6">
        <f>P7*$U$2</f>
        <v>99.972831586623116</v>
      </c>
      <c r="V7" s="6">
        <f>Q7*$V$2</f>
        <v>99.972831586623116</v>
      </c>
      <c r="W7" s="6">
        <f>R7*$W$2</f>
        <v>99.972831586623116</v>
      </c>
      <c r="X7" s="6">
        <f>SUM(S7:W7)</f>
        <v>501.5514631075734</v>
      </c>
    </row>
    <row r="8" spans="1:24" x14ac:dyDescent="0.25">
      <c r="A8" t="s">
        <v>35</v>
      </c>
      <c r="B8" t="s">
        <v>36</v>
      </c>
      <c r="C8" s="1">
        <v>2006</v>
      </c>
      <c r="D8" t="s">
        <v>34</v>
      </c>
      <c r="E8" t="s">
        <v>16</v>
      </c>
      <c r="F8" s="4">
        <v>0.35899395539498402</v>
      </c>
      <c r="G8" s="4">
        <v>351.00396025845902</v>
      </c>
      <c r="H8" s="4">
        <v>32.552911386664803</v>
      </c>
      <c r="I8" s="4">
        <f>F8*H8</f>
        <v>11.686298418321211</v>
      </c>
      <c r="J8" s="6">
        <f t="shared" ref="J8:J23" si="0">G8*H8</f>
        <v>11426.20081466203</v>
      </c>
      <c r="K8" s="4">
        <v>14</v>
      </c>
      <c r="L8" s="4">
        <v>90</v>
      </c>
      <c r="M8" s="4" t="s">
        <v>13</v>
      </c>
      <c r="N8" s="6">
        <f t="shared" ref="N8:N23" si="1">J8</f>
        <v>11426.20081466203</v>
      </c>
      <c r="O8" s="6">
        <f t="shared" ref="O8:R8" si="2">N8</f>
        <v>11426.20081466203</v>
      </c>
      <c r="P8" s="6">
        <f t="shared" si="2"/>
        <v>11426.20081466203</v>
      </c>
      <c r="Q8" s="6">
        <f t="shared" si="2"/>
        <v>11426.20081466203</v>
      </c>
      <c r="R8" s="6">
        <f t="shared" si="2"/>
        <v>11426.20081466203</v>
      </c>
      <c r="S8" s="6">
        <f t="shared" ref="S8:S23" si="3">N8*$S$2</f>
        <v>92.171353238273753</v>
      </c>
      <c r="T8" s="6">
        <f t="shared" ref="T8:T23" si="4">O8*$T$2</f>
        <v>89.886113075341328</v>
      </c>
      <c r="U8" s="6">
        <f t="shared" ref="U8:U23" si="5">P8*$U$2</f>
        <v>90.266986435830049</v>
      </c>
      <c r="V8" s="6">
        <f t="shared" ref="V8:V23" si="6">Q8*$V$2</f>
        <v>90.266986435830049</v>
      </c>
      <c r="W8" s="6">
        <f t="shared" ref="W8:W23" si="7">R8*$W$2</f>
        <v>90.266986435830049</v>
      </c>
      <c r="X8" s="6">
        <f t="shared" ref="X8:X24" si="8">SUM(S8:W8)</f>
        <v>452.85842562110525</v>
      </c>
    </row>
    <row r="9" spans="1:24" x14ac:dyDescent="0.25">
      <c r="A9" t="s">
        <v>35</v>
      </c>
      <c r="B9" t="s">
        <v>37</v>
      </c>
      <c r="C9" s="1">
        <v>2006</v>
      </c>
      <c r="D9" t="s">
        <v>34</v>
      </c>
      <c r="E9" t="s">
        <v>16</v>
      </c>
      <c r="F9" s="4">
        <v>0.16297309621523001</v>
      </c>
      <c r="G9" s="4">
        <v>158.96032831737301</v>
      </c>
      <c r="H9" s="4">
        <v>24.7997410793288</v>
      </c>
      <c r="I9" s="4">
        <f t="shared" ref="I9:I26" si="9">F9*H9</f>
        <v>4.0416905890342445</v>
      </c>
      <c r="J9" s="6">
        <f t="shared" si="0"/>
        <v>3942.1749841559486</v>
      </c>
      <c r="K9" s="4">
        <v>18</v>
      </c>
      <c r="L9" s="4">
        <v>90</v>
      </c>
      <c r="M9" s="4" t="s">
        <v>13</v>
      </c>
      <c r="N9" s="6">
        <f t="shared" si="1"/>
        <v>3942.1749841559486</v>
      </c>
      <c r="O9" s="6">
        <f t="shared" ref="O9:R9" si="10">N9</f>
        <v>3942.1749841559486</v>
      </c>
      <c r="P9" s="6">
        <f t="shared" si="10"/>
        <v>3942.1749841559486</v>
      </c>
      <c r="Q9" s="6">
        <f t="shared" si="10"/>
        <v>3942.1749841559486</v>
      </c>
      <c r="R9" s="6">
        <f t="shared" si="10"/>
        <v>3942.1749841559486</v>
      </c>
      <c r="S9" s="6">
        <f t="shared" si="3"/>
        <v>31.800211538857997</v>
      </c>
      <c r="T9" s="6">
        <f t="shared" si="4"/>
        <v>31.011776542026805</v>
      </c>
      <c r="U9" s="6">
        <f t="shared" si="5"/>
        <v>31.143182374831998</v>
      </c>
      <c r="V9" s="6">
        <f t="shared" si="6"/>
        <v>31.143182374831998</v>
      </c>
      <c r="W9" s="6">
        <f t="shared" si="7"/>
        <v>31.143182374831998</v>
      </c>
      <c r="X9" s="6">
        <f t="shared" si="8"/>
        <v>156.24153520538079</v>
      </c>
    </row>
    <row r="10" spans="1:24" x14ac:dyDescent="0.25">
      <c r="A10" t="s">
        <v>35</v>
      </c>
      <c r="B10" t="s">
        <v>38</v>
      </c>
      <c r="C10" s="1">
        <v>2006</v>
      </c>
      <c r="D10" t="s">
        <v>34</v>
      </c>
      <c r="E10" t="s">
        <v>16</v>
      </c>
      <c r="F10" s="4">
        <v>0.377954360228199</v>
      </c>
      <c r="G10" s="4">
        <v>368.98940505297497</v>
      </c>
      <c r="H10" s="4">
        <v>22.201026761029802</v>
      </c>
      <c r="I10" s="4">
        <f t="shared" si="9"/>
        <v>8.3909748658741439</v>
      </c>
      <c r="J10" s="6">
        <f t="shared" si="0"/>
        <v>8191.9436561175626</v>
      </c>
      <c r="K10" s="4">
        <v>8</v>
      </c>
      <c r="L10" s="4">
        <v>90</v>
      </c>
      <c r="M10" s="4" t="s">
        <v>13</v>
      </c>
      <c r="N10" s="6">
        <f t="shared" si="1"/>
        <v>8191.9436561175626</v>
      </c>
      <c r="O10" s="6">
        <f t="shared" ref="O10:R10" si="11">N10</f>
        <v>8191.9436561175626</v>
      </c>
      <c r="P10" s="6">
        <f t="shared" si="11"/>
        <v>8191.9436561175626</v>
      </c>
      <c r="Q10" s="6">
        <f t="shared" si="11"/>
        <v>8191.9436561175626</v>
      </c>
      <c r="R10" s="6">
        <f t="shared" si="11"/>
        <v>8191.9436561175626</v>
      </c>
      <c r="S10" s="6">
        <f t="shared" si="3"/>
        <v>66.081678826015036</v>
      </c>
      <c r="T10" s="6">
        <f t="shared" si="4"/>
        <v>64.443290094791521</v>
      </c>
      <c r="U10" s="6">
        <f t="shared" si="5"/>
        <v>64.716354883328748</v>
      </c>
      <c r="V10" s="6">
        <f t="shared" si="6"/>
        <v>64.716354883328748</v>
      </c>
      <c r="W10" s="6">
        <f t="shared" si="7"/>
        <v>64.716354883328748</v>
      </c>
      <c r="X10" s="6">
        <f t="shared" si="8"/>
        <v>324.67403357079274</v>
      </c>
    </row>
    <row r="11" spans="1:24" x14ac:dyDescent="0.25">
      <c r="A11" t="s">
        <v>35</v>
      </c>
      <c r="B11" t="s">
        <v>39</v>
      </c>
      <c r="C11" s="1">
        <v>2006</v>
      </c>
      <c r="D11" t="s">
        <v>34</v>
      </c>
      <c r="E11" t="s">
        <v>16</v>
      </c>
      <c r="F11" s="4">
        <v>9.6904919140256507E-2</v>
      </c>
      <c r="G11" s="4">
        <v>88.618970906917696</v>
      </c>
      <c r="H11" s="4">
        <v>6.6302271750161701</v>
      </c>
      <c r="I11" s="4">
        <f t="shared" si="9"/>
        <v>0.64250162827647328</v>
      </c>
      <c r="J11" s="6">
        <f t="shared" si="0"/>
        <v>587.56390912901304</v>
      </c>
      <c r="K11" s="4">
        <v>18</v>
      </c>
      <c r="L11" s="4">
        <v>57.2</v>
      </c>
      <c r="M11" s="4" t="s">
        <v>13</v>
      </c>
      <c r="N11" s="6">
        <f t="shared" si="1"/>
        <v>587.56390912901304</v>
      </c>
      <c r="O11" s="6">
        <f t="shared" ref="O11:R11" si="12">N11</f>
        <v>587.56390912901304</v>
      </c>
      <c r="P11" s="6">
        <f t="shared" si="12"/>
        <v>587.56390912901304</v>
      </c>
      <c r="Q11" s="6">
        <f t="shared" si="12"/>
        <v>587.56390912901304</v>
      </c>
      <c r="R11" s="6">
        <f t="shared" si="12"/>
        <v>587.56390912901304</v>
      </c>
      <c r="S11" s="6">
        <f t="shared" si="3"/>
        <v>4.7396822003073735</v>
      </c>
      <c r="T11" s="6">
        <f t="shared" si="4"/>
        <v>4.6221694184815707</v>
      </c>
      <c r="U11" s="6">
        <f t="shared" si="5"/>
        <v>4.6417548821192032</v>
      </c>
      <c r="V11" s="6">
        <f t="shared" si="6"/>
        <v>4.6417548821192032</v>
      </c>
      <c r="W11" s="6">
        <f t="shared" si="7"/>
        <v>4.6417548821192032</v>
      </c>
      <c r="X11" s="6">
        <f t="shared" si="8"/>
        <v>23.287116265146551</v>
      </c>
    </row>
    <row r="12" spans="1:24" x14ac:dyDescent="0.25">
      <c r="A12" t="s">
        <v>35</v>
      </c>
      <c r="B12" t="s">
        <v>40</v>
      </c>
      <c r="C12" s="1">
        <v>2006</v>
      </c>
      <c r="D12" t="s">
        <v>34</v>
      </c>
      <c r="E12" t="s">
        <v>16</v>
      </c>
      <c r="F12" s="4">
        <v>0.29322016343209101</v>
      </c>
      <c r="G12" s="4">
        <v>494.48751345975199</v>
      </c>
      <c r="H12" s="4">
        <v>13.9570635841804</v>
      </c>
      <c r="I12" s="4">
        <f t="shared" si="9"/>
        <v>4.0924924651854626</v>
      </c>
      <c r="J12" s="6">
        <f t="shared" si="0"/>
        <v>6901.5936669410203</v>
      </c>
      <c r="K12" s="4">
        <v>15</v>
      </c>
      <c r="L12" s="4">
        <v>59.1</v>
      </c>
      <c r="M12" s="4" t="s">
        <v>13</v>
      </c>
      <c r="N12" s="6">
        <f t="shared" si="1"/>
        <v>6901.5936669410203</v>
      </c>
      <c r="O12" s="6">
        <f t="shared" ref="O12:R12" si="13">N12</f>
        <v>6901.5936669410203</v>
      </c>
      <c r="P12" s="6">
        <f t="shared" si="13"/>
        <v>6901.5936669410203</v>
      </c>
      <c r="Q12" s="6">
        <f t="shared" si="13"/>
        <v>6901.5936669410203</v>
      </c>
      <c r="R12" s="6">
        <f t="shared" si="13"/>
        <v>6901.5936669410203</v>
      </c>
      <c r="S12" s="6">
        <f t="shared" si="3"/>
        <v>55.672855579990916</v>
      </c>
      <c r="T12" s="6">
        <f t="shared" si="4"/>
        <v>54.292536846602708</v>
      </c>
      <c r="U12" s="6">
        <f t="shared" si="5"/>
        <v>54.522589968834069</v>
      </c>
      <c r="V12" s="6">
        <f t="shared" si="6"/>
        <v>54.522589968834069</v>
      </c>
      <c r="W12" s="6">
        <f t="shared" si="7"/>
        <v>54.522589968834069</v>
      </c>
      <c r="X12" s="6">
        <f t="shared" si="8"/>
        <v>273.53316233309585</v>
      </c>
    </row>
    <row r="13" spans="1:24" x14ac:dyDescent="0.25">
      <c r="A13" t="s">
        <v>35</v>
      </c>
      <c r="B13" t="s">
        <v>41</v>
      </c>
      <c r="C13" s="1">
        <v>2006</v>
      </c>
      <c r="D13" t="s">
        <v>34</v>
      </c>
      <c r="E13" t="s">
        <v>16</v>
      </c>
      <c r="F13" s="4">
        <v>7.5775750324213404E-3</v>
      </c>
      <c r="G13" s="4">
        <v>14.719632000000001</v>
      </c>
      <c r="H13" s="4">
        <v>12.899710282348501</v>
      </c>
      <c r="I13" s="4">
        <f t="shared" si="9"/>
        <v>9.774852256099284E-2</v>
      </c>
      <c r="J13" s="6">
        <f t="shared" si="0"/>
        <v>189.87898826278604</v>
      </c>
      <c r="K13" s="4">
        <v>15</v>
      </c>
      <c r="L13" s="4">
        <v>27.462</v>
      </c>
      <c r="M13" s="4" t="s">
        <v>13</v>
      </c>
      <c r="N13" s="6">
        <f t="shared" si="1"/>
        <v>189.87898826278604</v>
      </c>
      <c r="O13" s="6">
        <f t="shared" ref="O13:R13" si="14">N13</f>
        <v>189.87898826278604</v>
      </c>
      <c r="P13" s="6">
        <f t="shared" si="14"/>
        <v>189.87898826278604</v>
      </c>
      <c r="Q13" s="6">
        <f t="shared" si="14"/>
        <v>189.87898826278604</v>
      </c>
      <c r="R13" s="6">
        <f t="shared" si="14"/>
        <v>189.87898826278604</v>
      </c>
      <c r="S13" s="6">
        <f t="shared" si="3"/>
        <v>1.531690505319808</v>
      </c>
      <c r="T13" s="6">
        <f t="shared" si="4"/>
        <v>1.4937147076672508</v>
      </c>
      <c r="U13" s="6">
        <f t="shared" si="5"/>
        <v>1.5000440072760099</v>
      </c>
      <c r="V13" s="6">
        <f t="shared" si="6"/>
        <v>1.5000440072760099</v>
      </c>
      <c r="W13" s="6">
        <f t="shared" si="7"/>
        <v>1.5000440072760099</v>
      </c>
      <c r="X13" s="6">
        <f t="shared" si="8"/>
        <v>7.5255372348150882</v>
      </c>
    </row>
    <row r="14" spans="1:24" x14ac:dyDescent="0.25">
      <c r="A14" t="s">
        <v>42</v>
      </c>
      <c r="B14" t="s">
        <v>43</v>
      </c>
      <c r="C14" s="1">
        <v>2006</v>
      </c>
      <c r="D14" t="s">
        <v>34</v>
      </c>
      <c r="E14" t="s">
        <v>16</v>
      </c>
      <c r="F14" s="4">
        <v>0</v>
      </c>
      <c r="G14" s="4">
        <v>93.96</v>
      </c>
      <c r="H14" s="4">
        <v>3026.80249564733</v>
      </c>
      <c r="I14" s="4">
        <f t="shared" si="9"/>
        <v>0</v>
      </c>
      <c r="J14" s="6">
        <f t="shared" si="0"/>
        <v>284398.36249102309</v>
      </c>
      <c r="K14" s="4">
        <v>4</v>
      </c>
      <c r="L14" s="4">
        <v>90</v>
      </c>
      <c r="M14" s="4" t="s">
        <v>13</v>
      </c>
      <c r="N14" s="6">
        <f t="shared" si="1"/>
        <v>284398.36249102309</v>
      </c>
      <c r="O14" s="6">
        <f t="shared" ref="O14:Q14" si="15">N14</f>
        <v>284398.36249102309</v>
      </c>
      <c r="P14" s="6">
        <f t="shared" si="15"/>
        <v>284398.36249102309</v>
      </c>
      <c r="Q14" s="6">
        <f t="shared" si="15"/>
        <v>284398.36249102309</v>
      </c>
      <c r="R14" s="6"/>
      <c r="S14" s="6">
        <f t="shared" si="3"/>
        <v>2294.1467907609203</v>
      </c>
      <c r="T14" s="6">
        <f t="shared" si="4"/>
        <v>2237.2671182627159</v>
      </c>
      <c r="U14" s="6">
        <f t="shared" si="5"/>
        <v>2246.7470636790827</v>
      </c>
      <c r="V14" s="6">
        <f t="shared" si="6"/>
        <v>2246.7470636790827</v>
      </c>
      <c r="W14" s="6">
        <f t="shared" si="7"/>
        <v>0</v>
      </c>
      <c r="X14" s="6">
        <f t="shared" si="8"/>
        <v>9024.9080363818011</v>
      </c>
    </row>
    <row r="15" spans="1:24" x14ac:dyDescent="0.25">
      <c r="A15" t="s">
        <v>42</v>
      </c>
      <c r="B15" t="s">
        <v>44</v>
      </c>
      <c r="C15" s="1">
        <v>2006</v>
      </c>
      <c r="D15" t="s">
        <v>34</v>
      </c>
      <c r="E15" t="s">
        <v>16</v>
      </c>
      <c r="F15" s="4">
        <v>0</v>
      </c>
      <c r="G15" s="4">
        <v>164.7</v>
      </c>
      <c r="H15" s="4">
        <v>84.855146905084993</v>
      </c>
      <c r="I15" s="4">
        <f t="shared" si="9"/>
        <v>0</v>
      </c>
      <c r="J15" s="6">
        <f t="shared" si="0"/>
        <v>13975.642695267497</v>
      </c>
      <c r="K15" s="4">
        <v>20</v>
      </c>
      <c r="L15" s="4">
        <v>90</v>
      </c>
      <c r="M15" s="4" t="s">
        <v>13</v>
      </c>
      <c r="N15" s="6">
        <f t="shared" si="1"/>
        <v>13975.642695267497</v>
      </c>
      <c r="O15" s="6">
        <f t="shared" ref="O15:R15" si="16">N15</f>
        <v>13975.642695267497</v>
      </c>
      <c r="P15" s="6">
        <f t="shared" si="16"/>
        <v>13975.642695267497</v>
      </c>
      <c r="Q15" s="6">
        <f t="shared" si="16"/>
        <v>13975.642695267497</v>
      </c>
      <c r="R15" s="6">
        <f t="shared" si="16"/>
        <v>13975.642695267497</v>
      </c>
      <c r="S15" s="6">
        <f t="shared" si="3"/>
        <v>112.73685107515786</v>
      </c>
      <c r="T15" s="6">
        <f t="shared" si="4"/>
        <v>109.94172253610435</v>
      </c>
      <c r="U15" s="6">
        <f t="shared" si="5"/>
        <v>110.40757729261324</v>
      </c>
      <c r="V15" s="6">
        <f t="shared" si="6"/>
        <v>110.40757729261324</v>
      </c>
      <c r="W15" s="6">
        <f t="shared" si="7"/>
        <v>110.40757729261324</v>
      </c>
      <c r="X15" s="6">
        <f t="shared" si="8"/>
        <v>553.90130548910201</v>
      </c>
    </row>
    <row r="16" spans="1:24" x14ac:dyDescent="0.25">
      <c r="A16" t="s">
        <v>42</v>
      </c>
      <c r="B16" t="s">
        <v>45</v>
      </c>
      <c r="C16" s="1">
        <v>2006</v>
      </c>
      <c r="D16" t="s">
        <v>34</v>
      </c>
      <c r="E16" t="s">
        <v>16</v>
      </c>
      <c r="F16" s="4">
        <v>4.4999999999999998E-2</v>
      </c>
      <c r="G16" s="4">
        <v>194.4</v>
      </c>
      <c r="H16" s="4">
        <v>36.911242536675402</v>
      </c>
      <c r="I16" s="4">
        <f t="shared" si="9"/>
        <v>1.661005914150393</v>
      </c>
      <c r="J16" s="6">
        <f t="shared" si="0"/>
        <v>7175.5455491296989</v>
      </c>
      <c r="K16" s="4">
        <v>15</v>
      </c>
      <c r="L16" s="4">
        <v>90</v>
      </c>
      <c r="M16" s="4" t="s">
        <v>13</v>
      </c>
      <c r="N16" s="6">
        <f t="shared" si="1"/>
        <v>7175.5455491296989</v>
      </c>
      <c r="O16" s="6">
        <f t="shared" ref="O16:R16" si="17">N16</f>
        <v>7175.5455491296989</v>
      </c>
      <c r="P16" s="6">
        <f t="shared" si="17"/>
        <v>7175.5455491296989</v>
      </c>
      <c r="Q16" s="6">
        <f t="shared" si="17"/>
        <v>7175.5455491296989</v>
      </c>
      <c r="R16" s="6">
        <f t="shared" si="17"/>
        <v>7175.5455491296989</v>
      </c>
      <c r="S16" s="6">
        <f t="shared" si="3"/>
        <v>57.88273409631293</v>
      </c>
      <c r="T16" s="6">
        <f t="shared" si="4"/>
        <v>56.447624986486986</v>
      </c>
      <c r="U16" s="6">
        <f t="shared" si="5"/>
        <v>56.686809838124624</v>
      </c>
      <c r="V16" s="6">
        <f t="shared" si="6"/>
        <v>56.686809838124624</v>
      </c>
      <c r="W16" s="6">
        <f t="shared" si="7"/>
        <v>56.686809838124624</v>
      </c>
      <c r="X16" s="6">
        <f t="shared" si="8"/>
        <v>284.39078859717381</v>
      </c>
    </row>
    <row r="17" spans="1:24" x14ac:dyDescent="0.25">
      <c r="A17" t="s">
        <v>42</v>
      </c>
      <c r="B17" t="s">
        <v>46</v>
      </c>
      <c r="C17" s="1">
        <v>2006</v>
      </c>
      <c r="D17" t="s">
        <v>34</v>
      </c>
      <c r="E17" t="s">
        <v>16</v>
      </c>
      <c r="F17" s="4">
        <v>1.26E-2</v>
      </c>
      <c r="G17" s="4">
        <v>126.9</v>
      </c>
      <c r="H17" s="4">
        <v>28.079232603727</v>
      </c>
      <c r="I17" s="4">
        <f t="shared" si="9"/>
        <v>0.35379833080696022</v>
      </c>
      <c r="J17" s="6">
        <f t="shared" si="0"/>
        <v>3563.2546174129566</v>
      </c>
      <c r="K17" s="4">
        <v>20</v>
      </c>
      <c r="L17" s="4">
        <v>90</v>
      </c>
      <c r="M17" s="4" t="s">
        <v>13</v>
      </c>
      <c r="N17" s="6">
        <f t="shared" si="1"/>
        <v>3563.2546174129566</v>
      </c>
      <c r="O17" s="6">
        <f t="shared" ref="O17:R17" si="18">N17</f>
        <v>3563.2546174129566</v>
      </c>
      <c r="P17" s="6">
        <f t="shared" si="18"/>
        <v>3563.2546174129566</v>
      </c>
      <c r="Q17" s="6">
        <f t="shared" si="18"/>
        <v>3563.2546174129566</v>
      </c>
      <c r="R17" s="6">
        <f t="shared" si="18"/>
        <v>3563.2546174129566</v>
      </c>
      <c r="S17" s="6">
        <f t="shared" si="3"/>
        <v>28.743587247131195</v>
      </c>
      <c r="T17" s="6">
        <f t="shared" si="4"/>
        <v>28.0309363236486</v>
      </c>
      <c r="U17" s="6">
        <f t="shared" si="5"/>
        <v>28.149711477562359</v>
      </c>
      <c r="V17" s="6">
        <f t="shared" si="6"/>
        <v>28.149711477562359</v>
      </c>
      <c r="W17" s="6">
        <f t="shared" si="7"/>
        <v>28.149711477562359</v>
      </c>
      <c r="X17" s="6">
        <f t="shared" si="8"/>
        <v>141.22365800346688</v>
      </c>
    </row>
    <row r="18" spans="1:24" x14ac:dyDescent="0.25">
      <c r="A18" t="s">
        <v>42</v>
      </c>
      <c r="B18" t="s">
        <v>47</v>
      </c>
      <c r="C18" s="1">
        <v>2006</v>
      </c>
      <c r="D18" t="s">
        <v>34</v>
      </c>
      <c r="E18" t="s">
        <v>16</v>
      </c>
      <c r="F18" s="4">
        <v>0</v>
      </c>
      <c r="G18" s="4">
        <v>93.96</v>
      </c>
      <c r="H18" s="4">
        <v>4487.8530619467501</v>
      </c>
      <c r="I18" s="4">
        <f t="shared" si="9"/>
        <v>0</v>
      </c>
      <c r="J18" s="6">
        <f t="shared" si="0"/>
        <v>421678.67370051664</v>
      </c>
      <c r="K18" s="4">
        <v>4</v>
      </c>
      <c r="L18" s="4">
        <v>90</v>
      </c>
      <c r="M18" s="4" t="s">
        <v>13</v>
      </c>
      <c r="N18" s="6">
        <f t="shared" si="1"/>
        <v>421678.67370051664</v>
      </c>
      <c r="O18" s="6">
        <f t="shared" ref="O18:Q18" si="19">N18</f>
        <v>421678.67370051664</v>
      </c>
      <c r="P18" s="6">
        <f t="shared" si="19"/>
        <v>421678.67370051664</v>
      </c>
      <c r="Q18" s="6">
        <f t="shared" si="19"/>
        <v>421678.67370051664</v>
      </c>
      <c r="R18" s="6"/>
      <c r="S18" s="6">
        <f t="shared" si="3"/>
        <v>3401.5413011841688</v>
      </c>
      <c r="T18" s="6">
        <f t="shared" si="4"/>
        <v>3317.2055664440654</v>
      </c>
      <c r="U18" s="6">
        <f t="shared" si="5"/>
        <v>3331.2615222340819</v>
      </c>
      <c r="V18" s="6">
        <f t="shared" si="6"/>
        <v>3331.2615222340819</v>
      </c>
      <c r="W18" s="6">
        <f t="shared" si="7"/>
        <v>0</v>
      </c>
      <c r="X18" s="6">
        <f t="shared" si="8"/>
        <v>13381.269912096399</v>
      </c>
    </row>
    <row r="19" spans="1:24" x14ac:dyDescent="0.25">
      <c r="A19" t="s">
        <v>42</v>
      </c>
      <c r="B19" t="s">
        <v>48</v>
      </c>
      <c r="C19" s="1">
        <v>2006</v>
      </c>
      <c r="D19" t="s">
        <v>34</v>
      </c>
      <c r="E19" t="s">
        <v>16</v>
      </c>
      <c r="F19" s="4">
        <v>0</v>
      </c>
      <c r="G19" s="4">
        <v>27.675000000000001</v>
      </c>
      <c r="H19" s="4">
        <v>1080.22379720751</v>
      </c>
      <c r="I19" s="4">
        <f t="shared" si="9"/>
        <v>0</v>
      </c>
      <c r="J19" s="6">
        <f t="shared" si="0"/>
        <v>29895.19358771784</v>
      </c>
      <c r="K19" s="4">
        <v>30</v>
      </c>
      <c r="L19" s="4">
        <v>90</v>
      </c>
      <c r="M19" s="4" t="s">
        <v>13</v>
      </c>
      <c r="N19" s="6">
        <f t="shared" si="1"/>
        <v>29895.19358771784</v>
      </c>
      <c r="O19" s="6">
        <f t="shared" ref="O19:R19" si="20">N19</f>
        <v>29895.19358771784</v>
      </c>
      <c r="P19" s="6">
        <f t="shared" si="20"/>
        <v>29895.19358771784</v>
      </c>
      <c r="Q19" s="6">
        <f t="shared" si="20"/>
        <v>29895.19358771784</v>
      </c>
      <c r="R19" s="6">
        <f t="shared" si="20"/>
        <v>29895.19358771784</v>
      </c>
      <c r="S19" s="6">
        <f t="shared" si="3"/>
        <v>241.15456160759067</v>
      </c>
      <c r="T19" s="6">
        <f t="shared" si="4"/>
        <v>235.17552289004709</v>
      </c>
      <c r="U19" s="6">
        <f t="shared" si="5"/>
        <v>236.17202934297097</v>
      </c>
      <c r="V19" s="6">
        <f t="shared" si="6"/>
        <v>236.17202934297097</v>
      </c>
      <c r="W19" s="6">
        <f t="shared" si="7"/>
        <v>236.17202934297097</v>
      </c>
      <c r="X19" s="6">
        <f t="shared" si="8"/>
        <v>1184.8461725265506</v>
      </c>
    </row>
    <row r="20" spans="1:24" x14ac:dyDescent="0.25">
      <c r="A20" t="s">
        <v>42</v>
      </c>
      <c r="B20" t="s">
        <v>49</v>
      </c>
      <c r="C20" s="1">
        <v>2006</v>
      </c>
      <c r="D20" t="s">
        <v>34</v>
      </c>
      <c r="E20" t="s">
        <v>16</v>
      </c>
      <c r="F20" s="4">
        <v>0.10596190763562401</v>
      </c>
      <c r="G20" s="4">
        <v>469.885088282504</v>
      </c>
      <c r="H20" s="4">
        <v>71.207775883285905</v>
      </c>
      <c r="I20" s="4">
        <f t="shared" si="9"/>
        <v>7.5453117710829556</v>
      </c>
      <c r="J20" s="6">
        <f t="shared" si="0"/>
        <v>33459.472057318555</v>
      </c>
      <c r="K20" s="4">
        <v>18</v>
      </c>
      <c r="L20" s="4">
        <v>90</v>
      </c>
      <c r="M20" s="4" t="s">
        <v>13</v>
      </c>
      <c r="N20" s="6">
        <f t="shared" si="1"/>
        <v>33459.472057318555</v>
      </c>
      <c r="O20" s="6">
        <f t="shared" ref="O20:R20" si="21">N20</f>
        <v>33459.472057318555</v>
      </c>
      <c r="P20" s="6">
        <f t="shared" si="21"/>
        <v>33459.472057318555</v>
      </c>
      <c r="Q20" s="6">
        <f t="shared" si="21"/>
        <v>33459.472057318555</v>
      </c>
      <c r="R20" s="6">
        <f t="shared" si="21"/>
        <v>33459.472057318555</v>
      </c>
      <c r="S20" s="6">
        <f t="shared" si="3"/>
        <v>269.90640792903645</v>
      </c>
      <c r="T20" s="6">
        <f t="shared" si="4"/>
        <v>263.2145135175727</v>
      </c>
      <c r="U20" s="6">
        <f t="shared" si="5"/>
        <v>264.32982925281664</v>
      </c>
      <c r="V20" s="6">
        <f t="shared" si="6"/>
        <v>264.32982925281664</v>
      </c>
      <c r="W20" s="6">
        <f t="shared" si="7"/>
        <v>264.32982925281664</v>
      </c>
      <c r="X20" s="6">
        <f t="shared" si="8"/>
        <v>1326.1104092050589</v>
      </c>
    </row>
    <row r="21" spans="1:24" x14ac:dyDescent="0.25">
      <c r="A21" t="s">
        <v>42</v>
      </c>
      <c r="B21" t="s">
        <v>50</v>
      </c>
      <c r="C21" s="1">
        <v>2006</v>
      </c>
      <c r="D21" t="s">
        <v>34</v>
      </c>
      <c r="E21" t="s">
        <v>16</v>
      </c>
      <c r="F21" s="4">
        <v>0</v>
      </c>
      <c r="G21" s="4">
        <v>125.1</v>
      </c>
      <c r="H21" s="4">
        <v>56.305476896478801</v>
      </c>
      <c r="I21" s="4">
        <f t="shared" si="9"/>
        <v>0</v>
      </c>
      <c r="J21" s="6">
        <f t="shared" si="0"/>
        <v>7043.815159749498</v>
      </c>
      <c r="K21" s="4">
        <v>10</v>
      </c>
      <c r="L21" s="4">
        <v>90</v>
      </c>
      <c r="M21" s="4" t="s">
        <v>13</v>
      </c>
      <c r="N21" s="6">
        <f t="shared" si="1"/>
        <v>7043.815159749498</v>
      </c>
      <c r="O21" s="6">
        <f t="shared" ref="O21:R21" si="22">N21</f>
        <v>7043.815159749498</v>
      </c>
      <c r="P21" s="6">
        <f t="shared" si="22"/>
        <v>7043.815159749498</v>
      </c>
      <c r="Q21" s="6">
        <f t="shared" si="22"/>
        <v>7043.815159749498</v>
      </c>
      <c r="R21" s="6">
        <f t="shared" si="22"/>
        <v>7043.815159749498</v>
      </c>
      <c r="S21" s="6">
        <f t="shared" si="3"/>
        <v>56.820108955312641</v>
      </c>
      <c r="T21" s="6">
        <f t="shared" si="4"/>
        <v>55.411345923362738</v>
      </c>
      <c r="U21" s="6">
        <f t="shared" si="5"/>
        <v>55.646139762021036</v>
      </c>
      <c r="V21" s="6">
        <f t="shared" si="6"/>
        <v>55.646139762021036</v>
      </c>
      <c r="W21" s="6">
        <f t="shared" si="7"/>
        <v>55.646139762021036</v>
      </c>
      <c r="X21" s="6">
        <f t="shared" si="8"/>
        <v>279.16987416473853</v>
      </c>
    </row>
    <row r="22" spans="1:24" x14ac:dyDescent="0.25">
      <c r="A22" t="s">
        <v>42</v>
      </c>
      <c r="B22" t="s">
        <v>51</v>
      </c>
      <c r="C22" s="1">
        <v>2006</v>
      </c>
      <c r="D22" t="s">
        <v>34</v>
      </c>
      <c r="E22" t="s">
        <v>16</v>
      </c>
      <c r="F22" s="4">
        <v>0</v>
      </c>
      <c r="G22" s="4">
        <v>188.1</v>
      </c>
      <c r="H22" s="4">
        <v>20.203929508585901</v>
      </c>
      <c r="I22" s="4">
        <f t="shared" si="9"/>
        <v>0</v>
      </c>
      <c r="J22" s="6">
        <f t="shared" si="0"/>
        <v>3800.3591405650077</v>
      </c>
      <c r="K22" s="4">
        <v>20</v>
      </c>
      <c r="L22" s="4">
        <v>90</v>
      </c>
      <c r="M22" s="4" t="s">
        <v>13</v>
      </c>
      <c r="N22" s="6">
        <f t="shared" si="1"/>
        <v>3800.3591405650077</v>
      </c>
      <c r="O22" s="6">
        <f t="shared" ref="O22:R22" si="23">N22</f>
        <v>3800.3591405650077</v>
      </c>
      <c r="P22" s="6">
        <f t="shared" si="23"/>
        <v>3800.3591405650077</v>
      </c>
      <c r="Q22" s="6">
        <f t="shared" si="23"/>
        <v>3800.3591405650077</v>
      </c>
      <c r="R22" s="6">
        <f t="shared" si="23"/>
        <v>3800.3591405650077</v>
      </c>
      <c r="S22" s="6">
        <f t="shared" si="3"/>
        <v>30.656230400557742</v>
      </c>
      <c r="T22" s="6">
        <f t="shared" si="4"/>
        <v>29.896158572444737</v>
      </c>
      <c r="U22" s="6">
        <f t="shared" si="5"/>
        <v>30.022837210463564</v>
      </c>
      <c r="V22" s="6">
        <f t="shared" si="6"/>
        <v>30.022837210463564</v>
      </c>
      <c r="W22" s="6">
        <f t="shared" si="7"/>
        <v>30.022837210463564</v>
      </c>
      <c r="X22" s="6">
        <f t="shared" si="8"/>
        <v>150.62090060439317</v>
      </c>
    </row>
    <row r="23" spans="1:24" x14ac:dyDescent="0.25">
      <c r="A23" t="s">
        <v>42</v>
      </c>
      <c r="B23" t="s">
        <v>52</v>
      </c>
      <c r="C23" s="1">
        <v>2006</v>
      </c>
      <c r="D23" t="s">
        <v>34</v>
      </c>
      <c r="E23" t="s">
        <v>16</v>
      </c>
      <c r="F23" s="4">
        <v>0</v>
      </c>
      <c r="G23" s="4">
        <v>1319.67</v>
      </c>
      <c r="H23" s="4">
        <v>4.2412872283640004</v>
      </c>
      <c r="I23" s="4">
        <f t="shared" si="9"/>
        <v>0</v>
      </c>
      <c r="J23" s="6">
        <f t="shared" si="0"/>
        <v>5597.0995166551211</v>
      </c>
      <c r="K23" s="4">
        <v>18</v>
      </c>
      <c r="L23" s="4">
        <v>90</v>
      </c>
      <c r="M23" s="4" t="s">
        <v>13</v>
      </c>
      <c r="N23" s="6">
        <f t="shared" si="1"/>
        <v>5597.0995166551211</v>
      </c>
      <c r="O23" s="6">
        <f t="shared" ref="O23:R23" si="24">N23</f>
        <v>5597.0995166551211</v>
      </c>
      <c r="P23" s="6">
        <f t="shared" si="24"/>
        <v>5597.0995166551211</v>
      </c>
      <c r="Q23" s="6">
        <f t="shared" si="24"/>
        <v>5597.0995166551211</v>
      </c>
      <c r="R23" s="6">
        <f t="shared" si="24"/>
        <v>5597.0995166551211</v>
      </c>
      <c r="S23" s="6">
        <f t="shared" si="3"/>
        <v>45.149936101017992</v>
      </c>
      <c r="T23" s="6">
        <f t="shared" si="4"/>
        <v>44.030516197686964</v>
      </c>
      <c r="U23" s="6">
        <f t="shared" si="5"/>
        <v>44.217086181575461</v>
      </c>
      <c r="V23" s="6">
        <f t="shared" si="6"/>
        <v>44.217086181575461</v>
      </c>
      <c r="W23" s="6">
        <f t="shared" si="7"/>
        <v>44.217086181575461</v>
      </c>
      <c r="X23" s="6">
        <f t="shared" si="8"/>
        <v>221.83171084343135</v>
      </c>
    </row>
    <row r="24" spans="1:24" x14ac:dyDescent="0.25">
      <c r="A24" t="s">
        <v>53</v>
      </c>
      <c r="B24" t="s">
        <v>54</v>
      </c>
      <c r="C24" s="1">
        <v>2006</v>
      </c>
      <c r="D24" t="s">
        <v>55</v>
      </c>
      <c r="E24" t="s">
        <v>17</v>
      </c>
      <c r="F24" s="4">
        <v>355.93941583715434</v>
      </c>
      <c r="G24" s="4"/>
      <c r="H24" s="4">
        <v>1</v>
      </c>
      <c r="I24" s="4">
        <f t="shared" si="9"/>
        <v>355.93941583715434</v>
      </c>
      <c r="J24" s="6"/>
      <c r="K24" s="4"/>
      <c r="L24" s="4">
        <v>100</v>
      </c>
      <c r="M24" s="4" t="s">
        <v>14</v>
      </c>
      <c r="N24" s="6">
        <f>I24</f>
        <v>355.93941583715434</v>
      </c>
      <c r="O24" s="6"/>
      <c r="P24" s="6"/>
      <c r="Q24" s="6"/>
      <c r="R24" s="6"/>
      <c r="S24" s="6">
        <f>N24*$S$4</f>
        <v>1033.731116121457</v>
      </c>
      <c r="T24" s="6">
        <f>O24*$T$4</f>
        <v>0</v>
      </c>
      <c r="U24" s="6">
        <f>P24*$U$4</f>
        <v>0</v>
      </c>
      <c r="V24" s="6">
        <f>Q24*$V$4</f>
        <v>0</v>
      </c>
      <c r="W24" s="6">
        <f>R24*$W$4</f>
        <v>0</v>
      </c>
      <c r="X24" s="6">
        <f t="shared" si="8"/>
        <v>1033.731116121457</v>
      </c>
    </row>
    <row r="25" spans="1:24" x14ac:dyDescent="0.25">
      <c r="A25" t="s">
        <v>56</v>
      </c>
      <c r="B25" t="s">
        <v>57</v>
      </c>
      <c r="C25" s="1">
        <v>2006</v>
      </c>
      <c r="D25" t="s">
        <v>55</v>
      </c>
      <c r="E25" t="s">
        <v>17</v>
      </c>
      <c r="F25" s="4">
        <v>4.0204000282811112</v>
      </c>
      <c r="G25" s="4"/>
      <c r="H25" s="4">
        <v>1</v>
      </c>
      <c r="I25" s="4">
        <f t="shared" si="9"/>
        <v>4.0204000282811112</v>
      </c>
      <c r="J25" s="6"/>
      <c r="K25" s="4"/>
      <c r="L25" s="4">
        <v>100</v>
      </c>
      <c r="M25" s="4" t="s">
        <v>14</v>
      </c>
      <c r="N25" s="6">
        <f t="shared" ref="N25:N26" si="25">I25</f>
        <v>4.0204000282811112</v>
      </c>
      <c r="O25" s="6"/>
      <c r="P25" s="6"/>
      <c r="Q25" s="6"/>
      <c r="R25" s="6"/>
      <c r="S25" s="6">
        <f t="shared" ref="S25:S26" si="26">N25*$S$4</f>
        <v>11.676179775468265</v>
      </c>
      <c r="T25" s="6"/>
      <c r="U25" s="6"/>
      <c r="V25" s="6"/>
      <c r="W25" s="6"/>
      <c r="X25" s="6"/>
    </row>
    <row r="26" spans="1:24" x14ac:dyDescent="0.25">
      <c r="A26" t="s">
        <v>56</v>
      </c>
      <c r="B26" t="s">
        <v>58</v>
      </c>
      <c r="C26" s="1">
        <v>2006</v>
      </c>
      <c r="D26" t="s">
        <v>55</v>
      </c>
      <c r="E26" t="s">
        <v>17</v>
      </c>
      <c r="F26" s="4">
        <v>13.401333427603703</v>
      </c>
      <c r="G26" s="4"/>
      <c r="H26" s="4">
        <v>1</v>
      </c>
      <c r="I26" s="4">
        <f t="shared" si="9"/>
        <v>13.401333427603703</v>
      </c>
      <c r="J26" s="6"/>
      <c r="K26" s="4"/>
      <c r="L26" s="4">
        <v>100</v>
      </c>
      <c r="M26" s="4" t="s">
        <v>14</v>
      </c>
      <c r="N26" s="6">
        <f t="shared" si="25"/>
        <v>13.401333427603703</v>
      </c>
      <c r="O26" s="6"/>
      <c r="P26" s="6"/>
      <c r="Q26" s="6"/>
      <c r="R26" s="6"/>
      <c r="S26" s="6">
        <f t="shared" si="26"/>
        <v>38.92059925156088</v>
      </c>
      <c r="T26" s="6"/>
      <c r="U26" s="6"/>
      <c r="V26" s="6"/>
      <c r="W26" s="6"/>
      <c r="X26" s="6"/>
    </row>
    <row r="27" spans="1:24" x14ac:dyDescent="0.25">
      <c r="A27" t="s">
        <v>22</v>
      </c>
      <c r="J27" s="3"/>
      <c r="N27" s="6"/>
      <c r="O27" s="6"/>
      <c r="P27" s="6"/>
      <c r="Q27" s="6"/>
      <c r="R27" s="6"/>
      <c r="S27" s="6">
        <f>SUM(S7:S26)</f>
        <v>7977.1458394491538</v>
      </c>
      <c r="T27" s="6">
        <f t="shared" ref="T27:W27" si="27">SUM(T7:T26)</f>
        <v>6721.9216316320562</v>
      </c>
      <c r="U27" s="6">
        <f t="shared" si="27"/>
        <v>6750.4043504101573</v>
      </c>
      <c r="V27" s="6">
        <f t="shared" si="27"/>
        <v>6750.4043504101573</v>
      </c>
      <c r="W27" s="6">
        <f t="shared" si="27"/>
        <v>1172.3957644969912</v>
      </c>
      <c r="X27" s="6">
        <f>SUM(X7:X24)</f>
        <v>29321.675157371483</v>
      </c>
    </row>
    <row r="28" spans="1:24" x14ac:dyDescent="0.25">
      <c r="S28" s="6"/>
      <c r="T28" s="6"/>
      <c r="U28" s="6"/>
      <c r="V28" s="6"/>
      <c r="W28" s="6"/>
    </row>
    <row r="29" spans="1:24" x14ac:dyDescent="0.25">
      <c r="C29"/>
    </row>
    <row r="30" spans="1:24" x14ac:dyDescent="0.25">
      <c r="A30" t="s">
        <v>59</v>
      </c>
      <c r="B30" t="s">
        <v>60</v>
      </c>
      <c r="C30" s="1">
        <v>2007</v>
      </c>
      <c r="D30" t="s">
        <v>34</v>
      </c>
      <c r="E30" t="s">
        <v>16</v>
      </c>
      <c r="F30" s="4">
        <v>8.4403474882076598E-2</v>
      </c>
      <c r="G30" s="4">
        <v>777.95762120449001</v>
      </c>
      <c r="H30" s="4">
        <v>0.45297880065916302</v>
      </c>
      <c r="I30" s="4">
        <f t="shared" ref="I30" si="28">F30*H30</f>
        <v>3.8232984823548845E-2</v>
      </c>
      <c r="J30" s="6">
        <f t="shared" ref="J30" si="29">G30*H30</f>
        <v>352.39831021686535</v>
      </c>
      <c r="K30" s="4">
        <v>9</v>
      </c>
      <c r="L30" s="4">
        <v>73.097999999999999</v>
      </c>
      <c r="M30" s="1" t="s">
        <v>13</v>
      </c>
      <c r="O30" s="6">
        <f>J30</f>
        <v>352.39831021686535</v>
      </c>
      <c r="P30" s="6">
        <f>O30</f>
        <v>352.39831021686535</v>
      </c>
      <c r="Q30" s="6">
        <f t="shared" ref="Q30:R30" si="30">P30</f>
        <v>352.39831021686535</v>
      </c>
      <c r="R30" s="6">
        <f t="shared" si="30"/>
        <v>352.39831021686535</v>
      </c>
      <c r="S30" s="6">
        <f t="shared" ref="S30" si="31">N30*$S$2</f>
        <v>0</v>
      </c>
      <c r="T30" s="6">
        <f t="shared" ref="T30" si="32">O30*$T$2</f>
        <v>2.7722000403726752</v>
      </c>
      <c r="U30" s="6">
        <f t="shared" ref="U30" si="33">P30*$U$2</f>
        <v>2.7839466507132364</v>
      </c>
      <c r="V30" s="6">
        <f t="shared" ref="V30" si="34">Q30*$V$2</f>
        <v>2.7839466507132364</v>
      </c>
      <c r="W30" s="6">
        <f t="shared" ref="W30" si="35">R30*$W$2</f>
        <v>2.7839466507132364</v>
      </c>
      <c r="X30" s="6">
        <f t="shared" ref="X30" si="36">SUM(S30:W30)</f>
        <v>11.124039992512385</v>
      </c>
    </row>
    <row r="31" spans="1:24" x14ac:dyDescent="0.25">
      <c r="A31" t="s">
        <v>59</v>
      </c>
      <c r="B31" t="s">
        <v>61</v>
      </c>
      <c r="C31" s="1">
        <v>2007</v>
      </c>
      <c r="D31" t="s">
        <v>34</v>
      </c>
      <c r="E31" t="s">
        <v>16</v>
      </c>
      <c r="F31" s="4">
        <v>3.0834891844605399E-2</v>
      </c>
      <c r="G31" s="4">
        <v>215.53531202778501</v>
      </c>
      <c r="H31" s="4">
        <v>12.1966341895483</v>
      </c>
      <c r="I31" s="4">
        <f t="shared" ref="I31:I51" si="37">F31*H31</f>
        <v>0.37608189610293824</v>
      </c>
      <c r="J31" s="6">
        <f t="shared" ref="J31:J51" si="38">G31*H31</f>
        <v>2628.8053557330436</v>
      </c>
      <c r="K31" s="4">
        <v>8</v>
      </c>
      <c r="L31" s="4">
        <v>45.716250000000002</v>
      </c>
      <c r="M31" s="1" t="s">
        <v>13</v>
      </c>
      <c r="O31" s="6">
        <f t="shared" ref="O31:O71" si="39">J31</f>
        <v>2628.8053557330436</v>
      </c>
      <c r="P31" s="6">
        <f t="shared" ref="P31:R31" si="40">O31</f>
        <v>2628.8053557330436</v>
      </c>
      <c r="Q31" s="6">
        <f t="shared" si="40"/>
        <v>2628.8053557330436</v>
      </c>
      <c r="R31" s="6">
        <f t="shared" si="40"/>
        <v>2628.8053557330436</v>
      </c>
      <c r="S31" s="6">
        <f t="shared" ref="S31:S71" si="41">N31*$S$2</f>
        <v>0</v>
      </c>
      <c r="T31" s="6">
        <f t="shared" ref="T31:T71" si="42">O31*$T$2</f>
        <v>20.679935465099952</v>
      </c>
      <c r="U31" s="6">
        <f t="shared" ref="U31:U71" si="43">P31*$U$2</f>
        <v>20.767562310291048</v>
      </c>
      <c r="V31" s="6">
        <f t="shared" ref="V31:V71" si="44">Q31*$V$2</f>
        <v>20.767562310291048</v>
      </c>
      <c r="W31" s="6">
        <f t="shared" ref="W31:W71" si="45">R31*$W$2</f>
        <v>20.767562310291048</v>
      </c>
      <c r="X31" s="6">
        <f t="shared" ref="X31:X75" si="46">SUM(S31:W31)</f>
        <v>82.982622395973095</v>
      </c>
    </row>
    <row r="32" spans="1:24" x14ac:dyDescent="0.25">
      <c r="A32" t="s">
        <v>59</v>
      </c>
      <c r="B32" t="s">
        <v>62</v>
      </c>
      <c r="C32" s="1">
        <v>2007</v>
      </c>
      <c r="D32" t="s">
        <v>34</v>
      </c>
      <c r="E32" t="s">
        <v>16</v>
      </c>
      <c r="F32" s="4">
        <v>3.7843201793832298E-2</v>
      </c>
      <c r="G32" s="4">
        <v>352.301245933149</v>
      </c>
      <c r="H32" s="4">
        <v>3.7466972041448998</v>
      </c>
      <c r="I32" s="4">
        <f t="shared" si="37"/>
        <v>0.14178701835684274</v>
      </c>
      <c r="J32" s="6">
        <f t="shared" si="38"/>
        <v>1319.966093154494</v>
      </c>
      <c r="K32" s="4">
        <v>9</v>
      </c>
      <c r="L32" s="4">
        <v>39.148040000000002</v>
      </c>
      <c r="M32" s="1" t="s">
        <v>13</v>
      </c>
      <c r="O32" s="6">
        <f t="shared" si="39"/>
        <v>1319.966093154494</v>
      </c>
      <c r="P32" s="6">
        <f t="shared" ref="P32:R32" si="47">O32</f>
        <v>1319.966093154494</v>
      </c>
      <c r="Q32" s="6">
        <f t="shared" si="47"/>
        <v>1319.966093154494</v>
      </c>
      <c r="R32" s="6">
        <f t="shared" si="47"/>
        <v>1319.966093154494</v>
      </c>
      <c r="S32" s="6">
        <f t="shared" si="41"/>
        <v>0</v>
      </c>
      <c r="T32" s="6">
        <f t="shared" si="42"/>
        <v>10.38373326614869</v>
      </c>
      <c r="U32" s="6">
        <f t="shared" si="43"/>
        <v>10.427732135920504</v>
      </c>
      <c r="V32" s="6">
        <f t="shared" si="44"/>
        <v>10.427732135920504</v>
      </c>
      <c r="W32" s="6">
        <f t="shared" si="45"/>
        <v>10.427732135920504</v>
      </c>
      <c r="X32" s="6">
        <f t="shared" si="46"/>
        <v>41.666929673910204</v>
      </c>
    </row>
    <row r="33" spans="1:24" x14ac:dyDescent="0.25">
      <c r="A33" t="s">
        <v>59</v>
      </c>
      <c r="B33" t="s">
        <v>63</v>
      </c>
      <c r="C33" s="1">
        <v>2007</v>
      </c>
      <c r="D33" t="s">
        <v>34</v>
      </c>
      <c r="E33" t="s">
        <v>16</v>
      </c>
      <c r="F33" s="4">
        <v>3.0438552136556898E-2</v>
      </c>
      <c r="G33" s="4">
        <v>282.35782411470802</v>
      </c>
      <c r="H33" s="4">
        <v>10.3815043432115</v>
      </c>
      <c r="I33" s="4">
        <f t="shared" si="37"/>
        <v>0.31599796120673512</v>
      </c>
      <c r="J33" s="6">
        <f t="shared" si="38"/>
        <v>2931.2989773865902</v>
      </c>
      <c r="K33" s="4">
        <v>9</v>
      </c>
      <c r="L33" s="4">
        <v>39.148040000000002</v>
      </c>
      <c r="M33" s="1" t="s">
        <v>13</v>
      </c>
      <c r="O33" s="6">
        <f t="shared" si="39"/>
        <v>2931.2989773865902</v>
      </c>
      <c r="P33" s="6">
        <f t="shared" ref="P33:R33" si="48">O33</f>
        <v>2931.2989773865902</v>
      </c>
      <c r="Q33" s="6">
        <f t="shared" si="48"/>
        <v>2931.2989773865902</v>
      </c>
      <c r="R33" s="6">
        <f t="shared" si="48"/>
        <v>2931.2989773865902</v>
      </c>
      <c r="S33" s="6">
        <f t="shared" si="41"/>
        <v>0</v>
      </c>
      <c r="T33" s="6">
        <f t="shared" si="42"/>
        <v>23.059551955441183</v>
      </c>
      <c r="U33" s="6">
        <f t="shared" si="43"/>
        <v>23.157261921354063</v>
      </c>
      <c r="V33" s="6">
        <f t="shared" si="44"/>
        <v>23.157261921354063</v>
      </c>
      <c r="W33" s="6">
        <f t="shared" si="45"/>
        <v>23.157261921354063</v>
      </c>
      <c r="X33" s="6">
        <f t="shared" si="46"/>
        <v>92.531337719503369</v>
      </c>
    </row>
    <row r="34" spans="1:24" x14ac:dyDescent="0.25">
      <c r="A34" t="s">
        <v>59</v>
      </c>
      <c r="B34" t="s">
        <v>64</v>
      </c>
      <c r="C34" s="1">
        <v>2007</v>
      </c>
      <c r="D34" t="s">
        <v>34</v>
      </c>
      <c r="E34" t="s">
        <v>16</v>
      </c>
      <c r="F34" s="4">
        <v>1.45774396708365E-2</v>
      </c>
      <c r="G34" s="4">
        <v>101.896028170102</v>
      </c>
      <c r="H34" s="4">
        <v>0.445688058619857</v>
      </c>
      <c r="I34" s="4">
        <f t="shared" si="37"/>
        <v>6.4969907865432067E-3</v>
      </c>
      <c r="J34" s="6">
        <f t="shared" si="38"/>
        <v>45.413842976207022</v>
      </c>
      <c r="K34" s="4">
        <v>8</v>
      </c>
      <c r="L34" s="4">
        <v>30.101600000000001</v>
      </c>
      <c r="M34" s="1" t="s">
        <v>13</v>
      </c>
      <c r="O34" s="6">
        <f t="shared" si="39"/>
        <v>45.413842976207022</v>
      </c>
      <c r="P34" s="6">
        <f t="shared" ref="P34:R34" si="49">O34</f>
        <v>45.413842976207022</v>
      </c>
      <c r="Q34" s="6">
        <f t="shared" si="49"/>
        <v>45.413842976207022</v>
      </c>
      <c r="R34" s="6">
        <f t="shared" si="49"/>
        <v>45.413842976207022</v>
      </c>
      <c r="S34" s="6">
        <f t="shared" si="41"/>
        <v>0</v>
      </c>
      <c r="T34" s="6">
        <f t="shared" si="42"/>
        <v>0.35725556474616205</v>
      </c>
      <c r="U34" s="6">
        <f t="shared" si="43"/>
        <v>0.35876935951203548</v>
      </c>
      <c r="V34" s="6">
        <f t="shared" si="44"/>
        <v>0.35876935951203548</v>
      </c>
      <c r="W34" s="6">
        <f t="shared" si="45"/>
        <v>0.35876935951203548</v>
      </c>
      <c r="X34" s="6">
        <f t="shared" si="46"/>
        <v>1.4335636432822683</v>
      </c>
    </row>
    <row r="35" spans="1:24" x14ac:dyDescent="0.25">
      <c r="A35" t="s">
        <v>59</v>
      </c>
      <c r="B35" t="s">
        <v>65</v>
      </c>
      <c r="C35" s="1">
        <v>2007</v>
      </c>
      <c r="D35" t="s">
        <v>34</v>
      </c>
      <c r="E35" t="s">
        <v>16</v>
      </c>
      <c r="F35" s="4">
        <v>1.55193490098273E-2</v>
      </c>
      <c r="G35" s="4">
        <v>147.48324087171201</v>
      </c>
      <c r="H35" s="4">
        <v>0.81417758288411601</v>
      </c>
      <c r="I35" s="4">
        <f t="shared" si="37"/>
        <v>1.2635506064756191E-2</v>
      </c>
      <c r="J35" s="6">
        <f t="shared" si="38"/>
        <v>120.07754856884635</v>
      </c>
      <c r="K35" s="4">
        <v>9</v>
      </c>
      <c r="L35" s="4">
        <v>30.101600000000001</v>
      </c>
      <c r="M35" s="1" t="s">
        <v>13</v>
      </c>
      <c r="O35" s="6">
        <f t="shared" si="39"/>
        <v>120.07754856884635</v>
      </c>
      <c r="P35" s="6">
        <f t="shared" ref="P35:R35" si="50">O35</f>
        <v>120.07754856884635</v>
      </c>
      <c r="Q35" s="6">
        <f t="shared" si="50"/>
        <v>120.07754856884635</v>
      </c>
      <c r="R35" s="6">
        <f t="shared" si="50"/>
        <v>120.07754856884635</v>
      </c>
      <c r="S35" s="6">
        <f t="shared" si="41"/>
        <v>0</v>
      </c>
      <c r="T35" s="6">
        <f t="shared" si="42"/>
        <v>0.9446100487415916</v>
      </c>
      <c r="U35" s="6">
        <f t="shared" si="43"/>
        <v>0.94861263369388626</v>
      </c>
      <c r="V35" s="6">
        <f t="shared" si="44"/>
        <v>0.94861263369388626</v>
      </c>
      <c r="W35" s="6">
        <f t="shared" si="45"/>
        <v>0.94861263369388626</v>
      </c>
      <c r="X35" s="6">
        <f t="shared" si="46"/>
        <v>3.7904479498232506</v>
      </c>
    </row>
    <row r="36" spans="1:24" x14ac:dyDescent="0.25">
      <c r="A36" t="s">
        <v>59</v>
      </c>
      <c r="B36" t="s">
        <v>66</v>
      </c>
      <c r="C36" s="1">
        <v>2007</v>
      </c>
      <c r="D36" t="s">
        <v>34</v>
      </c>
      <c r="E36" t="s">
        <v>16</v>
      </c>
      <c r="F36" s="4">
        <v>3.09089055170646E-2</v>
      </c>
      <c r="G36" s="4">
        <v>286.49296924372197</v>
      </c>
      <c r="H36" s="4">
        <v>37.6046420691004</v>
      </c>
      <c r="I36" s="4">
        <f t="shared" si="37"/>
        <v>1.1623183287168568</v>
      </c>
      <c r="J36" s="6">
        <f t="shared" si="38"/>
        <v>10773.465563723954</v>
      </c>
      <c r="K36" s="4">
        <v>9</v>
      </c>
      <c r="L36" s="4">
        <v>39.148040000000002</v>
      </c>
      <c r="M36" s="1" t="s">
        <v>13</v>
      </c>
      <c r="O36" s="6">
        <f t="shared" si="39"/>
        <v>10773.465563723954</v>
      </c>
      <c r="P36" s="6">
        <f t="shared" ref="P36:R36" si="51">O36</f>
        <v>10773.465563723954</v>
      </c>
      <c r="Q36" s="6">
        <f t="shared" si="51"/>
        <v>10773.465563723954</v>
      </c>
      <c r="R36" s="6">
        <f t="shared" si="51"/>
        <v>10773.465563723954</v>
      </c>
      <c r="S36" s="6">
        <f t="shared" si="41"/>
        <v>0</v>
      </c>
      <c r="T36" s="6">
        <f t="shared" si="42"/>
        <v>84.751262434628472</v>
      </c>
      <c r="U36" s="6">
        <f t="shared" si="43"/>
        <v>85.110377953419246</v>
      </c>
      <c r="V36" s="6">
        <f t="shared" si="44"/>
        <v>85.110377953419246</v>
      </c>
      <c r="W36" s="6">
        <f t="shared" si="45"/>
        <v>85.110377953419246</v>
      </c>
      <c r="X36" s="6">
        <f t="shared" si="46"/>
        <v>340.08239629488617</v>
      </c>
    </row>
    <row r="37" spans="1:24" x14ac:dyDescent="0.25">
      <c r="A37" t="s">
        <v>59</v>
      </c>
      <c r="B37" t="s">
        <v>67</v>
      </c>
      <c r="C37" s="1">
        <v>2007</v>
      </c>
      <c r="D37" t="s">
        <v>34</v>
      </c>
      <c r="E37" t="s">
        <v>16</v>
      </c>
      <c r="F37" s="4">
        <v>4.85892298065949E-2</v>
      </c>
      <c r="G37" s="4">
        <v>339.637799293478</v>
      </c>
      <c r="H37" s="4">
        <v>2.3576777518318699</v>
      </c>
      <c r="I37" s="4">
        <f t="shared" si="37"/>
        <v>0.11455774609365474</v>
      </c>
      <c r="J37" s="6">
        <f t="shared" si="38"/>
        <v>800.75648307537108</v>
      </c>
      <c r="K37" s="4">
        <v>8</v>
      </c>
      <c r="L37" s="4">
        <v>45.716250000000002</v>
      </c>
      <c r="M37" s="1" t="s">
        <v>13</v>
      </c>
      <c r="O37" s="6">
        <f t="shared" si="39"/>
        <v>800.75648307537108</v>
      </c>
      <c r="P37" s="6">
        <f t="shared" ref="P37:R37" si="52">O37</f>
        <v>800.75648307537108</v>
      </c>
      <c r="Q37" s="6">
        <f t="shared" si="52"/>
        <v>800.75648307537108</v>
      </c>
      <c r="R37" s="6">
        <f t="shared" si="52"/>
        <v>800.75648307537108</v>
      </c>
      <c r="S37" s="6">
        <f t="shared" si="41"/>
        <v>0</v>
      </c>
      <c r="T37" s="6">
        <f t="shared" si="42"/>
        <v>6.2992843335262547</v>
      </c>
      <c r="U37" s="6">
        <f t="shared" si="43"/>
        <v>6.3259762162954321</v>
      </c>
      <c r="V37" s="6">
        <f t="shared" si="44"/>
        <v>6.3259762162954321</v>
      </c>
      <c r="W37" s="6">
        <f t="shared" si="45"/>
        <v>6.3259762162954321</v>
      </c>
      <c r="X37" s="6">
        <f t="shared" si="46"/>
        <v>25.27721298241255</v>
      </c>
    </row>
    <row r="38" spans="1:24" x14ac:dyDescent="0.25">
      <c r="A38" t="s">
        <v>59</v>
      </c>
      <c r="B38" t="s">
        <v>68</v>
      </c>
      <c r="C38" s="1">
        <v>2007</v>
      </c>
      <c r="D38" t="s">
        <v>34</v>
      </c>
      <c r="E38" t="s">
        <v>16</v>
      </c>
      <c r="F38" s="4">
        <v>0.24203758973419701</v>
      </c>
      <c r="G38" s="4">
        <v>103.514205125156</v>
      </c>
      <c r="H38" s="4">
        <v>0</v>
      </c>
      <c r="I38" s="4">
        <f t="shared" si="37"/>
        <v>0</v>
      </c>
      <c r="J38" s="6">
        <f t="shared" si="38"/>
        <v>0</v>
      </c>
      <c r="K38" s="4">
        <v>4.5</v>
      </c>
      <c r="L38" s="4">
        <v>43.1</v>
      </c>
      <c r="M38" s="1" t="s">
        <v>13</v>
      </c>
      <c r="O38" s="6">
        <f t="shared" si="39"/>
        <v>0</v>
      </c>
      <c r="P38" s="6">
        <f t="shared" ref="P38:R38" si="53">O38</f>
        <v>0</v>
      </c>
      <c r="Q38" s="6">
        <f t="shared" si="53"/>
        <v>0</v>
      </c>
      <c r="R38" s="6">
        <f t="shared" si="53"/>
        <v>0</v>
      </c>
      <c r="S38" s="6">
        <f t="shared" si="41"/>
        <v>0</v>
      </c>
      <c r="T38" s="6">
        <f t="shared" si="42"/>
        <v>0</v>
      </c>
      <c r="U38" s="6">
        <f t="shared" si="43"/>
        <v>0</v>
      </c>
      <c r="V38" s="6">
        <f t="shared" si="44"/>
        <v>0</v>
      </c>
      <c r="W38" s="6">
        <f t="shared" si="45"/>
        <v>0</v>
      </c>
      <c r="X38" s="6">
        <f t="shared" si="46"/>
        <v>0</v>
      </c>
    </row>
    <row r="39" spans="1:24" x14ac:dyDescent="0.25">
      <c r="A39" t="s">
        <v>35</v>
      </c>
      <c r="B39" t="s">
        <v>39</v>
      </c>
      <c r="C39" s="1">
        <v>2007</v>
      </c>
      <c r="D39" t="s">
        <v>34</v>
      </c>
      <c r="E39" t="s">
        <v>16</v>
      </c>
      <c r="F39" s="4">
        <v>9.6904919140256507E-2</v>
      </c>
      <c r="G39" s="4">
        <v>88.618970906917696</v>
      </c>
      <c r="H39" s="4">
        <v>6.7121623553099798</v>
      </c>
      <c r="I39" s="4">
        <f t="shared" si="37"/>
        <v>0.65044155029758721</v>
      </c>
      <c r="J39" s="6">
        <f t="shared" si="38"/>
        <v>594.82492048772326</v>
      </c>
      <c r="K39" s="4">
        <v>18</v>
      </c>
      <c r="L39" s="4">
        <v>57.2</v>
      </c>
      <c r="M39" s="1" t="s">
        <v>13</v>
      </c>
      <c r="O39" s="6">
        <f t="shared" si="39"/>
        <v>594.82492048772326</v>
      </c>
      <c r="P39" s="6">
        <f t="shared" ref="P39:R39" si="54">O39</f>
        <v>594.82492048772326</v>
      </c>
      <c r="Q39" s="6">
        <f t="shared" si="54"/>
        <v>594.82492048772326</v>
      </c>
      <c r="R39" s="6">
        <f t="shared" si="54"/>
        <v>594.82492048772326</v>
      </c>
      <c r="S39" s="6">
        <f t="shared" si="41"/>
        <v>0</v>
      </c>
      <c r="T39" s="6">
        <f t="shared" si="42"/>
        <v>4.6792893745034245</v>
      </c>
      <c r="U39" s="6">
        <f t="shared" si="43"/>
        <v>4.6991168718530139</v>
      </c>
      <c r="V39" s="6">
        <f t="shared" si="44"/>
        <v>4.6991168718530139</v>
      </c>
      <c r="W39" s="6">
        <f t="shared" si="45"/>
        <v>4.6991168718530139</v>
      </c>
      <c r="X39" s="6">
        <f t="shared" si="46"/>
        <v>18.776639990062467</v>
      </c>
    </row>
    <row r="40" spans="1:24" x14ac:dyDescent="0.25">
      <c r="A40" t="s">
        <v>35</v>
      </c>
      <c r="B40" t="s">
        <v>40</v>
      </c>
      <c r="C40" s="1">
        <v>2007</v>
      </c>
      <c r="D40" t="s">
        <v>34</v>
      </c>
      <c r="E40" t="s">
        <v>16</v>
      </c>
      <c r="F40" s="4">
        <v>0.29322016343209101</v>
      </c>
      <c r="G40" s="4">
        <v>494.48751345975199</v>
      </c>
      <c r="H40" s="4">
        <v>14.1295425190578</v>
      </c>
      <c r="I40" s="4">
        <f t="shared" si="37"/>
        <v>4.1430667666588068</v>
      </c>
      <c r="J40" s="6">
        <f t="shared" si="38"/>
        <v>6986.8823465727319</v>
      </c>
      <c r="K40" s="4">
        <v>15</v>
      </c>
      <c r="L40" s="4">
        <v>59.1</v>
      </c>
      <c r="M40" s="1" t="s">
        <v>13</v>
      </c>
      <c r="O40" s="6">
        <f t="shared" si="39"/>
        <v>6986.8823465727319</v>
      </c>
      <c r="P40" s="6">
        <f t="shared" ref="P40:R40" si="55">O40</f>
        <v>6986.8823465727319</v>
      </c>
      <c r="Q40" s="6">
        <f t="shared" si="55"/>
        <v>6986.8823465727319</v>
      </c>
      <c r="R40" s="6">
        <f t="shared" si="55"/>
        <v>6986.8823465727319</v>
      </c>
      <c r="S40" s="6">
        <f t="shared" si="41"/>
        <v>0</v>
      </c>
      <c r="T40" s="6">
        <f t="shared" si="42"/>
        <v>54.963474459705509</v>
      </c>
      <c r="U40" s="6">
        <f t="shared" si="43"/>
        <v>55.196370537924587</v>
      </c>
      <c r="V40" s="6">
        <f t="shared" si="44"/>
        <v>55.196370537924587</v>
      </c>
      <c r="W40" s="6">
        <f t="shared" si="45"/>
        <v>55.196370537924587</v>
      </c>
      <c r="X40" s="6">
        <f t="shared" si="46"/>
        <v>220.55258607347929</v>
      </c>
    </row>
    <row r="41" spans="1:24" x14ac:dyDescent="0.25">
      <c r="A41" t="s">
        <v>35</v>
      </c>
      <c r="B41" t="s">
        <v>41</v>
      </c>
      <c r="C41" s="1">
        <v>2007</v>
      </c>
      <c r="D41" t="s">
        <v>34</v>
      </c>
      <c r="E41" t="s">
        <v>16</v>
      </c>
      <c r="F41" s="4">
        <v>7.5775750324213404E-3</v>
      </c>
      <c r="G41" s="4">
        <v>14.719632000000001</v>
      </c>
      <c r="H41" s="4">
        <v>13.0591226312504</v>
      </c>
      <c r="I41" s="4">
        <f t="shared" si="37"/>
        <v>9.8956481595891502E-2</v>
      </c>
      <c r="J41" s="6">
        <f t="shared" si="38"/>
        <v>192.22547937487761</v>
      </c>
      <c r="K41" s="4">
        <v>15</v>
      </c>
      <c r="L41" s="4">
        <v>27.462</v>
      </c>
      <c r="M41" s="1" t="s">
        <v>13</v>
      </c>
      <c r="O41" s="6">
        <f t="shared" si="39"/>
        <v>192.22547937487761</v>
      </c>
      <c r="P41" s="6">
        <f t="shared" ref="P41:R41" si="56">O41</f>
        <v>192.22547937487761</v>
      </c>
      <c r="Q41" s="6">
        <f t="shared" si="56"/>
        <v>192.22547937487761</v>
      </c>
      <c r="R41" s="6">
        <f t="shared" si="56"/>
        <v>192.22547937487761</v>
      </c>
      <c r="S41" s="6">
        <f t="shared" si="41"/>
        <v>0</v>
      </c>
      <c r="T41" s="6">
        <f t="shared" si="42"/>
        <v>1.5121737710823711</v>
      </c>
      <c r="U41" s="6">
        <f t="shared" si="43"/>
        <v>1.5185812870615332</v>
      </c>
      <c r="V41" s="6">
        <f t="shared" si="44"/>
        <v>1.5185812870615332</v>
      </c>
      <c r="W41" s="6">
        <f t="shared" si="45"/>
        <v>1.5185812870615332</v>
      </c>
      <c r="X41" s="6">
        <f t="shared" si="46"/>
        <v>6.0679176322669699</v>
      </c>
    </row>
    <row r="42" spans="1:24" x14ac:dyDescent="0.25">
      <c r="A42" t="s">
        <v>35</v>
      </c>
      <c r="B42" t="s">
        <v>69</v>
      </c>
      <c r="C42" s="1">
        <v>2007</v>
      </c>
      <c r="D42" t="s">
        <v>34</v>
      </c>
      <c r="E42" t="s">
        <v>16</v>
      </c>
      <c r="F42" s="4">
        <v>9.6904919140256507E-2</v>
      </c>
      <c r="G42" s="4">
        <v>88.618970906917696</v>
      </c>
      <c r="H42" s="4">
        <v>52.238780193210701</v>
      </c>
      <c r="I42" s="4">
        <f t="shared" si="37"/>
        <v>5.0621947706087163</v>
      </c>
      <c r="J42" s="6">
        <f t="shared" si="38"/>
        <v>4629.3469421550071</v>
      </c>
      <c r="K42" s="4">
        <v>18</v>
      </c>
      <c r="L42" s="4">
        <v>57.2</v>
      </c>
      <c r="M42" s="1" t="s">
        <v>13</v>
      </c>
      <c r="O42" s="6">
        <f t="shared" si="39"/>
        <v>4629.3469421550071</v>
      </c>
      <c r="P42" s="6">
        <f t="shared" ref="P42:R42" si="57">O42</f>
        <v>4629.3469421550071</v>
      </c>
      <c r="Q42" s="6">
        <f t="shared" si="57"/>
        <v>4629.3469421550071</v>
      </c>
      <c r="R42" s="6">
        <f t="shared" si="57"/>
        <v>4629.3469421550071</v>
      </c>
      <c r="S42" s="6">
        <f t="shared" si="41"/>
        <v>0</v>
      </c>
      <c r="T42" s="6">
        <f t="shared" si="42"/>
        <v>36.417529278286068</v>
      </c>
      <c r="U42" s="6">
        <f t="shared" si="43"/>
        <v>36.57184084302456</v>
      </c>
      <c r="V42" s="6">
        <f t="shared" si="44"/>
        <v>36.57184084302456</v>
      </c>
      <c r="W42" s="6">
        <f t="shared" si="45"/>
        <v>36.57184084302456</v>
      </c>
      <c r="X42" s="6">
        <f t="shared" si="46"/>
        <v>146.13305180735975</v>
      </c>
    </row>
    <row r="43" spans="1:24" x14ac:dyDescent="0.25">
      <c r="A43" t="s">
        <v>35</v>
      </c>
      <c r="B43" t="s">
        <v>70</v>
      </c>
      <c r="C43" s="1">
        <v>2007</v>
      </c>
      <c r="D43" t="s">
        <v>34</v>
      </c>
      <c r="E43" t="s">
        <v>16</v>
      </c>
      <c r="F43" s="4">
        <v>9.6904919140256507E-2</v>
      </c>
      <c r="G43" s="4">
        <v>88.618970906917696</v>
      </c>
      <c r="H43" s="4">
        <v>0</v>
      </c>
      <c r="I43" s="4">
        <f t="shared" si="37"/>
        <v>0</v>
      </c>
      <c r="J43" s="6">
        <f t="shared" si="38"/>
        <v>0</v>
      </c>
      <c r="K43" s="4">
        <v>18</v>
      </c>
      <c r="L43" s="4">
        <v>57.2</v>
      </c>
      <c r="M43" s="1" t="s">
        <v>13</v>
      </c>
      <c r="O43" s="6">
        <f t="shared" si="39"/>
        <v>0</v>
      </c>
      <c r="P43" s="6">
        <f t="shared" ref="P43:R43" si="58">O43</f>
        <v>0</v>
      </c>
      <c r="Q43" s="6">
        <f t="shared" si="58"/>
        <v>0</v>
      </c>
      <c r="R43" s="6">
        <f t="shared" si="58"/>
        <v>0</v>
      </c>
      <c r="S43" s="6">
        <f t="shared" si="41"/>
        <v>0</v>
      </c>
      <c r="T43" s="6">
        <f t="shared" si="42"/>
        <v>0</v>
      </c>
      <c r="U43" s="6">
        <f t="shared" si="43"/>
        <v>0</v>
      </c>
      <c r="V43" s="6">
        <f t="shared" si="44"/>
        <v>0</v>
      </c>
      <c r="W43" s="6">
        <f t="shared" si="45"/>
        <v>0</v>
      </c>
      <c r="X43" s="6">
        <f t="shared" si="46"/>
        <v>0</v>
      </c>
    </row>
    <row r="44" spans="1:24" x14ac:dyDescent="0.25">
      <c r="A44" t="s">
        <v>35</v>
      </c>
      <c r="B44" t="s">
        <v>71</v>
      </c>
      <c r="C44" s="1">
        <v>2007</v>
      </c>
      <c r="D44" t="s">
        <v>34</v>
      </c>
      <c r="E44" t="s">
        <v>16</v>
      </c>
      <c r="F44" s="4">
        <v>0.29322016343209101</v>
      </c>
      <c r="G44" s="4">
        <v>494.48751345975199</v>
      </c>
      <c r="H44" s="4">
        <v>69.331153374991004</v>
      </c>
      <c r="I44" s="4">
        <f t="shared" si="37"/>
        <v>20.329292123550232</v>
      </c>
      <c r="J44" s="6">
        <f t="shared" si="38"/>
        <v>34283.389637695996</v>
      </c>
      <c r="K44" s="4">
        <v>15</v>
      </c>
      <c r="L44" s="4">
        <v>59.1</v>
      </c>
      <c r="M44" s="1" t="s">
        <v>13</v>
      </c>
      <c r="O44" s="6">
        <f t="shared" si="39"/>
        <v>34283.389637695996</v>
      </c>
      <c r="P44" s="6">
        <f t="shared" ref="P44:R44" si="59">O44</f>
        <v>34283.389637695996</v>
      </c>
      <c r="Q44" s="6">
        <f t="shared" si="59"/>
        <v>34283.389637695996</v>
      </c>
      <c r="R44" s="6">
        <f t="shared" si="59"/>
        <v>34283.389637695996</v>
      </c>
      <c r="S44" s="6">
        <f t="shared" si="41"/>
        <v>0</v>
      </c>
      <c r="T44" s="6">
        <f t="shared" si="42"/>
        <v>269.6959984832086</v>
      </c>
      <c r="U44" s="6">
        <f t="shared" si="43"/>
        <v>270.83877813779839</v>
      </c>
      <c r="V44" s="6">
        <f t="shared" si="44"/>
        <v>270.83877813779839</v>
      </c>
      <c r="W44" s="6">
        <f t="shared" si="45"/>
        <v>270.83877813779839</v>
      </c>
      <c r="X44" s="6">
        <f t="shared" si="46"/>
        <v>1082.2123328966038</v>
      </c>
    </row>
    <row r="45" spans="1:24" x14ac:dyDescent="0.25">
      <c r="A45" t="s">
        <v>35</v>
      </c>
      <c r="B45" t="s">
        <v>72</v>
      </c>
      <c r="C45" s="1">
        <v>2007</v>
      </c>
      <c r="D45" t="s">
        <v>34</v>
      </c>
      <c r="E45" t="s">
        <v>16</v>
      </c>
      <c r="F45" s="4">
        <v>0.29322016343209101</v>
      </c>
      <c r="G45" s="4">
        <v>494.48751345975199</v>
      </c>
      <c r="H45" s="4">
        <v>0</v>
      </c>
      <c r="I45" s="4">
        <f t="shared" si="37"/>
        <v>0</v>
      </c>
      <c r="J45" s="6">
        <f t="shared" si="38"/>
        <v>0</v>
      </c>
      <c r="K45" s="4">
        <v>15</v>
      </c>
      <c r="L45" s="4">
        <v>59.1</v>
      </c>
      <c r="M45" s="1" t="s">
        <v>13</v>
      </c>
      <c r="O45" s="6">
        <f t="shared" si="39"/>
        <v>0</v>
      </c>
      <c r="P45" s="6">
        <f t="shared" ref="P45:R45" si="60">O45</f>
        <v>0</v>
      </c>
      <c r="Q45" s="6">
        <f t="shared" si="60"/>
        <v>0</v>
      </c>
      <c r="R45" s="6">
        <f t="shared" si="60"/>
        <v>0</v>
      </c>
      <c r="S45" s="6">
        <f t="shared" si="41"/>
        <v>0</v>
      </c>
      <c r="T45" s="6">
        <f t="shared" si="42"/>
        <v>0</v>
      </c>
      <c r="U45" s="6">
        <f t="shared" si="43"/>
        <v>0</v>
      </c>
      <c r="V45" s="6">
        <f t="shared" si="44"/>
        <v>0</v>
      </c>
      <c r="W45" s="6">
        <f t="shared" si="45"/>
        <v>0</v>
      </c>
      <c r="X45" s="6">
        <f t="shared" si="46"/>
        <v>0</v>
      </c>
    </row>
    <row r="46" spans="1:24" x14ac:dyDescent="0.25">
      <c r="A46" t="s">
        <v>35</v>
      </c>
      <c r="B46" t="s">
        <v>37</v>
      </c>
      <c r="C46" s="1">
        <v>2007</v>
      </c>
      <c r="D46" t="s">
        <v>34</v>
      </c>
      <c r="E46" t="s">
        <v>16</v>
      </c>
      <c r="F46" s="4">
        <v>7.5775750324213404E-3</v>
      </c>
      <c r="G46" s="4">
        <v>14.7229189236352</v>
      </c>
      <c r="H46" s="4">
        <v>64.772423970446496</v>
      </c>
      <c r="I46" s="4">
        <f t="shared" si="37"/>
        <v>0.4908179026678649</v>
      </c>
      <c r="J46" s="6">
        <f t="shared" si="38"/>
        <v>953.63914660420903</v>
      </c>
      <c r="K46" s="4">
        <v>15</v>
      </c>
      <c r="L46" s="4">
        <v>27.462</v>
      </c>
      <c r="M46" s="1" t="s">
        <v>13</v>
      </c>
      <c r="O46" s="6">
        <f t="shared" si="39"/>
        <v>953.63914660420903</v>
      </c>
      <c r="P46" s="6">
        <f t="shared" ref="P46:R46" si="61">O46</f>
        <v>953.63914660420903</v>
      </c>
      <c r="Q46" s="6">
        <f t="shared" si="61"/>
        <v>953.63914660420903</v>
      </c>
      <c r="R46" s="6">
        <f t="shared" si="61"/>
        <v>953.63914660420903</v>
      </c>
      <c r="S46" s="6">
        <f t="shared" si="41"/>
        <v>0</v>
      </c>
      <c r="T46" s="6">
        <f t="shared" si="42"/>
        <v>7.50196128661978</v>
      </c>
      <c r="U46" s="6">
        <f t="shared" si="43"/>
        <v>7.5337492581732519</v>
      </c>
      <c r="V46" s="6">
        <f t="shared" si="44"/>
        <v>7.5337492581732519</v>
      </c>
      <c r="W46" s="6">
        <f t="shared" si="45"/>
        <v>7.5337492581732519</v>
      </c>
      <c r="X46" s="6">
        <f t="shared" si="46"/>
        <v>30.103209061139538</v>
      </c>
    </row>
    <row r="47" spans="1:24" x14ac:dyDescent="0.25">
      <c r="A47" t="s">
        <v>35</v>
      </c>
      <c r="B47" t="s">
        <v>38</v>
      </c>
      <c r="C47" s="1">
        <v>2007</v>
      </c>
      <c r="D47" t="s">
        <v>34</v>
      </c>
      <c r="E47" t="s">
        <v>16</v>
      </c>
      <c r="F47" s="4">
        <v>4.0371897834083702E-2</v>
      </c>
      <c r="G47" s="4">
        <v>36.919859913793097</v>
      </c>
      <c r="H47" s="4">
        <v>64.220613932025998</v>
      </c>
      <c r="I47" s="4">
        <f t="shared" si="37"/>
        <v>2.592708064505886</v>
      </c>
      <c r="J47" s="6">
        <f t="shared" si="38"/>
        <v>2371.0160699481889</v>
      </c>
      <c r="K47" s="4">
        <v>5</v>
      </c>
      <c r="L47" s="4">
        <v>15.7125</v>
      </c>
      <c r="M47" s="1" t="s">
        <v>13</v>
      </c>
      <c r="O47" s="6">
        <f t="shared" si="39"/>
        <v>2371.0160699481889</v>
      </c>
      <c r="P47" s="6">
        <f t="shared" ref="P47:R47" si="62">O47</f>
        <v>2371.0160699481889</v>
      </c>
      <c r="Q47" s="6">
        <f t="shared" si="62"/>
        <v>2371.0160699481889</v>
      </c>
      <c r="R47" s="6">
        <f t="shared" si="62"/>
        <v>2371.0160699481889</v>
      </c>
      <c r="S47" s="6">
        <f t="shared" si="41"/>
        <v>0</v>
      </c>
      <c r="T47" s="6">
        <f t="shared" si="42"/>
        <v>18.651993083592426</v>
      </c>
      <c r="U47" s="6">
        <f t="shared" si="43"/>
        <v>18.731026952590696</v>
      </c>
      <c r="V47" s="6">
        <f t="shared" si="44"/>
        <v>18.731026952590696</v>
      </c>
      <c r="W47" s="6">
        <f t="shared" si="45"/>
        <v>18.731026952590696</v>
      </c>
      <c r="X47" s="6">
        <f t="shared" si="46"/>
        <v>74.845073941364518</v>
      </c>
    </row>
    <row r="48" spans="1:24" x14ac:dyDescent="0.25">
      <c r="A48" t="s">
        <v>42</v>
      </c>
      <c r="B48" t="s">
        <v>73</v>
      </c>
      <c r="C48" s="1">
        <v>2007</v>
      </c>
      <c r="D48" t="s">
        <v>34</v>
      </c>
      <c r="E48" t="s">
        <v>16</v>
      </c>
      <c r="F48" s="4">
        <v>1.0139999999999999E-3</v>
      </c>
      <c r="G48" s="4">
        <v>33.54</v>
      </c>
      <c r="H48" s="4">
        <v>5440.3730175068504</v>
      </c>
      <c r="I48" s="4">
        <f t="shared" si="37"/>
        <v>5.516538239751946</v>
      </c>
      <c r="J48" s="6">
        <f t="shared" si="38"/>
        <v>182470.11100717974</v>
      </c>
      <c r="K48" s="4">
        <v>8</v>
      </c>
      <c r="L48" s="4">
        <v>78</v>
      </c>
      <c r="M48" s="1" t="s">
        <v>13</v>
      </c>
      <c r="O48" s="6">
        <f t="shared" si="39"/>
        <v>182470.11100717974</v>
      </c>
      <c r="P48" s="6">
        <f t="shared" ref="P48:R48" si="63">O48</f>
        <v>182470.11100717974</v>
      </c>
      <c r="Q48" s="6">
        <f t="shared" si="63"/>
        <v>182470.11100717974</v>
      </c>
      <c r="R48" s="6">
        <f t="shared" si="63"/>
        <v>182470.11100717974</v>
      </c>
      <c r="S48" s="6">
        <f t="shared" si="41"/>
        <v>0</v>
      </c>
      <c r="T48" s="6">
        <f t="shared" si="42"/>
        <v>1435.4315399231477</v>
      </c>
      <c r="U48" s="6">
        <f t="shared" si="43"/>
        <v>1441.5138769567202</v>
      </c>
      <c r="V48" s="6">
        <f t="shared" si="44"/>
        <v>1441.5138769567202</v>
      </c>
      <c r="W48" s="6">
        <f t="shared" si="45"/>
        <v>1441.5138769567202</v>
      </c>
      <c r="X48" s="6">
        <f t="shared" si="46"/>
        <v>5759.9731707933079</v>
      </c>
    </row>
    <row r="49" spans="1:24" x14ac:dyDescent="0.25">
      <c r="A49" t="s">
        <v>42</v>
      </c>
      <c r="B49" t="s">
        <v>74</v>
      </c>
      <c r="C49" s="1">
        <v>2007</v>
      </c>
      <c r="D49" t="s">
        <v>34</v>
      </c>
      <c r="E49" t="s">
        <v>16</v>
      </c>
      <c r="F49" s="4">
        <v>1.482E-3</v>
      </c>
      <c r="G49" s="4">
        <v>48.438000000000002</v>
      </c>
      <c r="H49" s="4">
        <v>885.64137365565205</v>
      </c>
      <c r="I49" s="4">
        <f t="shared" si="37"/>
        <v>1.3125205157576763</v>
      </c>
      <c r="J49" s="6">
        <f t="shared" si="38"/>
        <v>42898.696857132476</v>
      </c>
      <c r="K49" s="4">
        <v>8</v>
      </c>
      <c r="L49" s="4">
        <v>78</v>
      </c>
      <c r="M49" s="1" t="s">
        <v>13</v>
      </c>
      <c r="O49" s="6">
        <f t="shared" si="39"/>
        <v>42898.696857132476</v>
      </c>
      <c r="P49" s="6">
        <f t="shared" ref="P49:R49" si="64">O49</f>
        <v>42898.696857132476</v>
      </c>
      <c r="Q49" s="6">
        <f t="shared" si="64"/>
        <v>42898.696857132476</v>
      </c>
      <c r="R49" s="6">
        <f t="shared" si="64"/>
        <v>42898.696857132476</v>
      </c>
      <c r="S49" s="6">
        <f t="shared" si="41"/>
        <v>0</v>
      </c>
      <c r="T49" s="6">
        <f t="shared" si="42"/>
        <v>337.46974860944226</v>
      </c>
      <c r="U49" s="6">
        <f t="shared" si="43"/>
        <v>338.89970517134657</v>
      </c>
      <c r="V49" s="6">
        <f t="shared" si="44"/>
        <v>338.89970517134657</v>
      </c>
      <c r="W49" s="6">
        <f t="shared" si="45"/>
        <v>338.89970517134657</v>
      </c>
      <c r="X49" s="6">
        <f t="shared" si="46"/>
        <v>1354.1688641234819</v>
      </c>
    </row>
    <row r="50" spans="1:24" x14ac:dyDescent="0.25">
      <c r="A50" t="s">
        <v>42</v>
      </c>
      <c r="B50" t="s">
        <v>75</v>
      </c>
      <c r="C50" s="1">
        <v>2007</v>
      </c>
      <c r="D50" t="s">
        <v>34</v>
      </c>
      <c r="E50" t="s">
        <v>16</v>
      </c>
      <c r="F50" s="4">
        <v>3.0799999999999998E-3</v>
      </c>
      <c r="G50" s="4">
        <v>67.594999999999999</v>
      </c>
      <c r="H50" s="4">
        <v>21.131347902833301</v>
      </c>
      <c r="I50" s="4">
        <f t="shared" si="37"/>
        <v>6.5084551540726565E-2</v>
      </c>
      <c r="J50" s="6">
        <f t="shared" si="38"/>
        <v>1428.373461492017</v>
      </c>
      <c r="K50" s="4">
        <v>16</v>
      </c>
      <c r="L50" s="4">
        <v>55</v>
      </c>
      <c r="M50" s="1" t="s">
        <v>13</v>
      </c>
      <c r="O50" s="6">
        <f t="shared" si="39"/>
        <v>1428.373461492017</v>
      </c>
      <c r="P50" s="6">
        <f t="shared" ref="P50:R50" si="65">O50</f>
        <v>1428.373461492017</v>
      </c>
      <c r="Q50" s="6">
        <f t="shared" si="65"/>
        <v>1428.373461492017</v>
      </c>
      <c r="R50" s="6">
        <f t="shared" si="65"/>
        <v>1428.373461492017</v>
      </c>
      <c r="S50" s="6">
        <f t="shared" si="41"/>
        <v>0</v>
      </c>
      <c r="T50" s="6">
        <f t="shared" si="42"/>
        <v>11.236537897070537</v>
      </c>
      <c r="U50" s="6">
        <f t="shared" si="43"/>
        <v>11.284150345786935</v>
      </c>
      <c r="V50" s="6">
        <f t="shared" si="44"/>
        <v>11.284150345786935</v>
      </c>
      <c r="W50" s="6">
        <f t="shared" si="45"/>
        <v>11.284150345786935</v>
      </c>
      <c r="X50" s="6">
        <f t="shared" si="46"/>
        <v>45.088988934431342</v>
      </c>
    </row>
    <row r="51" spans="1:24" x14ac:dyDescent="0.25">
      <c r="A51" t="s">
        <v>42</v>
      </c>
      <c r="B51" t="s">
        <v>76</v>
      </c>
      <c r="C51" s="1">
        <v>2007</v>
      </c>
      <c r="D51" t="s">
        <v>34</v>
      </c>
      <c r="E51" t="s">
        <v>16</v>
      </c>
      <c r="F51" s="4">
        <v>9.2400000000000002E-4</v>
      </c>
      <c r="G51" s="4">
        <v>28.643999999999998</v>
      </c>
      <c r="H51" s="4">
        <v>41.415518568257497</v>
      </c>
      <c r="I51" s="4">
        <f t="shared" si="37"/>
        <v>3.8267939157069927E-2</v>
      </c>
      <c r="J51" s="6">
        <f t="shared" si="38"/>
        <v>1186.3061138691676</v>
      </c>
      <c r="K51" s="4">
        <v>18</v>
      </c>
      <c r="L51" s="4">
        <v>77</v>
      </c>
      <c r="M51" s="1" t="s">
        <v>13</v>
      </c>
      <c r="O51" s="6">
        <f t="shared" si="39"/>
        <v>1186.3061138691676</v>
      </c>
      <c r="P51" s="6">
        <f t="shared" ref="P51:R51" si="66">O51</f>
        <v>1186.3061138691676</v>
      </c>
      <c r="Q51" s="6">
        <f t="shared" si="66"/>
        <v>1186.3061138691676</v>
      </c>
      <c r="R51" s="6">
        <f t="shared" si="66"/>
        <v>1186.3061138691676</v>
      </c>
      <c r="S51" s="6">
        <f t="shared" si="41"/>
        <v>0</v>
      </c>
      <c r="T51" s="6">
        <f t="shared" si="42"/>
        <v>9.3322747624374554</v>
      </c>
      <c r="U51" s="6">
        <f t="shared" si="43"/>
        <v>9.3718182995664243</v>
      </c>
      <c r="V51" s="6">
        <f t="shared" si="44"/>
        <v>9.3718182995664243</v>
      </c>
      <c r="W51" s="6">
        <f t="shared" si="45"/>
        <v>9.3718182995664243</v>
      </c>
      <c r="X51" s="6">
        <f t="shared" si="46"/>
        <v>37.447729661136727</v>
      </c>
    </row>
    <row r="52" spans="1:24" x14ac:dyDescent="0.25">
      <c r="A52" t="s">
        <v>42</v>
      </c>
      <c r="B52" t="s">
        <v>77</v>
      </c>
      <c r="C52" s="1">
        <v>2007</v>
      </c>
      <c r="D52" t="s">
        <v>34</v>
      </c>
      <c r="E52" t="s">
        <v>16</v>
      </c>
      <c r="F52" s="4">
        <v>0</v>
      </c>
      <c r="G52" s="4">
        <v>6.7130000000000001</v>
      </c>
      <c r="H52" s="4">
        <v>1441.3415583636099</v>
      </c>
      <c r="I52" s="4">
        <f t="shared" ref="I52:I70" si="67">F52*H52</f>
        <v>0</v>
      </c>
      <c r="J52" s="6">
        <f t="shared" ref="J52:J70" si="68">G52*H52</f>
        <v>9675.7258812949131</v>
      </c>
      <c r="K52" s="4">
        <v>5</v>
      </c>
      <c r="L52" s="4">
        <v>49</v>
      </c>
      <c r="M52" s="1" t="s">
        <v>13</v>
      </c>
      <c r="O52" s="6">
        <f t="shared" si="39"/>
        <v>9675.7258812949131</v>
      </c>
      <c r="P52" s="6">
        <f t="shared" ref="P52:R52" si="69">O52</f>
        <v>9675.7258812949131</v>
      </c>
      <c r="Q52" s="6">
        <f t="shared" si="69"/>
        <v>9675.7258812949131</v>
      </c>
      <c r="R52" s="6">
        <f t="shared" si="69"/>
        <v>9675.7258812949131</v>
      </c>
      <c r="S52" s="6">
        <f t="shared" si="41"/>
        <v>0</v>
      </c>
      <c r="T52" s="6">
        <f t="shared" si="42"/>
        <v>76.115710266186682</v>
      </c>
      <c r="U52" s="6">
        <f t="shared" si="43"/>
        <v>76.438234462229815</v>
      </c>
      <c r="V52" s="6">
        <f t="shared" si="44"/>
        <v>76.438234462229815</v>
      </c>
      <c r="W52" s="6">
        <f t="shared" si="45"/>
        <v>76.438234462229815</v>
      </c>
      <c r="X52" s="6">
        <f t="shared" si="46"/>
        <v>305.43041365287615</v>
      </c>
    </row>
    <row r="53" spans="1:24" x14ac:dyDescent="0.25">
      <c r="A53" t="s">
        <v>42</v>
      </c>
      <c r="B53" t="s">
        <v>78</v>
      </c>
      <c r="C53" s="1">
        <v>2007</v>
      </c>
      <c r="D53" t="s">
        <v>34</v>
      </c>
      <c r="E53" t="s">
        <v>16</v>
      </c>
      <c r="F53" s="4">
        <v>9.8799999999999995E-4</v>
      </c>
      <c r="G53" s="4">
        <v>32.68</v>
      </c>
      <c r="H53" s="4">
        <v>1144.8341046068499</v>
      </c>
      <c r="I53" s="4">
        <f t="shared" si="67"/>
        <v>1.1310960953515676</v>
      </c>
      <c r="J53" s="6">
        <f t="shared" si="68"/>
        <v>37413.178538551852</v>
      </c>
      <c r="K53" s="4">
        <v>8</v>
      </c>
      <c r="L53" s="4">
        <v>76</v>
      </c>
      <c r="M53" s="1" t="s">
        <v>13</v>
      </c>
      <c r="O53" s="6">
        <f t="shared" si="39"/>
        <v>37413.178538551852</v>
      </c>
      <c r="P53" s="6">
        <f t="shared" ref="P53:R53" si="70">O53</f>
        <v>37413.178538551852</v>
      </c>
      <c r="Q53" s="6">
        <f t="shared" si="70"/>
        <v>37413.178538551852</v>
      </c>
      <c r="R53" s="6">
        <f t="shared" si="70"/>
        <v>37413.178538551852</v>
      </c>
      <c r="S53" s="6">
        <f t="shared" si="41"/>
        <v>0</v>
      </c>
      <c r="T53" s="6">
        <f t="shared" si="42"/>
        <v>294.31700450327469</v>
      </c>
      <c r="U53" s="6">
        <f t="shared" si="43"/>
        <v>295.56411045455968</v>
      </c>
      <c r="V53" s="6">
        <f t="shared" si="44"/>
        <v>295.56411045455968</v>
      </c>
      <c r="W53" s="6">
        <f t="shared" si="45"/>
        <v>295.56411045455968</v>
      </c>
      <c r="X53" s="6">
        <f t="shared" si="46"/>
        <v>1181.0093358669537</v>
      </c>
    </row>
    <row r="54" spans="1:24" x14ac:dyDescent="0.25">
      <c r="A54" t="s">
        <v>42</v>
      </c>
      <c r="B54" t="s">
        <v>79</v>
      </c>
      <c r="C54" s="1">
        <v>2007</v>
      </c>
      <c r="D54" t="s">
        <v>34</v>
      </c>
      <c r="E54" t="s">
        <v>16</v>
      </c>
      <c r="F54" s="4">
        <v>0</v>
      </c>
      <c r="G54" s="4">
        <v>0.62529999999999997</v>
      </c>
      <c r="H54" s="4">
        <v>698.45870788422201</v>
      </c>
      <c r="I54" s="4">
        <f t="shared" si="67"/>
        <v>0</v>
      </c>
      <c r="J54" s="6">
        <f t="shared" si="68"/>
        <v>436.74623004000398</v>
      </c>
      <c r="K54" s="4">
        <v>5</v>
      </c>
      <c r="L54" s="4">
        <v>13</v>
      </c>
      <c r="M54" s="1" t="s">
        <v>13</v>
      </c>
      <c r="O54" s="6">
        <f t="shared" si="39"/>
        <v>436.74623004000398</v>
      </c>
      <c r="P54" s="6">
        <f t="shared" ref="P54:R54" si="71">O54</f>
        <v>436.74623004000398</v>
      </c>
      <c r="Q54" s="6">
        <f t="shared" si="71"/>
        <v>436.74623004000398</v>
      </c>
      <c r="R54" s="6">
        <f t="shared" si="71"/>
        <v>436.74623004000398</v>
      </c>
      <c r="S54" s="6">
        <f t="shared" si="41"/>
        <v>0</v>
      </c>
      <c r="T54" s="6">
        <f t="shared" si="42"/>
        <v>3.4357370096480326</v>
      </c>
      <c r="U54" s="6">
        <f t="shared" si="43"/>
        <v>3.4502952173160319</v>
      </c>
      <c r="V54" s="6">
        <f t="shared" si="44"/>
        <v>3.4502952173160319</v>
      </c>
      <c r="W54" s="6">
        <f t="shared" si="45"/>
        <v>3.4502952173160319</v>
      </c>
      <c r="X54" s="6">
        <f t="shared" si="46"/>
        <v>13.786622661596128</v>
      </c>
    </row>
    <row r="55" spans="1:24" x14ac:dyDescent="0.25">
      <c r="A55" t="s">
        <v>42</v>
      </c>
      <c r="B55" t="s">
        <v>80</v>
      </c>
      <c r="C55" s="1">
        <v>2007</v>
      </c>
      <c r="D55" t="s">
        <v>34</v>
      </c>
      <c r="E55" t="s">
        <v>16</v>
      </c>
      <c r="F55" s="4">
        <v>1.5399999999999999E-3</v>
      </c>
      <c r="G55" s="4">
        <v>49.39</v>
      </c>
      <c r="H55" s="4">
        <v>43.883780897789897</v>
      </c>
      <c r="I55" s="4">
        <f t="shared" si="67"/>
        <v>6.7581022582596434E-2</v>
      </c>
      <c r="J55" s="6">
        <f t="shared" si="68"/>
        <v>2167.4199385418428</v>
      </c>
      <c r="K55" s="4">
        <v>10</v>
      </c>
      <c r="L55" s="4">
        <v>55</v>
      </c>
      <c r="M55" s="1" t="s">
        <v>13</v>
      </c>
      <c r="O55" s="6">
        <f t="shared" si="39"/>
        <v>2167.4199385418428</v>
      </c>
      <c r="P55" s="6">
        <f t="shared" ref="P55:R55" si="72">O55</f>
        <v>2167.4199385418428</v>
      </c>
      <c r="Q55" s="6">
        <f t="shared" si="72"/>
        <v>2167.4199385418428</v>
      </c>
      <c r="R55" s="6">
        <f t="shared" si="72"/>
        <v>2167.4199385418428</v>
      </c>
      <c r="S55" s="6">
        <f t="shared" si="41"/>
        <v>0</v>
      </c>
      <c r="T55" s="6">
        <f t="shared" si="42"/>
        <v>17.050370183195835</v>
      </c>
      <c r="U55" s="6">
        <f t="shared" si="43"/>
        <v>17.122617514480559</v>
      </c>
      <c r="V55" s="6">
        <f t="shared" si="44"/>
        <v>17.122617514480559</v>
      </c>
      <c r="W55" s="6">
        <f t="shared" si="45"/>
        <v>17.122617514480559</v>
      </c>
      <c r="X55" s="6">
        <f t="shared" si="46"/>
        <v>68.418222726637509</v>
      </c>
    </row>
    <row r="56" spans="1:24" x14ac:dyDescent="0.25">
      <c r="A56" t="s">
        <v>42</v>
      </c>
      <c r="B56" t="s">
        <v>81</v>
      </c>
      <c r="C56" s="1">
        <v>2007</v>
      </c>
      <c r="D56" t="s">
        <v>34</v>
      </c>
      <c r="E56" t="s">
        <v>16</v>
      </c>
      <c r="F56" s="4">
        <v>6.1599999999999997E-3</v>
      </c>
      <c r="G56" s="4">
        <v>20.734999999999999</v>
      </c>
      <c r="H56" s="4">
        <v>176.82191712473801</v>
      </c>
      <c r="I56" s="4">
        <f t="shared" si="67"/>
        <v>1.0892230094883861</v>
      </c>
      <c r="J56" s="6">
        <f t="shared" si="68"/>
        <v>3666.4024515814426</v>
      </c>
      <c r="K56" s="4">
        <v>1</v>
      </c>
      <c r="L56" s="4">
        <v>55</v>
      </c>
      <c r="M56" s="1" t="s">
        <v>13</v>
      </c>
      <c r="O56" s="6">
        <f t="shared" si="39"/>
        <v>3666.4024515814426</v>
      </c>
      <c r="P56" s="6"/>
      <c r="Q56" s="6"/>
      <c r="R56" s="6"/>
      <c r="S56" s="6">
        <f t="shared" si="41"/>
        <v>0</v>
      </c>
      <c r="T56" s="6">
        <f t="shared" si="42"/>
        <v>28.842365952440691</v>
      </c>
      <c r="U56" s="6">
        <f t="shared" si="43"/>
        <v>0</v>
      </c>
      <c r="V56" s="6">
        <f t="shared" si="44"/>
        <v>0</v>
      </c>
      <c r="W56" s="6">
        <f t="shared" si="45"/>
        <v>0</v>
      </c>
      <c r="X56" s="6">
        <f t="shared" si="46"/>
        <v>28.842365952440691</v>
      </c>
    </row>
    <row r="57" spans="1:24" x14ac:dyDescent="0.25">
      <c r="A57" t="s">
        <v>42</v>
      </c>
      <c r="B57" t="s">
        <v>82</v>
      </c>
      <c r="C57" s="1">
        <v>2007</v>
      </c>
      <c r="D57" t="s">
        <v>34</v>
      </c>
      <c r="E57" t="s">
        <v>16</v>
      </c>
      <c r="F57" s="4">
        <v>4.8510000000000003E-3</v>
      </c>
      <c r="G57" s="4">
        <v>55.747999999999998</v>
      </c>
      <c r="H57" s="4">
        <v>19.329379022182099</v>
      </c>
      <c r="I57" s="4">
        <f t="shared" si="67"/>
        <v>9.3766817636605368E-2</v>
      </c>
      <c r="J57" s="6">
        <f t="shared" si="68"/>
        <v>1077.5742217286077</v>
      </c>
      <c r="K57" s="4">
        <v>10</v>
      </c>
      <c r="L57" s="4">
        <v>77</v>
      </c>
      <c r="M57" s="1" t="s">
        <v>13</v>
      </c>
      <c r="O57" s="6">
        <f t="shared" si="39"/>
        <v>1077.5742217286077</v>
      </c>
      <c r="P57" s="6">
        <f t="shared" ref="P57:R57" si="73">O57</f>
        <v>1077.5742217286077</v>
      </c>
      <c r="Q57" s="6">
        <f t="shared" si="73"/>
        <v>1077.5742217286077</v>
      </c>
      <c r="R57" s="6">
        <f t="shared" si="73"/>
        <v>1077.5742217286077</v>
      </c>
      <c r="S57" s="6">
        <f t="shared" si="41"/>
        <v>0</v>
      </c>
      <c r="T57" s="6">
        <f t="shared" si="42"/>
        <v>8.4769172109317168</v>
      </c>
      <c r="U57" s="6">
        <f t="shared" si="43"/>
        <v>8.5128363516560022</v>
      </c>
      <c r="V57" s="6">
        <f t="shared" si="44"/>
        <v>8.5128363516560022</v>
      </c>
      <c r="W57" s="6">
        <f t="shared" si="45"/>
        <v>8.5128363516560022</v>
      </c>
      <c r="X57" s="6">
        <f t="shared" si="46"/>
        <v>34.01542626589972</v>
      </c>
    </row>
    <row r="58" spans="1:24" x14ac:dyDescent="0.25">
      <c r="A58" t="s">
        <v>42</v>
      </c>
      <c r="B58" t="s">
        <v>83</v>
      </c>
      <c r="C58" s="1">
        <v>2007</v>
      </c>
      <c r="D58" t="s">
        <v>34</v>
      </c>
      <c r="E58" t="s">
        <v>16</v>
      </c>
      <c r="F58" s="4">
        <v>1.0175E-2</v>
      </c>
      <c r="G58" s="4">
        <v>39.71</v>
      </c>
      <c r="H58" s="4">
        <v>223.79675010496601</v>
      </c>
      <c r="I58" s="4">
        <f t="shared" si="67"/>
        <v>2.2771319323180292</v>
      </c>
      <c r="J58" s="6">
        <f t="shared" si="68"/>
        <v>8886.9689466682012</v>
      </c>
      <c r="K58" s="4">
        <v>10</v>
      </c>
      <c r="L58" s="4">
        <v>55</v>
      </c>
      <c r="M58" s="1" t="s">
        <v>13</v>
      </c>
      <c r="O58" s="6">
        <f t="shared" si="39"/>
        <v>8886.9689466682012</v>
      </c>
      <c r="P58" s="6">
        <f t="shared" ref="P58:R58" si="74">O58</f>
        <v>8886.9689466682012</v>
      </c>
      <c r="Q58" s="6">
        <f t="shared" si="74"/>
        <v>8886.9689466682012</v>
      </c>
      <c r="R58" s="6">
        <f t="shared" si="74"/>
        <v>8886.9689466682012</v>
      </c>
      <c r="S58" s="6">
        <f t="shared" si="41"/>
        <v>0</v>
      </c>
      <c r="T58" s="6">
        <f t="shared" si="42"/>
        <v>69.910822380456537</v>
      </c>
      <c r="U58" s="6">
        <f t="shared" si="43"/>
        <v>70.207054678678801</v>
      </c>
      <c r="V58" s="6">
        <f t="shared" si="44"/>
        <v>70.207054678678801</v>
      </c>
      <c r="W58" s="6">
        <f t="shared" si="45"/>
        <v>70.207054678678801</v>
      </c>
      <c r="X58" s="6">
        <f t="shared" si="46"/>
        <v>280.53198641649294</v>
      </c>
    </row>
    <row r="59" spans="1:24" x14ac:dyDescent="0.25">
      <c r="A59" t="s">
        <v>42</v>
      </c>
      <c r="B59" t="s">
        <v>84</v>
      </c>
      <c r="C59" s="1">
        <v>2007</v>
      </c>
      <c r="D59" t="s">
        <v>34</v>
      </c>
      <c r="E59" t="s">
        <v>16</v>
      </c>
      <c r="F59" s="4">
        <v>0</v>
      </c>
      <c r="G59" s="4">
        <v>87.89</v>
      </c>
      <c r="H59" s="4">
        <v>69.871515072365398</v>
      </c>
      <c r="I59" s="4">
        <f t="shared" si="67"/>
        <v>0</v>
      </c>
      <c r="J59" s="6">
        <f t="shared" si="68"/>
        <v>6141.0074597101948</v>
      </c>
      <c r="K59" s="4">
        <v>10</v>
      </c>
      <c r="L59" s="4">
        <v>55</v>
      </c>
      <c r="M59" s="1" t="s">
        <v>13</v>
      </c>
      <c r="O59" s="6">
        <f t="shared" si="39"/>
        <v>6141.0074597101948</v>
      </c>
      <c r="P59" s="6">
        <f t="shared" ref="P59:R59" si="75">O59</f>
        <v>6141.0074597101948</v>
      </c>
      <c r="Q59" s="6">
        <f t="shared" si="75"/>
        <v>6141.0074597101948</v>
      </c>
      <c r="R59" s="6">
        <f t="shared" si="75"/>
        <v>6141.0074597101948</v>
      </c>
      <c r="S59" s="6">
        <f t="shared" si="41"/>
        <v>0</v>
      </c>
      <c r="T59" s="6">
        <f t="shared" si="42"/>
        <v>48.30925868305355</v>
      </c>
      <c r="U59" s="6">
        <f t="shared" si="43"/>
        <v>48.51395893171054</v>
      </c>
      <c r="V59" s="6">
        <f t="shared" si="44"/>
        <v>48.51395893171054</v>
      </c>
      <c r="W59" s="6">
        <f t="shared" si="45"/>
        <v>48.51395893171054</v>
      </c>
      <c r="X59" s="6">
        <f t="shared" si="46"/>
        <v>193.85113547818517</v>
      </c>
    </row>
    <row r="60" spans="1:24" x14ac:dyDescent="0.25">
      <c r="A60" t="s">
        <v>42</v>
      </c>
      <c r="B60" t="s">
        <v>85</v>
      </c>
      <c r="C60" s="1">
        <v>2007</v>
      </c>
      <c r="D60" t="s">
        <v>34</v>
      </c>
      <c r="E60" t="s">
        <v>16</v>
      </c>
      <c r="F60" s="4">
        <v>3.8499999999999998E-4</v>
      </c>
      <c r="G60" s="4">
        <v>13.035</v>
      </c>
      <c r="H60" s="4">
        <v>44.3966665766538</v>
      </c>
      <c r="I60" s="4">
        <f t="shared" si="67"/>
        <v>1.7092716632011711E-2</v>
      </c>
      <c r="J60" s="6">
        <f t="shared" si="68"/>
        <v>578.71054882668227</v>
      </c>
      <c r="K60" s="4">
        <v>10</v>
      </c>
      <c r="L60" s="4">
        <v>55</v>
      </c>
      <c r="M60" s="1" t="s">
        <v>13</v>
      </c>
      <c r="O60" s="6">
        <f t="shared" si="39"/>
        <v>578.71054882668227</v>
      </c>
      <c r="P60" s="6">
        <f t="shared" ref="P60:R60" si="76">O60</f>
        <v>578.71054882668227</v>
      </c>
      <c r="Q60" s="6">
        <f t="shared" si="76"/>
        <v>578.71054882668227</v>
      </c>
      <c r="R60" s="6">
        <f t="shared" si="76"/>
        <v>578.71054882668227</v>
      </c>
      <c r="S60" s="6">
        <f t="shared" si="41"/>
        <v>0</v>
      </c>
      <c r="T60" s="6">
        <f t="shared" si="42"/>
        <v>4.5525229841032351</v>
      </c>
      <c r="U60" s="6">
        <f t="shared" si="43"/>
        <v>4.5718133357307904</v>
      </c>
      <c r="V60" s="6">
        <f t="shared" si="44"/>
        <v>4.5718133357307904</v>
      </c>
      <c r="W60" s="6">
        <f t="shared" si="45"/>
        <v>4.5718133357307904</v>
      </c>
      <c r="X60" s="6">
        <f t="shared" si="46"/>
        <v>18.267962991295608</v>
      </c>
    </row>
    <row r="61" spans="1:24" x14ac:dyDescent="0.25">
      <c r="A61" t="s">
        <v>42</v>
      </c>
      <c r="B61" t="s">
        <v>86</v>
      </c>
      <c r="C61" s="1">
        <v>2007</v>
      </c>
      <c r="D61" t="s">
        <v>34</v>
      </c>
      <c r="E61" t="s">
        <v>16</v>
      </c>
      <c r="F61" s="4">
        <v>0</v>
      </c>
      <c r="G61" s="4">
        <v>41.305</v>
      </c>
      <c r="H61" s="4">
        <v>42.663387742278999</v>
      </c>
      <c r="I61" s="4">
        <f t="shared" si="67"/>
        <v>0</v>
      </c>
      <c r="J61" s="6">
        <f t="shared" si="68"/>
        <v>1762.2112306948341</v>
      </c>
      <c r="K61" s="4">
        <v>15</v>
      </c>
      <c r="L61" s="4">
        <v>55</v>
      </c>
      <c r="M61" s="1" t="s">
        <v>13</v>
      </c>
      <c r="O61" s="6">
        <f t="shared" si="39"/>
        <v>1762.2112306948341</v>
      </c>
      <c r="P61" s="6">
        <f t="shared" ref="P61:R61" si="77">O61</f>
        <v>1762.2112306948341</v>
      </c>
      <c r="Q61" s="6">
        <f t="shared" si="77"/>
        <v>1762.2112306948341</v>
      </c>
      <c r="R61" s="6">
        <f t="shared" si="77"/>
        <v>1762.2112306948341</v>
      </c>
      <c r="S61" s="6">
        <f t="shared" si="41"/>
        <v>0</v>
      </c>
      <c r="T61" s="6">
        <f t="shared" si="42"/>
        <v>13.8627283481327</v>
      </c>
      <c r="U61" s="6">
        <f t="shared" si="43"/>
        <v>13.921468722489191</v>
      </c>
      <c r="V61" s="6">
        <f t="shared" si="44"/>
        <v>13.921468722489191</v>
      </c>
      <c r="W61" s="6">
        <f t="shared" si="45"/>
        <v>13.921468722489191</v>
      </c>
      <c r="X61" s="6">
        <f t="shared" si="46"/>
        <v>55.627134515600275</v>
      </c>
    </row>
    <row r="62" spans="1:24" x14ac:dyDescent="0.25">
      <c r="A62" t="s">
        <v>87</v>
      </c>
      <c r="B62" t="s">
        <v>88</v>
      </c>
      <c r="C62" s="1">
        <v>2007</v>
      </c>
      <c r="D62" t="s">
        <v>34</v>
      </c>
      <c r="E62" t="s">
        <v>16</v>
      </c>
      <c r="F62" s="4">
        <v>0.35095568916067199</v>
      </c>
      <c r="G62" s="4">
        <v>654.32390874062003</v>
      </c>
      <c r="H62" s="4">
        <v>192.8888889632</v>
      </c>
      <c r="I62" s="4">
        <f t="shared" si="67"/>
        <v>67.695452957516196</v>
      </c>
      <c r="J62" s="6">
        <f t="shared" si="68"/>
        <v>126211.81177903646</v>
      </c>
      <c r="K62" s="4">
        <v>1</v>
      </c>
      <c r="L62" s="4">
        <v>12</v>
      </c>
      <c r="M62" s="1" t="s">
        <v>13</v>
      </c>
      <c r="O62" s="6">
        <f t="shared" si="39"/>
        <v>126211.81177903646</v>
      </c>
      <c r="P62" s="6"/>
      <c r="Q62" s="6"/>
      <c r="R62" s="6"/>
      <c r="S62" s="6">
        <f t="shared" si="41"/>
        <v>0</v>
      </c>
      <c r="T62" s="6">
        <f t="shared" si="42"/>
        <v>992.86625266175383</v>
      </c>
      <c r="U62" s="6">
        <f t="shared" si="43"/>
        <v>0</v>
      </c>
      <c r="V62" s="6">
        <f t="shared" si="44"/>
        <v>0</v>
      </c>
      <c r="W62" s="6">
        <f t="shared" si="45"/>
        <v>0</v>
      </c>
      <c r="X62" s="6">
        <f t="shared" si="46"/>
        <v>992.86625266175383</v>
      </c>
    </row>
    <row r="63" spans="1:24" x14ac:dyDescent="0.25">
      <c r="A63" t="s">
        <v>87</v>
      </c>
      <c r="B63" t="s">
        <v>89</v>
      </c>
      <c r="C63" s="1">
        <v>2007</v>
      </c>
      <c r="D63" t="s">
        <v>34</v>
      </c>
      <c r="E63" t="s">
        <v>16</v>
      </c>
      <c r="F63" s="4">
        <v>0</v>
      </c>
      <c r="G63" s="4">
        <v>0</v>
      </c>
      <c r="H63" s="4">
        <v>192.8888889632</v>
      </c>
      <c r="I63" s="4">
        <f t="shared" si="67"/>
        <v>0</v>
      </c>
      <c r="J63" s="6">
        <f t="shared" si="68"/>
        <v>0</v>
      </c>
      <c r="K63" s="4">
        <v>0</v>
      </c>
      <c r="L63" s="4">
        <v>12</v>
      </c>
      <c r="M63" s="1" t="s">
        <v>13</v>
      </c>
      <c r="O63" s="6">
        <f t="shared" si="39"/>
        <v>0</v>
      </c>
      <c r="P63" s="6">
        <f t="shared" ref="P63:R63" si="78">O63</f>
        <v>0</v>
      </c>
      <c r="Q63" s="6">
        <f t="shared" si="78"/>
        <v>0</v>
      </c>
      <c r="R63" s="6">
        <f t="shared" si="78"/>
        <v>0</v>
      </c>
      <c r="S63" s="6">
        <f t="shared" si="41"/>
        <v>0</v>
      </c>
      <c r="T63" s="6">
        <f t="shared" si="42"/>
        <v>0</v>
      </c>
      <c r="U63" s="6">
        <f t="shared" si="43"/>
        <v>0</v>
      </c>
      <c r="V63" s="6">
        <f t="shared" si="44"/>
        <v>0</v>
      </c>
      <c r="W63" s="6">
        <f t="shared" si="45"/>
        <v>0</v>
      </c>
      <c r="X63" s="6">
        <f t="shared" si="46"/>
        <v>0</v>
      </c>
    </row>
    <row r="64" spans="1:24" x14ac:dyDescent="0.25">
      <c r="A64" t="s">
        <v>87</v>
      </c>
      <c r="B64" t="s">
        <v>90</v>
      </c>
      <c r="C64" s="1">
        <v>2007</v>
      </c>
      <c r="D64" t="s">
        <v>34</v>
      </c>
      <c r="E64" t="s">
        <v>16</v>
      </c>
      <c r="F64" s="4">
        <v>0</v>
      </c>
      <c r="G64" s="4">
        <v>0</v>
      </c>
      <c r="H64" s="4">
        <v>192.8888889632</v>
      </c>
      <c r="I64" s="4">
        <f t="shared" si="67"/>
        <v>0</v>
      </c>
      <c r="J64" s="6">
        <f t="shared" si="68"/>
        <v>0</v>
      </c>
      <c r="K64" s="4">
        <v>0</v>
      </c>
      <c r="L64" s="4">
        <v>12</v>
      </c>
      <c r="M64" s="1" t="s">
        <v>13</v>
      </c>
      <c r="O64" s="6">
        <f t="shared" si="39"/>
        <v>0</v>
      </c>
      <c r="P64" s="6">
        <f t="shared" ref="P64:R64" si="79">O64</f>
        <v>0</v>
      </c>
      <c r="Q64" s="6">
        <f t="shared" si="79"/>
        <v>0</v>
      </c>
      <c r="R64" s="6">
        <f t="shared" si="79"/>
        <v>0</v>
      </c>
      <c r="S64" s="6">
        <f t="shared" si="41"/>
        <v>0</v>
      </c>
      <c r="T64" s="6">
        <f t="shared" si="42"/>
        <v>0</v>
      </c>
      <c r="U64" s="6">
        <f t="shared" si="43"/>
        <v>0</v>
      </c>
      <c r="V64" s="6">
        <f t="shared" si="44"/>
        <v>0</v>
      </c>
      <c r="W64" s="6">
        <f t="shared" si="45"/>
        <v>0</v>
      </c>
      <c r="X64" s="6">
        <f t="shared" si="46"/>
        <v>0</v>
      </c>
    </row>
    <row r="65" spans="1:24" x14ac:dyDescent="0.25">
      <c r="A65" t="s">
        <v>87</v>
      </c>
      <c r="B65" t="s">
        <v>91</v>
      </c>
      <c r="C65" s="1">
        <v>2007</v>
      </c>
      <c r="D65" t="s">
        <v>34</v>
      </c>
      <c r="E65" t="s">
        <v>16</v>
      </c>
      <c r="F65" s="4">
        <v>0.18786531569098899</v>
      </c>
      <c r="G65" s="4">
        <v>350.257230403356</v>
      </c>
      <c r="H65" s="4">
        <v>192.8888889632</v>
      </c>
      <c r="I65" s="4">
        <f t="shared" si="67"/>
        <v>36.237132018355695</v>
      </c>
      <c r="J65" s="6">
        <f t="shared" si="68"/>
        <v>67560.728023830903</v>
      </c>
      <c r="K65" s="4">
        <v>1</v>
      </c>
      <c r="L65" s="4">
        <v>12</v>
      </c>
      <c r="M65" s="1" t="s">
        <v>13</v>
      </c>
      <c r="O65" s="6">
        <f t="shared" si="39"/>
        <v>67560.728023830903</v>
      </c>
      <c r="P65" s="6"/>
      <c r="Q65" s="6"/>
      <c r="R65" s="6"/>
      <c r="S65" s="6">
        <f t="shared" si="41"/>
        <v>0</v>
      </c>
      <c r="T65" s="6">
        <f t="shared" si="42"/>
        <v>531.47772712080325</v>
      </c>
      <c r="U65" s="6">
        <f t="shared" si="43"/>
        <v>0</v>
      </c>
      <c r="V65" s="6">
        <f t="shared" si="44"/>
        <v>0</v>
      </c>
      <c r="W65" s="6">
        <f t="shared" si="45"/>
        <v>0</v>
      </c>
      <c r="X65" s="6">
        <f t="shared" si="46"/>
        <v>531.47772712080325</v>
      </c>
    </row>
    <row r="66" spans="1:24" x14ac:dyDescent="0.25">
      <c r="A66" t="s">
        <v>87</v>
      </c>
      <c r="B66" t="s">
        <v>92</v>
      </c>
      <c r="C66" s="1">
        <v>2007</v>
      </c>
      <c r="D66" t="s">
        <v>34</v>
      </c>
      <c r="E66" t="s">
        <v>16</v>
      </c>
      <c r="F66" s="4">
        <v>0.16484883291223701</v>
      </c>
      <c r="G66" s="4">
        <v>199.47028761407</v>
      </c>
      <c r="H66" s="4">
        <v>192.8888889632</v>
      </c>
      <c r="I66" s="4">
        <f t="shared" si="67"/>
        <v>31.797508227321593</v>
      </c>
      <c r="J66" s="6">
        <f t="shared" si="68"/>
        <v>38475.602159047914</v>
      </c>
      <c r="K66" s="4">
        <v>2</v>
      </c>
      <c r="L66" s="4">
        <v>12</v>
      </c>
      <c r="M66" s="1" t="s">
        <v>13</v>
      </c>
      <c r="O66" s="6">
        <f t="shared" si="39"/>
        <v>38475.602159047914</v>
      </c>
      <c r="P66" s="6">
        <f t="shared" ref="P66" si="80">O66</f>
        <v>38475.602159047914</v>
      </c>
      <c r="Q66" s="6"/>
      <c r="R66" s="6"/>
      <c r="S66" s="6">
        <f t="shared" si="41"/>
        <v>0</v>
      </c>
      <c r="T66" s="6">
        <f t="shared" si="42"/>
        <v>302.67473698451039</v>
      </c>
      <c r="U66" s="6">
        <f t="shared" si="43"/>
        <v>303.95725705647857</v>
      </c>
      <c r="V66" s="6">
        <f t="shared" si="44"/>
        <v>0</v>
      </c>
      <c r="W66" s="6">
        <f t="shared" si="45"/>
        <v>0</v>
      </c>
      <c r="X66" s="6">
        <f t="shared" si="46"/>
        <v>606.63199404098896</v>
      </c>
    </row>
    <row r="67" spans="1:24" x14ac:dyDescent="0.25">
      <c r="A67" t="s">
        <v>87</v>
      </c>
      <c r="B67" t="s">
        <v>93</v>
      </c>
      <c r="C67" s="1">
        <v>2007</v>
      </c>
      <c r="D67" t="s">
        <v>34</v>
      </c>
      <c r="E67" t="s">
        <v>16</v>
      </c>
      <c r="F67" s="4">
        <v>6.3718372596902604E-4</v>
      </c>
      <c r="G67" s="4">
        <v>20.509460905386302</v>
      </c>
      <c r="H67" s="4">
        <v>192.8888889632</v>
      </c>
      <c r="I67" s="4">
        <f t="shared" si="67"/>
        <v>0.12290566096759752</v>
      </c>
      <c r="J67" s="6">
        <f t="shared" si="68"/>
        <v>3956.0471272741497</v>
      </c>
      <c r="K67" s="4">
        <v>8</v>
      </c>
      <c r="L67" s="4">
        <v>12</v>
      </c>
      <c r="M67" s="1" t="s">
        <v>13</v>
      </c>
      <c r="O67" s="6">
        <f t="shared" si="39"/>
        <v>3956.0471272741497</v>
      </c>
      <c r="P67" s="6">
        <f t="shared" ref="P67:R67" si="81">O67</f>
        <v>3956.0471272741497</v>
      </c>
      <c r="Q67" s="6">
        <f t="shared" si="81"/>
        <v>3956.0471272741497</v>
      </c>
      <c r="R67" s="6">
        <f t="shared" si="81"/>
        <v>3956.0471272741497</v>
      </c>
      <c r="S67" s="6">
        <f t="shared" si="41"/>
        <v>0</v>
      </c>
      <c r="T67" s="6">
        <f t="shared" si="42"/>
        <v>31.120904067889988</v>
      </c>
      <c r="U67" s="6">
        <f t="shared" si="43"/>
        <v>31.252772305465786</v>
      </c>
      <c r="V67" s="6">
        <f t="shared" si="44"/>
        <v>31.252772305465786</v>
      </c>
      <c r="W67" s="6">
        <f t="shared" si="45"/>
        <v>31.252772305465786</v>
      </c>
      <c r="X67" s="6">
        <f t="shared" si="46"/>
        <v>124.87922098428734</v>
      </c>
    </row>
    <row r="68" spans="1:24" x14ac:dyDescent="0.25">
      <c r="A68" t="s">
        <v>87</v>
      </c>
      <c r="B68" t="s">
        <v>94</v>
      </c>
      <c r="C68" s="1">
        <v>2007</v>
      </c>
      <c r="D68" t="s">
        <v>34</v>
      </c>
      <c r="E68" t="s">
        <v>16</v>
      </c>
      <c r="F68" s="4">
        <v>0.20929982788061099</v>
      </c>
      <c r="G68" s="4">
        <v>578.66407228383002</v>
      </c>
      <c r="H68" s="4">
        <v>192.8888889632</v>
      </c>
      <c r="I68" s="4">
        <f t="shared" si="67"/>
        <v>40.371611260080044</v>
      </c>
      <c r="J68" s="6">
        <f t="shared" si="68"/>
        <v>111617.86998574882</v>
      </c>
      <c r="K68" s="4">
        <v>1</v>
      </c>
      <c r="L68" s="4">
        <v>12</v>
      </c>
      <c r="M68" s="1" t="s">
        <v>13</v>
      </c>
      <c r="O68" s="6">
        <f t="shared" si="39"/>
        <v>111617.86998574882</v>
      </c>
      <c r="P68" s="6"/>
      <c r="Q68" s="6"/>
      <c r="R68" s="6"/>
      <c r="S68" s="6">
        <f t="shared" si="41"/>
        <v>0</v>
      </c>
      <c r="T68" s="6">
        <f t="shared" si="42"/>
        <v>878.06057722122443</v>
      </c>
      <c r="U68" s="6">
        <f t="shared" si="43"/>
        <v>0</v>
      </c>
      <c r="V68" s="6">
        <f t="shared" si="44"/>
        <v>0</v>
      </c>
      <c r="W68" s="6">
        <f t="shared" si="45"/>
        <v>0</v>
      </c>
      <c r="X68" s="6">
        <f t="shared" si="46"/>
        <v>878.06057722122443</v>
      </c>
    </row>
    <row r="69" spans="1:24" x14ac:dyDescent="0.25">
      <c r="A69" t="s">
        <v>87</v>
      </c>
      <c r="B69" t="s">
        <v>95</v>
      </c>
      <c r="C69" s="1">
        <v>2007</v>
      </c>
      <c r="D69" t="s">
        <v>34</v>
      </c>
      <c r="E69" t="s">
        <v>16</v>
      </c>
      <c r="F69" s="4">
        <v>0.15169477273424201</v>
      </c>
      <c r="G69" s="4">
        <v>77.157466332370305</v>
      </c>
      <c r="H69" s="4">
        <v>192.8888889632</v>
      </c>
      <c r="I69" s="4">
        <f t="shared" si="67"/>
        <v>29.260236174233064</v>
      </c>
      <c r="J69" s="6">
        <f t="shared" si="68"/>
        <v>14882.817956066418</v>
      </c>
      <c r="K69" s="4">
        <v>14</v>
      </c>
      <c r="L69" s="4">
        <v>12</v>
      </c>
      <c r="M69" s="1" t="s">
        <v>13</v>
      </c>
      <c r="O69" s="6">
        <f t="shared" si="39"/>
        <v>14882.817956066418</v>
      </c>
      <c r="P69" s="6">
        <f t="shared" ref="P69:R69" si="82">O69</f>
        <v>14882.817956066418</v>
      </c>
      <c r="Q69" s="6">
        <f t="shared" si="82"/>
        <v>14882.817956066418</v>
      </c>
      <c r="R69" s="6">
        <f t="shared" si="82"/>
        <v>14882.817956066418</v>
      </c>
      <c r="S69" s="6">
        <f t="shared" si="41"/>
        <v>0</v>
      </c>
      <c r="T69" s="6">
        <f t="shared" si="42"/>
        <v>117.07816792105587</v>
      </c>
      <c r="U69" s="6">
        <f t="shared" si="43"/>
        <v>117.57426185292471</v>
      </c>
      <c r="V69" s="6">
        <f t="shared" si="44"/>
        <v>117.57426185292471</v>
      </c>
      <c r="W69" s="6">
        <f t="shared" si="45"/>
        <v>117.57426185292471</v>
      </c>
      <c r="X69" s="6">
        <f t="shared" si="46"/>
        <v>469.80095347983001</v>
      </c>
    </row>
    <row r="70" spans="1:24" x14ac:dyDescent="0.25">
      <c r="A70" t="s">
        <v>87</v>
      </c>
      <c r="B70" t="s">
        <v>96</v>
      </c>
      <c r="C70" s="1">
        <v>2007</v>
      </c>
      <c r="D70" t="s">
        <v>34</v>
      </c>
      <c r="E70" t="s">
        <v>16</v>
      </c>
      <c r="F70" s="4">
        <v>7.40062316611792E-4</v>
      </c>
      <c r="G70" s="4">
        <v>23.820883257833</v>
      </c>
      <c r="H70" s="4">
        <v>192.8888889632</v>
      </c>
      <c r="I70" s="4">
        <f t="shared" si="67"/>
        <v>0.14274979801478052</v>
      </c>
      <c r="J70" s="6">
        <f t="shared" si="68"/>
        <v>4594.7837057254992</v>
      </c>
      <c r="K70" s="4">
        <v>8</v>
      </c>
      <c r="L70" s="4">
        <v>12</v>
      </c>
      <c r="M70" s="1" t="s">
        <v>13</v>
      </c>
      <c r="O70" s="6">
        <f t="shared" si="39"/>
        <v>4594.7837057254992</v>
      </c>
      <c r="P70" s="6">
        <f t="shared" ref="P70:R70" si="83">O70</f>
        <v>4594.7837057254992</v>
      </c>
      <c r="Q70" s="6">
        <f t="shared" si="83"/>
        <v>4594.7837057254992</v>
      </c>
      <c r="R70" s="6">
        <f t="shared" si="83"/>
        <v>4594.7837057254992</v>
      </c>
      <c r="S70" s="6">
        <f t="shared" si="41"/>
        <v>0</v>
      </c>
      <c r="T70" s="6">
        <f t="shared" si="42"/>
        <v>36.145631818373943</v>
      </c>
      <c r="U70" s="6">
        <f t="shared" si="43"/>
        <v>36.298791275231444</v>
      </c>
      <c r="V70" s="6">
        <f t="shared" si="44"/>
        <v>36.298791275231444</v>
      </c>
      <c r="W70" s="6">
        <f t="shared" si="45"/>
        <v>36.298791275231444</v>
      </c>
      <c r="X70" s="6">
        <f t="shared" si="46"/>
        <v>145.0420056440683</v>
      </c>
    </row>
    <row r="71" spans="1:24" x14ac:dyDescent="0.25">
      <c r="A71" t="s">
        <v>97</v>
      </c>
      <c r="B71" t="s">
        <v>98</v>
      </c>
      <c r="C71" s="1">
        <v>2007</v>
      </c>
      <c r="D71" t="s">
        <v>99</v>
      </c>
      <c r="E71" t="s">
        <v>16</v>
      </c>
      <c r="F71" s="4"/>
      <c r="G71" s="4"/>
      <c r="H71" s="4">
        <v>22.163988265188699</v>
      </c>
      <c r="I71" s="4">
        <v>3.2055354928991902</v>
      </c>
      <c r="J71" s="6">
        <v>27247.0516896431</v>
      </c>
      <c r="K71" s="4">
        <v>10</v>
      </c>
      <c r="L71" s="4">
        <v>100</v>
      </c>
      <c r="M71" s="1" t="s">
        <v>13</v>
      </c>
      <c r="O71" s="6">
        <f t="shared" si="39"/>
        <v>27247.0516896431</v>
      </c>
      <c r="P71" s="6">
        <f t="shared" ref="P71:R71" si="84">O71</f>
        <v>27247.0516896431</v>
      </c>
      <c r="Q71" s="6">
        <f t="shared" si="84"/>
        <v>27247.0516896431</v>
      </c>
      <c r="R71" s="6">
        <f t="shared" si="84"/>
        <v>27247.0516896431</v>
      </c>
      <c r="S71" s="6">
        <f t="shared" si="41"/>
        <v>0</v>
      </c>
      <c r="T71" s="6">
        <f t="shared" si="42"/>
        <v>214.34347329185914</v>
      </c>
      <c r="U71" s="6">
        <f t="shared" si="43"/>
        <v>215.2517083481805</v>
      </c>
      <c r="V71" s="6">
        <f t="shared" si="44"/>
        <v>215.2517083481805</v>
      </c>
      <c r="W71" s="6">
        <f t="shared" si="45"/>
        <v>215.2517083481805</v>
      </c>
      <c r="X71" s="6">
        <f t="shared" si="46"/>
        <v>860.09859833640064</v>
      </c>
    </row>
    <row r="72" spans="1:24" x14ac:dyDescent="0.25">
      <c r="A72" t="s">
        <v>53</v>
      </c>
      <c r="B72" t="s">
        <v>54</v>
      </c>
      <c r="C72" s="1">
        <v>2007</v>
      </c>
      <c r="D72" t="s">
        <v>55</v>
      </c>
      <c r="E72" t="s">
        <v>17</v>
      </c>
      <c r="F72" s="4"/>
      <c r="G72" s="4"/>
      <c r="H72" s="4"/>
      <c r="I72" s="4">
        <v>617.80966149432663</v>
      </c>
      <c r="J72" s="6"/>
      <c r="K72" s="4">
        <v>1</v>
      </c>
      <c r="L72" s="4">
        <v>100</v>
      </c>
      <c r="M72" s="1" t="s">
        <v>14</v>
      </c>
      <c r="O72" s="4">
        <f>I72</f>
        <v>617.80966149432663</v>
      </c>
      <c r="P72" s="6"/>
      <c r="S72" s="6">
        <f>N72*$S$4</f>
        <v>0</v>
      </c>
      <c r="T72" s="6">
        <f>O72*$T$4</f>
        <v>1764.2996439847298</v>
      </c>
      <c r="U72" s="6">
        <f>P72*$U$4</f>
        <v>0</v>
      </c>
      <c r="V72" s="6">
        <f>Q72*$V$4</f>
        <v>0</v>
      </c>
      <c r="W72" s="6">
        <f>R72*$W$4</f>
        <v>0</v>
      </c>
      <c r="X72" s="6">
        <f t="shared" si="46"/>
        <v>1764.2996439847298</v>
      </c>
    </row>
    <row r="73" spans="1:24" x14ac:dyDescent="0.25">
      <c r="A73" t="s">
        <v>56</v>
      </c>
      <c r="B73" t="s">
        <v>57</v>
      </c>
      <c r="C73" s="1">
        <v>2007</v>
      </c>
      <c r="D73" t="s">
        <v>55</v>
      </c>
      <c r="E73" t="s">
        <v>17</v>
      </c>
      <c r="F73" s="4"/>
      <c r="G73" s="4"/>
      <c r="H73" s="4"/>
      <c r="I73" s="4">
        <v>31.927141794570527</v>
      </c>
      <c r="J73" s="6"/>
      <c r="K73" s="4">
        <v>1</v>
      </c>
      <c r="L73" s="4">
        <v>100</v>
      </c>
      <c r="M73" s="1" t="s">
        <v>14</v>
      </c>
      <c r="O73" s="4">
        <f t="shared" ref="O73:O74" si="85">I73</f>
        <v>31.927141794570527</v>
      </c>
      <c r="S73" s="6">
        <f t="shared" ref="S73:S74" si="86">N73*$S$4</f>
        <v>0</v>
      </c>
      <c r="T73" s="6">
        <f t="shared" ref="T73:T74" si="87">O73*$T$4</f>
        <v>91.175403060814773</v>
      </c>
      <c r="U73" s="6">
        <f t="shared" ref="U73:U74" si="88">P73*$U$4</f>
        <v>0</v>
      </c>
      <c r="V73" s="6">
        <f t="shared" ref="V73:V74" si="89">Q73*$V$4</f>
        <v>0</v>
      </c>
      <c r="W73" s="6">
        <f t="shared" ref="W73:W74" si="90">R73*$W$4</f>
        <v>0</v>
      </c>
      <c r="X73" s="6">
        <f t="shared" si="46"/>
        <v>91.175403060814773</v>
      </c>
    </row>
    <row r="74" spans="1:24" x14ac:dyDescent="0.25">
      <c r="A74" t="s">
        <v>56</v>
      </c>
      <c r="B74" t="s">
        <v>58</v>
      </c>
      <c r="C74" s="1">
        <v>2007</v>
      </c>
      <c r="D74" t="s">
        <v>55</v>
      </c>
      <c r="E74" t="s">
        <v>17</v>
      </c>
      <c r="F74" s="4"/>
      <c r="G74" s="4"/>
      <c r="H74" s="4"/>
      <c r="I74" s="4">
        <v>19.467769386933249</v>
      </c>
      <c r="J74" s="6"/>
      <c r="K74" s="4">
        <v>1</v>
      </c>
      <c r="L74" s="4">
        <v>100</v>
      </c>
      <c r="M74" s="1" t="s">
        <v>14</v>
      </c>
      <c r="O74" s="4">
        <f t="shared" si="85"/>
        <v>19.467769386933249</v>
      </c>
      <c r="S74" s="6">
        <f t="shared" si="86"/>
        <v>0</v>
      </c>
      <c r="T74" s="6">
        <f t="shared" si="87"/>
        <v>55.594757963911448</v>
      </c>
      <c r="U74" s="6">
        <f t="shared" si="88"/>
        <v>0</v>
      </c>
      <c r="V74" s="6">
        <f t="shared" si="89"/>
        <v>0</v>
      </c>
      <c r="W74" s="6">
        <f t="shared" si="90"/>
        <v>0</v>
      </c>
      <c r="X74" s="6">
        <f t="shared" si="46"/>
        <v>55.594757963911448</v>
      </c>
    </row>
    <row r="75" spans="1:24" x14ac:dyDescent="0.25">
      <c r="A75" t="s">
        <v>23</v>
      </c>
      <c r="C75" s="10"/>
      <c r="S75" s="6">
        <f>SUM(S30:S74)</f>
        <v>0</v>
      </c>
      <c r="T75" s="6">
        <f t="shared" ref="T75:W75" si="91">SUM(T30:T74)</f>
        <v>7915.8510676561509</v>
      </c>
      <c r="U75" s="6">
        <f t="shared" si="91"/>
        <v>3588.6764343501791</v>
      </c>
      <c r="V75" s="6">
        <f t="shared" si="91"/>
        <v>3284.7191772937003</v>
      </c>
      <c r="W75" s="6">
        <f t="shared" si="91"/>
        <v>3284.7191772937003</v>
      </c>
      <c r="X75" s="6">
        <f t="shared" si="46"/>
        <v>18073.965856593732</v>
      </c>
    </row>
    <row r="76" spans="1:24" x14ac:dyDescent="0.25">
      <c r="C76" s="10"/>
      <c r="S76" s="6"/>
      <c r="T76" s="6"/>
      <c r="U76" s="6"/>
      <c r="V76" s="6"/>
      <c r="W76" s="6"/>
      <c r="X76" s="6"/>
    </row>
    <row r="77" spans="1:24" x14ac:dyDescent="0.25">
      <c r="C77" s="10"/>
    </row>
    <row r="78" spans="1:24" x14ac:dyDescent="0.25">
      <c r="A78" t="s">
        <v>59</v>
      </c>
      <c r="B78" t="s">
        <v>60</v>
      </c>
      <c r="C78" s="10">
        <v>2008</v>
      </c>
      <c r="D78" t="s">
        <v>34</v>
      </c>
      <c r="E78" t="s">
        <v>16</v>
      </c>
      <c r="F78" s="4">
        <v>4.3662822499999997E-2</v>
      </c>
      <c r="G78" s="4">
        <v>426.25</v>
      </c>
      <c r="H78" s="4">
        <v>0.35125253460635802</v>
      </c>
      <c r="I78" s="4">
        <f t="shared" ref="I78:I129" si="92">F78*H78</f>
        <v>1.5336677071192517E-2</v>
      </c>
      <c r="J78" s="6">
        <f t="shared" ref="J78:J129" si="93">G78*H78</f>
        <v>149.72139287596011</v>
      </c>
      <c r="K78" s="4">
        <v>9</v>
      </c>
      <c r="L78" s="4">
        <v>55</v>
      </c>
      <c r="M78" s="10" t="s">
        <v>13</v>
      </c>
      <c r="P78" s="6">
        <f>J78</f>
        <v>149.72139287596011</v>
      </c>
      <c r="Q78" s="6">
        <f>P78</f>
        <v>149.72139287596011</v>
      </c>
      <c r="R78" s="6">
        <f>Q78</f>
        <v>149.72139287596011</v>
      </c>
      <c r="S78" s="6">
        <f t="shared" ref="S78" si="94">N78*$S$2</f>
        <v>0</v>
      </c>
      <c r="T78" s="6">
        <f t="shared" ref="T78" si="95">O78*$T$2</f>
        <v>0</v>
      </c>
      <c r="U78" s="6">
        <f t="shared" ref="U78" si="96">P78*$U$2</f>
        <v>1.1827990037200851</v>
      </c>
      <c r="V78" s="6">
        <f t="shared" ref="V78" si="97">Q78*$V$2</f>
        <v>1.1827990037200851</v>
      </c>
      <c r="W78" s="6">
        <f t="shared" ref="W78" si="98">R78*$W$2</f>
        <v>1.1827990037200851</v>
      </c>
      <c r="X78" s="6">
        <f t="shared" ref="X78" si="99">SUM(S78:W78)</f>
        <v>3.5483970111602554</v>
      </c>
    </row>
    <row r="79" spans="1:24" x14ac:dyDescent="0.25">
      <c r="A79" t="s">
        <v>59</v>
      </c>
      <c r="B79" t="s">
        <v>61</v>
      </c>
      <c r="C79" s="10">
        <v>2008</v>
      </c>
      <c r="D79" t="s">
        <v>34</v>
      </c>
      <c r="E79" t="s">
        <v>16</v>
      </c>
      <c r="F79" s="4">
        <v>4.401066436E-2</v>
      </c>
      <c r="G79" s="4">
        <v>384.8</v>
      </c>
      <c r="H79" s="4">
        <v>8.2813862249346109</v>
      </c>
      <c r="I79" s="4">
        <f t="shared" si="92"/>
        <v>0.36446930958112461</v>
      </c>
      <c r="J79" s="6">
        <f t="shared" si="93"/>
        <v>3186.6774193548385</v>
      </c>
      <c r="K79" s="4">
        <v>8</v>
      </c>
      <c r="L79" s="4">
        <v>52</v>
      </c>
      <c r="M79" s="10" t="s">
        <v>13</v>
      </c>
      <c r="P79" s="6">
        <f t="shared" ref="P79:P86" si="100">J79</f>
        <v>3186.6774193548385</v>
      </c>
      <c r="Q79" s="6">
        <f t="shared" ref="Q79:R86" si="101">P79</f>
        <v>3186.6774193548385</v>
      </c>
      <c r="R79" s="6">
        <f t="shared" si="101"/>
        <v>3186.6774193548385</v>
      </c>
      <c r="S79" s="6">
        <f t="shared" ref="S79:S86" si="102">N79*$S$2</f>
        <v>0</v>
      </c>
      <c r="T79" s="6">
        <f t="shared" ref="T79:T86" si="103">O79*$T$2</f>
        <v>0</v>
      </c>
      <c r="U79" s="6">
        <f t="shared" ref="U79:U86" si="104">P79*$U$2</f>
        <v>25.174751612903226</v>
      </c>
      <c r="V79" s="6">
        <f t="shared" ref="V79:V86" si="105">Q79*$V$2</f>
        <v>25.174751612903226</v>
      </c>
      <c r="W79" s="6">
        <f t="shared" ref="W79:W86" si="106">R79*$W$2</f>
        <v>25.174751612903226</v>
      </c>
      <c r="X79" s="6">
        <f t="shared" ref="X79:X86" si="107">SUM(S79:W79)</f>
        <v>75.52425483870968</v>
      </c>
    </row>
    <row r="80" spans="1:24" x14ac:dyDescent="0.25">
      <c r="A80" t="s">
        <v>59</v>
      </c>
      <c r="B80" t="s">
        <v>62</v>
      </c>
      <c r="C80" s="10">
        <v>2008</v>
      </c>
      <c r="D80" t="s">
        <v>34</v>
      </c>
      <c r="E80" t="s">
        <v>16</v>
      </c>
      <c r="F80" s="4">
        <v>4.3662822499999997E-2</v>
      </c>
      <c r="G80" s="4">
        <v>426.25</v>
      </c>
      <c r="H80" s="4">
        <v>3.2781441093353298</v>
      </c>
      <c r="I80" s="4">
        <f t="shared" si="92"/>
        <v>0.1431330243753291</v>
      </c>
      <c r="J80" s="6">
        <f t="shared" si="93"/>
        <v>1397.3089266041843</v>
      </c>
      <c r="K80" s="4">
        <v>9</v>
      </c>
      <c r="L80" s="4">
        <v>55</v>
      </c>
      <c r="M80" s="10" t="s">
        <v>13</v>
      </c>
      <c r="P80" s="6">
        <f t="shared" si="100"/>
        <v>1397.3089266041843</v>
      </c>
      <c r="Q80" s="6">
        <f t="shared" si="101"/>
        <v>1397.3089266041843</v>
      </c>
      <c r="R80" s="6">
        <f t="shared" si="101"/>
        <v>1397.3089266041843</v>
      </c>
      <c r="S80" s="6">
        <f t="shared" si="102"/>
        <v>0</v>
      </c>
      <c r="T80" s="6">
        <f t="shared" si="103"/>
        <v>0</v>
      </c>
      <c r="U80" s="6">
        <f t="shared" si="104"/>
        <v>11.038740520173057</v>
      </c>
      <c r="V80" s="6">
        <f t="shared" si="105"/>
        <v>11.038740520173057</v>
      </c>
      <c r="W80" s="6">
        <f t="shared" si="106"/>
        <v>11.038740520173057</v>
      </c>
      <c r="X80" s="6">
        <f t="shared" si="107"/>
        <v>33.116221560519172</v>
      </c>
    </row>
    <row r="81" spans="1:24" x14ac:dyDescent="0.25">
      <c r="A81" t="s">
        <v>59</v>
      </c>
      <c r="B81" t="s">
        <v>63</v>
      </c>
      <c r="C81" s="10">
        <v>2008</v>
      </c>
      <c r="D81" t="s">
        <v>34</v>
      </c>
      <c r="E81" t="s">
        <v>16</v>
      </c>
      <c r="F81" s="4">
        <v>4.3662822499999997E-2</v>
      </c>
      <c r="G81" s="4">
        <v>426.25</v>
      </c>
      <c r="H81" s="4">
        <v>6.3646959270672001</v>
      </c>
      <c r="I81" s="4">
        <f t="shared" si="92"/>
        <v>0.2779005885300081</v>
      </c>
      <c r="J81" s="6">
        <f t="shared" si="93"/>
        <v>2712.9516389123942</v>
      </c>
      <c r="K81" s="4">
        <v>9</v>
      </c>
      <c r="L81" s="4">
        <v>55</v>
      </c>
      <c r="M81" s="10" t="s">
        <v>13</v>
      </c>
      <c r="P81" s="6">
        <f t="shared" si="100"/>
        <v>2712.9516389123942</v>
      </c>
      <c r="Q81" s="6">
        <f t="shared" si="101"/>
        <v>2712.9516389123942</v>
      </c>
      <c r="R81" s="6">
        <f t="shared" si="101"/>
        <v>2712.9516389123942</v>
      </c>
      <c r="S81" s="6">
        <f t="shared" si="102"/>
        <v>0</v>
      </c>
      <c r="T81" s="6">
        <f t="shared" si="103"/>
        <v>0</v>
      </c>
      <c r="U81" s="6">
        <f t="shared" si="104"/>
        <v>21.432317947407917</v>
      </c>
      <c r="V81" s="6">
        <f t="shared" si="105"/>
        <v>21.432317947407917</v>
      </c>
      <c r="W81" s="6">
        <f t="shared" si="106"/>
        <v>21.432317947407917</v>
      </c>
      <c r="X81" s="6">
        <f t="shared" si="107"/>
        <v>64.296953842223758</v>
      </c>
    </row>
    <row r="82" spans="1:24" x14ac:dyDescent="0.25">
      <c r="A82" t="s">
        <v>59</v>
      </c>
      <c r="B82" t="s">
        <v>64</v>
      </c>
      <c r="C82" s="10">
        <v>2008</v>
      </c>
      <c r="D82" t="s">
        <v>34</v>
      </c>
      <c r="E82" t="s">
        <v>16</v>
      </c>
      <c r="F82" s="4">
        <v>4.401066436E-2</v>
      </c>
      <c r="G82" s="4">
        <v>384.8</v>
      </c>
      <c r="H82" s="4">
        <v>9.5357454228421998E-2</v>
      </c>
      <c r="I82" s="4">
        <f t="shared" si="92"/>
        <v>4.1967449122711437E-3</v>
      </c>
      <c r="J82" s="6">
        <f t="shared" si="93"/>
        <v>36.693548387096783</v>
      </c>
      <c r="K82" s="4">
        <v>8</v>
      </c>
      <c r="L82" s="4">
        <v>52</v>
      </c>
      <c r="M82" s="10" t="s">
        <v>13</v>
      </c>
      <c r="P82" s="6">
        <f t="shared" si="100"/>
        <v>36.693548387096783</v>
      </c>
      <c r="Q82" s="6">
        <f t="shared" si="101"/>
        <v>36.693548387096783</v>
      </c>
      <c r="R82" s="6">
        <f t="shared" si="101"/>
        <v>36.693548387096783</v>
      </c>
      <c r="S82" s="6">
        <f t="shared" si="102"/>
        <v>0</v>
      </c>
      <c r="T82" s="6">
        <f t="shared" si="103"/>
        <v>0</v>
      </c>
      <c r="U82" s="6">
        <f t="shared" si="104"/>
        <v>0.28987903225806461</v>
      </c>
      <c r="V82" s="6">
        <f t="shared" si="105"/>
        <v>0.28987903225806461</v>
      </c>
      <c r="W82" s="6">
        <f t="shared" si="106"/>
        <v>0.28987903225806461</v>
      </c>
      <c r="X82" s="6">
        <f t="shared" si="107"/>
        <v>0.86963709677419376</v>
      </c>
    </row>
    <row r="83" spans="1:24" x14ac:dyDescent="0.25">
      <c r="A83" t="s">
        <v>59</v>
      </c>
      <c r="B83" t="s">
        <v>65</v>
      </c>
      <c r="C83" s="10">
        <v>2008</v>
      </c>
      <c r="D83" t="s">
        <v>34</v>
      </c>
      <c r="E83" t="s">
        <v>16</v>
      </c>
      <c r="F83" s="4">
        <v>4.3662822499999997E-2</v>
      </c>
      <c r="G83" s="4">
        <v>426.25</v>
      </c>
      <c r="H83" s="4">
        <v>0.190953650631456</v>
      </c>
      <c r="I83" s="4">
        <f t="shared" si="92"/>
        <v>8.337575353248276E-3</v>
      </c>
      <c r="J83" s="6">
        <f t="shared" si="93"/>
        <v>81.393993581658123</v>
      </c>
      <c r="K83" s="4">
        <v>9</v>
      </c>
      <c r="L83" s="4">
        <v>55</v>
      </c>
      <c r="M83" s="10" t="s">
        <v>13</v>
      </c>
      <c r="P83" s="6">
        <f t="shared" si="100"/>
        <v>81.393993581658123</v>
      </c>
      <c r="Q83" s="6">
        <f t="shared" si="101"/>
        <v>81.393993581658123</v>
      </c>
      <c r="R83" s="6">
        <f t="shared" si="101"/>
        <v>81.393993581658123</v>
      </c>
      <c r="S83" s="6">
        <f t="shared" si="102"/>
        <v>0</v>
      </c>
      <c r="T83" s="6">
        <f t="shared" si="103"/>
        <v>0</v>
      </c>
      <c r="U83" s="6">
        <f t="shared" si="104"/>
        <v>0.64301254929509921</v>
      </c>
      <c r="V83" s="6">
        <f t="shared" si="105"/>
        <v>0.64301254929509921</v>
      </c>
      <c r="W83" s="6">
        <f t="shared" si="106"/>
        <v>0.64301254929509921</v>
      </c>
      <c r="X83" s="6">
        <f t="shared" si="107"/>
        <v>1.9290376478852975</v>
      </c>
    </row>
    <row r="84" spans="1:24" x14ac:dyDescent="0.25">
      <c r="A84" t="s">
        <v>59</v>
      </c>
      <c r="B84" t="s">
        <v>66</v>
      </c>
      <c r="C84" s="10">
        <v>2008</v>
      </c>
      <c r="D84" t="s">
        <v>34</v>
      </c>
      <c r="E84" t="s">
        <v>16</v>
      </c>
      <c r="F84" s="4">
        <v>4.3662822499999997E-2</v>
      </c>
      <c r="G84" s="4">
        <v>426.25</v>
      </c>
      <c r="H84" s="4">
        <v>29.814953778359701</v>
      </c>
      <c r="I84" s="4">
        <f t="shared" si="92"/>
        <v>1.3018050346702239</v>
      </c>
      <c r="J84" s="6">
        <f t="shared" si="93"/>
        <v>12708.624048025822</v>
      </c>
      <c r="K84" s="4">
        <v>9</v>
      </c>
      <c r="L84" s="4">
        <v>55</v>
      </c>
      <c r="M84" s="10" t="s">
        <v>13</v>
      </c>
      <c r="P84" s="6">
        <f t="shared" si="100"/>
        <v>12708.624048025822</v>
      </c>
      <c r="Q84" s="6">
        <f t="shared" si="101"/>
        <v>12708.624048025822</v>
      </c>
      <c r="R84" s="6">
        <f t="shared" si="101"/>
        <v>12708.624048025822</v>
      </c>
      <c r="S84" s="6">
        <f t="shared" si="102"/>
        <v>0</v>
      </c>
      <c r="T84" s="6">
        <f t="shared" si="103"/>
        <v>0</v>
      </c>
      <c r="U84" s="6">
        <f t="shared" si="104"/>
        <v>100.398129979404</v>
      </c>
      <c r="V84" s="6">
        <f t="shared" si="105"/>
        <v>100.398129979404</v>
      </c>
      <c r="W84" s="6">
        <f t="shared" si="106"/>
        <v>100.398129979404</v>
      </c>
      <c r="X84" s="6">
        <f t="shared" si="107"/>
        <v>301.194389938212</v>
      </c>
    </row>
    <row r="85" spans="1:24" x14ac:dyDescent="0.25">
      <c r="A85" t="s">
        <v>59</v>
      </c>
      <c r="B85" t="s">
        <v>67</v>
      </c>
      <c r="C85" s="10">
        <v>2008</v>
      </c>
      <c r="D85" t="s">
        <v>34</v>
      </c>
      <c r="E85" t="s">
        <v>16</v>
      </c>
      <c r="F85" s="4">
        <v>4.401066436E-2</v>
      </c>
      <c r="G85" s="4">
        <v>384.8</v>
      </c>
      <c r="H85" s="4">
        <v>1.6232563208369699</v>
      </c>
      <c r="I85" s="4">
        <f t="shared" si="92"/>
        <v>7.1440589106604363E-2</v>
      </c>
      <c r="J85" s="6">
        <f t="shared" si="93"/>
        <v>624.62903225806599</v>
      </c>
      <c r="K85" s="4">
        <v>8</v>
      </c>
      <c r="L85" s="4">
        <v>52</v>
      </c>
      <c r="M85" s="10" t="s">
        <v>13</v>
      </c>
      <c r="P85" s="6">
        <f t="shared" si="100"/>
        <v>624.62903225806599</v>
      </c>
      <c r="Q85" s="6">
        <f t="shared" si="101"/>
        <v>624.62903225806599</v>
      </c>
      <c r="R85" s="6">
        <f t="shared" si="101"/>
        <v>624.62903225806599</v>
      </c>
      <c r="S85" s="6">
        <f t="shared" si="102"/>
        <v>0</v>
      </c>
      <c r="T85" s="6">
        <f t="shared" si="103"/>
        <v>0</v>
      </c>
      <c r="U85" s="6">
        <f t="shared" si="104"/>
        <v>4.9345693548387217</v>
      </c>
      <c r="V85" s="6">
        <f t="shared" si="105"/>
        <v>4.9345693548387217</v>
      </c>
      <c r="W85" s="6">
        <f t="shared" si="106"/>
        <v>4.9345693548387217</v>
      </c>
      <c r="X85" s="6">
        <f t="shared" si="107"/>
        <v>14.803708064516165</v>
      </c>
    </row>
    <row r="86" spans="1:24" x14ac:dyDescent="0.25">
      <c r="A86" t="s">
        <v>59</v>
      </c>
      <c r="B86" t="s">
        <v>68</v>
      </c>
      <c r="C86" s="10">
        <v>2008</v>
      </c>
      <c r="D86" t="s">
        <v>34</v>
      </c>
      <c r="E86" t="s">
        <v>16</v>
      </c>
      <c r="F86" s="4">
        <v>7.1639999999999995E-2</v>
      </c>
      <c r="G86" s="4">
        <v>70.92</v>
      </c>
      <c r="H86" s="4">
        <v>0</v>
      </c>
      <c r="I86" s="4">
        <f t="shared" si="92"/>
        <v>0</v>
      </c>
      <c r="J86" s="6">
        <f t="shared" si="93"/>
        <v>0</v>
      </c>
      <c r="K86" s="4">
        <v>4.5</v>
      </c>
      <c r="L86" s="4">
        <v>36</v>
      </c>
      <c r="M86" s="10" t="s">
        <v>13</v>
      </c>
      <c r="P86" s="6">
        <f t="shared" si="100"/>
        <v>0</v>
      </c>
      <c r="Q86" s="6">
        <f t="shared" si="101"/>
        <v>0</v>
      </c>
      <c r="R86" s="6">
        <f t="shared" si="101"/>
        <v>0</v>
      </c>
      <c r="S86" s="6">
        <f t="shared" si="102"/>
        <v>0</v>
      </c>
      <c r="T86" s="6">
        <f t="shared" si="103"/>
        <v>0</v>
      </c>
      <c r="U86" s="6">
        <f t="shared" si="104"/>
        <v>0</v>
      </c>
      <c r="V86" s="6">
        <f t="shared" si="105"/>
        <v>0</v>
      </c>
      <c r="W86" s="6">
        <f t="shared" si="106"/>
        <v>0</v>
      </c>
      <c r="X86" s="6">
        <f t="shared" si="107"/>
        <v>0</v>
      </c>
    </row>
    <row r="87" spans="1:24" x14ac:dyDescent="0.25">
      <c r="A87" t="s">
        <v>100</v>
      </c>
      <c r="B87" t="s">
        <v>101</v>
      </c>
      <c r="C87" s="10">
        <v>2008</v>
      </c>
      <c r="D87" t="s">
        <v>34</v>
      </c>
      <c r="E87" t="s">
        <v>16</v>
      </c>
      <c r="F87" s="4">
        <v>9.7109532593251793E-2</v>
      </c>
      <c r="G87" s="4">
        <v>88.806088689988201</v>
      </c>
      <c r="H87" s="4">
        <v>10.303620440179399</v>
      </c>
      <c r="I87" s="4">
        <f t="shared" si="92"/>
        <v>1.0005797649640968</v>
      </c>
      <c r="J87" s="6">
        <f t="shared" si="93"/>
        <v>915.02423063854701</v>
      </c>
      <c r="K87" s="4">
        <v>18</v>
      </c>
      <c r="L87" s="4">
        <v>57.2</v>
      </c>
      <c r="M87" s="10" t="s">
        <v>13</v>
      </c>
      <c r="P87" s="6">
        <f t="shared" ref="P87:P129" si="108">J87</f>
        <v>915.02423063854701</v>
      </c>
      <c r="Q87" s="6">
        <f t="shared" ref="Q87:R87" si="109">P87</f>
        <v>915.02423063854701</v>
      </c>
      <c r="R87" s="6">
        <f t="shared" si="109"/>
        <v>915.02423063854701</v>
      </c>
      <c r="S87" s="6">
        <f t="shared" ref="S87:S96" si="110">N87*$S$2</f>
        <v>0</v>
      </c>
      <c r="T87" s="6">
        <f t="shared" ref="T87:T96" si="111">O87*$T$2</f>
        <v>0</v>
      </c>
      <c r="U87" s="6">
        <f t="shared" ref="U87:U96" si="112">P87*$U$2</f>
        <v>7.2286914220445224</v>
      </c>
      <c r="V87" s="6">
        <f t="shared" ref="V87:V96" si="113">Q87*$V$2</f>
        <v>7.2286914220445224</v>
      </c>
      <c r="W87" s="6">
        <f t="shared" ref="W87:W96" si="114">R87*$W$2</f>
        <v>7.2286914220445224</v>
      </c>
      <c r="X87" s="6">
        <f t="shared" ref="X87:X96" si="115">SUM(S87:W87)</f>
        <v>21.686074266133566</v>
      </c>
    </row>
    <row r="88" spans="1:24" x14ac:dyDescent="0.25">
      <c r="A88" t="s">
        <v>100</v>
      </c>
      <c r="B88" t="s">
        <v>102</v>
      </c>
      <c r="C88" s="10">
        <v>2008</v>
      </c>
      <c r="D88" t="s">
        <v>34</v>
      </c>
      <c r="E88" t="s">
        <v>16</v>
      </c>
      <c r="F88" s="4">
        <v>9.7109532593251793E-2</v>
      </c>
      <c r="G88" s="4">
        <v>88.806088689988201</v>
      </c>
      <c r="H88" s="4">
        <v>0</v>
      </c>
      <c r="I88" s="4">
        <f t="shared" si="92"/>
        <v>0</v>
      </c>
      <c r="J88" s="6">
        <f t="shared" si="93"/>
        <v>0</v>
      </c>
      <c r="K88" s="4">
        <v>18</v>
      </c>
      <c r="L88" s="4">
        <v>57.2</v>
      </c>
      <c r="M88" s="10" t="s">
        <v>13</v>
      </c>
      <c r="P88" s="6">
        <f t="shared" si="108"/>
        <v>0</v>
      </c>
      <c r="Q88" s="6">
        <f t="shared" ref="Q88:R88" si="116">P88</f>
        <v>0</v>
      </c>
      <c r="R88" s="6">
        <f t="shared" si="116"/>
        <v>0</v>
      </c>
      <c r="S88" s="6">
        <f t="shared" si="110"/>
        <v>0</v>
      </c>
      <c r="T88" s="6">
        <f t="shared" si="111"/>
        <v>0</v>
      </c>
      <c r="U88" s="6">
        <f t="shared" si="112"/>
        <v>0</v>
      </c>
      <c r="V88" s="6">
        <f t="shared" si="113"/>
        <v>0</v>
      </c>
      <c r="W88" s="6">
        <f t="shared" si="114"/>
        <v>0</v>
      </c>
      <c r="X88" s="6">
        <f t="shared" si="115"/>
        <v>0</v>
      </c>
    </row>
    <row r="89" spans="1:24" x14ac:dyDescent="0.25">
      <c r="A89" t="s">
        <v>100</v>
      </c>
      <c r="B89" t="s">
        <v>103</v>
      </c>
      <c r="C89" s="10">
        <v>2008</v>
      </c>
      <c r="D89" t="s">
        <v>34</v>
      </c>
      <c r="E89" t="s">
        <v>16</v>
      </c>
      <c r="F89" s="4">
        <v>0.29322016343209101</v>
      </c>
      <c r="G89" s="4">
        <v>494.48751345975199</v>
      </c>
      <c r="H89" s="4">
        <v>21.450035350682398</v>
      </c>
      <c r="I89" s="4">
        <f t="shared" si="92"/>
        <v>6.2895828711512225</v>
      </c>
      <c r="J89" s="6">
        <f t="shared" si="93"/>
        <v>10606.774644182718</v>
      </c>
      <c r="K89" s="4">
        <v>15</v>
      </c>
      <c r="L89" s="4">
        <v>59.1</v>
      </c>
      <c r="M89" s="10" t="s">
        <v>13</v>
      </c>
      <c r="P89" s="6">
        <f t="shared" si="108"/>
        <v>10606.774644182718</v>
      </c>
      <c r="Q89" s="6">
        <f t="shared" ref="Q89:R89" si="117">P89</f>
        <v>10606.774644182718</v>
      </c>
      <c r="R89" s="6">
        <f t="shared" si="117"/>
        <v>10606.774644182718</v>
      </c>
      <c r="S89" s="6">
        <f t="shared" si="110"/>
        <v>0</v>
      </c>
      <c r="T89" s="6">
        <f t="shared" si="111"/>
        <v>0</v>
      </c>
      <c r="U89" s="6">
        <f t="shared" si="112"/>
        <v>83.793519689043478</v>
      </c>
      <c r="V89" s="6">
        <f t="shared" si="113"/>
        <v>83.793519689043478</v>
      </c>
      <c r="W89" s="6">
        <f t="shared" si="114"/>
        <v>83.793519689043478</v>
      </c>
      <c r="X89" s="6">
        <f t="shared" si="115"/>
        <v>251.38055906713043</v>
      </c>
    </row>
    <row r="90" spans="1:24" x14ac:dyDescent="0.25">
      <c r="A90" t="s">
        <v>100</v>
      </c>
      <c r="B90" t="s">
        <v>104</v>
      </c>
      <c r="C90" s="10">
        <v>2008</v>
      </c>
      <c r="D90" t="s">
        <v>34</v>
      </c>
      <c r="E90" t="s">
        <v>16</v>
      </c>
      <c r="F90" s="4">
        <v>0.29322016343209101</v>
      </c>
      <c r="G90" s="4">
        <v>494.48751345975199</v>
      </c>
      <c r="H90" s="4">
        <v>0</v>
      </c>
      <c r="I90" s="4">
        <f t="shared" si="92"/>
        <v>0</v>
      </c>
      <c r="J90" s="6">
        <f t="shared" si="93"/>
        <v>0</v>
      </c>
      <c r="K90" s="4">
        <v>15</v>
      </c>
      <c r="L90" s="4">
        <v>59.1</v>
      </c>
      <c r="M90" s="10" t="s">
        <v>13</v>
      </c>
      <c r="P90" s="6">
        <f t="shared" si="108"/>
        <v>0</v>
      </c>
      <c r="Q90" s="6">
        <f t="shared" ref="Q90:R90" si="118">P90</f>
        <v>0</v>
      </c>
      <c r="R90" s="6">
        <f t="shared" si="118"/>
        <v>0</v>
      </c>
      <c r="S90" s="6">
        <f t="shared" si="110"/>
        <v>0</v>
      </c>
      <c r="T90" s="6">
        <f t="shared" si="111"/>
        <v>0</v>
      </c>
      <c r="U90" s="6">
        <f t="shared" si="112"/>
        <v>0</v>
      </c>
      <c r="V90" s="6">
        <f t="shared" si="113"/>
        <v>0</v>
      </c>
      <c r="W90" s="6">
        <f t="shared" si="114"/>
        <v>0</v>
      </c>
      <c r="X90" s="6">
        <f t="shared" si="115"/>
        <v>0</v>
      </c>
    </row>
    <row r="91" spans="1:24" x14ac:dyDescent="0.25">
      <c r="A91" t="s">
        <v>100</v>
      </c>
      <c r="B91" t="s">
        <v>105</v>
      </c>
      <c r="C91" s="10">
        <v>2008</v>
      </c>
      <c r="D91" t="s">
        <v>34</v>
      </c>
      <c r="E91" t="s">
        <v>16</v>
      </c>
      <c r="F91" s="4">
        <v>7.6061363271888302E-3</v>
      </c>
      <c r="G91" s="4">
        <v>14.7490380574472</v>
      </c>
      <c r="H91" s="4">
        <v>16.697865443286901</v>
      </c>
      <c r="I91" s="4">
        <f t="shared" si="92"/>
        <v>0.12700624093469551</v>
      </c>
      <c r="J91" s="6">
        <f t="shared" si="93"/>
        <v>246.27745290117096</v>
      </c>
      <c r="K91" s="4">
        <v>15</v>
      </c>
      <c r="L91" s="4">
        <v>27.462</v>
      </c>
      <c r="M91" s="10" t="s">
        <v>13</v>
      </c>
      <c r="P91" s="6">
        <f t="shared" si="108"/>
        <v>246.27745290117096</v>
      </c>
      <c r="Q91" s="6">
        <f t="shared" ref="Q91:R91" si="119">P91</f>
        <v>246.27745290117096</v>
      </c>
      <c r="R91" s="6">
        <f t="shared" si="119"/>
        <v>246.27745290117096</v>
      </c>
      <c r="S91" s="6">
        <f t="shared" si="110"/>
        <v>0</v>
      </c>
      <c r="T91" s="6">
        <f t="shared" si="111"/>
        <v>0</v>
      </c>
      <c r="U91" s="6">
        <f t="shared" si="112"/>
        <v>1.9455918779192507</v>
      </c>
      <c r="V91" s="6">
        <f t="shared" si="113"/>
        <v>1.9455918779192507</v>
      </c>
      <c r="W91" s="6">
        <f t="shared" si="114"/>
        <v>1.9455918779192507</v>
      </c>
      <c r="X91" s="6">
        <f t="shared" si="115"/>
        <v>5.8367756337577523</v>
      </c>
    </row>
    <row r="92" spans="1:24" x14ac:dyDescent="0.25">
      <c r="A92" t="s">
        <v>100</v>
      </c>
      <c r="B92" t="s">
        <v>106</v>
      </c>
      <c r="C92" s="10">
        <v>2008</v>
      </c>
      <c r="D92" t="s">
        <v>34</v>
      </c>
      <c r="E92" t="s">
        <v>16</v>
      </c>
      <c r="F92" s="4">
        <v>4.0371897834083702E-2</v>
      </c>
      <c r="G92" s="4">
        <v>36.919859913793097</v>
      </c>
      <c r="H92" s="4">
        <v>0</v>
      </c>
      <c r="I92" s="4">
        <f t="shared" si="92"/>
        <v>0</v>
      </c>
      <c r="J92" s="6">
        <f t="shared" si="93"/>
        <v>0</v>
      </c>
      <c r="K92" s="4">
        <v>5</v>
      </c>
      <c r="L92" s="4">
        <v>15.7125</v>
      </c>
      <c r="M92" s="10" t="s">
        <v>13</v>
      </c>
      <c r="P92" s="6">
        <f t="shared" si="108"/>
        <v>0</v>
      </c>
      <c r="Q92" s="6">
        <f t="shared" ref="Q92:R92" si="120">P92</f>
        <v>0</v>
      </c>
      <c r="R92" s="6">
        <f t="shared" si="120"/>
        <v>0</v>
      </c>
      <c r="S92" s="6">
        <f t="shared" si="110"/>
        <v>0</v>
      </c>
      <c r="T92" s="6">
        <f t="shared" si="111"/>
        <v>0</v>
      </c>
      <c r="U92" s="6">
        <f t="shared" si="112"/>
        <v>0</v>
      </c>
      <c r="V92" s="6">
        <f t="shared" si="113"/>
        <v>0</v>
      </c>
      <c r="W92" s="6">
        <f t="shared" si="114"/>
        <v>0</v>
      </c>
      <c r="X92" s="6">
        <f t="shared" si="115"/>
        <v>0</v>
      </c>
    </row>
    <row r="93" spans="1:24" x14ac:dyDescent="0.25">
      <c r="A93" t="s">
        <v>100</v>
      </c>
      <c r="B93" t="s">
        <v>107</v>
      </c>
      <c r="C93" s="10">
        <v>2008</v>
      </c>
      <c r="D93" t="s">
        <v>34</v>
      </c>
      <c r="E93" t="s">
        <v>16</v>
      </c>
      <c r="F93" s="4">
        <v>7.8345058176217106E-2</v>
      </c>
      <c r="G93" s="4">
        <v>71.646088689988204</v>
      </c>
      <c r="H93" s="4">
        <v>50.936390800184299</v>
      </c>
      <c r="I93" s="4">
        <f t="shared" si="92"/>
        <v>3.9906145005269686</v>
      </c>
      <c r="J93" s="6">
        <f t="shared" si="93"/>
        <v>3649.3931728179036</v>
      </c>
      <c r="K93" s="4">
        <v>18</v>
      </c>
      <c r="L93" s="4">
        <v>57.2</v>
      </c>
      <c r="M93" s="10" t="s">
        <v>13</v>
      </c>
      <c r="P93" s="6">
        <f t="shared" si="108"/>
        <v>3649.3931728179036</v>
      </c>
      <c r="Q93" s="6">
        <f t="shared" ref="Q93:R93" si="121">P93</f>
        <v>3649.3931728179036</v>
      </c>
      <c r="R93" s="6">
        <f t="shared" si="121"/>
        <v>3649.3931728179036</v>
      </c>
      <c r="S93" s="6">
        <f t="shared" si="110"/>
        <v>0</v>
      </c>
      <c r="T93" s="6">
        <f t="shared" si="111"/>
        <v>0</v>
      </c>
      <c r="U93" s="6">
        <f t="shared" si="112"/>
        <v>28.830206065261443</v>
      </c>
      <c r="V93" s="6">
        <f t="shared" si="113"/>
        <v>28.830206065261443</v>
      </c>
      <c r="W93" s="6">
        <f t="shared" si="114"/>
        <v>28.830206065261443</v>
      </c>
      <c r="X93" s="6">
        <f t="shared" si="115"/>
        <v>86.490618195784322</v>
      </c>
    </row>
    <row r="94" spans="1:24" x14ac:dyDescent="0.25">
      <c r="A94" t="s">
        <v>100</v>
      </c>
      <c r="B94" t="s">
        <v>108</v>
      </c>
      <c r="C94" s="10">
        <v>2008</v>
      </c>
      <c r="D94" t="s">
        <v>34</v>
      </c>
      <c r="E94" t="s">
        <v>16</v>
      </c>
      <c r="F94" s="4">
        <v>7.8345058176217106E-2</v>
      </c>
      <c r="G94" s="4">
        <v>71.646088689988204</v>
      </c>
      <c r="H94" s="4">
        <v>0</v>
      </c>
      <c r="I94" s="4">
        <f t="shared" si="92"/>
        <v>0</v>
      </c>
      <c r="J94" s="6">
        <f t="shared" si="93"/>
        <v>0</v>
      </c>
      <c r="K94" s="4">
        <v>18</v>
      </c>
      <c r="L94" s="4">
        <v>57.2</v>
      </c>
      <c r="M94" s="10" t="s">
        <v>13</v>
      </c>
      <c r="P94" s="6">
        <f t="shared" si="108"/>
        <v>0</v>
      </c>
      <c r="Q94" s="6">
        <f t="shared" ref="Q94:R94" si="122">P94</f>
        <v>0</v>
      </c>
      <c r="R94" s="6">
        <f t="shared" si="122"/>
        <v>0</v>
      </c>
      <c r="S94" s="6">
        <f t="shared" si="110"/>
        <v>0</v>
      </c>
      <c r="T94" s="6">
        <f t="shared" si="111"/>
        <v>0</v>
      </c>
      <c r="U94" s="6">
        <f t="shared" si="112"/>
        <v>0</v>
      </c>
      <c r="V94" s="6">
        <f t="shared" si="113"/>
        <v>0</v>
      </c>
      <c r="W94" s="6">
        <f t="shared" si="114"/>
        <v>0</v>
      </c>
      <c r="X94" s="6">
        <f t="shared" si="115"/>
        <v>0</v>
      </c>
    </row>
    <row r="95" spans="1:24" x14ac:dyDescent="0.25">
      <c r="A95" t="s">
        <v>100</v>
      </c>
      <c r="B95" t="s">
        <v>109</v>
      </c>
      <c r="C95" s="10">
        <v>2008</v>
      </c>
      <c r="D95" t="s">
        <v>34</v>
      </c>
      <c r="E95" t="s">
        <v>16</v>
      </c>
      <c r="F95" s="4">
        <v>0.28680793652884901</v>
      </c>
      <c r="G95" s="4">
        <v>484.16036872764602</v>
      </c>
      <c r="H95" s="4">
        <v>76.827128536620805</v>
      </c>
      <c r="I95" s="4">
        <f t="shared" si="92"/>
        <v>22.034630205024865</v>
      </c>
      <c r="J95" s="6">
        <f t="shared" si="93"/>
        <v>37196.650880576584</v>
      </c>
      <c r="K95" s="4">
        <v>18</v>
      </c>
      <c r="L95" s="4">
        <v>59.1</v>
      </c>
      <c r="M95" s="10" t="s">
        <v>13</v>
      </c>
      <c r="P95" s="6">
        <f t="shared" si="108"/>
        <v>37196.650880576584</v>
      </c>
      <c r="Q95" s="6">
        <f t="shared" ref="Q95:R95" si="123">P95</f>
        <v>37196.650880576584</v>
      </c>
      <c r="R95" s="6">
        <f t="shared" si="123"/>
        <v>37196.650880576584</v>
      </c>
      <c r="S95" s="6">
        <f t="shared" si="110"/>
        <v>0</v>
      </c>
      <c r="T95" s="6">
        <f t="shared" si="111"/>
        <v>0</v>
      </c>
      <c r="U95" s="6">
        <f t="shared" si="112"/>
        <v>293.85354195655503</v>
      </c>
      <c r="V95" s="6">
        <f t="shared" si="113"/>
        <v>293.85354195655503</v>
      </c>
      <c r="W95" s="6">
        <f t="shared" si="114"/>
        <v>293.85354195655503</v>
      </c>
      <c r="X95" s="6">
        <f t="shared" si="115"/>
        <v>881.56062586966505</v>
      </c>
    </row>
    <row r="96" spans="1:24" x14ac:dyDescent="0.25">
      <c r="A96" t="s">
        <v>100</v>
      </c>
      <c r="B96" t="s">
        <v>110</v>
      </c>
      <c r="C96" s="10">
        <v>2008</v>
      </c>
      <c r="D96" t="s">
        <v>34</v>
      </c>
      <c r="E96" t="s">
        <v>16</v>
      </c>
      <c r="F96" s="4">
        <v>7.6061363271888302E-3</v>
      </c>
      <c r="G96" s="4">
        <v>14.7490380574472</v>
      </c>
      <c r="H96" s="4">
        <v>65.282218414606106</v>
      </c>
      <c r="I96" s="4">
        <f t="shared" si="92"/>
        <v>0.49654545300281111</v>
      </c>
      <c r="J96" s="6">
        <f t="shared" si="93"/>
        <v>962.84992387160582</v>
      </c>
      <c r="K96" s="4">
        <v>18</v>
      </c>
      <c r="L96" s="4">
        <v>27.462</v>
      </c>
      <c r="M96" s="10" t="s">
        <v>13</v>
      </c>
      <c r="P96" s="6">
        <f t="shared" si="108"/>
        <v>962.84992387160582</v>
      </c>
      <c r="Q96" s="6">
        <f t="shared" ref="Q96:R96" si="124">P96</f>
        <v>962.84992387160582</v>
      </c>
      <c r="R96" s="6">
        <f t="shared" si="124"/>
        <v>962.84992387160582</v>
      </c>
      <c r="S96" s="6">
        <f t="shared" si="110"/>
        <v>0</v>
      </c>
      <c r="T96" s="6">
        <f t="shared" si="111"/>
        <v>0</v>
      </c>
      <c r="U96" s="6">
        <f t="shared" si="112"/>
        <v>7.6065143985856869</v>
      </c>
      <c r="V96" s="6">
        <f t="shared" si="113"/>
        <v>7.6065143985856869</v>
      </c>
      <c r="W96" s="6">
        <f t="shared" si="114"/>
        <v>7.6065143985856869</v>
      </c>
      <c r="X96" s="6">
        <f t="shared" si="115"/>
        <v>22.81954319575706</v>
      </c>
    </row>
    <row r="97" spans="1:24" x14ac:dyDescent="0.25">
      <c r="A97" t="s">
        <v>111</v>
      </c>
      <c r="B97" t="s">
        <v>112</v>
      </c>
      <c r="C97" s="10">
        <v>2008</v>
      </c>
      <c r="D97" t="s">
        <v>34</v>
      </c>
      <c r="E97" t="s">
        <v>16</v>
      </c>
      <c r="F97" s="4">
        <v>1.1496233622029801E-3</v>
      </c>
      <c r="G97" s="4">
        <v>27.674569664667999</v>
      </c>
      <c r="H97" s="4">
        <v>2069.0592622234899</v>
      </c>
      <c r="I97" s="4">
        <f t="shared" si="92"/>
        <v>2.3786388656345858</v>
      </c>
      <c r="J97" s="6">
        <f t="shared" si="93"/>
        <v>57260.324692730544</v>
      </c>
      <c r="K97" s="4">
        <v>8</v>
      </c>
      <c r="L97" s="4">
        <v>52.255607372862499</v>
      </c>
      <c r="M97" s="10" t="s">
        <v>13</v>
      </c>
      <c r="P97" s="6">
        <f t="shared" si="108"/>
        <v>57260.324692730544</v>
      </c>
      <c r="Q97" s="6">
        <f t="shared" ref="Q97:R97" si="125">P97</f>
        <v>57260.324692730544</v>
      </c>
      <c r="R97" s="6">
        <f t="shared" si="125"/>
        <v>57260.324692730544</v>
      </c>
      <c r="S97" s="6">
        <f t="shared" ref="S97:S118" si="126">N97*$S$2</f>
        <v>0</v>
      </c>
      <c r="T97" s="6">
        <f t="shared" ref="T97:T118" si="127">O97*$T$2</f>
        <v>0</v>
      </c>
      <c r="U97" s="6">
        <f t="shared" ref="U97:U118" si="128">P97*$U$2</f>
        <v>452.35656507257136</v>
      </c>
      <c r="V97" s="6">
        <f t="shared" ref="V97:V118" si="129">Q97*$V$2</f>
        <v>452.35656507257136</v>
      </c>
      <c r="W97" s="6">
        <f t="shared" ref="W97:W118" si="130">R97*$W$2</f>
        <v>452.35656507257136</v>
      </c>
      <c r="X97" s="6">
        <f t="shared" ref="X97:X124" si="131">SUM(S97:W97)</f>
        <v>1357.0696952177141</v>
      </c>
    </row>
    <row r="98" spans="1:24" x14ac:dyDescent="0.25">
      <c r="A98" t="s">
        <v>111</v>
      </c>
      <c r="B98" t="s">
        <v>113</v>
      </c>
      <c r="C98" s="10">
        <v>2008</v>
      </c>
      <c r="D98" t="s">
        <v>34</v>
      </c>
      <c r="E98" t="s">
        <v>16</v>
      </c>
      <c r="F98" s="4">
        <v>1.16111958545072E-3</v>
      </c>
      <c r="G98" s="4">
        <v>36.840774593075302</v>
      </c>
      <c r="H98" s="4">
        <v>225.349269613421</v>
      </c>
      <c r="I98" s="4">
        <f t="shared" si="92"/>
        <v>0.26165745051515793</v>
      </c>
      <c r="J98" s="6">
        <f t="shared" si="93"/>
        <v>8302.0416465421968</v>
      </c>
      <c r="K98" s="4">
        <v>6</v>
      </c>
      <c r="L98" s="4">
        <v>37.671232876712303</v>
      </c>
      <c r="M98" s="10" t="s">
        <v>13</v>
      </c>
      <c r="P98" s="6">
        <f t="shared" si="108"/>
        <v>8302.0416465421968</v>
      </c>
      <c r="Q98" s="6">
        <f t="shared" ref="Q98:R98" si="132">P98</f>
        <v>8302.0416465421968</v>
      </c>
      <c r="R98" s="6">
        <f t="shared" si="132"/>
        <v>8302.0416465421968</v>
      </c>
      <c r="S98" s="6">
        <f t="shared" si="126"/>
        <v>0</v>
      </c>
      <c r="T98" s="6">
        <f t="shared" si="127"/>
        <v>0</v>
      </c>
      <c r="U98" s="6">
        <f t="shared" si="128"/>
        <v>65.586129007683354</v>
      </c>
      <c r="V98" s="6">
        <f t="shared" si="129"/>
        <v>65.586129007683354</v>
      </c>
      <c r="W98" s="6">
        <f t="shared" si="130"/>
        <v>65.586129007683354</v>
      </c>
      <c r="X98" s="6">
        <f t="shared" si="131"/>
        <v>196.75838702305006</v>
      </c>
    </row>
    <row r="99" spans="1:24" x14ac:dyDescent="0.25">
      <c r="A99" t="s">
        <v>111</v>
      </c>
      <c r="B99" t="s">
        <v>114</v>
      </c>
      <c r="C99" s="10">
        <v>2008</v>
      </c>
      <c r="D99" t="s">
        <v>34</v>
      </c>
      <c r="E99" t="s">
        <v>16</v>
      </c>
      <c r="F99" s="4">
        <v>3.6925286885391799E-4</v>
      </c>
      <c r="G99" s="4">
        <v>11.7159006529143</v>
      </c>
      <c r="H99" s="4">
        <v>3495.4175014386801</v>
      </c>
      <c r="I99" s="4">
        <f t="shared" si="92"/>
        <v>1.2906929402484266</v>
      </c>
      <c r="J99" s="6">
        <f t="shared" si="93"/>
        <v>40951.964187313504</v>
      </c>
      <c r="K99" s="4">
        <v>4</v>
      </c>
      <c r="L99" s="4">
        <v>38.567493112947602</v>
      </c>
      <c r="M99" s="10" t="s">
        <v>13</v>
      </c>
      <c r="P99" s="6">
        <f t="shared" si="108"/>
        <v>40951.964187313504</v>
      </c>
      <c r="Q99" s="6">
        <f t="shared" ref="Q99:R99" si="133">P99</f>
        <v>40951.964187313504</v>
      </c>
      <c r="R99" s="6">
        <f t="shared" si="133"/>
        <v>40951.964187313504</v>
      </c>
      <c r="S99" s="6">
        <f t="shared" si="126"/>
        <v>0</v>
      </c>
      <c r="T99" s="6">
        <f t="shared" si="127"/>
        <v>0</v>
      </c>
      <c r="U99" s="6">
        <f t="shared" si="128"/>
        <v>323.52051707977671</v>
      </c>
      <c r="V99" s="6">
        <f t="shared" si="129"/>
        <v>323.52051707977671</v>
      </c>
      <c r="W99" s="6">
        <f t="shared" si="130"/>
        <v>323.52051707977671</v>
      </c>
      <c r="X99" s="6">
        <f t="shared" si="131"/>
        <v>970.56155123933013</v>
      </c>
    </row>
    <row r="100" spans="1:24" x14ac:dyDescent="0.25">
      <c r="A100" t="s">
        <v>111</v>
      </c>
      <c r="B100" t="s">
        <v>115</v>
      </c>
      <c r="C100" s="10">
        <v>2008</v>
      </c>
      <c r="D100" t="s">
        <v>34</v>
      </c>
      <c r="E100" t="s">
        <v>16</v>
      </c>
      <c r="F100" s="4">
        <v>1.0346789187855099E-3</v>
      </c>
      <c r="G100" s="4">
        <v>32.828981011794099</v>
      </c>
      <c r="H100" s="4">
        <v>970.451526035082</v>
      </c>
      <c r="I100" s="4">
        <f t="shared" si="92"/>
        <v>1.0041057356917269</v>
      </c>
      <c r="J100" s="6">
        <f t="shared" si="93"/>
        <v>31858.934721072314</v>
      </c>
      <c r="K100" s="4">
        <v>7</v>
      </c>
      <c r="L100" s="4">
        <v>37.467787114845898</v>
      </c>
      <c r="M100" s="10" t="s">
        <v>13</v>
      </c>
      <c r="P100" s="6">
        <f t="shared" si="108"/>
        <v>31858.934721072314</v>
      </c>
      <c r="Q100" s="6">
        <f t="shared" ref="Q100:R100" si="134">P100</f>
        <v>31858.934721072314</v>
      </c>
      <c r="R100" s="6">
        <f t="shared" si="134"/>
        <v>31858.934721072314</v>
      </c>
      <c r="S100" s="6">
        <f t="shared" si="126"/>
        <v>0</v>
      </c>
      <c r="T100" s="6">
        <f t="shared" si="127"/>
        <v>0</v>
      </c>
      <c r="U100" s="6">
        <f t="shared" si="128"/>
        <v>251.68558429647129</v>
      </c>
      <c r="V100" s="6">
        <f t="shared" si="129"/>
        <v>251.68558429647129</v>
      </c>
      <c r="W100" s="6">
        <f t="shared" si="130"/>
        <v>251.68558429647129</v>
      </c>
      <c r="X100" s="6">
        <f t="shared" si="131"/>
        <v>755.05675288941393</v>
      </c>
    </row>
    <row r="101" spans="1:24" x14ac:dyDescent="0.25">
      <c r="A101" t="s">
        <v>111</v>
      </c>
      <c r="B101" t="s">
        <v>116</v>
      </c>
      <c r="C101" s="10">
        <v>2008</v>
      </c>
      <c r="D101" t="s">
        <v>34</v>
      </c>
      <c r="E101" t="s">
        <v>16</v>
      </c>
      <c r="F101" s="4">
        <v>1.4039987262024201E-3</v>
      </c>
      <c r="G101" s="4">
        <v>44.547005535962903</v>
      </c>
      <c r="H101" s="4">
        <v>1506.0574512942801</v>
      </c>
      <c r="I101" s="4">
        <f t="shared" si="92"/>
        <v>2.1145027432048327</v>
      </c>
      <c r="J101" s="6">
        <f t="shared" si="93"/>
        <v>67090.349620284469</v>
      </c>
      <c r="K101" s="4">
        <v>16</v>
      </c>
      <c r="L101" s="4">
        <v>33.374325552753497</v>
      </c>
      <c r="M101" s="10" t="s">
        <v>13</v>
      </c>
      <c r="P101" s="6">
        <f t="shared" si="108"/>
        <v>67090.349620284469</v>
      </c>
      <c r="Q101" s="6">
        <f t="shared" ref="Q101:R101" si="135">P101</f>
        <v>67090.349620284469</v>
      </c>
      <c r="R101" s="6">
        <f t="shared" si="135"/>
        <v>67090.349620284469</v>
      </c>
      <c r="S101" s="6">
        <f t="shared" si="126"/>
        <v>0</v>
      </c>
      <c r="T101" s="6">
        <f t="shared" si="127"/>
        <v>0</v>
      </c>
      <c r="U101" s="6">
        <f t="shared" si="128"/>
        <v>530.01376200024731</v>
      </c>
      <c r="V101" s="6">
        <f t="shared" si="129"/>
        <v>530.01376200024731</v>
      </c>
      <c r="W101" s="6">
        <f t="shared" si="130"/>
        <v>530.01376200024731</v>
      </c>
      <c r="X101" s="6">
        <f t="shared" si="131"/>
        <v>1590.0412860007418</v>
      </c>
    </row>
    <row r="102" spans="1:24" x14ac:dyDescent="0.25">
      <c r="A102" t="s">
        <v>111</v>
      </c>
      <c r="B102" t="s">
        <v>117</v>
      </c>
      <c r="C102" s="10">
        <v>2008</v>
      </c>
      <c r="D102" t="s">
        <v>34</v>
      </c>
      <c r="E102" t="s">
        <v>16</v>
      </c>
      <c r="F102" s="4">
        <v>3.28473492286115E-4</v>
      </c>
      <c r="G102" s="4">
        <v>12.2192139130435</v>
      </c>
      <c r="H102" s="4">
        <v>274.01318285587502</v>
      </c>
      <c r="I102" s="4">
        <f t="shared" si="92"/>
        <v>9.0006067105103074E-2</v>
      </c>
      <c r="J102" s="6">
        <f t="shared" si="93"/>
        <v>3348.2256963098407</v>
      </c>
      <c r="K102" s="4">
        <v>16</v>
      </c>
      <c r="L102" s="4">
        <v>32.847349228611499</v>
      </c>
      <c r="M102" s="10" t="s">
        <v>13</v>
      </c>
      <c r="P102" s="6">
        <f t="shared" si="108"/>
        <v>3348.2256963098407</v>
      </c>
      <c r="Q102" s="6">
        <f t="shared" ref="Q102:R102" si="136">P102</f>
        <v>3348.2256963098407</v>
      </c>
      <c r="R102" s="6">
        <f t="shared" si="136"/>
        <v>3348.2256963098407</v>
      </c>
      <c r="S102" s="6">
        <f t="shared" si="126"/>
        <v>0</v>
      </c>
      <c r="T102" s="6">
        <f t="shared" si="127"/>
        <v>0</v>
      </c>
      <c r="U102" s="6">
        <f t="shared" si="128"/>
        <v>26.450983000847746</v>
      </c>
      <c r="V102" s="6">
        <f t="shared" si="129"/>
        <v>26.450983000847746</v>
      </c>
      <c r="W102" s="6">
        <f t="shared" si="130"/>
        <v>26.450983000847746</v>
      </c>
      <c r="X102" s="6">
        <f t="shared" si="131"/>
        <v>79.352949002543241</v>
      </c>
    </row>
    <row r="103" spans="1:24" x14ac:dyDescent="0.25">
      <c r="A103" t="s">
        <v>111</v>
      </c>
      <c r="B103" t="s">
        <v>118</v>
      </c>
      <c r="C103" s="10">
        <v>2008</v>
      </c>
      <c r="D103" t="s">
        <v>34</v>
      </c>
      <c r="E103" t="s">
        <v>16</v>
      </c>
      <c r="F103" s="4">
        <v>1.3609378897480699E-3</v>
      </c>
      <c r="G103" s="4">
        <v>46.377738976192397</v>
      </c>
      <c r="H103" s="4">
        <v>294.53964799703499</v>
      </c>
      <c r="I103" s="4">
        <f t="shared" si="92"/>
        <v>0.40085016699222414</v>
      </c>
      <c r="J103" s="6">
        <f t="shared" si="93"/>
        <v>13660.082912946078</v>
      </c>
      <c r="K103" s="4">
        <v>10</v>
      </c>
      <c r="L103" s="4">
        <v>45.364596324935597</v>
      </c>
      <c r="M103" s="10" t="s">
        <v>13</v>
      </c>
      <c r="P103" s="6">
        <f t="shared" si="108"/>
        <v>13660.082912946078</v>
      </c>
      <c r="Q103" s="6">
        <f t="shared" ref="Q103:R103" si="137">P103</f>
        <v>13660.082912946078</v>
      </c>
      <c r="R103" s="6">
        <f t="shared" si="137"/>
        <v>13660.082912946078</v>
      </c>
      <c r="S103" s="6">
        <f t="shared" si="126"/>
        <v>0</v>
      </c>
      <c r="T103" s="6">
        <f t="shared" si="127"/>
        <v>0</v>
      </c>
      <c r="U103" s="6">
        <f t="shared" si="128"/>
        <v>107.91465501227403</v>
      </c>
      <c r="V103" s="6">
        <f t="shared" si="129"/>
        <v>107.91465501227403</v>
      </c>
      <c r="W103" s="6">
        <f t="shared" si="130"/>
        <v>107.91465501227403</v>
      </c>
      <c r="X103" s="6">
        <f t="shared" si="131"/>
        <v>323.74396503682209</v>
      </c>
    </row>
    <row r="104" spans="1:24" x14ac:dyDescent="0.25">
      <c r="A104" t="s">
        <v>111</v>
      </c>
      <c r="B104" t="s">
        <v>119</v>
      </c>
      <c r="C104" s="10">
        <v>2008</v>
      </c>
      <c r="D104" t="s">
        <v>34</v>
      </c>
      <c r="E104" t="s">
        <v>16</v>
      </c>
      <c r="F104" s="4">
        <v>1.6931930760565E-3</v>
      </c>
      <c r="G104" s="4">
        <v>21.716407960199</v>
      </c>
      <c r="H104" s="4">
        <v>16.156526459486798</v>
      </c>
      <c r="I104" s="4">
        <f t="shared" si="92"/>
        <v>2.7356118734326685E-2</v>
      </c>
      <c r="J104" s="6">
        <f t="shared" si="93"/>
        <v>350.8617198139649</v>
      </c>
      <c r="K104" s="4">
        <v>10</v>
      </c>
      <c r="L104" s="4">
        <v>40.740740740740698</v>
      </c>
      <c r="M104" s="10" t="s">
        <v>13</v>
      </c>
      <c r="P104" s="6">
        <f t="shared" si="108"/>
        <v>350.8617198139649</v>
      </c>
      <c r="Q104" s="6">
        <f t="shared" ref="Q104:R104" si="138">P104</f>
        <v>350.8617198139649</v>
      </c>
      <c r="R104" s="6">
        <f t="shared" si="138"/>
        <v>350.8617198139649</v>
      </c>
      <c r="S104" s="6">
        <f t="shared" si="126"/>
        <v>0</v>
      </c>
      <c r="T104" s="6">
        <f t="shared" si="127"/>
        <v>0</v>
      </c>
      <c r="U104" s="6">
        <f t="shared" si="128"/>
        <v>2.7718075865303229</v>
      </c>
      <c r="V104" s="6">
        <f t="shared" si="129"/>
        <v>2.7718075865303229</v>
      </c>
      <c r="W104" s="6">
        <f t="shared" si="130"/>
        <v>2.7718075865303229</v>
      </c>
      <c r="X104" s="6">
        <f t="shared" si="131"/>
        <v>8.3154227595909695</v>
      </c>
    </row>
    <row r="105" spans="1:24" x14ac:dyDescent="0.25">
      <c r="A105" t="s">
        <v>111</v>
      </c>
      <c r="B105" t="s">
        <v>120</v>
      </c>
      <c r="C105" s="10">
        <v>2008</v>
      </c>
      <c r="D105" t="s">
        <v>34</v>
      </c>
      <c r="E105" t="s">
        <v>16</v>
      </c>
      <c r="F105" s="4">
        <v>0</v>
      </c>
      <c r="G105" s="4">
        <v>0</v>
      </c>
      <c r="H105" s="4">
        <v>0</v>
      </c>
      <c r="I105" s="4">
        <f t="shared" si="92"/>
        <v>0</v>
      </c>
      <c r="J105" s="6">
        <f t="shared" si="93"/>
        <v>0</v>
      </c>
      <c r="K105" s="4">
        <v>0</v>
      </c>
      <c r="L105" s="4">
        <v>0</v>
      </c>
      <c r="M105" s="10" t="s">
        <v>13</v>
      </c>
      <c r="P105" s="6">
        <f t="shared" si="108"/>
        <v>0</v>
      </c>
      <c r="Q105" s="6">
        <f t="shared" ref="Q105:R105" si="139">P105</f>
        <v>0</v>
      </c>
      <c r="R105" s="6">
        <f t="shared" si="139"/>
        <v>0</v>
      </c>
      <c r="S105" s="6">
        <f t="shared" si="126"/>
        <v>0</v>
      </c>
      <c r="T105" s="6">
        <f t="shared" si="127"/>
        <v>0</v>
      </c>
      <c r="U105" s="6">
        <f t="shared" si="128"/>
        <v>0</v>
      </c>
      <c r="V105" s="6">
        <f t="shared" si="129"/>
        <v>0</v>
      </c>
      <c r="W105" s="6">
        <f t="shared" si="130"/>
        <v>0</v>
      </c>
      <c r="X105" s="6">
        <f t="shared" si="131"/>
        <v>0</v>
      </c>
    </row>
    <row r="106" spans="1:24" x14ac:dyDescent="0.25">
      <c r="A106" t="s">
        <v>111</v>
      </c>
      <c r="B106" t="s">
        <v>121</v>
      </c>
      <c r="C106" s="10">
        <v>2008</v>
      </c>
      <c r="D106" t="s">
        <v>34</v>
      </c>
      <c r="E106" t="s">
        <v>16</v>
      </c>
      <c r="F106" s="4">
        <v>5.7491508402210704E-3</v>
      </c>
      <c r="G106" s="4">
        <v>100.204590502355</v>
      </c>
      <c r="H106" s="4">
        <v>34.088701777621203</v>
      </c>
      <c r="I106" s="4">
        <f t="shared" si="92"/>
        <v>0.19598108846685644</v>
      </c>
      <c r="J106" s="6">
        <f t="shared" si="93"/>
        <v>3415.8444023834336</v>
      </c>
      <c r="K106" s="4">
        <v>10</v>
      </c>
      <c r="L106" s="4">
        <v>33.268356075373603</v>
      </c>
      <c r="M106" s="10" t="s">
        <v>13</v>
      </c>
      <c r="P106" s="6">
        <f t="shared" si="108"/>
        <v>3415.8444023834336</v>
      </c>
      <c r="Q106" s="6">
        <f t="shared" ref="Q106:R106" si="140">P106</f>
        <v>3415.8444023834336</v>
      </c>
      <c r="R106" s="6">
        <f t="shared" si="140"/>
        <v>3415.8444023834336</v>
      </c>
      <c r="S106" s="6">
        <f t="shared" si="126"/>
        <v>0</v>
      </c>
      <c r="T106" s="6">
        <f t="shared" si="127"/>
        <v>0</v>
      </c>
      <c r="U106" s="6">
        <f t="shared" si="128"/>
        <v>26.985170778829129</v>
      </c>
      <c r="V106" s="6">
        <f t="shared" si="129"/>
        <v>26.985170778829129</v>
      </c>
      <c r="W106" s="6">
        <f t="shared" si="130"/>
        <v>26.985170778829129</v>
      </c>
      <c r="X106" s="6">
        <f t="shared" si="131"/>
        <v>80.955512336487388</v>
      </c>
    </row>
    <row r="107" spans="1:24" ht="14.45" x14ac:dyDescent="0.3">
      <c r="A107" t="s">
        <v>111</v>
      </c>
      <c r="B107" t="s">
        <v>122</v>
      </c>
      <c r="C107" s="10">
        <v>2008</v>
      </c>
      <c r="D107" t="s">
        <v>34</v>
      </c>
      <c r="E107" t="s">
        <v>16</v>
      </c>
      <c r="F107" s="4">
        <v>0</v>
      </c>
      <c r="G107" s="4">
        <v>29.6084283628071</v>
      </c>
      <c r="H107" s="4">
        <v>95.031509681699902</v>
      </c>
      <c r="I107" s="4">
        <f t="shared" si="92"/>
        <v>0</v>
      </c>
      <c r="J107" s="6">
        <f t="shared" si="93"/>
        <v>2813.7336466200209</v>
      </c>
      <c r="K107" s="4">
        <v>15</v>
      </c>
      <c r="L107" s="4">
        <v>46.511627906976699</v>
      </c>
      <c r="M107" s="10" t="s">
        <v>13</v>
      </c>
      <c r="P107" s="6">
        <f t="shared" si="108"/>
        <v>2813.7336466200209</v>
      </c>
      <c r="Q107" s="6">
        <f t="shared" ref="Q107:R107" si="141">P107</f>
        <v>2813.7336466200209</v>
      </c>
      <c r="R107" s="6">
        <f t="shared" si="141"/>
        <v>2813.7336466200209</v>
      </c>
      <c r="S107" s="6">
        <f t="shared" si="126"/>
        <v>0</v>
      </c>
      <c r="T107" s="6">
        <f t="shared" si="127"/>
        <v>0</v>
      </c>
      <c r="U107" s="6">
        <f t="shared" si="128"/>
        <v>22.228495808298167</v>
      </c>
      <c r="V107" s="6">
        <f t="shared" si="129"/>
        <v>22.228495808298167</v>
      </c>
      <c r="W107" s="6">
        <f t="shared" si="130"/>
        <v>22.228495808298167</v>
      </c>
      <c r="X107" s="6">
        <f t="shared" si="131"/>
        <v>66.685487424894504</v>
      </c>
    </row>
    <row r="108" spans="1:24" ht="14.45" x14ac:dyDescent="0.3">
      <c r="A108" t="s">
        <v>111</v>
      </c>
      <c r="B108" t="s">
        <v>123</v>
      </c>
      <c r="C108" s="10">
        <v>2008</v>
      </c>
      <c r="D108" t="s">
        <v>34</v>
      </c>
      <c r="E108" t="s">
        <v>16</v>
      </c>
      <c r="F108" s="4">
        <v>7.3684210526315796E-3</v>
      </c>
      <c r="G108" s="4">
        <v>13.228070175438599</v>
      </c>
      <c r="H108" s="4">
        <v>89.439272960730094</v>
      </c>
      <c r="I108" s="4">
        <f t="shared" si="92"/>
        <v>0.65902622181590598</v>
      </c>
      <c r="J108" s="6">
        <f t="shared" si="93"/>
        <v>1183.1089791647457</v>
      </c>
      <c r="K108" s="4">
        <v>1</v>
      </c>
      <c r="L108" s="4">
        <v>35.087719298245602</v>
      </c>
      <c r="M108" s="10" t="s">
        <v>13</v>
      </c>
      <c r="P108" s="6">
        <f t="shared" si="108"/>
        <v>1183.1089791647457</v>
      </c>
      <c r="Q108" s="6"/>
      <c r="R108" s="6"/>
      <c r="S108" s="6">
        <f t="shared" si="126"/>
        <v>0</v>
      </c>
      <c r="T108" s="6">
        <f t="shared" si="127"/>
        <v>0</v>
      </c>
      <c r="U108" s="6">
        <f t="shared" si="128"/>
        <v>9.3465609354014916</v>
      </c>
      <c r="V108" s="6">
        <f t="shared" si="129"/>
        <v>0</v>
      </c>
      <c r="W108" s="6">
        <f t="shared" si="130"/>
        <v>0</v>
      </c>
      <c r="X108" s="6">
        <f t="shared" si="131"/>
        <v>9.3465609354014916</v>
      </c>
    </row>
    <row r="109" spans="1:24" ht="14.45" x14ac:dyDescent="0.3">
      <c r="A109" t="s">
        <v>111</v>
      </c>
      <c r="B109" t="s">
        <v>124</v>
      </c>
      <c r="C109" s="10">
        <v>2008</v>
      </c>
      <c r="D109" t="s">
        <v>34</v>
      </c>
      <c r="E109" t="s">
        <v>16</v>
      </c>
      <c r="F109" s="4">
        <v>0</v>
      </c>
      <c r="G109" s="4">
        <v>0</v>
      </c>
      <c r="H109" s="4">
        <v>64.986451321755993</v>
      </c>
      <c r="I109" s="4">
        <f t="shared" si="92"/>
        <v>0</v>
      </c>
      <c r="J109" s="6">
        <f t="shared" si="93"/>
        <v>0</v>
      </c>
      <c r="K109" s="4">
        <v>0</v>
      </c>
      <c r="L109" s="4">
        <v>0</v>
      </c>
      <c r="M109" s="10" t="s">
        <v>13</v>
      </c>
      <c r="P109" s="6">
        <f t="shared" si="108"/>
        <v>0</v>
      </c>
      <c r="Q109" s="6">
        <f t="shared" ref="Q109:R109" si="142">P109</f>
        <v>0</v>
      </c>
      <c r="R109" s="6">
        <f t="shared" si="142"/>
        <v>0</v>
      </c>
      <c r="S109" s="6">
        <f t="shared" si="126"/>
        <v>0</v>
      </c>
      <c r="T109" s="6">
        <f t="shared" si="127"/>
        <v>0</v>
      </c>
      <c r="U109" s="6">
        <f t="shared" si="128"/>
        <v>0</v>
      </c>
      <c r="V109" s="6">
        <f t="shared" si="129"/>
        <v>0</v>
      </c>
      <c r="W109" s="6">
        <f t="shared" si="130"/>
        <v>0</v>
      </c>
      <c r="X109" s="6">
        <f t="shared" si="131"/>
        <v>0</v>
      </c>
    </row>
    <row r="110" spans="1:24" ht="14.45" x14ac:dyDescent="0.3">
      <c r="A110" t="s">
        <v>111</v>
      </c>
      <c r="B110" t="s">
        <v>125</v>
      </c>
      <c r="C110" s="10">
        <v>2008</v>
      </c>
      <c r="D110" t="s">
        <v>34</v>
      </c>
      <c r="E110" t="s">
        <v>16</v>
      </c>
      <c r="F110" s="4">
        <v>0</v>
      </c>
      <c r="G110" s="4">
        <v>0</v>
      </c>
      <c r="H110" s="4">
        <v>1048.1088995881801</v>
      </c>
      <c r="I110" s="4">
        <f t="shared" si="92"/>
        <v>0</v>
      </c>
      <c r="J110" s="6">
        <f t="shared" si="93"/>
        <v>0</v>
      </c>
      <c r="K110" s="4">
        <v>0</v>
      </c>
      <c r="L110" s="4">
        <v>0</v>
      </c>
      <c r="M110" s="10" t="s">
        <v>13</v>
      </c>
      <c r="P110" s="6">
        <f t="shared" si="108"/>
        <v>0</v>
      </c>
      <c r="Q110" s="6">
        <f t="shared" ref="Q110:R110" si="143">P110</f>
        <v>0</v>
      </c>
      <c r="R110" s="6">
        <f t="shared" si="143"/>
        <v>0</v>
      </c>
      <c r="S110" s="6">
        <f t="shared" si="126"/>
        <v>0</v>
      </c>
      <c r="T110" s="6">
        <f t="shared" si="127"/>
        <v>0</v>
      </c>
      <c r="U110" s="6">
        <f t="shared" si="128"/>
        <v>0</v>
      </c>
      <c r="V110" s="6">
        <f t="shared" si="129"/>
        <v>0</v>
      </c>
      <c r="W110" s="6">
        <f t="shared" si="130"/>
        <v>0</v>
      </c>
      <c r="X110" s="6">
        <f t="shared" si="131"/>
        <v>0</v>
      </c>
    </row>
    <row r="111" spans="1:24" ht="14.45" x14ac:dyDescent="0.3">
      <c r="A111" t="s">
        <v>111</v>
      </c>
      <c r="B111" t="s">
        <v>126</v>
      </c>
      <c r="C111" s="10">
        <v>2008</v>
      </c>
      <c r="D111" t="s">
        <v>34</v>
      </c>
      <c r="E111" t="s">
        <v>16</v>
      </c>
      <c r="F111" s="4">
        <v>0</v>
      </c>
      <c r="G111" s="4">
        <v>0</v>
      </c>
      <c r="H111" s="4">
        <v>32.128923902904802</v>
      </c>
      <c r="I111" s="4">
        <f t="shared" si="92"/>
        <v>0</v>
      </c>
      <c r="J111" s="6">
        <f t="shared" si="93"/>
        <v>0</v>
      </c>
      <c r="K111" s="4">
        <v>0</v>
      </c>
      <c r="L111" s="4">
        <v>0</v>
      </c>
      <c r="M111" s="10" t="s">
        <v>13</v>
      </c>
      <c r="P111" s="6">
        <f t="shared" si="108"/>
        <v>0</v>
      </c>
      <c r="Q111" s="6">
        <f t="shared" ref="Q111:R111" si="144">P111</f>
        <v>0</v>
      </c>
      <c r="R111" s="6">
        <f t="shared" si="144"/>
        <v>0</v>
      </c>
      <c r="S111" s="6">
        <f t="shared" si="126"/>
        <v>0</v>
      </c>
      <c r="T111" s="6">
        <f t="shared" si="127"/>
        <v>0</v>
      </c>
      <c r="U111" s="6">
        <f t="shared" si="128"/>
        <v>0</v>
      </c>
      <c r="V111" s="6">
        <f t="shared" si="129"/>
        <v>0</v>
      </c>
      <c r="W111" s="6">
        <f t="shared" si="130"/>
        <v>0</v>
      </c>
      <c r="X111" s="6">
        <f t="shared" si="131"/>
        <v>0</v>
      </c>
    </row>
    <row r="112" spans="1:24" ht="14.45" x14ac:dyDescent="0.3">
      <c r="A112" t="s">
        <v>111</v>
      </c>
      <c r="B112" t="s">
        <v>127</v>
      </c>
      <c r="C112" s="10">
        <v>2008</v>
      </c>
      <c r="D112" t="s">
        <v>34</v>
      </c>
      <c r="E112" t="s">
        <v>16</v>
      </c>
      <c r="F112" s="4">
        <v>1.40469772814786E-3</v>
      </c>
      <c r="G112" s="4">
        <v>17.792837889872899</v>
      </c>
      <c r="H112" s="4">
        <v>1930.1193399450001</v>
      </c>
      <c r="I112" s="4">
        <f t="shared" si="92"/>
        <v>2.711234251874989</v>
      </c>
      <c r="J112" s="6">
        <f t="shared" si="93"/>
        <v>34342.300523749866</v>
      </c>
      <c r="K112" s="4">
        <v>6</v>
      </c>
      <c r="L112" s="4">
        <v>46.823257604928799</v>
      </c>
      <c r="M112" s="10" t="s">
        <v>13</v>
      </c>
      <c r="P112" s="6">
        <f t="shared" si="108"/>
        <v>34342.300523749866</v>
      </c>
      <c r="Q112" s="6">
        <f t="shared" ref="Q112:R112" si="145">P112</f>
        <v>34342.300523749866</v>
      </c>
      <c r="R112" s="6">
        <f t="shared" si="145"/>
        <v>34342.300523749866</v>
      </c>
      <c r="S112" s="6">
        <f t="shared" si="126"/>
        <v>0</v>
      </c>
      <c r="T112" s="6">
        <f t="shared" si="127"/>
        <v>0</v>
      </c>
      <c r="U112" s="6">
        <f t="shared" si="128"/>
        <v>271.30417413762399</v>
      </c>
      <c r="V112" s="6">
        <f t="shared" si="129"/>
        <v>271.30417413762399</v>
      </c>
      <c r="W112" s="6">
        <f t="shared" si="130"/>
        <v>271.30417413762399</v>
      </c>
      <c r="X112" s="6">
        <f t="shared" si="131"/>
        <v>813.91252241287202</v>
      </c>
    </row>
    <row r="113" spans="1:24" ht="14.45" x14ac:dyDescent="0.3">
      <c r="A113" t="s">
        <v>111</v>
      </c>
      <c r="B113" t="s">
        <v>128</v>
      </c>
      <c r="C113" s="10">
        <v>2008</v>
      </c>
      <c r="D113" t="s">
        <v>34</v>
      </c>
      <c r="E113" t="s">
        <v>16</v>
      </c>
      <c r="F113" s="4">
        <v>0</v>
      </c>
      <c r="G113" s="4">
        <v>0</v>
      </c>
      <c r="H113" s="4">
        <v>252.49039613249801</v>
      </c>
      <c r="I113" s="4">
        <f t="shared" si="92"/>
        <v>0</v>
      </c>
      <c r="J113" s="6">
        <f t="shared" si="93"/>
        <v>0</v>
      </c>
      <c r="K113" s="4">
        <v>0</v>
      </c>
      <c r="L113" s="4">
        <v>0</v>
      </c>
      <c r="M113" s="10" t="s">
        <v>13</v>
      </c>
      <c r="P113" s="6">
        <f t="shared" si="108"/>
        <v>0</v>
      </c>
      <c r="Q113" s="6">
        <f t="shared" ref="Q113:R113" si="146">P113</f>
        <v>0</v>
      </c>
      <c r="R113" s="6">
        <f t="shared" si="146"/>
        <v>0</v>
      </c>
      <c r="S113" s="6">
        <f t="shared" si="126"/>
        <v>0</v>
      </c>
      <c r="T113" s="6">
        <f t="shared" si="127"/>
        <v>0</v>
      </c>
      <c r="U113" s="6">
        <f t="shared" si="128"/>
        <v>0</v>
      </c>
      <c r="V113" s="6">
        <f t="shared" si="129"/>
        <v>0</v>
      </c>
      <c r="W113" s="6">
        <f t="shared" si="130"/>
        <v>0</v>
      </c>
      <c r="X113" s="6">
        <f t="shared" si="131"/>
        <v>0</v>
      </c>
    </row>
    <row r="114" spans="1:24" ht="14.45" x14ac:dyDescent="0.3">
      <c r="A114" t="s">
        <v>111</v>
      </c>
      <c r="B114" t="s">
        <v>129</v>
      </c>
      <c r="C114" s="10">
        <v>2008</v>
      </c>
      <c r="D114" t="s">
        <v>34</v>
      </c>
      <c r="E114" t="s">
        <v>16</v>
      </c>
      <c r="F114" s="4">
        <v>0.10150000000000001</v>
      </c>
      <c r="G114" s="4">
        <v>174.93</v>
      </c>
      <c r="H114" s="4">
        <v>0.60232322199759303</v>
      </c>
      <c r="I114" s="4">
        <f t="shared" si="92"/>
        <v>6.1135807032755694E-2</v>
      </c>
      <c r="J114" s="6">
        <f t="shared" si="93"/>
        <v>105.36440122403896</v>
      </c>
      <c r="K114" s="4">
        <v>12</v>
      </c>
      <c r="L114" s="4">
        <v>35</v>
      </c>
      <c r="M114" s="10" t="s">
        <v>13</v>
      </c>
      <c r="P114" s="6">
        <f t="shared" si="108"/>
        <v>105.36440122403896</v>
      </c>
      <c r="Q114" s="6">
        <f t="shared" ref="Q114:R114" si="147">P114</f>
        <v>105.36440122403896</v>
      </c>
      <c r="R114" s="6">
        <f t="shared" si="147"/>
        <v>105.36440122403896</v>
      </c>
      <c r="S114" s="6">
        <f t="shared" si="126"/>
        <v>0</v>
      </c>
      <c r="T114" s="6">
        <f t="shared" si="127"/>
        <v>0</v>
      </c>
      <c r="U114" s="6">
        <f t="shared" si="128"/>
        <v>0.83237876966990787</v>
      </c>
      <c r="V114" s="6">
        <f t="shared" si="129"/>
        <v>0.83237876966990787</v>
      </c>
      <c r="W114" s="6">
        <f t="shared" si="130"/>
        <v>0.83237876966990787</v>
      </c>
      <c r="X114" s="6">
        <f t="shared" si="131"/>
        <v>2.4971363090097238</v>
      </c>
    </row>
    <row r="115" spans="1:24" ht="14.45" x14ac:dyDescent="0.3">
      <c r="A115" t="s">
        <v>111</v>
      </c>
      <c r="B115" t="s">
        <v>130</v>
      </c>
      <c r="C115" s="10">
        <v>2008</v>
      </c>
      <c r="D115" t="s">
        <v>34</v>
      </c>
      <c r="E115" t="s">
        <v>16</v>
      </c>
      <c r="F115" s="4">
        <v>5.9639999999999999E-2</v>
      </c>
      <c r="G115" s="4">
        <v>59.094000000000001</v>
      </c>
      <c r="H115" s="4">
        <v>0.67560969767790902</v>
      </c>
      <c r="I115" s="4">
        <f t="shared" si="92"/>
        <v>4.0293362369510491E-2</v>
      </c>
      <c r="J115" s="6">
        <f t="shared" si="93"/>
        <v>39.924479474578355</v>
      </c>
      <c r="K115" s="4">
        <v>9</v>
      </c>
      <c r="L115" s="4">
        <v>42</v>
      </c>
      <c r="M115" s="10" t="s">
        <v>13</v>
      </c>
      <c r="P115" s="6">
        <f t="shared" si="108"/>
        <v>39.924479474578355</v>
      </c>
      <c r="Q115" s="6">
        <f t="shared" ref="Q115:R115" si="148">P115</f>
        <v>39.924479474578355</v>
      </c>
      <c r="R115" s="6">
        <f t="shared" si="148"/>
        <v>39.924479474578355</v>
      </c>
      <c r="S115" s="6">
        <f t="shared" si="126"/>
        <v>0</v>
      </c>
      <c r="T115" s="6">
        <f t="shared" si="127"/>
        <v>0</v>
      </c>
      <c r="U115" s="6">
        <f t="shared" si="128"/>
        <v>0.31540338784916905</v>
      </c>
      <c r="V115" s="6">
        <f t="shared" si="129"/>
        <v>0.31540338784916905</v>
      </c>
      <c r="W115" s="6">
        <f t="shared" si="130"/>
        <v>0.31540338784916905</v>
      </c>
      <c r="X115" s="6">
        <f t="shared" si="131"/>
        <v>0.94621016354750709</v>
      </c>
    </row>
    <row r="116" spans="1:24" ht="14.45" x14ac:dyDescent="0.3">
      <c r="A116" t="s">
        <v>111</v>
      </c>
      <c r="B116" t="s">
        <v>131</v>
      </c>
      <c r="C116" s="10">
        <v>2008</v>
      </c>
      <c r="D116" t="s">
        <v>34</v>
      </c>
      <c r="E116" t="s">
        <v>16</v>
      </c>
      <c r="F116" s="4">
        <v>0.12759999999999999</v>
      </c>
      <c r="G116" s="4">
        <v>219.91200000000001</v>
      </c>
      <c r="H116" s="4">
        <v>18.085728076482901</v>
      </c>
      <c r="I116" s="4">
        <f t="shared" si="92"/>
        <v>2.3077389025592181</v>
      </c>
      <c r="J116" s="6">
        <f t="shared" si="93"/>
        <v>3977.268632755508</v>
      </c>
      <c r="K116" s="4">
        <v>12</v>
      </c>
      <c r="L116" s="4">
        <v>44</v>
      </c>
      <c r="M116" s="10" t="s">
        <v>13</v>
      </c>
      <c r="P116" s="6">
        <f t="shared" si="108"/>
        <v>3977.268632755508</v>
      </c>
      <c r="Q116" s="6">
        <f t="shared" ref="Q116:R116" si="149">P116</f>
        <v>3977.268632755508</v>
      </c>
      <c r="R116" s="6">
        <f t="shared" si="149"/>
        <v>3977.268632755508</v>
      </c>
      <c r="S116" s="6">
        <f t="shared" si="126"/>
        <v>0</v>
      </c>
      <c r="T116" s="6">
        <f t="shared" si="127"/>
        <v>0</v>
      </c>
      <c r="U116" s="6">
        <f t="shared" si="128"/>
        <v>31.420422198768517</v>
      </c>
      <c r="V116" s="6">
        <f t="shared" si="129"/>
        <v>31.420422198768517</v>
      </c>
      <c r="W116" s="6">
        <f t="shared" si="130"/>
        <v>31.420422198768517</v>
      </c>
      <c r="X116" s="6">
        <f t="shared" si="131"/>
        <v>94.261266596305546</v>
      </c>
    </row>
    <row r="117" spans="1:24" ht="14.45" x14ac:dyDescent="0.3">
      <c r="A117" t="s">
        <v>111</v>
      </c>
      <c r="B117" t="s">
        <v>132</v>
      </c>
      <c r="C117" s="10">
        <v>2008</v>
      </c>
      <c r="D117" t="s">
        <v>34</v>
      </c>
      <c r="E117" t="s">
        <v>16</v>
      </c>
      <c r="F117" s="4">
        <v>6.2480000000000001E-2</v>
      </c>
      <c r="G117" s="4">
        <v>61.908000000000001</v>
      </c>
      <c r="H117" s="4">
        <v>19.5468771853592</v>
      </c>
      <c r="I117" s="4">
        <f t="shared" si="92"/>
        <v>1.2212888865412428</v>
      </c>
      <c r="J117" s="6">
        <f t="shared" si="93"/>
        <v>1210.1080727912174</v>
      </c>
      <c r="K117" s="4">
        <v>9</v>
      </c>
      <c r="L117" s="4">
        <v>44</v>
      </c>
      <c r="M117" s="10" t="s">
        <v>13</v>
      </c>
      <c r="P117" s="6">
        <f t="shared" si="108"/>
        <v>1210.1080727912174</v>
      </c>
      <c r="Q117" s="6">
        <f t="shared" ref="Q117:R117" si="150">P117</f>
        <v>1210.1080727912174</v>
      </c>
      <c r="R117" s="6">
        <f t="shared" si="150"/>
        <v>1210.1080727912174</v>
      </c>
      <c r="S117" s="6">
        <f t="shared" si="126"/>
        <v>0</v>
      </c>
      <c r="T117" s="6">
        <f t="shared" si="127"/>
        <v>0</v>
      </c>
      <c r="U117" s="6">
        <f t="shared" si="128"/>
        <v>9.5598537750506178</v>
      </c>
      <c r="V117" s="6">
        <f t="shared" si="129"/>
        <v>9.5598537750506178</v>
      </c>
      <c r="W117" s="6">
        <f t="shared" si="130"/>
        <v>9.5598537750506178</v>
      </c>
      <c r="X117" s="6">
        <f t="shared" si="131"/>
        <v>28.679561325151852</v>
      </c>
    </row>
    <row r="118" spans="1:24" ht="14.45" x14ac:dyDescent="0.3">
      <c r="A118" t="s">
        <v>111</v>
      </c>
      <c r="B118" t="s">
        <v>133</v>
      </c>
      <c r="C118" s="10">
        <v>2008</v>
      </c>
      <c r="D118" t="s">
        <v>34</v>
      </c>
      <c r="E118" t="s">
        <v>16</v>
      </c>
      <c r="F118" s="4">
        <v>4.3200000000000001E-3</v>
      </c>
      <c r="G118" s="4">
        <v>132.096</v>
      </c>
      <c r="H118" s="4">
        <v>15.591697700987099</v>
      </c>
      <c r="I118" s="4">
        <f t="shared" si="92"/>
        <v>6.7356134068264267E-2</v>
      </c>
      <c r="J118" s="6">
        <f t="shared" si="93"/>
        <v>2059.6008995095917</v>
      </c>
      <c r="K118" s="4">
        <v>16</v>
      </c>
      <c r="L118" s="4">
        <v>48</v>
      </c>
      <c r="M118" s="10" t="s">
        <v>13</v>
      </c>
      <c r="P118" s="6">
        <f t="shared" si="108"/>
        <v>2059.6008995095917</v>
      </c>
      <c r="Q118" s="6">
        <f t="shared" ref="Q118:R118" si="151">P118</f>
        <v>2059.6008995095917</v>
      </c>
      <c r="R118" s="6">
        <f t="shared" si="151"/>
        <v>2059.6008995095917</v>
      </c>
      <c r="S118" s="6">
        <f t="shared" si="126"/>
        <v>0</v>
      </c>
      <c r="T118" s="6">
        <f t="shared" si="127"/>
        <v>0</v>
      </c>
      <c r="U118" s="6">
        <f t="shared" si="128"/>
        <v>16.270847106125775</v>
      </c>
      <c r="V118" s="6">
        <f t="shared" si="129"/>
        <v>16.270847106125775</v>
      </c>
      <c r="W118" s="6">
        <f t="shared" si="130"/>
        <v>16.270847106125775</v>
      </c>
      <c r="X118" s="6">
        <f t="shared" si="131"/>
        <v>48.812541318377328</v>
      </c>
    </row>
    <row r="119" spans="1:24" ht="14.45" x14ac:dyDescent="0.3">
      <c r="A119" t="s">
        <v>134</v>
      </c>
      <c r="B119" t="s">
        <v>135</v>
      </c>
      <c r="C119" s="10">
        <v>2008</v>
      </c>
      <c r="D119" t="s">
        <v>136</v>
      </c>
      <c r="E119" t="s">
        <v>29</v>
      </c>
      <c r="F119" s="4">
        <v>0.77849999999999997</v>
      </c>
      <c r="G119" s="4">
        <v>15.57</v>
      </c>
      <c r="H119" s="4">
        <v>0</v>
      </c>
      <c r="I119" s="4">
        <f t="shared" si="92"/>
        <v>0</v>
      </c>
      <c r="J119" s="6">
        <f t="shared" si="93"/>
        <v>0</v>
      </c>
      <c r="K119" s="4">
        <v>13</v>
      </c>
      <c r="L119" s="4">
        <v>90</v>
      </c>
      <c r="M119" s="10" t="s">
        <v>13</v>
      </c>
      <c r="P119" s="6">
        <f t="shared" si="108"/>
        <v>0</v>
      </c>
      <c r="Q119" s="6">
        <f t="shared" ref="Q119:R119" si="152">P119</f>
        <v>0</v>
      </c>
      <c r="R119" s="6">
        <f t="shared" si="152"/>
        <v>0</v>
      </c>
      <c r="S119" s="6">
        <f>N119*$S$3</f>
        <v>0</v>
      </c>
      <c r="T119" s="6">
        <f>O119*$T$3</f>
        <v>0</v>
      </c>
      <c r="U119" s="6">
        <f>P119*$U$3</f>
        <v>0</v>
      </c>
      <c r="V119" s="6">
        <f>Q119*$V$3</f>
        <v>0</v>
      </c>
      <c r="W119" s="6">
        <f>R119*$W$3</f>
        <v>0</v>
      </c>
      <c r="X119" s="6">
        <f t="shared" si="131"/>
        <v>0</v>
      </c>
    </row>
    <row r="120" spans="1:24" ht="14.45" x14ac:dyDescent="0.3">
      <c r="A120" t="s">
        <v>134</v>
      </c>
      <c r="B120" t="s">
        <v>137</v>
      </c>
      <c r="C120" s="10">
        <v>2008</v>
      </c>
      <c r="D120" t="s">
        <v>136</v>
      </c>
      <c r="E120" t="s">
        <v>29</v>
      </c>
      <c r="F120" s="4">
        <v>0.77849999999999997</v>
      </c>
      <c r="G120" s="4">
        <v>15.57</v>
      </c>
      <c r="H120" s="4">
        <v>125</v>
      </c>
      <c r="I120" s="4">
        <f t="shared" si="92"/>
        <v>97.3125</v>
      </c>
      <c r="J120" s="6">
        <f t="shared" si="93"/>
        <v>1946.25</v>
      </c>
      <c r="K120" s="4">
        <v>13</v>
      </c>
      <c r="L120" s="4">
        <v>90</v>
      </c>
      <c r="M120" s="10" t="s">
        <v>13</v>
      </c>
      <c r="P120" s="6">
        <f t="shared" si="108"/>
        <v>1946.25</v>
      </c>
      <c r="Q120" s="6">
        <f t="shared" ref="Q120:R120" si="153">P120</f>
        <v>1946.25</v>
      </c>
      <c r="R120" s="6">
        <f t="shared" si="153"/>
        <v>1946.25</v>
      </c>
      <c r="S120" s="6">
        <f t="shared" ref="S120:S124" si="154">N120*$S$3</f>
        <v>0</v>
      </c>
      <c r="T120" s="6">
        <f t="shared" ref="T120:T124" si="155">O120*$T$3</f>
        <v>0</v>
      </c>
      <c r="U120" s="6">
        <f t="shared" ref="U120:U124" si="156">P120*$U$3</f>
        <v>3.3086249999999997</v>
      </c>
      <c r="V120" s="6">
        <f t="shared" ref="V120:V124" si="157">Q120*$V$3</f>
        <v>3.3086249999999997</v>
      </c>
      <c r="W120" s="6">
        <f t="shared" ref="W120:W124" si="158">R120*$W$3</f>
        <v>3.3086249999999997</v>
      </c>
      <c r="X120" s="6">
        <f t="shared" si="131"/>
        <v>9.9258749999999996</v>
      </c>
    </row>
    <row r="121" spans="1:24" ht="14.45" x14ac:dyDescent="0.3">
      <c r="A121" t="s">
        <v>134</v>
      </c>
      <c r="B121" t="s">
        <v>138</v>
      </c>
      <c r="C121" s="10">
        <v>2008</v>
      </c>
      <c r="D121" t="s">
        <v>136</v>
      </c>
      <c r="E121" t="s">
        <v>29</v>
      </c>
      <c r="F121" s="4">
        <v>0.27</v>
      </c>
      <c r="G121" s="4">
        <v>5.4</v>
      </c>
      <c r="H121" s="4">
        <v>0</v>
      </c>
      <c r="I121" s="4">
        <f t="shared" si="92"/>
        <v>0</v>
      </c>
      <c r="J121" s="6">
        <f t="shared" si="93"/>
        <v>0</v>
      </c>
      <c r="K121" s="4">
        <v>13</v>
      </c>
      <c r="L121" s="4">
        <v>90</v>
      </c>
      <c r="M121" s="10" t="s">
        <v>13</v>
      </c>
      <c r="P121" s="6">
        <f t="shared" si="108"/>
        <v>0</v>
      </c>
      <c r="Q121" s="6">
        <f t="shared" ref="Q121:R121" si="159">P121</f>
        <v>0</v>
      </c>
      <c r="R121" s="6">
        <f t="shared" si="159"/>
        <v>0</v>
      </c>
      <c r="S121" s="6">
        <f t="shared" si="154"/>
        <v>0</v>
      </c>
      <c r="T121" s="6">
        <f t="shared" si="155"/>
        <v>0</v>
      </c>
      <c r="U121" s="6">
        <f t="shared" si="156"/>
        <v>0</v>
      </c>
      <c r="V121" s="6">
        <f t="shared" si="157"/>
        <v>0</v>
      </c>
      <c r="W121" s="6">
        <f t="shared" si="158"/>
        <v>0</v>
      </c>
      <c r="X121" s="6">
        <f t="shared" si="131"/>
        <v>0</v>
      </c>
    </row>
    <row r="122" spans="1:24" ht="14.45" x14ac:dyDescent="0.3">
      <c r="A122" t="s">
        <v>134</v>
      </c>
      <c r="B122" t="s">
        <v>139</v>
      </c>
      <c r="C122" s="10">
        <v>2008</v>
      </c>
      <c r="D122" t="s">
        <v>136</v>
      </c>
      <c r="E122" t="s">
        <v>29</v>
      </c>
      <c r="F122" s="4">
        <v>3.33</v>
      </c>
      <c r="G122" s="4">
        <v>66.599999999999994</v>
      </c>
      <c r="H122" s="4">
        <v>0</v>
      </c>
      <c r="I122" s="4">
        <f t="shared" si="92"/>
        <v>0</v>
      </c>
      <c r="J122" s="6">
        <f t="shared" si="93"/>
        <v>0</v>
      </c>
      <c r="K122" s="4">
        <v>13</v>
      </c>
      <c r="L122" s="4">
        <v>90</v>
      </c>
      <c r="M122" s="10" t="s">
        <v>13</v>
      </c>
      <c r="P122" s="6">
        <f t="shared" si="108"/>
        <v>0</v>
      </c>
      <c r="Q122" s="6">
        <f t="shared" ref="Q122:R122" si="160">P122</f>
        <v>0</v>
      </c>
      <c r="R122" s="6">
        <f t="shared" si="160"/>
        <v>0</v>
      </c>
      <c r="S122" s="6">
        <f t="shared" si="154"/>
        <v>0</v>
      </c>
      <c r="T122" s="6">
        <f t="shared" si="155"/>
        <v>0</v>
      </c>
      <c r="U122" s="6">
        <f t="shared" si="156"/>
        <v>0</v>
      </c>
      <c r="V122" s="6">
        <f t="shared" si="157"/>
        <v>0</v>
      </c>
      <c r="W122" s="6">
        <f t="shared" si="158"/>
        <v>0</v>
      </c>
      <c r="X122" s="6">
        <f t="shared" si="131"/>
        <v>0</v>
      </c>
    </row>
    <row r="123" spans="1:24" ht="14.45" x14ac:dyDescent="0.3">
      <c r="A123" t="s">
        <v>134</v>
      </c>
      <c r="B123" t="s">
        <v>140</v>
      </c>
      <c r="C123" s="10">
        <v>2008</v>
      </c>
      <c r="D123" t="s">
        <v>136</v>
      </c>
      <c r="E123" t="s">
        <v>29</v>
      </c>
      <c r="F123" s="4">
        <v>3.33</v>
      </c>
      <c r="G123" s="4">
        <v>66.599999999999994</v>
      </c>
      <c r="H123" s="4">
        <v>0</v>
      </c>
      <c r="I123" s="4">
        <f t="shared" si="92"/>
        <v>0</v>
      </c>
      <c r="J123" s="6">
        <f t="shared" si="93"/>
        <v>0</v>
      </c>
      <c r="K123" s="4">
        <v>13</v>
      </c>
      <c r="L123" s="4">
        <v>90</v>
      </c>
      <c r="M123" s="10" t="s">
        <v>13</v>
      </c>
      <c r="P123" s="6">
        <f t="shared" si="108"/>
        <v>0</v>
      </c>
      <c r="Q123" s="6">
        <f t="shared" ref="Q123:R123" si="161">P123</f>
        <v>0</v>
      </c>
      <c r="R123" s="6">
        <f t="shared" si="161"/>
        <v>0</v>
      </c>
      <c r="S123" s="6">
        <f t="shared" si="154"/>
        <v>0</v>
      </c>
      <c r="T123" s="6">
        <f t="shared" si="155"/>
        <v>0</v>
      </c>
      <c r="U123" s="6">
        <f t="shared" si="156"/>
        <v>0</v>
      </c>
      <c r="V123" s="6">
        <f t="shared" si="157"/>
        <v>0</v>
      </c>
      <c r="W123" s="6">
        <f t="shared" si="158"/>
        <v>0</v>
      </c>
      <c r="X123" s="6">
        <f t="shared" si="131"/>
        <v>0</v>
      </c>
    </row>
    <row r="124" spans="1:24" ht="14.45" x14ac:dyDescent="0.3">
      <c r="A124" t="s">
        <v>134</v>
      </c>
      <c r="B124" t="s">
        <v>141</v>
      </c>
      <c r="C124" s="10">
        <v>2008</v>
      </c>
      <c r="D124" t="s">
        <v>136</v>
      </c>
      <c r="E124" t="s">
        <v>29</v>
      </c>
      <c r="F124" s="4">
        <v>1.665</v>
      </c>
      <c r="G124" s="4">
        <v>33.299999999999997</v>
      </c>
      <c r="H124" s="4">
        <v>0</v>
      </c>
      <c r="I124" s="4">
        <f t="shared" si="92"/>
        <v>0</v>
      </c>
      <c r="J124" s="6">
        <f t="shared" si="93"/>
        <v>0</v>
      </c>
      <c r="K124" s="4">
        <v>13</v>
      </c>
      <c r="L124" s="4">
        <v>90</v>
      </c>
      <c r="M124" s="10" t="s">
        <v>13</v>
      </c>
      <c r="P124" s="6">
        <f t="shared" si="108"/>
        <v>0</v>
      </c>
      <c r="Q124" s="6">
        <f t="shared" ref="Q124:R124" si="162">P124</f>
        <v>0</v>
      </c>
      <c r="R124" s="6">
        <f t="shared" si="162"/>
        <v>0</v>
      </c>
      <c r="S124" s="6">
        <f t="shared" si="154"/>
        <v>0</v>
      </c>
      <c r="T124" s="6">
        <f t="shared" si="155"/>
        <v>0</v>
      </c>
      <c r="U124" s="6">
        <f t="shared" si="156"/>
        <v>0</v>
      </c>
      <c r="V124" s="6">
        <f t="shared" si="157"/>
        <v>0</v>
      </c>
      <c r="W124" s="6">
        <f t="shared" si="158"/>
        <v>0</v>
      </c>
      <c r="X124" s="6">
        <f t="shared" si="131"/>
        <v>0</v>
      </c>
    </row>
    <row r="125" spans="1:24" ht="14.45" x14ac:dyDescent="0.3">
      <c r="A125" t="s">
        <v>142</v>
      </c>
      <c r="B125" t="s">
        <v>143</v>
      </c>
      <c r="C125" s="10">
        <v>2008</v>
      </c>
      <c r="D125" t="s">
        <v>34</v>
      </c>
      <c r="E125" t="s">
        <v>16</v>
      </c>
      <c r="F125" s="4">
        <v>8.6165629487793202E-2</v>
      </c>
      <c r="G125" s="4">
        <v>326.68544626875303</v>
      </c>
      <c r="H125" s="4">
        <v>99.456000000000003</v>
      </c>
      <c r="I125" s="4">
        <f t="shared" si="92"/>
        <v>8.5696888463379608</v>
      </c>
      <c r="J125" s="6">
        <f t="shared" si="93"/>
        <v>32490.827744105103</v>
      </c>
      <c r="K125" s="4">
        <v>5.2303330438568896</v>
      </c>
      <c r="L125" s="4">
        <v>77.585999999999999</v>
      </c>
      <c r="M125" s="10" t="s">
        <v>13</v>
      </c>
      <c r="P125" s="6">
        <f t="shared" si="108"/>
        <v>32490.827744105103</v>
      </c>
      <c r="Q125" s="10">
        <v>0</v>
      </c>
      <c r="R125" s="10">
        <v>0</v>
      </c>
      <c r="S125" s="6">
        <f t="shared" ref="S125:S129" si="163">N125*$S$2</f>
        <v>0</v>
      </c>
      <c r="T125" s="6">
        <f t="shared" ref="T125:T129" si="164">O125*$T$2</f>
        <v>0</v>
      </c>
      <c r="U125" s="6">
        <f t="shared" ref="U125:U129" si="165">P125*$U$2</f>
        <v>256.67753917843032</v>
      </c>
      <c r="V125" s="6">
        <f t="shared" ref="V125:V129" si="166">Q125*$V$2</f>
        <v>0</v>
      </c>
      <c r="W125" s="6">
        <f t="shared" ref="W125:W129" si="167">R125*$W$2</f>
        <v>0</v>
      </c>
      <c r="X125" s="6">
        <f t="shared" ref="X125:X130" si="168">SUM(S125:W125)</f>
        <v>256.67753917843032</v>
      </c>
    </row>
    <row r="126" spans="1:24" ht="14.45" x14ac:dyDescent="0.3">
      <c r="A126" t="s">
        <v>142</v>
      </c>
      <c r="B126" t="s">
        <v>144</v>
      </c>
      <c r="C126" s="10">
        <v>2008</v>
      </c>
      <c r="D126" t="s">
        <v>34</v>
      </c>
      <c r="E126" t="s">
        <v>16</v>
      </c>
      <c r="F126" s="4">
        <v>8.6165629487793202E-2</v>
      </c>
      <c r="G126" s="4">
        <v>326.68544626875303</v>
      </c>
      <c r="H126" s="4">
        <v>149.184</v>
      </c>
      <c r="I126" s="4">
        <f t="shared" si="92"/>
        <v>12.854533269506941</v>
      </c>
      <c r="J126" s="6">
        <f t="shared" si="93"/>
        <v>48736.241616157648</v>
      </c>
      <c r="K126" s="4">
        <v>5.2303330438568896</v>
      </c>
      <c r="L126" s="4">
        <v>77.585999999999999</v>
      </c>
      <c r="M126" s="10" t="s">
        <v>13</v>
      </c>
      <c r="P126" s="6">
        <f t="shared" si="108"/>
        <v>48736.241616157648</v>
      </c>
      <c r="Q126" s="6">
        <f>64.0000961996147*1000-Q127-Q128</f>
        <v>48528.273464326558</v>
      </c>
      <c r="R126" s="6">
        <f>64.0000961996147*1000-R127-R128</f>
        <v>48528.273464326558</v>
      </c>
      <c r="S126" s="6">
        <f t="shared" si="163"/>
        <v>0</v>
      </c>
      <c r="T126" s="6">
        <f t="shared" si="164"/>
        <v>0</v>
      </c>
      <c r="U126" s="6">
        <f t="shared" si="165"/>
        <v>385.01630876764546</v>
      </c>
      <c r="V126" s="6">
        <f t="shared" si="166"/>
        <v>383.37336036817982</v>
      </c>
      <c r="W126" s="6">
        <f t="shared" si="167"/>
        <v>383.37336036817982</v>
      </c>
      <c r="X126" s="6">
        <f t="shared" si="168"/>
        <v>1151.7630295040051</v>
      </c>
    </row>
    <row r="127" spans="1:24" ht="14.45" x14ac:dyDescent="0.3">
      <c r="A127" t="s">
        <v>142</v>
      </c>
      <c r="B127" t="s">
        <v>145</v>
      </c>
      <c r="C127" s="10">
        <v>2008</v>
      </c>
      <c r="D127" t="s">
        <v>34</v>
      </c>
      <c r="E127" t="s">
        <v>16</v>
      </c>
      <c r="F127" s="4">
        <v>8.6165629487793202E-2</v>
      </c>
      <c r="G127" s="4">
        <v>326.68544626875303</v>
      </c>
      <c r="H127" s="4">
        <v>9.9456000000000007</v>
      </c>
      <c r="I127" s="4">
        <f t="shared" si="92"/>
        <v>0.85696888463379617</v>
      </c>
      <c r="J127" s="6">
        <f t="shared" si="93"/>
        <v>3249.0827744105104</v>
      </c>
      <c r="K127" s="4">
        <v>5.2303330438568896</v>
      </c>
      <c r="L127" s="4">
        <v>77.585999999999999</v>
      </c>
      <c r="M127" s="10" t="s">
        <v>13</v>
      </c>
      <c r="P127" s="6">
        <f t="shared" si="108"/>
        <v>3249.0827744105104</v>
      </c>
      <c r="Q127" s="6">
        <f>P127</f>
        <v>3249.0827744105104</v>
      </c>
      <c r="R127" s="6">
        <f>Q127</f>
        <v>3249.0827744105104</v>
      </c>
      <c r="S127" s="6">
        <f t="shared" si="163"/>
        <v>0</v>
      </c>
      <c r="T127" s="6">
        <f t="shared" si="164"/>
        <v>0</v>
      </c>
      <c r="U127" s="6">
        <f t="shared" si="165"/>
        <v>25.667753917843037</v>
      </c>
      <c r="V127" s="6">
        <f t="shared" si="166"/>
        <v>25.667753917843037</v>
      </c>
      <c r="W127" s="6">
        <f t="shared" si="167"/>
        <v>25.667753917843037</v>
      </c>
      <c r="X127" s="6">
        <f t="shared" si="168"/>
        <v>77.003261753529102</v>
      </c>
    </row>
    <row r="128" spans="1:24" ht="14.45" x14ac:dyDescent="0.3">
      <c r="A128" t="s">
        <v>142</v>
      </c>
      <c r="B128" t="s">
        <v>146</v>
      </c>
      <c r="C128" s="10">
        <v>2008</v>
      </c>
      <c r="D128" t="s">
        <v>34</v>
      </c>
      <c r="E128" t="s">
        <v>16</v>
      </c>
      <c r="F128" s="4">
        <v>8.6165629487793202E-2</v>
      </c>
      <c r="G128" s="4">
        <v>326.68544626875303</v>
      </c>
      <c r="H128" s="4">
        <v>37.414400000000001</v>
      </c>
      <c r="I128" s="4">
        <f t="shared" si="92"/>
        <v>3.2238353279080902</v>
      </c>
      <c r="J128" s="6">
        <f t="shared" si="93"/>
        <v>12222.739960877634</v>
      </c>
      <c r="K128" s="4">
        <v>5.2303330438568896</v>
      </c>
      <c r="L128" s="4">
        <v>77.585999999999999</v>
      </c>
      <c r="M128" s="10" t="s">
        <v>13</v>
      </c>
      <c r="P128" s="6">
        <f t="shared" si="108"/>
        <v>12222.739960877634</v>
      </c>
      <c r="Q128" s="6">
        <f>P128</f>
        <v>12222.739960877634</v>
      </c>
      <c r="R128" s="6">
        <f>Q128</f>
        <v>12222.739960877634</v>
      </c>
      <c r="S128" s="6">
        <f t="shared" si="163"/>
        <v>0</v>
      </c>
      <c r="T128" s="6">
        <f t="shared" si="164"/>
        <v>0</v>
      </c>
      <c r="U128" s="6">
        <f t="shared" si="165"/>
        <v>96.559645690933323</v>
      </c>
      <c r="V128" s="6">
        <f t="shared" si="166"/>
        <v>96.559645690933323</v>
      </c>
      <c r="W128" s="6">
        <f t="shared" si="167"/>
        <v>96.559645690933323</v>
      </c>
      <c r="X128" s="6">
        <f t="shared" si="168"/>
        <v>289.67893707279995</v>
      </c>
    </row>
    <row r="129" spans="1:24" ht="14.45" x14ac:dyDescent="0.3">
      <c r="A129" t="s">
        <v>142</v>
      </c>
      <c r="B129" t="s">
        <v>147</v>
      </c>
      <c r="C129" s="10">
        <v>2008</v>
      </c>
      <c r="D129" t="s">
        <v>34</v>
      </c>
      <c r="E129" t="s">
        <v>16</v>
      </c>
      <c r="F129" s="4">
        <v>3.9967803497221802E-3</v>
      </c>
      <c r="G129" s="4">
        <v>16.647377392339301</v>
      </c>
      <c r="H129" s="4">
        <v>4845.1317568214499</v>
      </c>
      <c r="I129" s="4">
        <f t="shared" si="92"/>
        <v>19.364927397478876</v>
      </c>
      <c r="J129" s="6">
        <f t="shared" si="93"/>
        <v>80658.7368714146</v>
      </c>
      <c r="K129" s="4">
        <v>5.2303330438568896</v>
      </c>
      <c r="L129" s="4">
        <v>77.585999999999999</v>
      </c>
      <c r="M129" s="10" t="s">
        <v>13</v>
      </c>
      <c r="P129" s="6">
        <f t="shared" si="108"/>
        <v>80658.7368714146</v>
      </c>
      <c r="Q129" s="10">
        <v>0</v>
      </c>
      <c r="R129" s="10">
        <v>0</v>
      </c>
      <c r="S129" s="6">
        <f t="shared" si="163"/>
        <v>0</v>
      </c>
      <c r="T129" s="6">
        <f t="shared" si="164"/>
        <v>0</v>
      </c>
      <c r="U129" s="6">
        <f t="shared" si="165"/>
        <v>637.20402128417538</v>
      </c>
      <c r="V129" s="6">
        <f t="shared" si="166"/>
        <v>0</v>
      </c>
      <c r="W129" s="6">
        <f t="shared" si="167"/>
        <v>0</v>
      </c>
      <c r="X129" s="6">
        <f t="shared" si="168"/>
        <v>637.20402128417538</v>
      </c>
    </row>
    <row r="130" spans="1:24" ht="14.45" x14ac:dyDescent="0.3">
      <c r="A130" t="s">
        <v>148</v>
      </c>
      <c r="C130" s="10">
        <v>2008</v>
      </c>
      <c r="D130" t="s">
        <v>136</v>
      </c>
      <c r="E130" t="s">
        <v>29</v>
      </c>
      <c r="F130" s="4"/>
      <c r="G130" s="4"/>
      <c r="H130" s="4"/>
      <c r="I130" s="4"/>
      <c r="J130" s="6">
        <v>18188.789649058901</v>
      </c>
      <c r="K130" s="4">
        <v>15.319775687833999</v>
      </c>
      <c r="L130" s="4">
        <v>58</v>
      </c>
      <c r="M130" s="10" t="s">
        <v>13</v>
      </c>
      <c r="P130" s="6">
        <f>J130</f>
        <v>18188.789649058901</v>
      </c>
      <c r="Q130" s="6">
        <f>P130</f>
        <v>18188.789649058901</v>
      </c>
      <c r="R130" s="6">
        <f>Q130</f>
        <v>18188.789649058901</v>
      </c>
      <c r="S130" s="6">
        <f t="shared" ref="S130" si="169">N130*$S$3</f>
        <v>0</v>
      </c>
      <c r="T130" s="6">
        <f t="shared" ref="T130" si="170">O130*$T$3</f>
        <v>0</v>
      </c>
      <c r="U130" s="6">
        <f t="shared" ref="U130" si="171">P130*$U$3</f>
        <v>30.920942403400129</v>
      </c>
      <c r="V130" s="6">
        <f t="shared" ref="V130" si="172">Q130*$V$3</f>
        <v>30.920942403400129</v>
      </c>
      <c r="W130" s="6">
        <f t="shared" ref="W130" si="173">R130*$W$3</f>
        <v>30.920942403400129</v>
      </c>
      <c r="X130" s="6">
        <f t="shared" si="168"/>
        <v>92.762827210200385</v>
      </c>
    </row>
    <row r="131" spans="1:24" ht="14.45" x14ac:dyDescent="0.3">
      <c r="A131" t="s">
        <v>149</v>
      </c>
      <c r="B131" t="s">
        <v>150</v>
      </c>
      <c r="C131" s="10">
        <v>2008</v>
      </c>
      <c r="D131" t="s">
        <v>151</v>
      </c>
      <c r="E131" t="s">
        <v>29</v>
      </c>
      <c r="F131" s="4"/>
      <c r="G131" s="4"/>
      <c r="H131" s="4"/>
      <c r="I131" s="4">
        <v>0.659601139360532</v>
      </c>
      <c r="J131" s="6">
        <v>556.780961754332</v>
      </c>
      <c r="K131" s="4">
        <v>14</v>
      </c>
      <c r="L131" s="4">
        <v>70</v>
      </c>
      <c r="M131" s="10" t="s">
        <v>13</v>
      </c>
      <c r="P131" s="6">
        <f>J131</f>
        <v>556.780961754332</v>
      </c>
      <c r="Q131" s="6">
        <f>P131</f>
        <v>556.780961754332</v>
      </c>
      <c r="R131" s="6">
        <f>Q131</f>
        <v>556.780961754332</v>
      </c>
      <c r="S131" s="6">
        <f t="shared" ref="S131" si="174">N131*$S$3</f>
        <v>0</v>
      </c>
      <c r="T131" s="6">
        <f t="shared" ref="T131" si="175">O131*$T$3</f>
        <v>0</v>
      </c>
      <c r="U131" s="6">
        <f t="shared" ref="U131" si="176">P131*$U$3</f>
        <v>0.94652763498236436</v>
      </c>
      <c r="V131" s="6">
        <f t="shared" ref="V131" si="177">Q131*$V$3</f>
        <v>0.94652763498236436</v>
      </c>
      <c r="W131" s="6">
        <f t="shared" ref="W131" si="178">R131*$W$3</f>
        <v>0.94652763498236436</v>
      </c>
      <c r="X131" s="6">
        <f t="shared" ref="X131:X134" si="179">SUM(S131:W131)</f>
        <v>2.8395829049470933</v>
      </c>
    </row>
    <row r="132" spans="1:24" ht="14.45" x14ac:dyDescent="0.3">
      <c r="A132" t="s">
        <v>53</v>
      </c>
      <c r="B132" t="s">
        <v>54</v>
      </c>
      <c r="C132" s="10">
        <v>2008</v>
      </c>
      <c r="D132" t="s">
        <v>55</v>
      </c>
      <c r="E132" t="s">
        <v>17</v>
      </c>
      <c r="F132" s="4"/>
      <c r="G132" s="4"/>
      <c r="H132" s="4"/>
      <c r="I132" s="4">
        <v>852.72847295859401</v>
      </c>
      <c r="J132" s="6">
        <v>0</v>
      </c>
      <c r="K132" s="4">
        <v>1</v>
      </c>
      <c r="L132" s="4">
        <v>100</v>
      </c>
      <c r="M132" s="10" t="s">
        <v>14</v>
      </c>
      <c r="P132" s="6">
        <f>I132</f>
        <v>852.72847295859401</v>
      </c>
      <c r="Q132" s="6"/>
      <c r="R132" s="6"/>
      <c r="S132" s="6">
        <f>N132*$S$4</f>
        <v>0</v>
      </c>
      <c r="T132" s="6">
        <f>O132*$T$4</f>
        <v>0</v>
      </c>
      <c r="U132" s="6">
        <f>P132*$U$4</f>
        <v>2436.0747015481111</v>
      </c>
      <c r="V132" s="6">
        <f>Q132*$V$4</f>
        <v>0</v>
      </c>
      <c r="W132" s="6">
        <f>R132*$W$4</f>
        <v>0</v>
      </c>
      <c r="X132" s="6">
        <f t="shared" si="179"/>
        <v>2436.0747015481111</v>
      </c>
    </row>
    <row r="133" spans="1:24" ht="14.45" x14ac:dyDescent="0.3">
      <c r="A133" t="s">
        <v>152</v>
      </c>
      <c r="B133" t="s">
        <v>153</v>
      </c>
      <c r="C133" s="10">
        <v>2008</v>
      </c>
      <c r="D133" t="s">
        <v>55</v>
      </c>
      <c r="E133" t="s">
        <v>17</v>
      </c>
      <c r="F133" s="4"/>
      <c r="G133" s="4"/>
      <c r="H133" s="4"/>
      <c r="I133" s="4">
        <v>164.900284840133</v>
      </c>
      <c r="J133" s="6">
        <v>0</v>
      </c>
      <c r="K133" s="4">
        <v>1</v>
      </c>
      <c r="L133" s="4">
        <v>100</v>
      </c>
      <c r="M133" s="10" t="s">
        <v>14</v>
      </c>
      <c r="P133" s="6">
        <f t="shared" ref="P133:P135" si="180">I133</f>
        <v>164.900284840133</v>
      </c>
      <c r="S133" s="6">
        <f>N133*$S$4</f>
        <v>0</v>
      </c>
      <c r="T133" s="6">
        <f t="shared" ref="T133:T134" si="181">O133*$T$4</f>
        <v>0</v>
      </c>
      <c r="U133" s="6">
        <f t="shared" ref="U133:U134" si="182">P133*$U$4</f>
        <v>471.08713373129189</v>
      </c>
      <c r="V133" s="6">
        <f t="shared" ref="V133:V134" si="183">Q133*$V$4</f>
        <v>0</v>
      </c>
      <c r="W133" s="6">
        <f t="shared" ref="W133:W134" si="184">R133*$W$4</f>
        <v>0</v>
      </c>
      <c r="X133" s="6">
        <f t="shared" si="179"/>
        <v>471.08713373129189</v>
      </c>
    </row>
    <row r="134" spans="1:24" ht="14.45" x14ac:dyDescent="0.3">
      <c r="A134" t="s">
        <v>56</v>
      </c>
      <c r="B134" t="s">
        <v>57</v>
      </c>
      <c r="C134" s="10">
        <v>2008</v>
      </c>
      <c r="D134" t="s">
        <v>55</v>
      </c>
      <c r="E134" t="s">
        <v>17</v>
      </c>
      <c r="F134" s="4"/>
      <c r="G134" s="4"/>
      <c r="H134" s="4"/>
      <c r="I134" s="4">
        <v>37.267464373870098</v>
      </c>
      <c r="J134" s="6">
        <v>0</v>
      </c>
      <c r="K134" s="4">
        <v>1</v>
      </c>
      <c r="L134" s="4">
        <v>100</v>
      </c>
      <c r="M134" s="10" t="s">
        <v>14</v>
      </c>
      <c r="P134" s="6">
        <f t="shared" si="180"/>
        <v>37.267464373870098</v>
      </c>
      <c r="S134" s="6">
        <f>N134*$S$4</f>
        <v>0</v>
      </c>
      <c r="T134" s="6">
        <f t="shared" si="181"/>
        <v>0</v>
      </c>
      <c r="U134" s="6">
        <f t="shared" si="182"/>
        <v>106.46569222327209</v>
      </c>
      <c r="V134" s="6">
        <f t="shared" si="183"/>
        <v>0</v>
      </c>
      <c r="W134" s="6">
        <f t="shared" si="184"/>
        <v>0</v>
      </c>
      <c r="X134" s="6">
        <f t="shared" si="179"/>
        <v>106.46569222327209</v>
      </c>
    </row>
    <row r="135" spans="1:24" ht="14.45" x14ac:dyDescent="0.3">
      <c r="A135" t="s">
        <v>56</v>
      </c>
      <c r="B135" t="s">
        <v>58</v>
      </c>
      <c r="C135" s="10">
        <v>2008</v>
      </c>
      <c r="D135" t="s">
        <v>55</v>
      </c>
      <c r="E135" t="s">
        <v>17</v>
      </c>
      <c r="F135" s="4"/>
      <c r="G135" s="4"/>
      <c r="H135" s="4"/>
      <c r="I135" s="4">
        <v>19.400033510603901</v>
      </c>
      <c r="J135" s="6">
        <v>0</v>
      </c>
      <c r="K135" s="4">
        <v>1</v>
      </c>
      <c r="L135" s="4">
        <v>100</v>
      </c>
      <c r="M135" s="10" t="s">
        <v>14</v>
      </c>
      <c r="P135" s="6">
        <f t="shared" si="180"/>
        <v>19.400033510603901</v>
      </c>
      <c r="S135" s="6">
        <f>N135*$S$4</f>
        <v>0</v>
      </c>
      <c r="T135" s="6">
        <f>O135*$T$4</f>
        <v>0</v>
      </c>
      <c r="U135" s="6">
        <f>P135*$U$4</f>
        <v>55.422015733093218</v>
      </c>
      <c r="V135" s="6">
        <f>Q135*$V$4</f>
        <v>0</v>
      </c>
      <c r="W135" s="6">
        <f>R135*$W$4</f>
        <v>0</v>
      </c>
      <c r="X135" s="6">
        <f t="shared" ref="X135" si="185">SUM(S135:W135)</f>
        <v>55.422015733093218</v>
      </c>
    </row>
    <row r="136" spans="1:24" ht="14.45" x14ac:dyDescent="0.3">
      <c r="A136" t="s">
        <v>30</v>
      </c>
      <c r="C136" s="10"/>
      <c r="F136" s="4"/>
      <c r="G136" s="4"/>
      <c r="H136" s="4"/>
      <c r="I136" s="4"/>
      <c r="J136" s="6"/>
      <c r="K136" s="4"/>
      <c r="L136" s="4"/>
      <c r="M136" s="10"/>
      <c r="S136" s="6">
        <f>SUM(S78:S135)</f>
        <v>0</v>
      </c>
      <c r="T136" s="6">
        <f t="shared" ref="T136:X136" si="186">SUM(T78:T135)</f>
        <v>0</v>
      </c>
      <c r="U136" s="6">
        <f t="shared" si="186"/>
        <v>7242.266482476608</v>
      </c>
      <c r="V136" s="6">
        <f t="shared" si="186"/>
        <v>3268.3458694433671</v>
      </c>
      <c r="W136" s="6">
        <f t="shared" si="186"/>
        <v>3268.3458694433671</v>
      </c>
      <c r="X136" s="6">
        <f t="shared" si="186"/>
        <v>13778.958221363338</v>
      </c>
    </row>
    <row r="137" spans="1:24" ht="14.45" x14ac:dyDescent="0.3">
      <c r="C137" s="10"/>
      <c r="F137" s="4"/>
      <c r="G137" s="4"/>
      <c r="H137" s="4"/>
      <c r="I137" s="4"/>
      <c r="J137" s="6"/>
      <c r="K137" s="4"/>
      <c r="L137" s="4"/>
      <c r="M137" s="10"/>
    </row>
    <row r="138" spans="1:24" ht="14.45" x14ac:dyDescent="0.3">
      <c r="C138" s="10"/>
      <c r="F138" s="4"/>
      <c r="G138" s="4"/>
      <c r="H138" s="4"/>
      <c r="I138" s="4"/>
      <c r="J138" s="6"/>
      <c r="K138" s="4"/>
      <c r="L138" s="4"/>
      <c r="M138" s="10"/>
    </row>
    <row r="139" spans="1:24" ht="14.45" x14ac:dyDescent="0.3">
      <c r="A139" t="s">
        <v>59</v>
      </c>
      <c r="B139" t="s">
        <v>154</v>
      </c>
      <c r="C139" s="10">
        <v>2009</v>
      </c>
      <c r="D139" t="s">
        <v>34</v>
      </c>
      <c r="E139" t="s">
        <v>16</v>
      </c>
      <c r="F139" s="4">
        <v>2.0354485362421699E-2</v>
      </c>
      <c r="G139" s="4">
        <v>146.18058037120201</v>
      </c>
      <c r="H139" s="4">
        <v>6.8743892852307198E-2</v>
      </c>
      <c r="I139" s="4">
        <f t="shared" ref="I139:I146" si="187">F139*H139</f>
        <v>1.3992465608181725E-3</v>
      </c>
      <c r="J139" s="6">
        <f t="shared" ref="J139:J146" si="188">G139*H139</f>
        <v>10.049022154125993</v>
      </c>
      <c r="K139" s="4">
        <v>4</v>
      </c>
      <c r="L139" s="4">
        <v>51.7852585836049</v>
      </c>
      <c r="M139" s="10" t="s">
        <v>13</v>
      </c>
      <c r="Q139" s="6">
        <f>J139</f>
        <v>10.049022154125993</v>
      </c>
      <c r="R139" s="6">
        <f>Q139</f>
        <v>10.049022154125993</v>
      </c>
      <c r="S139" s="6">
        <f t="shared" ref="S139" si="189">N139*$S$2</f>
        <v>0</v>
      </c>
      <c r="T139" s="6">
        <f t="shared" ref="T139" si="190">O139*$T$2</f>
        <v>0</v>
      </c>
      <c r="U139" s="6">
        <f t="shared" ref="U139" si="191">P139*$U$2</f>
        <v>0</v>
      </c>
      <c r="V139" s="6">
        <f t="shared" ref="V139" si="192">Q139*$V$2</f>
        <v>7.9387275017595349E-2</v>
      </c>
      <c r="W139" s="6">
        <f t="shared" ref="W139" si="193">R139*$W$2</f>
        <v>7.9387275017595349E-2</v>
      </c>
      <c r="X139" s="6">
        <f t="shared" ref="X139" si="194">SUM(S139:W139)</f>
        <v>0.1587745500351907</v>
      </c>
    </row>
    <row r="140" spans="1:24" ht="14.45" x14ac:dyDescent="0.3">
      <c r="A140" t="s">
        <v>59</v>
      </c>
      <c r="B140" t="s">
        <v>155</v>
      </c>
      <c r="C140" s="10">
        <v>2009</v>
      </c>
      <c r="D140" t="s">
        <v>34</v>
      </c>
      <c r="E140" t="s">
        <v>16</v>
      </c>
      <c r="F140" s="4">
        <v>1.77912352695439E-2</v>
      </c>
      <c r="G140" s="4">
        <v>127.90358633160101</v>
      </c>
      <c r="H140" s="4">
        <v>1.9014268235744501E-2</v>
      </c>
      <c r="I140" s="4">
        <f t="shared" si="187"/>
        <v>3.3828731966034582E-4</v>
      </c>
      <c r="J140" s="6">
        <f t="shared" si="188"/>
        <v>2.4319930988227654</v>
      </c>
      <c r="K140" s="4">
        <v>4</v>
      </c>
      <c r="L140" s="4">
        <v>51.7852585836049</v>
      </c>
      <c r="M140" s="10" t="s">
        <v>13</v>
      </c>
      <c r="Q140" s="6">
        <f t="shared" ref="Q140:Q203" si="195">J140</f>
        <v>2.4319930988227654</v>
      </c>
      <c r="R140" s="6">
        <f t="shared" ref="R140:R203" si="196">Q140</f>
        <v>2.4319930988227654</v>
      </c>
      <c r="S140" s="6">
        <f t="shared" ref="S140:S203" si="197">N140*$S$2</f>
        <v>0</v>
      </c>
      <c r="T140" s="6">
        <f t="shared" ref="T140:T203" si="198">O140*$T$2</f>
        <v>0</v>
      </c>
      <c r="U140" s="6">
        <f t="shared" ref="U140:U203" si="199">P140*$U$2</f>
        <v>0</v>
      </c>
      <c r="V140" s="6">
        <f t="shared" ref="V140:V203" si="200">Q140*$V$2</f>
        <v>1.9212745480699848E-2</v>
      </c>
      <c r="W140" s="6">
        <f t="shared" ref="W140:W203" si="201">R140*$W$2</f>
        <v>1.9212745480699848E-2</v>
      </c>
      <c r="X140" s="6">
        <f t="shared" ref="X140:X203" si="202">SUM(S140:W140)</f>
        <v>3.8425490961399696E-2</v>
      </c>
    </row>
    <row r="141" spans="1:24" ht="14.45" x14ac:dyDescent="0.3">
      <c r="A141" t="s">
        <v>59</v>
      </c>
      <c r="B141" t="s">
        <v>156</v>
      </c>
      <c r="C141" s="10">
        <v>2009</v>
      </c>
      <c r="D141" t="s">
        <v>34</v>
      </c>
      <c r="E141" t="s">
        <v>16</v>
      </c>
      <c r="F141" s="4">
        <v>1.8776086966326998E-2</v>
      </c>
      <c r="G141" s="4">
        <v>134.963373508735</v>
      </c>
      <c r="H141" s="4">
        <v>8.6783070409295601E-2</v>
      </c>
      <c r="I141" s="4">
        <f t="shared" si="187"/>
        <v>1.6294464772098134E-3</v>
      </c>
      <c r="J141" s="6">
        <f t="shared" si="188"/>
        <v>11.712535945884611</v>
      </c>
      <c r="K141" s="4">
        <v>4</v>
      </c>
      <c r="L141" s="4">
        <v>51.7852585836049</v>
      </c>
      <c r="M141" s="10" t="s">
        <v>13</v>
      </c>
      <c r="Q141" s="6">
        <f t="shared" si="195"/>
        <v>11.712535945884611</v>
      </c>
      <c r="R141" s="6">
        <f t="shared" si="196"/>
        <v>11.712535945884611</v>
      </c>
      <c r="S141" s="6">
        <f t="shared" si="197"/>
        <v>0</v>
      </c>
      <c r="T141" s="6">
        <f t="shared" si="198"/>
        <v>0</v>
      </c>
      <c r="U141" s="6">
        <f t="shared" si="199"/>
        <v>0</v>
      </c>
      <c r="V141" s="6">
        <f t="shared" si="200"/>
        <v>9.2529033972488434E-2</v>
      </c>
      <c r="W141" s="6">
        <f t="shared" si="201"/>
        <v>9.2529033972488434E-2</v>
      </c>
      <c r="X141" s="6">
        <f t="shared" si="202"/>
        <v>0.18505806794497687</v>
      </c>
    </row>
    <row r="142" spans="1:24" ht="14.45" x14ac:dyDescent="0.3">
      <c r="A142" t="s">
        <v>59</v>
      </c>
      <c r="B142" t="s">
        <v>157</v>
      </c>
      <c r="C142" s="10">
        <v>2009</v>
      </c>
      <c r="D142" t="s">
        <v>34</v>
      </c>
      <c r="E142" t="s">
        <v>16</v>
      </c>
      <c r="F142" s="4">
        <v>7.9046545096783202E-2</v>
      </c>
      <c r="G142" s="4">
        <v>567.69157425709295</v>
      </c>
      <c r="H142" s="4">
        <v>0.68743892852307198</v>
      </c>
      <c r="I142" s="4">
        <f t="shared" si="187"/>
        <v>5.4339672264783333E-2</v>
      </c>
      <c r="J142" s="6">
        <f t="shared" si="188"/>
        <v>390.25328753887192</v>
      </c>
      <c r="K142" s="4">
        <v>4</v>
      </c>
      <c r="L142" s="4">
        <v>51.7852585836049</v>
      </c>
      <c r="M142" s="10" t="s">
        <v>13</v>
      </c>
      <c r="Q142" s="6">
        <f t="shared" si="195"/>
        <v>390.25328753887192</v>
      </c>
      <c r="R142" s="6">
        <f t="shared" si="196"/>
        <v>390.25328753887192</v>
      </c>
      <c r="S142" s="6">
        <f t="shared" si="197"/>
        <v>0</v>
      </c>
      <c r="T142" s="6">
        <f t="shared" si="198"/>
        <v>0</v>
      </c>
      <c r="U142" s="6">
        <f t="shared" si="199"/>
        <v>0</v>
      </c>
      <c r="V142" s="6">
        <f t="shared" si="200"/>
        <v>3.0830009715570883</v>
      </c>
      <c r="W142" s="6">
        <f t="shared" si="201"/>
        <v>3.0830009715570883</v>
      </c>
      <c r="X142" s="6">
        <f t="shared" si="202"/>
        <v>6.1660019431141766</v>
      </c>
    </row>
    <row r="143" spans="1:24" ht="14.45" x14ac:dyDescent="0.3">
      <c r="A143" t="s">
        <v>59</v>
      </c>
      <c r="B143" t="s">
        <v>158</v>
      </c>
      <c r="C143" s="10">
        <v>2009</v>
      </c>
      <c r="D143" t="s">
        <v>34</v>
      </c>
      <c r="E143" t="s">
        <v>16</v>
      </c>
      <c r="F143" s="4">
        <v>6.9092175804053996E-2</v>
      </c>
      <c r="G143" s="4">
        <v>496.71295662757802</v>
      </c>
      <c r="H143" s="4">
        <v>0.190142682357445</v>
      </c>
      <c r="I143" s="4">
        <f t="shared" si="187"/>
        <v>1.3137371637294986E-2</v>
      </c>
      <c r="J143" s="6">
        <f t="shared" si="188"/>
        <v>94.446333934864924</v>
      </c>
      <c r="K143" s="4">
        <v>4</v>
      </c>
      <c r="L143" s="4">
        <v>51.7852585836049</v>
      </c>
      <c r="M143" s="10" t="s">
        <v>13</v>
      </c>
      <c r="Q143" s="6">
        <f t="shared" si="195"/>
        <v>94.446333934864924</v>
      </c>
      <c r="R143" s="6">
        <f t="shared" si="196"/>
        <v>94.446333934864924</v>
      </c>
      <c r="S143" s="6">
        <f t="shared" si="197"/>
        <v>0</v>
      </c>
      <c r="T143" s="6">
        <f t="shared" si="198"/>
        <v>0</v>
      </c>
      <c r="U143" s="6">
        <f t="shared" si="199"/>
        <v>0</v>
      </c>
      <c r="V143" s="6">
        <f t="shared" si="200"/>
        <v>0.74612603808543299</v>
      </c>
      <c r="W143" s="6">
        <f t="shared" si="201"/>
        <v>0.74612603808543299</v>
      </c>
      <c r="X143" s="6">
        <f t="shared" si="202"/>
        <v>1.492252076170866</v>
      </c>
    </row>
    <row r="144" spans="1:24" ht="14.45" x14ac:dyDescent="0.3">
      <c r="A144" t="s">
        <v>59</v>
      </c>
      <c r="B144" t="s">
        <v>159</v>
      </c>
      <c r="C144" s="10">
        <v>2009</v>
      </c>
      <c r="D144" t="s">
        <v>34</v>
      </c>
      <c r="E144" t="s">
        <v>16</v>
      </c>
      <c r="F144" s="4">
        <v>7.2916842587677694E-2</v>
      </c>
      <c r="G144" s="4">
        <v>524.12960585916596</v>
      </c>
      <c r="H144" s="4">
        <v>0.86783070409295604</v>
      </c>
      <c r="I144" s="4">
        <f t="shared" si="187"/>
        <v>6.3279474843099578E-2</v>
      </c>
      <c r="J144" s="6">
        <f t="shared" si="188"/>
        <v>454.85576488872351</v>
      </c>
      <c r="K144" s="4">
        <v>4</v>
      </c>
      <c r="L144" s="4">
        <v>51.7852585836049</v>
      </c>
      <c r="M144" s="10" t="s">
        <v>13</v>
      </c>
      <c r="Q144" s="6">
        <f t="shared" si="195"/>
        <v>454.85576488872351</v>
      </c>
      <c r="R144" s="6">
        <f t="shared" si="196"/>
        <v>454.85576488872351</v>
      </c>
      <c r="S144" s="6">
        <f t="shared" si="197"/>
        <v>0</v>
      </c>
      <c r="T144" s="6">
        <f t="shared" si="198"/>
        <v>0</v>
      </c>
      <c r="U144" s="6">
        <f t="shared" si="199"/>
        <v>0</v>
      </c>
      <c r="V144" s="6">
        <f t="shared" si="200"/>
        <v>3.5933605426209163</v>
      </c>
      <c r="W144" s="6">
        <f t="shared" si="201"/>
        <v>3.5933605426209163</v>
      </c>
      <c r="X144" s="6">
        <f t="shared" si="202"/>
        <v>7.1867210852418326</v>
      </c>
    </row>
    <row r="145" spans="1:24" ht="14.45" x14ac:dyDescent="0.3">
      <c r="A145" t="s">
        <v>59</v>
      </c>
      <c r="B145" t="s">
        <v>160</v>
      </c>
      <c r="C145" s="10">
        <v>2009</v>
      </c>
      <c r="D145" t="s">
        <v>34</v>
      </c>
      <c r="E145" t="s">
        <v>16</v>
      </c>
      <c r="F145" s="4">
        <v>3.8234473856722198E-2</v>
      </c>
      <c r="G145" s="4">
        <v>274.67503798713</v>
      </c>
      <c r="H145" s="4">
        <v>0.10674204617736401</v>
      </c>
      <c r="I145" s="4">
        <f t="shared" si="187"/>
        <v>4.0812259739814579E-3</v>
      </c>
      <c r="J145" s="6">
        <f t="shared" si="188"/>
        <v>29.319375588591441</v>
      </c>
      <c r="K145" s="4">
        <v>5</v>
      </c>
      <c r="L145" s="4">
        <v>54.205051796464502</v>
      </c>
      <c r="M145" s="10" t="s">
        <v>13</v>
      </c>
      <c r="Q145" s="6">
        <f t="shared" si="195"/>
        <v>29.319375588591441</v>
      </c>
      <c r="R145" s="6">
        <f t="shared" si="196"/>
        <v>29.319375588591441</v>
      </c>
      <c r="S145" s="6">
        <f t="shared" si="197"/>
        <v>0</v>
      </c>
      <c r="T145" s="6">
        <f t="shared" si="198"/>
        <v>0</v>
      </c>
      <c r="U145" s="6">
        <f t="shared" si="199"/>
        <v>0</v>
      </c>
      <c r="V145" s="6">
        <f t="shared" si="200"/>
        <v>0.23162306714987241</v>
      </c>
      <c r="W145" s="6">
        <f t="shared" si="201"/>
        <v>0.23162306714987241</v>
      </c>
      <c r="X145" s="6">
        <f t="shared" si="202"/>
        <v>0.46324613429974482</v>
      </c>
    </row>
    <row r="146" spans="1:24" ht="14.45" x14ac:dyDescent="0.3">
      <c r="A146" t="s">
        <v>59</v>
      </c>
      <c r="B146" t="s">
        <v>161</v>
      </c>
      <c r="C146" s="10">
        <v>2009</v>
      </c>
      <c r="D146" t="s">
        <v>34</v>
      </c>
      <c r="E146" t="s">
        <v>16</v>
      </c>
      <c r="F146" s="4">
        <v>1.96580646156049E-2</v>
      </c>
      <c r="G146" s="4">
        <v>140.79520564726801</v>
      </c>
      <c r="H146" s="4">
        <v>3.9534091176801602E-2</v>
      </c>
      <c r="I146" s="4">
        <f t="shared" si="187"/>
        <v>7.7716371887278138E-4</v>
      </c>
      <c r="J146" s="6">
        <f t="shared" si="188"/>
        <v>5.566210497315625</v>
      </c>
      <c r="K146" s="4">
        <v>5</v>
      </c>
      <c r="L146" s="4">
        <v>54.205051796464502</v>
      </c>
      <c r="M146" s="10" t="s">
        <v>13</v>
      </c>
      <c r="Q146" s="6">
        <f t="shared" si="195"/>
        <v>5.566210497315625</v>
      </c>
      <c r="R146" s="6">
        <f t="shared" si="196"/>
        <v>5.566210497315625</v>
      </c>
      <c r="S146" s="6">
        <f t="shared" si="197"/>
        <v>0</v>
      </c>
      <c r="T146" s="6">
        <f t="shared" si="198"/>
        <v>0</v>
      </c>
      <c r="U146" s="6">
        <f t="shared" si="199"/>
        <v>0</v>
      </c>
      <c r="V146" s="6">
        <f t="shared" si="200"/>
        <v>4.3973062928793445E-2</v>
      </c>
      <c r="W146" s="6">
        <f t="shared" si="201"/>
        <v>4.3973062928793445E-2</v>
      </c>
      <c r="X146" s="6">
        <f t="shared" si="202"/>
        <v>8.794612585758689E-2</v>
      </c>
    </row>
    <row r="147" spans="1:24" ht="14.45" x14ac:dyDescent="0.3">
      <c r="A147" t="s">
        <v>59</v>
      </c>
      <c r="B147" t="s">
        <v>162</v>
      </c>
      <c r="C147" s="10">
        <v>2009</v>
      </c>
      <c r="D147" t="s">
        <v>34</v>
      </c>
      <c r="E147" t="s">
        <v>16</v>
      </c>
      <c r="F147" s="4">
        <v>2.3374170759481099E-2</v>
      </c>
      <c r="G147" s="4">
        <v>167.57117211524101</v>
      </c>
      <c r="H147" s="4">
        <v>0.20755397867820799</v>
      </c>
      <c r="I147" s="4">
        <f t="shared" ref="I147:I162" si="203">F147*H147</f>
        <v>4.851402139434133E-3</v>
      </c>
      <c r="J147" s="6">
        <f t="shared" ref="J147:J162" si="204">G147*H147</f>
        <v>34.780063484289052</v>
      </c>
      <c r="K147" s="4">
        <v>5</v>
      </c>
      <c r="L147" s="4">
        <v>54.205051796464502</v>
      </c>
      <c r="M147" s="10" t="s">
        <v>13</v>
      </c>
      <c r="Q147" s="6">
        <f t="shared" si="195"/>
        <v>34.780063484289052</v>
      </c>
      <c r="R147" s="6">
        <f t="shared" si="196"/>
        <v>34.780063484289052</v>
      </c>
      <c r="S147" s="6">
        <f t="shared" si="197"/>
        <v>0</v>
      </c>
      <c r="T147" s="6">
        <f t="shared" si="198"/>
        <v>0</v>
      </c>
      <c r="U147" s="6">
        <f t="shared" si="199"/>
        <v>0</v>
      </c>
      <c r="V147" s="6">
        <f t="shared" si="200"/>
        <v>0.27476250152588355</v>
      </c>
      <c r="W147" s="6">
        <f t="shared" si="201"/>
        <v>0.27476250152588355</v>
      </c>
      <c r="X147" s="6">
        <f t="shared" si="202"/>
        <v>0.5495250030517671</v>
      </c>
    </row>
    <row r="148" spans="1:24" ht="14.45" x14ac:dyDescent="0.3">
      <c r="A148" t="s">
        <v>59</v>
      </c>
      <c r="B148" t="s">
        <v>163</v>
      </c>
      <c r="C148" s="10">
        <v>2009</v>
      </c>
      <c r="D148" t="s">
        <v>34</v>
      </c>
      <c r="E148" t="s">
        <v>16</v>
      </c>
      <c r="F148" s="4">
        <v>0.100396867895113</v>
      </c>
      <c r="G148" s="4">
        <v>721.24736451762897</v>
      </c>
      <c r="H148" s="4">
        <v>0.77201805491070397</v>
      </c>
      <c r="I148" s="4">
        <f t="shared" si="203"/>
        <v>7.7508194671512043E-2</v>
      </c>
      <c r="J148" s="6">
        <f t="shared" si="204"/>
        <v>556.81598746437135</v>
      </c>
      <c r="K148" s="4">
        <v>5</v>
      </c>
      <c r="L148" s="4">
        <v>54.205051796464502</v>
      </c>
      <c r="M148" s="10" t="s">
        <v>13</v>
      </c>
      <c r="Q148" s="6">
        <f t="shared" si="195"/>
        <v>556.81598746437135</v>
      </c>
      <c r="R148" s="6">
        <f t="shared" si="196"/>
        <v>556.81598746437135</v>
      </c>
      <c r="S148" s="6">
        <f t="shared" si="197"/>
        <v>0</v>
      </c>
      <c r="T148" s="6">
        <f t="shared" si="198"/>
        <v>0</v>
      </c>
      <c r="U148" s="6">
        <f t="shared" si="199"/>
        <v>0</v>
      </c>
      <c r="V148" s="6">
        <f t="shared" si="200"/>
        <v>4.3988463009685344</v>
      </c>
      <c r="W148" s="6">
        <f t="shared" si="201"/>
        <v>4.3988463009685344</v>
      </c>
      <c r="X148" s="6">
        <f t="shared" si="202"/>
        <v>8.7976926019370687</v>
      </c>
    </row>
    <row r="149" spans="1:24" ht="14.45" x14ac:dyDescent="0.3">
      <c r="A149" t="s">
        <v>59</v>
      </c>
      <c r="B149" t="s">
        <v>164</v>
      </c>
      <c r="C149" s="10">
        <v>2009</v>
      </c>
      <c r="D149" t="s">
        <v>34</v>
      </c>
      <c r="E149" t="s">
        <v>16</v>
      </c>
      <c r="F149" s="4">
        <v>5.1618550412967E-2</v>
      </c>
      <c r="G149" s="4">
        <v>369.702946995015</v>
      </c>
      <c r="H149" s="4">
        <v>0.28593261292988997</v>
      </c>
      <c r="I149" s="4">
        <f t="shared" si="203"/>
        <v>1.4759426995232906E-2</v>
      </c>
      <c r="J149" s="6">
        <f t="shared" si="204"/>
        <v>105.71012964216526</v>
      </c>
      <c r="K149" s="4">
        <v>5</v>
      </c>
      <c r="L149" s="4">
        <v>54.205051796464502</v>
      </c>
      <c r="M149" s="10" t="s">
        <v>13</v>
      </c>
      <c r="Q149" s="6">
        <f t="shared" si="195"/>
        <v>105.71012964216526</v>
      </c>
      <c r="R149" s="6">
        <f t="shared" si="196"/>
        <v>105.71012964216526</v>
      </c>
      <c r="S149" s="6">
        <f t="shared" si="197"/>
        <v>0</v>
      </c>
      <c r="T149" s="6">
        <f t="shared" si="198"/>
        <v>0</v>
      </c>
      <c r="U149" s="6">
        <f t="shared" si="199"/>
        <v>0</v>
      </c>
      <c r="V149" s="6">
        <f t="shared" si="200"/>
        <v>0.83511002417310565</v>
      </c>
      <c r="W149" s="6">
        <f t="shared" si="201"/>
        <v>0.83511002417310565</v>
      </c>
      <c r="X149" s="6">
        <f t="shared" si="202"/>
        <v>1.6702200483462113</v>
      </c>
    </row>
    <row r="150" spans="1:24" ht="14.45" x14ac:dyDescent="0.3">
      <c r="A150" t="s">
        <v>59</v>
      </c>
      <c r="B150" t="s">
        <v>165</v>
      </c>
      <c r="C150" s="10">
        <v>2009</v>
      </c>
      <c r="D150" t="s">
        <v>34</v>
      </c>
      <c r="E150" t="s">
        <v>16</v>
      </c>
      <c r="F150" s="4">
        <v>6.13763783618759E-2</v>
      </c>
      <c r="G150" s="4">
        <v>440.01183049953897</v>
      </c>
      <c r="H150" s="4">
        <v>1.5011462178819199</v>
      </c>
      <c r="I150" s="4">
        <f t="shared" si="203"/>
        <v>9.2134918245219716E-2</v>
      </c>
      <c r="J150" s="6">
        <f t="shared" si="204"/>
        <v>660.52209517768335</v>
      </c>
      <c r="K150" s="4">
        <v>5</v>
      </c>
      <c r="L150" s="4">
        <v>54.205051796464502</v>
      </c>
      <c r="M150" s="10" t="s">
        <v>13</v>
      </c>
      <c r="Q150" s="6">
        <f t="shared" si="195"/>
        <v>660.52209517768335</v>
      </c>
      <c r="R150" s="6">
        <f t="shared" si="196"/>
        <v>660.52209517768335</v>
      </c>
      <c r="S150" s="6">
        <f t="shared" si="197"/>
        <v>0</v>
      </c>
      <c r="T150" s="6">
        <f t="shared" si="198"/>
        <v>0</v>
      </c>
      <c r="U150" s="6">
        <f t="shared" si="199"/>
        <v>0</v>
      </c>
      <c r="V150" s="6">
        <f t="shared" si="200"/>
        <v>5.2181245519036992</v>
      </c>
      <c r="W150" s="6">
        <f t="shared" si="201"/>
        <v>5.2181245519036992</v>
      </c>
      <c r="X150" s="6">
        <f t="shared" si="202"/>
        <v>10.436249103807398</v>
      </c>
    </row>
    <row r="151" spans="1:24" ht="14.45" x14ac:dyDescent="0.3">
      <c r="A151" t="s">
        <v>59</v>
      </c>
      <c r="B151" t="s">
        <v>166</v>
      </c>
      <c r="C151" s="10">
        <v>2009</v>
      </c>
      <c r="D151" t="s">
        <v>34</v>
      </c>
      <c r="E151" t="s">
        <v>16</v>
      </c>
      <c r="F151" s="4">
        <v>3.5448865277613303E-2</v>
      </c>
      <c r="G151" s="4">
        <v>254.6633295705</v>
      </c>
      <c r="H151" s="4">
        <v>0.59004968643442202</v>
      </c>
      <c r="I151" s="4">
        <f t="shared" si="203"/>
        <v>2.0916591841511799E-2</v>
      </c>
      <c r="J151" s="6">
        <f t="shared" si="204"/>
        <v>150.2640177594194</v>
      </c>
      <c r="K151" s="4">
        <v>5</v>
      </c>
      <c r="L151" s="4">
        <v>54.205051796464502</v>
      </c>
      <c r="M151" s="10" t="s">
        <v>13</v>
      </c>
      <c r="Q151" s="6">
        <f t="shared" si="195"/>
        <v>150.2640177594194</v>
      </c>
      <c r="R151" s="6">
        <f t="shared" si="196"/>
        <v>150.2640177594194</v>
      </c>
      <c r="S151" s="6">
        <f t="shared" si="197"/>
        <v>0</v>
      </c>
      <c r="T151" s="6">
        <f t="shared" si="198"/>
        <v>0</v>
      </c>
      <c r="U151" s="6">
        <f t="shared" si="199"/>
        <v>0</v>
      </c>
      <c r="V151" s="6">
        <f t="shared" si="200"/>
        <v>1.1870857402994135</v>
      </c>
      <c r="W151" s="6">
        <f t="shared" si="201"/>
        <v>1.1870857402994135</v>
      </c>
      <c r="X151" s="6">
        <f t="shared" si="202"/>
        <v>2.374171480598827</v>
      </c>
    </row>
    <row r="152" spans="1:24" ht="14.45" x14ac:dyDescent="0.3">
      <c r="A152" t="s">
        <v>59</v>
      </c>
      <c r="B152" t="s">
        <v>167</v>
      </c>
      <c r="C152" s="10">
        <v>2009</v>
      </c>
      <c r="D152" t="s">
        <v>34</v>
      </c>
      <c r="E152" t="s">
        <v>16</v>
      </c>
      <c r="F152" s="4">
        <v>1.9062231957585499E-2</v>
      </c>
      <c r="G152" s="4">
        <v>136.52772645958601</v>
      </c>
      <c r="H152" s="4">
        <v>0.21853692090163801</v>
      </c>
      <c r="I152" s="4">
        <f t="shared" si="203"/>
        <v>4.1658014775235383E-3</v>
      </c>
      <c r="J152" s="6">
        <f t="shared" si="204"/>
        <v>29.836348958179016</v>
      </c>
      <c r="K152" s="4">
        <v>5</v>
      </c>
      <c r="L152" s="4">
        <v>54.205051796464502</v>
      </c>
      <c r="M152" s="10" t="s">
        <v>13</v>
      </c>
      <c r="Q152" s="6">
        <f t="shared" si="195"/>
        <v>29.836348958179016</v>
      </c>
      <c r="R152" s="6">
        <f t="shared" si="196"/>
        <v>29.836348958179016</v>
      </c>
      <c r="S152" s="6">
        <f t="shared" si="197"/>
        <v>0</v>
      </c>
      <c r="T152" s="6">
        <f t="shared" si="198"/>
        <v>0</v>
      </c>
      <c r="U152" s="6">
        <f t="shared" si="199"/>
        <v>0</v>
      </c>
      <c r="V152" s="6">
        <f t="shared" si="200"/>
        <v>0.23570715676961426</v>
      </c>
      <c r="W152" s="6">
        <f t="shared" si="201"/>
        <v>0.23570715676961426</v>
      </c>
      <c r="X152" s="6">
        <f t="shared" si="202"/>
        <v>0.47141431353922852</v>
      </c>
    </row>
    <row r="153" spans="1:24" ht="14.45" x14ac:dyDescent="0.3">
      <c r="A153" t="s">
        <v>59</v>
      </c>
      <c r="B153" t="s">
        <v>168</v>
      </c>
      <c r="C153" s="10">
        <v>2009</v>
      </c>
      <c r="D153" t="s">
        <v>34</v>
      </c>
      <c r="E153" t="s">
        <v>16</v>
      </c>
      <c r="F153" s="4">
        <v>2.2339682275859401E-2</v>
      </c>
      <c r="G153" s="4">
        <v>160.15484708176899</v>
      </c>
      <c r="H153" s="4">
        <v>1.1473188347336001</v>
      </c>
      <c r="I153" s="4">
        <f t="shared" si="203"/>
        <v>2.5630738237057867E-2</v>
      </c>
      <c r="J153" s="6">
        <f t="shared" si="204"/>
        <v>183.7486725307931</v>
      </c>
      <c r="K153" s="4">
        <v>5</v>
      </c>
      <c r="L153" s="4">
        <v>54.205051796464502</v>
      </c>
      <c r="M153" s="10" t="s">
        <v>13</v>
      </c>
      <c r="Q153" s="6">
        <f t="shared" si="195"/>
        <v>183.7486725307931</v>
      </c>
      <c r="R153" s="6">
        <f t="shared" si="196"/>
        <v>183.7486725307931</v>
      </c>
      <c r="S153" s="6">
        <f t="shared" si="197"/>
        <v>0</v>
      </c>
      <c r="T153" s="6">
        <f t="shared" si="198"/>
        <v>0</v>
      </c>
      <c r="U153" s="6">
        <f t="shared" si="199"/>
        <v>0</v>
      </c>
      <c r="V153" s="6">
        <f t="shared" si="200"/>
        <v>1.4516145129932656</v>
      </c>
      <c r="W153" s="6">
        <f t="shared" si="201"/>
        <v>1.4516145129932656</v>
      </c>
      <c r="X153" s="6">
        <f t="shared" si="202"/>
        <v>2.9032290259865312</v>
      </c>
    </row>
    <row r="154" spans="1:24" ht="14.45" x14ac:dyDescent="0.3">
      <c r="A154" t="s">
        <v>59</v>
      </c>
      <c r="B154" t="s">
        <v>169</v>
      </c>
      <c r="C154" s="10">
        <v>2009</v>
      </c>
      <c r="D154" t="s">
        <v>34</v>
      </c>
      <c r="E154" t="s">
        <v>16</v>
      </c>
      <c r="F154" s="4">
        <v>9.3082359591107305E-2</v>
      </c>
      <c r="G154" s="4">
        <v>668.70020893785602</v>
      </c>
      <c r="H154" s="4">
        <v>4.2675686623512803</v>
      </c>
      <c r="I154" s="4">
        <f t="shared" si="203"/>
        <v>0.39723536080872268</v>
      </c>
      <c r="J154" s="6">
        <f t="shared" si="204"/>
        <v>2853.7240561709477</v>
      </c>
      <c r="K154" s="4">
        <v>5</v>
      </c>
      <c r="L154" s="4">
        <v>54.205051796464502</v>
      </c>
      <c r="M154" s="10" t="s">
        <v>13</v>
      </c>
      <c r="Q154" s="6">
        <f t="shared" si="195"/>
        <v>2853.7240561709477</v>
      </c>
      <c r="R154" s="6">
        <f t="shared" si="196"/>
        <v>2853.7240561709477</v>
      </c>
      <c r="S154" s="6">
        <f t="shared" si="197"/>
        <v>0</v>
      </c>
      <c r="T154" s="6">
        <f t="shared" si="198"/>
        <v>0</v>
      </c>
      <c r="U154" s="6">
        <f t="shared" si="199"/>
        <v>0</v>
      </c>
      <c r="V154" s="6">
        <f t="shared" si="200"/>
        <v>22.544420043750488</v>
      </c>
      <c r="W154" s="6">
        <f t="shared" si="201"/>
        <v>22.544420043750488</v>
      </c>
      <c r="X154" s="6">
        <f t="shared" si="202"/>
        <v>45.088840087500976</v>
      </c>
    </row>
    <row r="155" spans="1:24" ht="14.45" x14ac:dyDescent="0.3">
      <c r="A155" t="s">
        <v>59</v>
      </c>
      <c r="B155" t="s">
        <v>170</v>
      </c>
      <c r="C155" s="10">
        <v>2009</v>
      </c>
      <c r="D155" t="s">
        <v>34</v>
      </c>
      <c r="E155" t="s">
        <v>16</v>
      </c>
      <c r="F155" s="4">
        <v>5.0054000763900597E-2</v>
      </c>
      <c r="G155" s="4">
        <v>358.49731236652798</v>
      </c>
      <c r="H155" s="4">
        <v>1.58058098605603</v>
      </c>
      <c r="I155" s="4">
        <f t="shared" si="203"/>
        <v>7.9114401883455282E-2</v>
      </c>
      <c r="J155" s="6">
        <f t="shared" si="204"/>
        <v>566.63403547872338</v>
      </c>
      <c r="K155" s="4">
        <v>5</v>
      </c>
      <c r="L155" s="4">
        <v>54.205051796464502</v>
      </c>
      <c r="M155" s="10" t="s">
        <v>13</v>
      </c>
      <c r="Q155" s="6">
        <f t="shared" si="195"/>
        <v>566.63403547872338</v>
      </c>
      <c r="R155" s="6">
        <f t="shared" si="196"/>
        <v>566.63403547872338</v>
      </c>
      <c r="S155" s="6">
        <f t="shared" si="197"/>
        <v>0</v>
      </c>
      <c r="T155" s="6">
        <f t="shared" si="198"/>
        <v>0</v>
      </c>
      <c r="U155" s="6">
        <f t="shared" si="199"/>
        <v>0</v>
      </c>
      <c r="V155" s="6">
        <f t="shared" si="200"/>
        <v>4.4764088802819151</v>
      </c>
      <c r="W155" s="6">
        <f t="shared" si="201"/>
        <v>4.4764088802819151</v>
      </c>
      <c r="X155" s="6">
        <f t="shared" si="202"/>
        <v>8.9528177605638302</v>
      </c>
    </row>
    <row r="156" spans="1:24" ht="14.45" x14ac:dyDescent="0.3">
      <c r="A156" t="s">
        <v>59</v>
      </c>
      <c r="B156" t="s">
        <v>171</v>
      </c>
      <c r="C156" s="10">
        <v>2009</v>
      </c>
      <c r="D156" t="s">
        <v>34</v>
      </c>
      <c r="E156" t="s">
        <v>16</v>
      </c>
      <c r="F156" s="4">
        <v>5.8659997223263302E-2</v>
      </c>
      <c r="G156" s="4">
        <v>420.537891680793</v>
      </c>
      <c r="H156" s="4">
        <v>8.2980501767941597</v>
      </c>
      <c r="I156" s="4">
        <f t="shared" si="203"/>
        <v>0.48676360032924498</v>
      </c>
      <c r="J156" s="6">
        <f t="shared" si="204"/>
        <v>3489.6445264104473</v>
      </c>
      <c r="K156" s="4">
        <v>5</v>
      </c>
      <c r="L156" s="4">
        <v>54.205051796464502</v>
      </c>
      <c r="M156" s="10" t="s">
        <v>13</v>
      </c>
      <c r="Q156" s="6">
        <f t="shared" si="195"/>
        <v>3489.6445264104473</v>
      </c>
      <c r="R156" s="6">
        <f t="shared" si="196"/>
        <v>3489.6445264104473</v>
      </c>
      <c r="S156" s="6">
        <f t="shared" si="197"/>
        <v>0</v>
      </c>
      <c r="T156" s="6">
        <f t="shared" si="198"/>
        <v>0</v>
      </c>
      <c r="U156" s="6">
        <f t="shared" si="199"/>
        <v>0</v>
      </c>
      <c r="V156" s="6">
        <f t="shared" si="200"/>
        <v>27.568191758642538</v>
      </c>
      <c r="W156" s="6">
        <f t="shared" si="201"/>
        <v>27.568191758642538</v>
      </c>
      <c r="X156" s="6">
        <f t="shared" si="202"/>
        <v>55.136383517285076</v>
      </c>
    </row>
    <row r="157" spans="1:24" ht="14.45" x14ac:dyDescent="0.3">
      <c r="A157" t="s">
        <v>59</v>
      </c>
      <c r="B157" t="s">
        <v>172</v>
      </c>
      <c r="C157" s="10">
        <v>2009</v>
      </c>
      <c r="D157" t="s">
        <v>34</v>
      </c>
      <c r="E157" t="s">
        <v>16</v>
      </c>
      <c r="F157" s="4">
        <v>2.6288471233654999E-2</v>
      </c>
      <c r="G157" s="4">
        <v>188.796912011443</v>
      </c>
      <c r="H157" s="4">
        <v>3.4237855004485701E-2</v>
      </c>
      <c r="I157" s="4">
        <f t="shared" si="203"/>
        <v>9.0006086638747321E-4</v>
      </c>
      <c r="J157" s="6">
        <f t="shared" si="204"/>
        <v>6.4640012987424305</v>
      </c>
      <c r="K157" s="4">
        <v>4</v>
      </c>
      <c r="L157" s="4">
        <v>51.7852585836049</v>
      </c>
      <c r="M157" s="10" t="s">
        <v>13</v>
      </c>
      <c r="Q157" s="6">
        <f t="shared" si="195"/>
        <v>6.4640012987424305</v>
      </c>
      <c r="R157" s="6">
        <f t="shared" si="196"/>
        <v>6.4640012987424305</v>
      </c>
      <c r="S157" s="6">
        <f t="shared" si="197"/>
        <v>0</v>
      </c>
      <c r="T157" s="6">
        <f t="shared" si="198"/>
        <v>0</v>
      </c>
      <c r="U157" s="6">
        <f t="shared" si="199"/>
        <v>0</v>
      </c>
      <c r="V157" s="6">
        <f t="shared" si="200"/>
        <v>5.1065610260065203E-2</v>
      </c>
      <c r="W157" s="6">
        <f t="shared" si="201"/>
        <v>5.1065610260065203E-2</v>
      </c>
      <c r="X157" s="6">
        <f t="shared" si="202"/>
        <v>0.10213122052013041</v>
      </c>
    </row>
    <row r="158" spans="1:24" ht="14.45" x14ac:dyDescent="0.3">
      <c r="A158" t="s">
        <v>59</v>
      </c>
      <c r="B158" t="s">
        <v>173</v>
      </c>
      <c r="C158" s="10">
        <v>2009</v>
      </c>
      <c r="D158" t="s">
        <v>34</v>
      </c>
      <c r="E158" t="s">
        <v>16</v>
      </c>
      <c r="F158" s="4">
        <v>1.29323131625655E-2</v>
      </c>
      <c r="G158" s="4">
        <v>92.972140944427395</v>
      </c>
      <c r="H158" s="4">
        <v>9.4700450012407192E-3</v>
      </c>
      <c r="I158" s="4">
        <f t="shared" si="203"/>
        <v>1.2246958761963296E-4</v>
      </c>
      <c r="J158" s="6">
        <f t="shared" si="204"/>
        <v>0.8804503586054222</v>
      </c>
      <c r="K158" s="4">
        <v>4</v>
      </c>
      <c r="L158" s="4">
        <v>51.7852585836049</v>
      </c>
      <c r="M158" s="10" t="s">
        <v>13</v>
      </c>
      <c r="Q158" s="6">
        <f t="shared" si="195"/>
        <v>0.8804503586054222</v>
      </c>
      <c r="R158" s="6">
        <f t="shared" si="196"/>
        <v>0.8804503586054222</v>
      </c>
      <c r="S158" s="6">
        <f t="shared" si="197"/>
        <v>0</v>
      </c>
      <c r="T158" s="6">
        <f t="shared" si="198"/>
        <v>0</v>
      </c>
      <c r="U158" s="6">
        <f t="shared" si="199"/>
        <v>0</v>
      </c>
      <c r="V158" s="6">
        <f t="shared" si="200"/>
        <v>6.9555578329828357E-3</v>
      </c>
      <c r="W158" s="6">
        <f t="shared" si="201"/>
        <v>6.9555578329828357E-3</v>
      </c>
      <c r="X158" s="6">
        <f t="shared" si="202"/>
        <v>1.3911115665965671E-2</v>
      </c>
    </row>
    <row r="159" spans="1:24" ht="14.45" x14ac:dyDescent="0.3">
      <c r="A159" t="s">
        <v>59</v>
      </c>
      <c r="B159" t="s">
        <v>174</v>
      </c>
      <c r="C159" s="10">
        <v>2009</v>
      </c>
      <c r="D159" t="s">
        <v>34</v>
      </c>
      <c r="E159" t="s">
        <v>16</v>
      </c>
      <c r="F159" s="4">
        <v>1.36481943461102E-2</v>
      </c>
      <c r="G159" s="4">
        <v>98.103846374238302</v>
      </c>
      <c r="H159" s="4">
        <v>4.3222256672329401E-2</v>
      </c>
      <c r="I159" s="4">
        <f t="shared" si="203"/>
        <v>5.8990575914141005E-4</v>
      </c>
      <c r="J159" s="6">
        <f t="shared" si="204"/>
        <v>4.2402696285300996</v>
      </c>
      <c r="K159" s="4">
        <v>4</v>
      </c>
      <c r="L159" s="4">
        <v>51.7852585836049</v>
      </c>
      <c r="M159" s="10" t="s">
        <v>13</v>
      </c>
      <c r="Q159" s="6">
        <f t="shared" si="195"/>
        <v>4.2402696285300996</v>
      </c>
      <c r="R159" s="6">
        <f t="shared" si="196"/>
        <v>4.2402696285300996</v>
      </c>
      <c r="S159" s="6">
        <f t="shared" si="197"/>
        <v>0</v>
      </c>
      <c r="T159" s="6">
        <f t="shared" si="198"/>
        <v>0</v>
      </c>
      <c r="U159" s="6">
        <f t="shared" si="199"/>
        <v>0</v>
      </c>
      <c r="V159" s="6">
        <f t="shared" si="200"/>
        <v>3.3498130065387793E-2</v>
      </c>
      <c r="W159" s="6">
        <f t="shared" si="201"/>
        <v>3.3498130065387793E-2</v>
      </c>
      <c r="X159" s="6">
        <f t="shared" si="202"/>
        <v>6.6996260130775587E-2</v>
      </c>
    </row>
    <row r="160" spans="1:24" ht="14.45" x14ac:dyDescent="0.3">
      <c r="A160" t="s">
        <v>59</v>
      </c>
      <c r="B160" t="s">
        <v>175</v>
      </c>
      <c r="C160" s="10">
        <v>2009</v>
      </c>
      <c r="D160" t="s">
        <v>34</v>
      </c>
      <c r="E160" t="s">
        <v>16</v>
      </c>
      <c r="F160" s="4">
        <v>0.102091150421961</v>
      </c>
      <c r="G160" s="4">
        <v>733.19189130657298</v>
      </c>
      <c r="H160" s="4">
        <v>0.34237855004485701</v>
      </c>
      <c r="I160" s="4">
        <f t="shared" si="203"/>
        <v>3.4953820053882402E-2</v>
      </c>
      <c r="J160" s="6">
        <f t="shared" si="204"/>
        <v>251.02917665019086</v>
      </c>
      <c r="K160" s="4">
        <v>4</v>
      </c>
      <c r="L160" s="4">
        <v>51.7852585836049</v>
      </c>
      <c r="M160" s="10" t="s">
        <v>13</v>
      </c>
      <c r="Q160" s="6">
        <f t="shared" si="195"/>
        <v>251.02917665019086</v>
      </c>
      <c r="R160" s="6">
        <f t="shared" si="196"/>
        <v>251.02917665019086</v>
      </c>
      <c r="S160" s="6">
        <f t="shared" si="197"/>
        <v>0</v>
      </c>
      <c r="T160" s="6">
        <f t="shared" si="198"/>
        <v>0</v>
      </c>
      <c r="U160" s="6">
        <f t="shared" si="199"/>
        <v>0</v>
      </c>
      <c r="V160" s="6">
        <f t="shared" si="200"/>
        <v>1.9831304955365081</v>
      </c>
      <c r="W160" s="6">
        <f t="shared" si="201"/>
        <v>1.9831304955365081</v>
      </c>
      <c r="X160" s="6">
        <f t="shared" si="202"/>
        <v>3.9662609910730162</v>
      </c>
    </row>
    <row r="161" spans="1:24" ht="14.45" x14ac:dyDescent="0.3">
      <c r="A161" t="s">
        <v>59</v>
      </c>
      <c r="B161" t="s">
        <v>176</v>
      </c>
      <c r="C161" s="10">
        <v>2009</v>
      </c>
      <c r="D161" t="s">
        <v>34</v>
      </c>
      <c r="E161" t="s">
        <v>16</v>
      </c>
      <c r="F161" s="4">
        <v>5.0222575388604002E-2</v>
      </c>
      <c r="G161" s="4">
        <v>361.056858036611</v>
      </c>
      <c r="H161" s="4">
        <v>9.4700450012407206E-2</v>
      </c>
      <c r="I161" s="4">
        <f t="shared" si="203"/>
        <v>4.7561004900828459E-3</v>
      </c>
      <c r="J161" s="6">
        <f t="shared" si="204"/>
        <v>34.192246936132882</v>
      </c>
      <c r="K161" s="4">
        <v>4</v>
      </c>
      <c r="L161" s="4">
        <v>51.7852585836049</v>
      </c>
      <c r="M161" s="10" t="s">
        <v>13</v>
      </c>
      <c r="Q161" s="6">
        <f t="shared" si="195"/>
        <v>34.192246936132882</v>
      </c>
      <c r="R161" s="6">
        <f t="shared" si="196"/>
        <v>34.192246936132882</v>
      </c>
      <c r="S161" s="6">
        <f t="shared" si="197"/>
        <v>0</v>
      </c>
      <c r="T161" s="6">
        <f t="shared" si="198"/>
        <v>0</v>
      </c>
      <c r="U161" s="6">
        <f t="shared" si="199"/>
        <v>0</v>
      </c>
      <c r="V161" s="6">
        <f t="shared" si="200"/>
        <v>0.27011875079544978</v>
      </c>
      <c r="W161" s="6">
        <f t="shared" si="201"/>
        <v>0.27011875079544978</v>
      </c>
      <c r="X161" s="6">
        <f t="shared" si="202"/>
        <v>0.54023750159089956</v>
      </c>
    </row>
    <row r="162" spans="1:24" ht="14.45" x14ac:dyDescent="0.3">
      <c r="A162" t="s">
        <v>59</v>
      </c>
      <c r="B162" t="s">
        <v>177</v>
      </c>
      <c r="C162" s="10">
        <v>2009</v>
      </c>
      <c r="D162" t="s">
        <v>34</v>
      </c>
      <c r="E162" t="s">
        <v>16</v>
      </c>
      <c r="F162" s="4">
        <v>5.3002696489748397E-2</v>
      </c>
      <c r="G162" s="4">
        <v>380.98581116208999</v>
      </c>
      <c r="H162" s="4">
        <v>0.43222256672329401</v>
      </c>
      <c r="I162" s="4">
        <f t="shared" si="203"/>
        <v>2.2908961520054779E-2</v>
      </c>
      <c r="J162" s="6">
        <f t="shared" si="204"/>
        <v>164.67066518563473</v>
      </c>
      <c r="K162" s="4">
        <v>4</v>
      </c>
      <c r="L162" s="4">
        <v>51.7852585836049</v>
      </c>
      <c r="M162" s="10" t="s">
        <v>13</v>
      </c>
      <c r="Q162" s="6">
        <f t="shared" si="195"/>
        <v>164.67066518563473</v>
      </c>
      <c r="R162" s="6">
        <f t="shared" si="196"/>
        <v>164.67066518563473</v>
      </c>
      <c r="S162" s="6">
        <f t="shared" si="197"/>
        <v>0</v>
      </c>
      <c r="T162" s="6">
        <f t="shared" si="198"/>
        <v>0</v>
      </c>
      <c r="U162" s="6">
        <f t="shared" si="199"/>
        <v>0</v>
      </c>
      <c r="V162" s="6">
        <f t="shared" si="200"/>
        <v>1.3008982549665145</v>
      </c>
      <c r="W162" s="6">
        <f t="shared" si="201"/>
        <v>1.3008982549665145</v>
      </c>
      <c r="X162" s="6">
        <f t="shared" si="202"/>
        <v>2.6017965099330289</v>
      </c>
    </row>
    <row r="163" spans="1:24" ht="14.45" x14ac:dyDescent="0.3">
      <c r="A163" t="s">
        <v>100</v>
      </c>
      <c r="B163" t="s">
        <v>178</v>
      </c>
      <c r="C163" s="10">
        <v>2009</v>
      </c>
      <c r="D163" t="s">
        <v>34</v>
      </c>
      <c r="E163" t="s">
        <v>16</v>
      </c>
      <c r="F163" s="4">
        <v>7.11723492605109E-2</v>
      </c>
      <c r="G163" s="4">
        <v>65.096535442594799</v>
      </c>
      <c r="H163" s="4">
        <v>21.943003635338201</v>
      </c>
      <c r="I163" s="4">
        <f t="shared" ref="I163:I223" si="205">F163*H163</f>
        <v>1.5617351185589508</v>
      </c>
      <c r="J163" s="6">
        <f t="shared" ref="J163:J223" si="206">G163*H163</f>
        <v>1428.4135138647798</v>
      </c>
      <c r="K163" s="4">
        <v>18</v>
      </c>
      <c r="L163" s="4">
        <v>57.766868113698798</v>
      </c>
      <c r="M163" s="10" t="s">
        <v>13</v>
      </c>
      <c r="Q163" s="6">
        <f t="shared" si="195"/>
        <v>1428.4135138647798</v>
      </c>
      <c r="R163" s="6">
        <f t="shared" si="196"/>
        <v>1428.4135138647798</v>
      </c>
      <c r="S163" s="6">
        <f t="shared" si="197"/>
        <v>0</v>
      </c>
      <c r="T163" s="6">
        <f t="shared" si="198"/>
        <v>0</v>
      </c>
      <c r="U163" s="6">
        <f t="shared" si="199"/>
        <v>0</v>
      </c>
      <c r="V163" s="6">
        <f t="shared" si="200"/>
        <v>11.284466759531762</v>
      </c>
      <c r="W163" s="6">
        <f t="shared" si="201"/>
        <v>11.284466759531762</v>
      </c>
      <c r="X163" s="6">
        <f t="shared" si="202"/>
        <v>22.568933519063524</v>
      </c>
    </row>
    <row r="164" spans="1:24" ht="14.45" x14ac:dyDescent="0.3">
      <c r="A164" t="s">
        <v>100</v>
      </c>
      <c r="B164" t="s">
        <v>179</v>
      </c>
      <c r="C164" s="10">
        <v>2009</v>
      </c>
      <c r="D164" t="s">
        <v>34</v>
      </c>
      <c r="E164" t="s">
        <v>16</v>
      </c>
      <c r="F164" s="4">
        <v>0.20014527307198199</v>
      </c>
      <c r="G164" s="4">
        <v>183.059348153721</v>
      </c>
      <c r="H164" s="4">
        <v>3.4240978008832101</v>
      </c>
      <c r="I164" s="4">
        <f t="shared" si="205"/>
        <v>0.68531698938294305</v>
      </c>
      <c r="J164" s="6">
        <f t="shared" si="206"/>
        <v>626.81311144427002</v>
      </c>
      <c r="K164" s="4">
        <v>18</v>
      </c>
      <c r="L164" s="4">
        <v>57.766868113698798</v>
      </c>
      <c r="M164" s="10" t="s">
        <v>13</v>
      </c>
      <c r="Q164" s="6">
        <f t="shared" si="195"/>
        <v>626.81311144427002</v>
      </c>
      <c r="R164" s="6">
        <f t="shared" si="196"/>
        <v>626.81311144427002</v>
      </c>
      <c r="S164" s="6">
        <f t="shared" si="197"/>
        <v>0</v>
      </c>
      <c r="T164" s="6">
        <f t="shared" si="198"/>
        <v>0</v>
      </c>
      <c r="U164" s="6">
        <f t="shared" si="199"/>
        <v>0</v>
      </c>
      <c r="V164" s="6">
        <f t="shared" si="200"/>
        <v>4.9518235804097337</v>
      </c>
      <c r="W164" s="6">
        <f t="shared" si="201"/>
        <v>4.9518235804097337</v>
      </c>
      <c r="X164" s="6">
        <f t="shared" si="202"/>
        <v>9.9036471608194674</v>
      </c>
    </row>
    <row r="165" spans="1:24" ht="14.45" x14ac:dyDescent="0.3">
      <c r="A165" t="s">
        <v>100</v>
      </c>
      <c r="B165" t="s">
        <v>180</v>
      </c>
      <c r="C165" s="10">
        <v>2009</v>
      </c>
      <c r="D165" t="s">
        <v>34</v>
      </c>
      <c r="E165" t="s">
        <v>16</v>
      </c>
      <c r="F165" s="4">
        <v>0.11165728280267501</v>
      </c>
      <c r="G165" s="4">
        <v>102.12536670362501</v>
      </c>
      <c r="H165" s="4">
        <v>57.656591006992699</v>
      </c>
      <c r="I165" s="4">
        <f t="shared" si="205"/>
        <v>6.4377782875059522</v>
      </c>
      <c r="J165" s="6">
        <f t="shared" si="206"/>
        <v>5888.2004994700574</v>
      </c>
      <c r="K165" s="4">
        <v>18</v>
      </c>
      <c r="L165" s="4">
        <v>57.766868113698798</v>
      </c>
      <c r="M165" s="10" t="s">
        <v>13</v>
      </c>
      <c r="Q165" s="6">
        <f t="shared" si="195"/>
        <v>5888.2004994700574</v>
      </c>
      <c r="R165" s="6">
        <f t="shared" si="196"/>
        <v>5888.2004994700574</v>
      </c>
      <c r="S165" s="6">
        <f t="shared" si="197"/>
        <v>0</v>
      </c>
      <c r="T165" s="6">
        <f t="shared" si="198"/>
        <v>0</v>
      </c>
      <c r="U165" s="6">
        <f t="shared" si="199"/>
        <v>0</v>
      </c>
      <c r="V165" s="6">
        <f t="shared" si="200"/>
        <v>46.516783945813458</v>
      </c>
      <c r="W165" s="6">
        <f t="shared" si="201"/>
        <v>46.516783945813458</v>
      </c>
      <c r="X165" s="6">
        <f t="shared" si="202"/>
        <v>93.033567891626916</v>
      </c>
    </row>
    <row r="166" spans="1:24" ht="14.45" x14ac:dyDescent="0.3">
      <c r="A166" t="s">
        <v>100</v>
      </c>
      <c r="B166" t="s">
        <v>181</v>
      </c>
      <c r="C166" s="10">
        <v>2009</v>
      </c>
      <c r="D166" t="s">
        <v>34</v>
      </c>
      <c r="E166" t="s">
        <v>16</v>
      </c>
      <c r="F166" s="4">
        <v>0.23131867189944799</v>
      </c>
      <c r="G166" s="4">
        <v>211.57154822471401</v>
      </c>
      <c r="H166" s="4">
        <v>8.9975307939163596</v>
      </c>
      <c r="I166" s="4">
        <f t="shared" si="205"/>
        <v>2.0812968736231183</v>
      </c>
      <c r="J166" s="6">
        <f t="shared" si="206"/>
        <v>1903.6215202684243</v>
      </c>
      <c r="K166" s="4">
        <v>18</v>
      </c>
      <c r="L166" s="4">
        <v>57.766868113698798</v>
      </c>
      <c r="M166" s="10" t="s">
        <v>13</v>
      </c>
      <c r="Q166" s="6">
        <f t="shared" si="195"/>
        <v>1903.6215202684243</v>
      </c>
      <c r="R166" s="6">
        <f t="shared" si="196"/>
        <v>1903.6215202684243</v>
      </c>
      <c r="S166" s="6">
        <f t="shared" si="197"/>
        <v>0</v>
      </c>
      <c r="T166" s="6">
        <f t="shared" si="198"/>
        <v>0</v>
      </c>
      <c r="U166" s="6">
        <f t="shared" si="199"/>
        <v>0</v>
      </c>
      <c r="V166" s="6">
        <f t="shared" si="200"/>
        <v>15.038610010120554</v>
      </c>
      <c r="W166" s="6">
        <f t="shared" si="201"/>
        <v>15.038610010120554</v>
      </c>
      <c r="X166" s="6">
        <f t="shared" si="202"/>
        <v>30.077220020241107</v>
      </c>
    </row>
    <row r="167" spans="1:24" ht="14.45" x14ac:dyDescent="0.3">
      <c r="A167" t="s">
        <v>100</v>
      </c>
      <c r="B167" t="s">
        <v>182</v>
      </c>
      <c r="C167" s="10">
        <v>2009</v>
      </c>
      <c r="D167" t="s">
        <v>34</v>
      </c>
      <c r="E167" t="s">
        <v>16</v>
      </c>
      <c r="F167" s="4">
        <v>0.65842223497633601</v>
      </c>
      <c r="G167" s="4">
        <v>1101.28748696721</v>
      </c>
      <c r="H167" s="4">
        <v>4.8967071637056003</v>
      </c>
      <c r="I167" s="4">
        <f t="shared" si="205"/>
        <v>3.2241008747516764</v>
      </c>
      <c r="J167" s="6">
        <f t="shared" si="206"/>
        <v>5392.6823267316749</v>
      </c>
      <c r="K167" s="4">
        <v>19</v>
      </c>
      <c r="L167" s="4">
        <v>39.707701236338004</v>
      </c>
      <c r="M167" s="10" t="s">
        <v>13</v>
      </c>
      <c r="Q167" s="6">
        <f t="shared" si="195"/>
        <v>5392.6823267316749</v>
      </c>
      <c r="R167" s="6">
        <f t="shared" si="196"/>
        <v>5392.6823267316749</v>
      </c>
      <c r="S167" s="6">
        <f t="shared" si="197"/>
        <v>0</v>
      </c>
      <c r="T167" s="6">
        <f t="shared" si="198"/>
        <v>0</v>
      </c>
      <c r="U167" s="6">
        <f t="shared" si="199"/>
        <v>0</v>
      </c>
      <c r="V167" s="6">
        <f t="shared" si="200"/>
        <v>42.602190381180236</v>
      </c>
      <c r="W167" s="6">
        <f t="shared" si="201"/>
        <v>42.602190381180236</v>
      </c>
      <c r="X167" s="6">
        <f t="shared" si="202"/>
        <v>85.204380762360472</v>
      </c>
    </row>
    <row r="168" spans="1:24" ht="14.45" x14ac:dyDescent="0.3">
      <c r="A168" t="s">
        <v>100</v>
      </c>
      <c r="B168" t="s">
        <v>183</v>
      </c>
      <c r="C168" s="10">
        <v>2009</v>
      </c>
      <c r="D168" t="s">
        <v>34</v>
      </c>
      <c r="E168" t="s">
        <v>16</v>
      </c>
      <c r="F168" s="4">
        <v>7.2623572307266196E-2</v>
      </c>
      <c r="G168" s="4">
        <v>128.72191406110201</v>
      </c>
      <c r="H168" s="4">
        <v>20.1196659357215</v>
      </c>
      <c r="I168" s="4">
        <f t="shared" si="205"/>
        <v>1.4611620138809109</v>
      </c>
      <c r="J168" s="6">
        <f t="shared" si="206"/>
        <v>2589.8419095160243</v>
      </c>
      <c r="K168" s="4">
        <v>19</v>
      </c>
      <c r="L168" s="4">
        <v>39.707701236338004</v>
      </c>
      <c r="M168" s="10" t="s">
        <v>13</v>
      </c>
      <c r="Q168" s="6">
        <f t="shared" si="195"/>
        <v>2589.8419095160243</v>
      </c>
      <c r="R168" s="6">
        <f t="shared" si="196"/>
        <v>2589.8419095160243</v>
      </c>
      <c r="S168" s="6">
        <f t="shared" si="197"/>
        <v>0</v>
      </c>
      <c r="T168" s="6">
        <f t="shared" si="198"/>
        <v>0</v>
      </c>
      <c r="U168" s="6">
        <f t="shared" si="199"/>
        <v>0</v>
      </c>
      <c r="V168" s="6">
        <f t="shared" si="200"/>
        <v>20.459751085176595</v>
      </c>
      <c r="W168" s="6">
        <f t="shared" si="201"/>
        <v>20.459751085176595</v>
      </c>
      <c r="X168" s="6">
        <f t="shared" si="202"/>
        <v>40.919502170353191</v>
      </c>
    </row>
    <row r="169" spans="1:24" ht="14.45" x14ac:dyDescent="0.3">
      <c r="A169" t="s">
        <v>100</v>
      </c>
      <c r="B169" t="s">
        <v>184</v>
      </c>
      <c r="C169" s="10">
        <v>2009</v>
      </c>
      <c r="D169" t="s">
        <v>34</v>
      </c>
      <c r="E169" t="s">
        <v>16</v>
      </c>
      <c r="F169" s="4">
        <v>2.1614871350233301E-2</v>
      </c>
      <c r="G169" s="4">
        <v>36.153377097408303</v>
      </c>
      <c r="H169" s="4">
        <v>1.5962635841280901</v>
      </c>
      <c r="I169" s="4">
        <f t="shared" si="205"/>
        <v>3.4503032011990981E-2</v>
      </c>
      <c r="J169" s="6">
        <f t="shared" si="206"/>
        <v>57.710319303843384</v>
      </c>
      <c r="K169" s="4">
        <v>19</v>
      </c>
      <c r="L169" s="4">
        <v>39.707701236338004</v>
      </c>
      <c r="M169" s="10" t="s">
        <v>13</v>
      </c>
      <c r="Q169" s="6">
        <f t="shared" si="195"/>
        <v>57.710319303843384</v>
      </c>
      <c r="R169" s="6">
        <f t="shared" si="196"/>
        <v>57.710319303843384</v>
      </c>
      <c r="S169" s="6">
        <f t="shared" si="197"/>
        <v>0</v>
      </c>
      <c r="T169" s="6">
        <f t="shared" si="198"/>
        <v>0</v>
      </c>
      <c r="U169" s="6">
        <f t="shared" si="199"/>
        <v>0</v>
      </c>
      <c r="V169" s="6">
        <f t="shared" si="200"/>
        <v>0.45591152250036276</v>
      </c>
      <c r="W169" s="6">
        <f t="shared" si="201"/>
        <v>0.45591152250036276</v>
      </c>
      <c r="X169" s="6">
        <f t="shared" si="202"/>
        <v>0.91182304500072553</v>
      </c>
    </row>
    <row r="170" spans="1:24" ht="14.45" x14ac:dyDescent="0.3">
      <c r="A170" t="s">
        <v>100</v>
      </c>
      <c r="B170" t="s">
        <v>185</v>
      </c>
      <c r="C170" s="10">
        <v>2009</v>
      </c>
      <c r="D170" t="s">
        <v>34</v>
      </c>
      <c r="E170" t="s">
        <v>16</v>
      </c>
      <c r="F170" s="4">
        <v>0.67006101185723099</v>
      </c>
      <c r="G170" s="4">
        <v>1120.7546900196601</v>
      </c>
      <c r="H170" s="4">
        <v>8.6423059399836308</v>
      </c>
      <c r="I170" s="4">
        <f t="shared" si="205"/>
        <v>5.7908722629251894</v>
      </c>
      <c r="J170" s="6">
        <f t="shared" si="206"/>
        <v>9685.9049148214217</v>
      </c>
      <c r="K170" s="4">
        <v>19</v>
      </c>
      <c r="L170" s="4">
        <v>39.707701236338004</v>
      </c>
      <c r="M170" s="10" t="s">
        <v>13</v>
      </c>
      <c r="Q170" s="6">
        <f t="shared" si="195"/>
        <v>9685.9049148214217</v>
      </c>
      <c r="R170" s="6">
        <f t="shared" si="196"/>
        <v>9685.9049148214217</v>
      </c>
      <c r="S170" s="6">
        <f t="shared" si="197"/>
        <v>0</v>
      </c>
      <c r="T170" s="6">
        <f t="shared" si="198"/>
        <v>0</v>
      </c>
      <c r="U170" s="6">
        <f t="shared" si="199"/>
        <v>0</v>
      </c>
      <c r="V170" s="6">
        <f t="shared" si="200"/>
        <v>76.518648827089237</v>
      </c>
      <c r="W170" s="6">
        <f t="shared" si="201"/>
        <v>76.518648827089237</v>
      </c>
      <c r="X170" s="6">
        <f t="shared" si="202"/>
        <v>153.03729765417847</v>
      </c>
    </row>
    <row r="171" spans="1:24" ht="14.45" x14ac:dyDescent="0.3">
      <c r="A171" t="s">
        <v>100</v>
      </c>
      <c r="B171" t="s">
        <v>186</v>
      </c>
      <c r="C171" s="10">
        <v>2009</v>
      </c>
      <c r="D171" t="s">
        <v>34</v>
      </c>
      <c r="E171" t="s">
        <v>16</v>
      </c>
      <c r="F171" s="4">
        <v>8.3606766884599698E-2</v>
      </c>
      <c r="G171" s="4">
        <v>148.18911711355301</v>
      </c>
      <c r="H171" s="4">
        <v>35.511244100427</v>
      </c>
      <c r="I171" s="4">
        <f t="shared" si="205"/>
        <v>2.9689803072865164</v>
      </c>
      <c r="J171" s="6">
        <f t="shared" si="206"/>
        <v>5262.3799108461453</v>
      </c>
      <c r="K171" s="4">
        <v>19</v>
      </c>
      <c r="L171" s="4">
        <v>39.707701236338004</v>
      </c>
      <c r="M171" s="10" t="s">
        <v>13</v>
      </c>
      <c r="Q171" s="6">
        <f t="shared" si="195"/>
        <v>5262.3799108461453</v>
      </c>
      <c r="R171" s="6">
        <f t="shared" si="196"/>
        <v>5262.3799108461453</v>
      </c>
      <c r="S171" s="6">
        <f t="shared" si="197"/>
        <v>0</v>
      </c>
      <c r="T171" s="6">
        <f t="shared" si="198"/>
        <v>0</v>
      </c>
      <c r="U171" s="6">
        <f t="shared" si="199"/>
        <v>0</v>
      </c>
      <c r="V171" s="6">
        <f t="shared" si="200"/>
        <v>41.572801295684549</v>
      </c>
      <c r="W171" s="6">
        <f t="shared" si="201"/>
        <v>41.572801295684549</v>
      </c>
      <c r="X171" s="6">
        <f t="shared" si="202"/>
        <v>83.145602591369098</v>
      </c>
    </row>
    <row r="172" spans="1:24" ht="14.45" x14ac:dyDescent="0.3">
      <c r="A172" t="s">
        <v>100</v>
      </c>
      <c r="B172" t="s">
        <v>187</v>
      </c>
      <c r="C172" s="10">
        <v>2009</v>
      </c>
      <c r="D172" t="s">
        <v>34</v>
      </c>
      <c r="E172" t="s">
        <v>16</v>
      </c>
      <c r="F172" s="4">
        <v>3.32536482311281E-2</v>
      </c>
      <c r="G172" s="4">
        <v>55.620580149858903</v>
      </c>
      <c r="H172" s="4">
        <v>2.8193162457698899</v>
      </c>
      <c r="I172" s="4">
        <f t="shared" si="205"/>
        <v>9.3752550689136613E-2</v>
      </c>
      <c r="J172" s="6">
        <f t="shared" si="206"/>
        <v>156.81200521564347</v>
      </c>
      <c r="K172" s="4">
        <v>19</v>
      </c>
      <c r="L172" s="4">
        <v>39.707701236338004</v>
      </c>
      <c r="M172" s="10" t="s">
        <v>13</v>
      </c>
      <c r="Q172" s="6">
        <f t="shared" si="195"/>
        <v>156.81200521564347</v>
      </c>
      <c r="R172" s="6">
        <f t="shared" si="196"/>
        <v>156.81200521564347</v>
      </c>
      <c r="S172" s="6">
        <f t="shared" si="197"/>
        <v>0</v>
      </c>
      <c r="T172" s="6">
        <f t="shared" si="198"/>
        <v>0</v>
      </c>
      <c r="U172" s="6">
        <f t="shared" si="199"/>
        <v>0</v>
      </c>
      <c r="V172" s="6">
        <f t="shared" si="200"/>
        <v>1.2388148412035835</v>
      </c>
      <c r="W172" s="6">
        <f t="shared" si="201"/>
        <v>1.2388148412035835</v>
      </c>
      <c r="X172" s="6">
        <f t="shared" si="202"/>
        <v>2.4776296824071671</v>
      </c>
    </row>
    <row r="173" spans="1:24" ht="14.45" x14ac:dyDescent="0.3">
      <c r="A173" t="s">
        <v>100</v>
      </c>
      <c r="B173" t="s">
        <v>188</v>
      </c>
      <c r="C173" s="10">
        <v>2009</v>
      </c>
      <c r="D173" t="s">
        <v>34</v>
      </c>
      <c r="E173" t="s">
        <v>16</v>
      </c>
      <c r="F173" s="4">
        <v>0.33228283937502101</v>
      </c>
      <c r="G173" s="4">
        <v>609.44264249916796</v>
      </c>
      <c r="H173" s="4">
        <v>1.4164028985925301</v>
      </c>
      <c r="I173" s="4">
        <f t="shared" si="205"/>
        <v>0.47064637684333588</v>
      </c>
      <c r="J173" s="6">
        <f t="shared" si="206"/>
        <v>863.21632536171262</v>
      </c>
      <c r="K173" s="4">
        <v>19</v>
      </c>
      <c r="L173" s="4">
        <v>39.707701236338004</v>
      </c>
      <c r="M173" s="10" t="s">
        <v>13</v>
      </c>
      <c r="Q173" s="6">
        <f t="shared" si="195"/>
        <v>863.21632536171262</v>
      </c>
      <c r="R173" s="6">
        <f t="shared" si="196"/>
        <v>863.21632536171262</v>
      </c>
      <c r="S173" s="6">
        <f t="shared" si="197"/>
        <v>0</v>
      </c>
      <c r="T173" s="6">
        <f t="shared" si="198"/>
        <v>0</v>
      </c>
      <c r="U173" s="6">
        <f t="shared" si="199"/>
        <v>0</v>
      </c>
      <c r="V173" s="6">
        <f t="shared" si="200"/>
        <v>6.8194089703575305</v>
      </c>
      <c r="W173" s="6">
        <f t="shared" si="201"/>
        <v>6.8194089703575305</v>
      </c>
      <c r="X173" s="6">
        <f t="shared" si="202"/>
        <v>13.638817940715061</v>
      </c>
    </row>
    <row r="174" spans="1:24" ht="14.45" x14ac:dyDescent="0.3">
      <c r="A174" t="s">
        <v>100</v>
      </c>
      <c r="B174" t="s">
        <v>189</v>
      </c>
      <c r="C174" s="10">
        <v>2009</v>
      </c>
      <c r="D174" t="s">
        <v>34</v>
      </c>
      <c r="E174" t="s">
        <v>16</v>
      </c>
      <c r="F174" s="4">
        <v>7.0182294626797107E-2</v>
      </c>
      <c r="G174" s="4">
        <v>128.72191406110201</v>
      </c>
      <c r="H174" s="4">
        <v>5.8184931770753403</v>
      </c>
      <c r="I174" s="4">
        <f t="shared" si="205"/>
        <v>0.40835520243751028</v>
      </c>
      <c r="J174" s="6">
        <f t="shared" si="206"/>
        <v>748.96757870460033</v>
      </c>
      <c r="K174" s="4">
        <v>19</v>
      </c>
      <c r="L174" s="4">
        <v>39.707701236338004</v>
      </c>
      <c r="M174" s="10" t="s">
        <v>13</v>
      </c>
      <c r="Q174" s="6">
        <f t="shared" si="195"/>
        <v>748.96757870460033</v>
      </c>
      <c r="R174" s="6">
        <f t="shared" si="196"/>
        <v>748.96757870460033</v>
      </c>
      <c r="S174" s="6">
        <f t="shared" si="197"/>
        <v>0</v>
      </c>
      <c r="T174" s="6">
        <f t="shared" si="198"/>
        <v>0</v>
      </c>
      <c r="U174" s="6">
        <f t="shared" si="199"/>
        <v>0</v>
      </c>
      <c r="V174" s="6">
        <f t="shared" si="200"/>
        <v>5.9168438717663427</v>
      </c>
      <c r="W174" s="6">
        <f t="shared" si="201"/>
        <v>5.9168438717663427</v>
      </c>
      <c r="X174" s="6">
        <f t="shared" si="202"/>
        <v>11.833687743532685</v>
      </c>
    </row>
    <row r="175" spans="1:24" ht="14.45" x14ac:dyDescent="0.3">
      <c r="A175" t="s">
        <v>100</v>
      </c>
      <c r="B175" t="s">
        <v>190</v>
      </c>
      <c r="C175" s="10">
        <v>2009</v>
      </c>
      <c r="D175" t="s">
        <v>34</v>
      </c>
      <c r="E175" t="s">
        <v>16</v>
      </c>
      <c r="F175" s="4">
        <v>4.1589507926990898E-2</v>
      </c>
      <c r="G175" s="4">
        <v>76.279652776949405</v>
      </c>
      <c r="H175" s="4">
        <v>0.46089300668487099</v>
      </c>
      <c r="I175" s="4">
        <f t="shared" si="205"/>
        <v>1.916831335501511E-2</v>
      </c>
      <c r="J175" s="6">
        <f t="shared" si="206"/>
        <v>35.156758517246182</v>
      </c>
      <c r="K175" s="4">
        <v>19</v>
      </c>
      <c r="L175" s="4">
        <v>39.707701236338004</v>
      </c>
      <c r="M175" s="10" t="s">
        <v>13</v>
      </c>
      <c r="Q175" s="6">
        <f t="shared" si="195"/>
        <v>35.156758517246182</v>
      </c>
      <c r="R175" s="6">
        <f t="shared" si="196"/>
        <v>35.156758517246182</v>
      </c>
      <c r="S175" s="6">
        <f t="shared" si="197"/>
        <v>0</v>
      </c>
      <c r="T175" s="6">
        <f t="shared" si="198"/>
        <v>0</v>
      </c>
      <c r="U175" s="6">
        <f t="shared" si="199"/>
        <v>0</v>
      </c>
      <c r="V175" s="6">
        <f t="shared" si="200"/>
        <v>0.27773839228624486</v>
      </c>
      <c r="W175" s="6">
        <f t="shared" si="201"/>
        <v>0.27773839228624486</v>
      </c>
      <c r="X175" s="6">
        <f t="shared" si="202"/>
        <v>0.55547678457248972</v>
      </c>
    </row>
    <row r="176" spans="1:24" ht="14.45" x14ac:dyDescent="0.3">
      <c r="A176" t="s">
        <v>100</v>
      </c>
      <c r="B176" t="s">
        <v>191</v>
      </c>
      <c r="C176" s="10">
        <v>2009</v>
      </c>
      <c r="D176" t="s">
        <v>34</v>
      </c>
      <c r="E176" t="s">
        <v>16</v>
      </c>
      <c r="F176" s="4">
        <v>0.68051215844415702</v>
      </c>
      <c r="G176" s="4">
        <v>1138.23544378104</v>
      </c>
      <c r="H176" s="4">
        <v>5.7487971614303204</v>
      </c>
      <c r="I176" s="4">
        <f t="shared" si="205"/>
        <v>3.9121263647825901</v>
      </c>
      <c r="J176" s="6">
        <f t="shared" si="206"/>
        <v>6543.4846882478232</v>
      </c>
      <c r="K176" s="4">
        <v>19</v>
      </c>
      <c r="L176" s="4">
        <v>39.707701236338004</v>
      </c>
      <c r="M176" s="10" t="s">
        <v>13</v>
      </c>
      <c r="Q176" s="6">
        <f t="shared" si="195"/>
        <v>6543.4846882478232</v>
      </c>
      <c r="R176" s="6">
        <f t="shared" si="196"/>
        <v>6543.4846882478232</v>
      </c>
      <c r="S176" s="6">
        <f t="shared" si="197"/>
        <v>0</v>
      </c>
      <c r="T176" s="6">
        <f t="shared" si="198"/>
        <v>0</v>
      </c>
      <c r="U176" s="6">
        <f t="shared" si="199"/>
        <v>0</v>
      </c>
      <c r="V176" s="6">
        <f t="shared" si="200"/>
        <v>51.693529037157809</v>
      </c>
      <c r="W176" s="6">
        <f t="shared" si="201"/>
        <v>51.693529037157809</v>
      </c>
      <c r="X176" s="6">
        <f t="shared" si="202"/>
        <v>103.38705807431562</v>
      </c>
    </row>
    <row r="177" spans="1:24" ht="14.45" x14ac:dyDescent="0.3">
      <c r="A177" t="s">
        <v>100</v>
      </c>
      <c r="B177" t="s">
        <v>192</v>
      </c>
      <c r="C177" s="10">
        <v>2009</v>
      </c>
      <c r="D177" t="s">
        <v>34</v>
      </c>
      <c r="E177" t="s">
        <v>16</v>
      </c>
      <c r="F177" s="4">
        <v>4.6398393418531199E-2</v>
      </c>
      <c r="G177" s="4">
        <v>82.239000650148498</v>
      </c>
      <c r="H177" s="4">
        <v>23.617956269388099</v>
      </c>
      <c r="I177" s="4">
        <f t="shared" si="205"/>
        <v>1.0958352267287343</v>
      </c>
      <c r="J177" s="6">
        <f t="shared" si="206"/>
        <v>1942.3171209933867</v>
      </c>
      <c r="K177" s="4">
        <v>19</v>
      </c>
      <c r="L177" s="4">
        <v>39.707701236338004</v>
      </c>
      <c r="M177" s="10" t="s">
        <v>13</v>
      </c>
      <c r="Q177" s="6">
        <f t="shared" si="195"/>
        <v>1942.3171209933867</v>
      </c>
      <c r="R177" s="6">
        <f t="shared" si="196"/>
        <v>1942.3171209933867</v>
      </c>
      <c r="S177" s="6">
        <f t="shared" si="197"/>
        <v>0</v>
      </c>
      <c r="T177" s="6">
        <f t="shared" si="198"/>
        <v>0</v>
      </c>
      <c r="U177" s="6">
        <f t="shared" si="199"/>
        <v>0</v>
      </c>
      <c r="V177" s="6">
        <f t="shared" si="200"/>
        <v>15.344305255847756</v>
      </c>
      <c r="W177" s="6">
        <f t="shared" si="201"/>
        <v>15.344305255847756</v>
      </c>
      <c r="X177" s="6">
        <f t="shared" si="202"/>
        <v>30.688610511695511</v>
      </c>
    </row>
    <row r="178" spans="1:24" ht="14.45" x14ac:dyDescent="0.3">
      <c r="A178" t="s">
        <v>100</v>
      </c>
      <c r="B178" t="s">
        <v>193</v>
      </c>
      <c r="C178" s="10">
        <v>2009</v>
      </c>
      <c r="D178" t="s">
        <v>34</v>
      </c>
      <c r="E178" t="s">
        <v>16</v>
      </c>
      <c r="F178" s="4">
        <v>-1.16387768808948E-2</v>
      </c>
      <c r="G178" s="4">
        <v>-19.4672030524506</v>
      </c>
      <c r="H178" s="4">
        <v>1.87504764670821</v>
      </c>
      <c r="I178" s="4">
        <f t="shared" si="205"/>
        <v>-2.1823261201083716E-2</v>
      </c>
      <c r="J178" s="6">
        <f t="shared" si="206"/>
        <v>-36.501933271488383</v>
      </c>
      <c r="K178" s="4">
        <v>19</v>
      </c>
      <c r="L178" s="4">
        <v>39.707701236338004</v>
      </c>
      <c r="M178" s="10" t="s">
        <v>13</v>
      </c>
      <c r="Q178" s="6">
        <f t="shared" si="195"/>
        <v>-36.501933271488383</v>
      </c>
      <c r="R178" s="6">
        <f t="shared" si="196"/>
        <v>-36.501933271488383</v>
      </c>
      <c r="S178" s="6">
        <f t="shared" si="197"/>
        <v>0</v>
      </c>
      <c r="T178" s="6">
        <f t="shared" si="198"/>
        <v>0</v>
      </c>
      <c r="U178" s="6">
        <f t="shared" si="199"/>
        <v>0</v>
      </c>
      <c r="V178" s="6">
        <f t="shared" si="200"/>
        <v>-0.28836527284475827</v>
      </c>
      <c r="W178" s="6">
        <f t="shared" si="201"/>
        <v>-0.28836527284475827</v>
      </c>
      <c r="X178" s="6">
        <f t="shared" si="202"/>
        <v>-0.57673054568951654</v>
      </c>
    </row>
    <row r="179" spans="1:24" ht="14.45" x14ac:dyDescent="0.3">
      <c r="A179" t="s">
        <v>100</v>
      </c>
      <c r="B179" t="s">
        <v>194</v>
      </c>
      <c r="C179" s="10">
        <v>2009</v>
      </c>
      <c r="D179" t="s">
        <v>34</v>
      </c>
      <c r="E179" t="s">
        <v>16</v>
      </c>
      <c r="F179" s="4">
        <v>0.69476372197178304</v>
      </c>
      <c r="G179" s="4">
        <v>1162.0728352738399</v>
      </c>
      <c r="H179" s="4">
        <v>10.1463909227747</v>
      </c>
      <c r="I179" s="4">
        <f t="shared" si="205"/>
        <v>7.0493443220876646</v>
      </c>
      <c r="J179" s="6">
        <f t="shared" si="206"/>
        <v>11790.845267425548</v>
      </c>
      <c r="K179" s="4">
        <v>19</v>
      </c>
      <c r="L179" s="4">
        <v>39.707701236338004</v>
      </c>
      <c r="M179" s="10" t="s">
        <v>13</v>
      </c>
      <c r="Q179" s="6">
        <f t="shared" si="195"/>
        <v>11790.845267425548</v>
      </c>
      <c r="R179" s="6">
        <f t="shared" si="196"/>
        <v>11790.845267425548</v>
      </c>
      <c r="S179" s="6">
        <f t="shared" si="197"/>
        <v>0</v>
      </c>
      <c r="T179" s="6">
        <f t="shared" si="198"/>
        <v>0</v>
      </c>
      <c r="U179" s="6">
        <f t="shared" si="199"/>
        <v>0</v>
      </c>
      <c r="V179" s="6">
        <f t="shared" si="200"/>
        <v>93.147677612661838</v>
      </c>
      <c r="W179" s="6">
        <f t="shared" si="201"/>
        <v>93.147677612661838</v>
      </c>
      <c r="X179" s="6">
        <f t="shared" si="202"/>
        <v>186.29535522532368</v>
      </c>
    </row>
    <row r="180" spans="1:24" ht="14.45" x14ac:dyDescent="0.3">
      <c r="A180" t="s">
        <v>100</v>
      </c>
      <c r="B180" t="s">
        <v>195</v>
      </c>
      <c r="C180" s="10">
        <v>2009</v>
      </c>
      <c r="D180" t="s">
        <v>34</v>
      </c>
      <c r="E180" t="s">
        <v>16</v>
      </c>
      <c r="F180" s="4">
        <v>5.9847203105062002E-2</v>
      </c>
      <c r="G180" s="4">
        <v>106.076392142945</v>
      </c>
      <c r="H180" s="4">
        <v>41.687210390004303</v>
      </c>
      <c r="I180" s="4">
        <f t="shared" si="205"/>
        <v>2.4948629470940387</v>
      </c>
      <c r="J180" s="6">
        <f t="shared" si="206"/>
        <v>4422.0288766755475</v>
      </c>
      <c r="K180" s="4">
        <v>19</v>
      </c>
      <c r="L180" s="4">
        <v>39.707701236338004</v>
      </c>
      <c r="M180" s="10" t="s">
        <v>13</v>
      </c>
      <c r="Q180" s="6">
        <f t="shared" si="195"/>
        <v>4422.0288766755475</v>
      </c>
      <c r="R180" s="6">
        <f t="shared" si="196"/>
        <v>4422.0288766755475</v>
      </c>
      <c r="S180" s="6">
        <f t="shared" si="197"/>
        <v>0</v>
      </c>
      <c r="T180" s="6">
        <f t="shared" si="198"/>
        <v>0</v>
      </c>
      <c r="U180" s="6">
        <f t="shared" si="199"/>
        <v>0</v>
      </c>
      <c r="V180" s="6">
        <f t="shared" si="200"/>
        <v>34.93402812573683</v>
      </c>
      <c r="W180" s="6">
        <f t="shared" si="201"/>
        <v>34.93402812573683</v>
      </c>
      <c r="X180" s="6">
        <f t="shared" si="202"/>
        <v>69.868056251473661</v>
      </c>
    </row>
    <row r="181" spans="1:24" ht="14.45" x14ac:dyDescent="0.3">
      <c r="A181" t="s">
        <v>100</v>
      </c>
      <c r="B181" t="s">
        <v>196</v>
      </c>
      <c r="C181" s="10">
        <v>2009</v>
      </c>
      <c r="D181" t="s">
        <v>34</v>
      </c>
      <c r="E181" t="s">
        <v>16</v>
      </c>
      <c r="F181" s="4">
        <v>2.6127866467314902E-3</v>
      </c>
      <c r="G181" s="4">
        <v>4.3701884403460598</v>
      </c>
      <c r="H181" s="4">
        <v>3.3094366138542899</v>
      </c>
      <c r="I181" s="4">
        <f t="shared" si="205"/>
        <v>8.6468517928827669E-3</v>
      </c>
      <c r="J181" s="6">
        <f t="shared" si="206"/>
        <v>14.462861633924025</v>
      </c>
      <c r="K181" s="4">
        <v>19</v>
      </c>
      <c r="L181" s="4">
        <v>39.707701236338004</v>
      </c>
      <c r="M181" s="10" t="s">
        <v>13</v>
      </c>
      <c r="Q181" s="6">
        <f t="shared" si="195"/>
        <v>14.462861633924025</v>
      </c>
      <c r="R181" s="6">
        <f t="shared" si="196"/>
        <v>14.462861633924025</v>
      </c>
      <c r="S181" s="6">
        <f t="shared" si="197"/>
        <v>0</v>
      </c>
      <c r="T181" s="6">
        <f t="shared" si="198"/>
        <v>0</v>
      </c>
      <c r="U181" s="6">
        <f t="shared" si="199"/>
        <v>0</v>
      </c>
      <c r="V181" s="6">
        <f t="shared" si="200"/>
        <v>0.11425660690799981</v>
      </c>
      <c r="W181" s="6">
        <f t="shared" si="201"/>
        <v>0.11425660690799981</v>
      </c>
      <c r="X181" s="6">
        <f t="shared" si="202"/>
        <v>0.22851321381599962</v>
      </c>
    </row>
    <row r="182" spans="1:24" ht="14.45" x14ac:dyDescent="0.3">
      <c r="A182" t="s">
        <v>100</v>
      </c>
      <c r="B182" t="s">
        <v>197</v>
      </c>
      <c r="C182" s="10">
        <v>2009</v>
      </c>
      <c r="D182" t="s">
        <v>34</v>
      </c>
      <c r="E182" t="s">
        <v>16</v>
      </c>
      <c r="F182" s="4">
        <v>0.339864260090878</v>
      </c>
      <c r="G182" s="4">
        <v>623.34778753663295</v>
      </c>
      <c r="H182" s="4">
        <v>1.6637113412039199</v>
      </c>
      <c r="I182" s="4">
        <f t="shared" si="205"/>
        <v>0.56543602398307258</v>
      </c>
      <c r="J182" s="6">
        <f t="shared" si="206"/>
        <v>1037.0707836390677</v>
      </c>
      <c r="K182" s="4">
        <v>19</v>
      </c>
      <c r="L182" s="4">
        <v>39.707701236338004</v>
      </c>
      <c r="M182" s="10" t="s">
        <v>13</v>
      </c>
      <c r="Q182" s="6">
        <f t="shared" si="195"/>
        <v>1037.0707836390677</v>
      </c>
      <c r="R182" s="6">
        <f t="shared" si="196"/>
        <v>1037.0707836390677</v>
      </c>
      <c r="S182" s="6">
        <f t="shared" si="197"/>
        <v>0</v>
      </c>
      <c r="T182" s="6">
        <f t="shared" si="198"/>
        <v>0</v>
      </c>
      <c r="U182" s="6">
        <f t="shared" si="199"/>
        <v>0</v>
      </c>
      <c r="V182" s="6">
        <f t="shared" si="200"/>
        <v>8.192859190748635</v>
      </c>
      <c r="W182" s="6">
        <f t="shared" si="201"/>
        <v>8.192859190748635</v>
      </c>
      <c r="X182" s="6">
        <f t="shared" si="202"/>
        <v>16.38571838149727</v>
      </c>
    </row>
    <row r="183" spans="1:24" ht="14.45" x14ac:dyDescent="0.3">
      <c r="A183" t="s">
        <v>100</v>
      </c>
      <c r="B183" t="s">
        <v>198</v>
      </c>
      <c r="C183" s="10">
        <v>2009</v>
      </c>
      <c r="D183" t="s">
        <v>34</v>
      </c>
      <c r="E183" t="s">
        <v>16</v>
      </c>
      <c r="F183" s="4">
        <v>4.4838688233786998E-2</v>
      </c>
      <c r="G183" s="4">
        <v>82.239000650148498</v>
      </c>
      <c r="H183" s="4">
        <v>6.8302095332128703</v>
      </c>
      <c r="I183" s="4">
        <f t="shared" si="205"/>
        <v>0.30625763583117172</v>
      </c>
      <c r="J183" s="6">
        <f t="shared" si="206"/>
        <v>561.70960624254371</v>
      </c>
      <c r="K183" s="4">
        <v>19</v>
      </c>
      <c r="L183" s="4">
        <v>39.707701236338004</v>
      </c>
      <c r="M183" s="10" t="s">
        <v>13</v>
      </c>
      <c r="Q183" s="6">
        <f t="shared" si="195"/>
        <v>561.70960624254371</v>
      </c>
      <c r="R183" s="6">
        <f t="shared" si="196"/>
        <v>561.70960624254371</v>
      </c>
      <c r="S183" s="6">
        <f t="shared" si="197"/>
        <v>0</v>
      </c>
      <c r="T183" s="6">
        <f t="shared" si="198"/>
        <v>0</v>
      </c>
      <c r="U183" s="6">
        <f t="shared" si="199"/>
        <v>0</v>
      </c>
      <c r="V183" s="6">
        <f t="shared" si="200"/>
        <v>4.4375058893160961</v>
      </c>
      <c r="W183" s="6">
        <f t="shared" si="201"/>
        <v>4.4375058893160961</v>
      </c>
      <c r="X183" s="6">
        <f t="shared" si="202"/>
        <v>8.8750117786321923</v>
      </c>
    </row>
    <row r="184" spans="1:24" ht="14.45" x14ac:dyDescent="0.3">
      <c r="A184" t="s">
        <v>100</v>
      </c>
      <c r="B184" t="s">
        <v>199</v>
      </c>
      <c r="C184" s="10">
        <v>2009</v>
      </c>
      <c r="D184" t="s">
        <v>34</v>
      </c>
      <c r="E184" t="s">
        <v>16</v>
      </c>
      <c r="F184" s="4">
        <v>1.64625135544339E-2</v>
      </c>
      <c r="G184" s="4">
        <v>30.1940292242091</v>
      </c>
      <c r="H184" s="4">
        <v>0.54183031517587299</v>
      </c>
      <c r="I184" s="4">
        <f t="shared" si="205"/>
        <v>8.9198889077860017E-3</v>
      </c>
      <c r="J184" s="6">
        <f t="shared" si="206"/>
        <v>16.360040370982738</v>
      </c>
      <c r="K184" s="4">
        <v>19</v>
      </c>
      <c r="L184" s="4">
        <v>39.707701236338004</v>
      </c>
      <c r="M184" s="10" t="s">
        <v>13</v>
      </c>
      <c r="Q184" s="6">
        <f t="shared" si="195"/>
        <v>16.360040370982738</v>
      </c>
      <c r="R184" s="6">
        <f t="shared" si="196"/>
        <v>16.360040370982738</v>
      </c>
      <c r="S184" s="6">
        <f t="shared" si="197"/>
        <v>0</v>
      </c>
      <c r="T184" s="6">
        <f t="shared" si="198"/>
        <v>0</v>
      </c>
      <c r="U184" s="6">
        <f t="shared" si="199"/>
        <v>0</v>
      </c>
      <c r="V184" s="6">
        <f t="shared" si="200"/>
        <v>0.12924431893076363</v>
      </c>
      <c r="W184" s="6">
        <f t="shared" si="201"/>
        <v>0.12924431893076363</v>
      </c>
      <c r="X184" s="6">
        <f t="shared" si="202"/>
        <v>0.25848863786152726</v>
      </c>
    </row>
    <row r="185" spans="1:24" ht="14.45" x14ac:dyDescent="0.3">
      <c r="A185" t="s">
        <v>100</v>
      </c>
      <c r="B185" t="s">
        <v>200</v>
      </c>
      <c r="C185" s="10">
        <v>2009</v>
      </c>
      <c r="D185" t="s">
        <v>34</v>
      </c>
      <c r="E185" t="s">
        <v>16</v>
      </c>
      <c r="F185" s="4">
        <v>1.02157436862242E-2</v>
      </c>
      <c r="G185" s="4">
        <v>11.7978070043439</v>
      </c>
      <c r="H185" s="4">
        <v>45.815013123045397</v>
      </c>
      <c r="I185" s="4">
        <f t="shared" si="205"/>
        <v>0.46803443104602988</v>
      </c>
      <c r="J185" s="6">
        <f t="shared" si="206"/>
        <v>540.51668272717268</v>
      </c>
      <c r="K185" s="4">
        <v>15</v>
      </c>
      <c r="L185" s="4">
        <v>39.195049977379703</v>
      </c>
      <c r="M185" s="10" t="s">
        <v>13</v>
      </c>
      <c r="Q185" s="6">
        <f t="shared" si="195"/>
        <v>540.51668272717268</v>
      </c>
      <c r="R185" s="6">
        <f t="shared" si="196"/>
        <v>540.51668272717268</v>
      </c>
      <c r="S185" s="6">
        <f t="shared" si="197"/>
        <v>0</v>
      </c>
      <c r="T185" s="6">
        <f t="shared" si="198"/>
        <v>0</v>
      </c>
      <c r="U185" s="6">
        <f t="shared" si="199"/>
        <v>0</v>
      </c>
      <c r="V185" s="6">
        <f t="shared" si="200"/>
        <v>4.2700817935446649</v>
      </c>
      <c r="W185" s="6">
        <f t="shared" si="201"/>
        <v>4.2700817935446649</v>
      </c>
      <c r="X185" s="6">
        <f t="shared" si="202"/>
        <v>8.5401635870893298</v>
      </c>
    </row>
    <row r="186" spans="1:24" ht="14.45" x14ac:dyDescent="0.3">
      <c r="A186" t="s">
        <v>100</v>
      </c>
      <c r="B186" t="s">
        <v>201</v>
      </c>
      <c r="C186" s="10">
        <v>2009</v>
      </c>
      <c r="D186" t="s">
        <v>34</v>
      </c>
      <c r="E186" t="s">
        <v>16</v>
      </c>
      <c r="F186" s="4">
        <v>8.7064221034187893E-3</v>
      </c>
      <c r="G186" s="4">
        <v>10.0547440136934</v>
      </c>
      <c r="H186" s="4">
        <v>61.404438041840002</v>
      </c>
      <c r="I186" s="4">
        <f t="shared" si="205"/>
        <v>0.53461295661548536</v>
      </c>
      <c r="J186" s="6">
        <f t="shared" si="206"/>
        <v>617.405905815398</v>
      </c>
      <c r="K186" s="4">
        <v>15</v>
      </c>
      <c r="L186" s="4">
        <v>39.195049977379703</v>
      </c>
      <c r="M186" s="10" t="s">
        <v>13</v>
      </c>
      <c r="Q186" s="6">
        <f t="shared" si="195"/>
        <v>617.405905815398</v>
      </c>
      <c r="R186" s="6">
        <f t="shared" si="196"/>
        <v>617.405905815398</v>
      </c>
      <c r="S186" s="6">
        <f t="shared" si="197"/>
        <v>0</v>
      </c>
      <c r="T186" s="6">
        <f t="shared" si="198"/>
        <v>0</v>
      </c>
      <c r="U186" s="6">
        <f t="shared" si="199"/>
        <v>0</v>
      </c>
      <c r="V186" s="6">
        <f t="shared" si="200"/>
        <v>4.8775066559416445</v>
      </c>
      <c r="W186" s="6">
        <f t="shared" si="201"/>
        <v>4.8775066559416445</v>
      </c>
      <c r="X186" s="6">
        <f t="shared" si="202"/>
        <v>9.7550133118832889</v>
      </c>
    </row>
    <row r="187" spans="1:24" ht="14.45" x14ac:dyDescent="0.3">
      <c r="A187" t="s">
        <v>100</v>
      </c>
      <c r="B187" t="s">
        <v>202</v>
      </c>
      <c r="C187" s="10">
        <v>2009</v>
      </c>
      <c r="D187" t="s">
        <v>34</v>
      </c>
      <c r="E187" t="s">
        <v>16</v>
      </c>
      <c r="F187" s="4">
        <v>0</v>
      </c>
      <c r="G187" s="4">
        <v>3.6647427863033899</v>
      </c>
      <c r="H187" s="4">
        <v>13.091609648419499</v>
      </c>
      <c r="I187" s="4">
        <f t="shared" si="205"/>
        <v>0</v>
      </c>
      <c r="J187" s="6">
        <f t="shared" si="206"/>
        <v>47.977382020145221</v>
      </c>
      <c r="K187" s="4">
        <v>15</v>
      </c>
      <c r="L187" s="4">
        <v>39.195049977379703</v>
      </c>
      <c r="M187" s="10" t="s">
        <v>13</v>
      </c>
      <c r="Q187" s="6">
        <f t="shared" si="195"/>
        <v>47.977382020145221</v>
      </c>
      <c r="R187" s="6">
        <f t="shared" si="196"/>
        <v>47.977382020145221</v>
      </c>
      <c r="S187" s="6">
        <f t="shared" si="197"/>
        <v>0</v>
      </c>
      <c r="T187" s="6">
        <f t="shared" si="198"/>
        <v>0</v>
      </c>
      <c r="U187" s="6">
        <f t="shared" si="199"/>
        <v>0</v>
      </c>
      <c r="V187" s="6">
        <f t="shared" si="200"/>
        <v>0.37902131795914729</v>
      </c>
      <c r="W187" s="6">
        <f t="shared" si="201"/>
        <v>0.37902131795914729</v>
      </c>
      <c r="X187" s="6">
        <f t="shared" si="202"/>
        <v>0.75804263591829457</v>
      </c>
    </row>
    <row r="188" spans="1:24" ht="14.45" x14ac:dyDescent="0.3">
      <c r="A188" t="s">
        <v>100</v>
      </c>
      <c r="B188" t="s">
        <v>203</v>
      </c>
      <c r="C188" s="10">
        <v>2009</v>
      </c>
      <c r="D188" t="s">
        <v>34</v>
      </c>
      <c r="E188" t="s">
        <v>16</v>
      </c>
      <c r="F188" s="4">
        <v>1.24034266766142E-3</v>
      </c>
      <c r="G188" s="4">
        <v>40.021441266381203</v>
      </c>
      <c r="H188" s="4">
        <v>6.34926909927783</v>
      </c>
      <c r="I188" s="4">
        <f t="shared" si="205"/>
        <v>7.8752693722984844E-3</v>
      </c>
      <c r="J188" s="6">
        <f t="shared" si="206"/>
        <v>254.10690034119676</v>
      </c>
      <c r="K188" s="4">
        <v>5</v>
      </c>
      <c r="L188" s="4">
        <v>100</v>
      </c>
      <c r="M188" s="10" t="s">
        <v>13</v>
      </c>
      <c r="Q188" s="6">
        <f t="shared" si="195"/>
        <v>254.10690034119676</v>
      </c>
      <c r="R188" s="6">
        <f t="shared" si="196"/>
        <v>254.10690034119676</v>
      </c>
      <c r="S188" s="6">
        <f t="shared" si="197"/>
        <v>0</v>
      </c>
      <c r="T188" s="6">
        <f t="shared" si="198"/>
        <v>0</v>
      </c>
      <c r="U188" s="6">
        <f t="shared" si="199"/>
        <v>0</v>
      </c>
      <c r="V188" s="6">
        <f t="shared" si="200"/>
        <v>2.0074445126954545</v>
      </c>
      <c r="W188" s="6">
        <f t="shared" si="201"/>
        <v>2.0074445126954545</v>
      </c>
      <c r="X188" s="6">
        <f t="shared" si="202"/>
        <v>4.0148890253909091</v>
      </c>
    </row>
    <row r="189" spans="1:24" ht="14.45" x14ac:dyDescent="0.3">
      <c r="A189" t="s">
        <v>100</v>
      </c>
      <c r="B189" t="s">
        <v>204</v>
      </c>
      <c r="C189" s="10">
        <v>2009</v>
      </c>
      <c r="D189" t="s">
        <v>34</v>
      </c>
      <c r="E189" t="s">
        <v>16</v>
      </c>
      <c r="F189" s="4">
        <v>8.6636606654967904E-2</v>
      </c>
      <c r="G189" s="4">
        <v>100.05360316595301</v>
      </c>
      <c r="H189" s="4">
        <v>2.29723891911466</v>
      </c>
      <c r="I189" s="4">
        <f t="shared" si="205"/>
        <v>0.19902498462782042</v>
      </c>
      <c r="J189" s="6">
        <f t="shared" si="206"/>
        <v>229.847031190481</v>
      </c>
      <c r="K189" s="4">
        <v>3</v>
      </c>
      <c r="L189" s="4">
        <v>100</v>
      </c>
      <c r="M189" s="10" t="s">
        <v>13</v>
      </c>
      <c r="Q189" s="6">
        <f t="shared" si="195"/>
        <v>229.847031190481</v>
      </c>
      <c r="R189" s="6">
        <f t="shared" si="196"/>
        <v>229.847031190481</v>
      </c>
      <c r="S189" s="6">
        <f t="shared" si="197"/>
        <v>0</v>
      </c>
      <c r="T189" s="6">
        <f t="shared" si="198"/>
        <v>0</v>
      </c>
      <c r="U189" s="6">
        <f t="shared" si="199"/>
        <v>0</v>
      </c>
      <c r="V189" s="6">
        <f t="shared" si="200"/>
        <v>1.8157915464048</v>
      </c>
      <c r="W189" s="6">
        <f t="shared" si="201"/>
        <v>1.8157915464048</v>
      </c>
      <c r="X189" s="6">
        <f t="shared" si="202"/>
        <v>3.6315830928096</v>
      </c>
    </row>
    <row r="190" spans="1:24" ht="14.45" x14ac:dyDescent="0.3">
      <c r="A190" t="s">
        <v>100</v>
      </c>
      <c r="B190" t="s">
        <v>205</v>
      </c>
      <c r="C190" s="10">
        <v>2009</v>
      </c>
      <c r="D190" t="s">
        <v>34</v>
      </c>
      <c r="E190" t="s">
        <v>16</v>
      </c>
      <c r="F190" s="4">
        <v>1.0920466096710201E-2</v>
      </c>
      <c r="G190" s="4">
        <v>141.07558046399399</v>
      </c>
      <c r="H190" s="4">
        <v>3.10798808980429</v>
      </c>
      <c r="I190" s="4">
        <f t="shared" si="205"/>
        <v>3.3940678563686849E-2</v>
      </c>
      <c r="J190" s="6">
        <f t="shared" si="206"/>
        <v>438.4612238443201</v>
      </c>
      <c r="K190" s="4">
        <v>10</v>
      </c>
      <c r="L190" s="4">
        <v>100</v>
      </c>
      <c r="M190" s="10" t="s">
        <v>13</v>
      </c>
      <c r="Q190" s="6">
        <f t="shared" si="195"/>
        <v>438.4612238443201</v>
      </c>
      <c r="R190" s="6">
        <f t="shared" si="196"/>
        <v>438.4612238443201</v>
      </c>
      <c r="S190" s="6">
        <f t="shared" si="197"/>
        <v>0</v>
      </c>
      <c r="T190" s="6">
        <f t="shared" si="198"/>
        <v>0</v>
      </c>
      <c r="U190" s="6">
        <f t="shared" si="199"/>
        <v>0</v>
      </c>
      <c r="V190" s="6">
        <f t="shared" si="200"/>
        <v>3.4638436683701292</v>
      </c>
      <c r="W190" s="6">
        <f t="shared" si="201"/>
        <v>3.4638436683701292</v>
      </c>
      <c r="X190" s="6">
        <f t="shared" si="202"/>
        <v>6.9276873367402585</v>
      </c>
    </row>
    <row r="191" spans="1:24" ht="14.45" x14ac:dyDescent="0.3">
      <c r="A191" t="s">
        <v>100</v>
      </c>
      <c r="B191" t="s">
        <v>206</v>
      </c>
      <c r="C191" s="10">
        <v>2009</v>
      </c>
      <c r="D191" t="s">
        <v>34</v>
      </c>
      <c r="E191" t="s">
        <v>16</v>
      </c>
      <c r="F191" s="4">
        <v>7.5436040340459802E-3</v>
      </c>
      <c r="G191" s="4">
        <v>75.903164701771004</v>
      </c>
      <c r="H191" s="4">
        <v>4.3546114619375098</v>
      </c>
      <c r="I191" s="4">
        <f t="shared" si="205"/>
        <v>3.284946459097466E-2</v>
      </c>
      <c r="J191" s="6">
        <f t="shared" si="206"/>
        <v>330.52879100766262</v>
      </c>
      <c r="K191" s="4">
        <v>4</v>
      </c>
      <c r="L191" s="4">
        <v>100</v>
      </c>
      <c r="M191" s="10" t="s">
        <v>13</v>
      </c>
      <c r="Q191" s="6">
        <f t="shared" si="195"/>
        <v>330.52879100766262</v>
      </c>
      <c r="R191" s="6">
        <f t="shared" si="196"/>
        <v>330.52879100766262</v>
      </c>
      <c r="S191" s="6">
        <f t="shared" si="197"/>
        <v>0</v>
      </c>
      <c r="T191" s="6">
        <f t="shared" si="198"/>
        <v>0</v>
      </c>
      <c r="U191" s="6">
        <f t="shared" si="199"/>
        <v>0</v>
      </c>
      <c r="V191" s="6">
        <f t="shared" si="200"/>
        <v>2.6111774489605351</v>
      </c>
      <c r="W191" s="6">
        <f t="shared" si="201"/>
        <v>2.6111774489605351</v>
      </c>
      <c r="X191" s="6">
        <f t="shared" si="202"/>
        <v>5.2223548979210701</v>
      </c>
    </row>
    <row r="192" spans="1:24" ht="14.45" x14ac:dyDescent="0.3">
      <c r="A192" t="s">
        <v>100</v>
      </c>
      <c r="B192" t="s">
        <v>207</v>
      </c>
      <c r="C192" s="10">
        <v>2009</v>
      </c>
      <c r="D192" t="s">
        <v>34</v>
      </c>
      <c r="E192" t="s">
        <v>16</v>
      </c>
      <c r="F192" s="4">
        <v>2.8543884182512101E-2</v>
      </c>
      <c r="G192" s="4">
        <v>75.040202374464698</v>
      </c>
      <c r="H192" s="4">
        <v>6.4261074126960303</v>
      </c>
      <c r="I192" s="4">
        <f t="shared" si="205"/>
        <v>0.18342606573237799</v>
      </c>
      <c r="J192" s="6">
        <f t="shared" si="206"/>
        <v>482.21640072875783</v>
      </c>
      <c r="K192" s="4">
        <v>10</v>
      </c>
      <c r="L192" s="4">
        <v>100</v>
      </c>
      <c r="M192" s="10" t="s">
        <v>13</v>
      </c>
      <c r="Q192" s="6">
        <f t="shared" si="195"/>
        <v>482.21640072875783</v>
      </c>
      <c r="R192" s="6">
        <f t="shared" si="196"/>
        <v>482.21640072875783</v>
      </c>
      <c r="S192" s="6">
        <f t="shared" si="197"/>
        <v>0</v>
      </c>
      <c r="T192" s="6">
        <f t="shared" si="198"/>
        <v>0</v>
      </c>
      <c r="U192" s="6">
        <f t="shared" si="199"/>
        <v>0</v>
      </c>
      <c r="V192" s="6">
        <f t="shared" si="200"/>
        <v>3.8095095657571871</v>
      </c>
      <c r="W192" s="6">
        <f t="shared" si="201"/>
        <v>3.8095095657571871</v>
      </c>
      <c r="X192" s="6">
        <f t="shared" si="202"/>
        <v>7.6190191315143743</v>
      </c>
    </row>
    <row r="193" spans="1:24" ht="14.45" x14ac:dyDescent="0.3">
      <c r="A193" t="s">
        <v>100</v>
      </c>
      <c r="B193" t="s">
        <v>208</v>
      </c>
      <c r="C193" s="10">
        <v>2009</v>
      </c>
      <c r="D193" t="s">
        <v>34</v>
      </c>
      <c r="E193" t="s">
        <v>16</v>
      </c>
      <c r="F193" s="4">
        <v>8.5259432059666407E-2</v>
      </c>
      <c r="G193" s="4">
        <v>100.05360316595301</v>
      </c>
      <c r="H193" s="4">
        <v>5.01711800272939</v>
      </c>
      <c r="I193" s="4">
        <f t="shared" si="205"/>
        <v>0.42775663148903564</v>
      </c>
      <c r="J193" s="6">
        <f t="shared" si="206"/>
        <v>501.98073368184509</v>
      </c>
      <c r="K193" s="4">
        <v>10</v>
      </c>
      <c r="L193" s="4">
        <v>100</v>
      </c>
      <c r="M193" s="10" t="s">
        <v>13</v>
      </c>
      <c r="Q193" s="6">
        <f t="shared" si="195"/>
        <v>501.98073368184509</v>
      </c>
      <c r="R193" s="6">
        <f t="shared" si="196"/>
        <v>501.98073368184509</v>
      </c>
      <c r="S193" s="6">
        <f t="shared" si="197"/>
        <v>0</v>
      </c>
      <c r="T193" s="6">
        <f t="shared" si="198"/>
        <v>0</v>
      </c>
      <c r="U193" s="6">
        <f t="shared" si="199"/>
        <v>0</v>
      </c>
      <c r="V193" s="6">
        <f t="shared" si="200"/>
        <v>3.9656477960865768</v>
      </c>
      <c r="W193" s="6">
        <f t="shared" si="201"/>
        <v>3.9656477960865768</v>
      </c>
      <c r="X193" s="6">
        <f t="shared" si="202"/>
        <v>7.9312955921731536</v>
      </c>
    </row>
    <row r="194" spans="1:24" ht="14.45" x14ac:dyDescent="0.3">
      <c r="A194" t="s">
        <v>100</v>
      </c>
      <c r="B194" t="s">
        <v>209</v>
      </c>
      <c r="C194" s="10">
        <v>2009</v>
      </c>
      <c r="D194" t="s">
        <v>34</v>
      </c>
      <c r="E194" t="s">
        <v>16</v>
      </c>
      <c r="F194" s="4">
        <v>4.33367231574921E-3</v>
      </c>
      <c r="G194" s="4">
        <v>50.026801582976397</v>
      </c>
      <c r="H194" s="4">
        <v>2.4280132032646899</v>
      </c>
      <c r="I194" s="4">
        <f t="shared" si="205"/>
        <v>1.0522213601261746E-2</v>
      </c>
      <c r="J194" s="6">
        <f t="shared" si="206"/>
        <v>121.46573476056959</v>
      </c>
      <c r="K194" s="4">
        <v>15</v>
      </c>
      <c r="L194" s="4">
        <v>100</v>
      </c>
      <c r="M194" s="10" t="s">
        <v>13</v>
      </c>
      <c r="Q194" s="6">
        <f t="shared" si="195"/>
        <v>121.46573476056959</v>
      </c>
      <c r="R194" s="6">
        <f t="shared" si="196"/>
        <v>121.46573476056959</v>
      </c>
      <c r="S194" s="6">
        <f t="shared" si="197"/>
        <v>0</v>
      </c>
      <c r="T194" s="6">
        <f t="shared" si="198"/>
        <v>0</v>
      </c>
      <c r="U194" s="6">
        <f t="shared" si="199"/>
        <v>0</v>
      </c>
      <c r="V194" s="6">
        <f t="shared" si="200"/>
        <v>0.95957930460849983</v>
      </c>
      <c r="W194" s="6">
        <f t="shared" si="201"/>
        <v>0.95957930460849983</v>
      </c>
      <c r="X194" s="6">
        <f t="shared" si="202"/>
        <v>1.9191586092169997</v>
      </c>
    </row>
    <row r="195" spans="1:24" ht="14.45" x14ac:dyDescent="0.3">
      <c r="A195" t="s">
        <v>100</v>
      </c>
      <c r="B195" t="s">
        <v>210</v>
      </c>
      <c r="C195" s="10">
        <v>2009</v>
      </c>
      <c r="D195" t="s">
        <v>34</v>
      </c>
      <c r="E195" t="s">
        <v>16</v>
      </c>
      <c r="F195" s="4">
        <v>4.33367231574921E-3</v>
      </c>
      <c r="G195" s="4">
        <v>50.026801582976397</v>
      </c>
      <c r="H195" s="4">
        <v>2.6943873491177799</v>
      </c>
      <c r="I195" s="4">
        <f t="shared" si="205"/>
        <v>1.1676591862776625E-2</v>
      </c>
      <c r="J195" s="6">
        <f t="shared" si="206"/>
        <v>134.79158130199693</v>
      </c>
      <c r="K195" s="4">
        <v>5</v>
      </c>
      <c r="L195" s="4">
        <v>100</v>
      </c>
      <c r="M195" s="10" t="s">
        <v>13</v>
      </c>
      <c r="Q195" s="6">
        <f t="shared" si="195"/>
        <v>134.79158130199693</v>
      </c>
      <c r="R195" s="6">
        <f t="shared" si="196"/>
        <v>134.79158130199693</v>
      </c>
      <c r="S195" s="6">
        <f t="shared" si="197"/>
        <v>0</v>
      </c>
      <c r="T195" s="6">
        <f t="shared" si="198"/>
        <v>0</v>
      </c>
      <c r="U195" s="6">
        <f t="shared" si="199"/>
        <v>0</v>
      </c>
      <c r="V195" s="6">
        <f t="shared" si="200"/>
        <v>1.0648534922857757</v>
      </c>
      <c r="W195" s="6">
        <f t="shared" si="201"/>
        <v>1.0648534922857757</v>
      </c>
      <c r="X195" s="6">
        <f t="shared" si="202"/>
        <v>2.1297069845715515</v>
      </c>
    </row>
    <row r="196" spans="1:24" ht="14.45" x14ac:dyDescent="0.3">
      <c r="A196" t="s">
        <v>111</v>
      </c>
      <c r="B196" t="s">
        <v>211</v>
      </c>
      <c r="C196" s="10">
        <v>2009</v>
      </c>
      <c r="D196" t="s">
        <v>34</v>
      </c>
      <c r="E196" t="s">
        <v>16</v>
      </c>
      <c r="F196" s="4">
        <v>4.9449904738332103E-4</v>
      </c>
      <c r="G196" s="4">
        <v>15.9223820525931</v>
      </c>
      <c r="H196" s="4">
        <v>241.73165252478299</v>
      </c>
      <c r="I196" s="4">
        <f t="shared" si="205"/>
        <v>0.11953607189590115</v>
      </c>
      <c r="J196" s="6">
        <f t="shared" si="206"/>
        <v>3848.9437257042764</v>
      </c>
      <c r="K196" s="4">
        <v>8</v>
      </c>
      <c r="L196" s="4">
        <v>68.729152516791203</v>
      </c>
      <c r="M196" s="10" t="s">
        <v>13</v>
      </c>
      <c r="Q196" s="6">
        <f t="shared" si="195"/>
        <v>3848.9437257042764</v>
      </c>
      <c r="R196" s="6">
        <f t="shared" si="196"/>
        <v>3848.9437257042764</v>
      </c>
      <c r="S196" s="6">
        <f t="shared" si="197"/>
        <v>0</v>
      </c>
      <c r="T196" s="6">
        <f t="shared" si="198"/>
        <v>0</v>
      </c>
      <c r="U196" s="6">
        <f t="shared" si="199"/>
        <v>0</v>
      </c>
      <c r="V196" s="6">
        <f t="shared" si="200"/>
        <v>30.406655433063786</v>
      </c>
      <c r="W196" s="6">
        <f t="shared" si="201"/>
        <v>30.406655433063786</v>
      </c>
      <c r="X196" s="6">
        <f t="shared" si="202"/>
        <v>60.813310866127573</v>
      </c>
    </row>
    <row r="197" spans="1:24" ht="14.45" x14ac:dyDescent="0.3">
      <c r="A197" t="s">
        <v>111</v>
      </c>
      <c r="B197" t="s">
        <v>212</v>
      </c>
      <c r="C197" s="10">
        <v>2009</v>
      </c>
      <c r="D197" t="s">
        <v>34</v>
      </c>
      <c r="E197" t="s">
        <v>16</v>
      </c>
      <c r="F197" s="4">
        <v>6.1827204770847498E-4</v>
      </c>
      <c r="G197" s="4">
        <v>19.9077506987033</v>
      </c>
      <c r="H197" s="4">
        <v>573.24330652472202</v>
      </c>
      <c r="I197" s="4">
        <f t="shared" si="205"/>
        <v>0.35442031296021687</v>
      </c>
      <c r="J197" s="6">
        <f t="shared" si="206"/>
        <v>11411.984835994524</v>
      </c>
      <c r="K197" s="4">
        <v>6</v>
      </c>
      <c r="L197" s="4">
        <v>77.044673539518897</v>
      </c>
      <c r="M197" s="10" t="s">
        <v>13</v>
      </c>
      <c r="Q197" s="6">
        <f t="shared" si="195"/>
        <v>11411.984835994524</v>
      </c>
      <c r="R197" s="6">
        <f t="shared" si="196"/>
        <v>11411.984835994524</v>
      </c>
      <c r="S197" s="6">
        <f t="shared" si="197"/>
        <v>0</v>
      </c>
      <c r="T197" s="6">
        <f t="shared" si="198"/>
        <v>0</v>
      </c>
      <c r="U197" s="6">
        <f t="shared" si="199"/>
        <v>0</v>
      </c>
      <c r="V197" s="6">
        <f t="shared" si="200"/>
        <v>90.154680204356751</v>
      </c>
      <c r="W197" s="6">
        <f t="shared" si="201"/>
        <v>90.154680204356751</v>
      </c>
      <c r="X197" s="6">
        <f t="shared" si="202"/>
        <v>180.3093604087135</v>
      </c>
    </row>
    <row r="198" spans="1:24" ht="14.45" x14ac:dyDescent="0.3">
      <c r="A198" t="s">
        <v>111</v>
      </c>
      <c r="B198" t="s">
        <v>213</v>
      </c>
      <c r="C198" s="10">
        <v>2009</v>
      </c>
      <c r="D198" t="s">
        <v>34</v>
      </c>
      <c r="E198" t="s">
        <v>16</v>
      </c>
      <c r="F198" s="4">
        <v>1.9087549820113201E-3</v>
      </c>
      <c r="G198" s="4">
        <v>61.4600295575815</v>
      </c>
      <c r="H198" s="4">
        <v>46.655861827924099</v>
      </c>
      <c r="I198" s="4">
        <f t="shared" si="205"/>
        <v>8.9054608704081897E-2</v>
      </c>
      <c r="J198" s="6">
        <f t="shared" si="206"/>
        <v>2867.4706469786533</v>
      </c>
      <c r="K198" s="4">
        <v>16</v>
      </c>
      <c r="L198" s="4">
        <v>53.095238095238102</v>
      </c>
      <c r="M198" s="10" t="s">
        <v>13</v>
      </c>
      <c r="Q198" s="6">
        <f t="shared" si="195"/>
        <v>2867.4706469786533</v>
      </c>
      <c r="R198" s="6">
        <f t="shared" si="196"/>
        <v>2867.4706469786533</v>
      </c>
      <c r="S198" s="6">
        <f t="shared" si="197"/>
        <v>0</v>
      </c>
      <c r="T198" s="6">
        <f t="shared" si="198"/>
        <v>0</v>
      </c>
      <c r="U198" s="6">
        <f t="shared" si="199"/>
        <v>0</v>
      </c>
      <c r="V198" s="6">
        <f t="shared" si="200"/>
        <v>22.653018111131363</v>
      </c>
      <c r="W198" s="6">
        <f t="shared" si="201"/>
        <v>22.653018111131363</v>
      </c>
      <c r="X198" s="6">
        <f t="shared" si="202"/>
        <v>45.306036222262726</v>
      </c>
    </row>
    <row r="199" spans="1:24" ht="14.45" x14ac:dyDescent="0.3">
      <c r="A199" t="s">
        <v>111</v>
      </c>
      <c r="B199" t="s">
        <v>214</v>
      </c>
      <c r="C199" s="10">
        <v>2009</v>
      </c>
      <c r="D199" t="s">
        <v>34</v>
      </c>
      <c r="E199" t="s">
        <v>16</v>
      </c>
      <c r="F199" s="4">
        <v>1.6971933601200701E-3</v>
      </c>
      <c r="G199" s="4">
        <v>54.6479538028481</v>
      </c>
      <c r="H199" s="4">
        <v>20.074700764337599</v>
      </c>
      <c r="I199" s="4">
        <f t="shared" si="205"/>
        <v>3.407064884363107E-2</v>
      </c>
      <c r="J199" s="6">
        <f t="shared" si="206"/>
        <v>1097.0413199755205</v>
      </c>
      <c r="K199" s="4">
        <v>10</v>
      </c>
      <c r="L199" s="4">
        <v>76.440281030444993</v>
      </c>
      <c r="M199" s="10" t="s">
        <v>13</v>
      </c>
      <c r="Q199" s="6">
        <f t="shared" si="195"/>
        <v>1097.0413199755205</v>
      </c>
      <c r="R199" s="6">
        <f t="shared" si="196"/>
        <v>1097.0413199755205</v>
      </c>
      <c r="S199" s="6">
        <f t="shared" si="197"/>
        <v>0</v>
      </c>
      <c r="T199" s="6">
        <f t="shared" si="198"/>
        <v>0</v>
      </c>
      <c r="U199" s="6">
        <f t="shared" si="199"/>
        <v>0</v>
      </c>
      <c r="V199" s="6">
        <f t="shared" si="200"/>
        <v>8.6666264278066123</v>
      </c>
      <c r="W199" s="6">
        <f t="shared" si="201"/>
        <v>8.6666264278066123</v>
      </c>
      <c r="X199" s="6">
        <f t="shared" si="202"/>
        <v>17.333252855613225</v>
      </c>
    </row>
    <row r="200" spans="1:24" ht="14.45" x14ac:dyDescent="0.3">
      <c r="A200" t="s">
        <v>111</v>
      </c>
      <c r="B200" t="s">
        <v>215</v>
      </c>
      <c r="C200" s="10">
        <v>2009</v>
      </c>
      <c r="D200" t="s">
        <v>34</v>
      </c>
      <c r="E200" t="s">
        <v>16</v>
      </c>
      <c r="F200" s="4">
        <v>4.5461821964720199E-2</v>
      </c>
      <c r="G200" s="4">
        <v>343.51757798745803</v>
      </c>
      <c r="H200" s="4">
        <v>7.5923691881698003</v>
      </c>
      <c r="I200" s="4">
        <f t="shared" si="205"/>
        <v>0.34516293632300271</v>
      </c>
      <c r="J200" s="6">
        <f t="shared" si="206"/>
        <v>2608.1122747066929</v>
      </c>
      <c r="K200" s="4">
        <v>10</v>
      </c>
      <c r="L200" s="4">
        <v>75.652173913043498</v>
      </c>
      <c r="M200" s="10" t="s">
        <v>13</v>
      </c>
      <c r="Q200" s="6">
        <f t="shared" si="195"/>
        <v>2608.1122747066929</v>
      </c>
      <c r="R200" s="6">
        <f t="shared" si="196"/>
        <v>2608.1122747066929</v>
      </c>
      <c r="S200" s="6">
        <f t="shared" si="197"/>
        <v>0</v>
      </c>
      <c r="T200" s="6">
        <f t="shared" si="198"/>
        <v>0</v>
      </c>
      <c r="U200" s="6">
        <f t="shared" si="199"/>
        <v>0</v>
      </c>
      <c r="V200" s="6">
        <f t="shared" si="200"/>
        <v>20.604086970182877</v>
      </c>
      <c r="W200" s="6">
        <f t="shared" si="201"/>
        <v>20.604086970182877</v>
      </c>
      <c r="X200" s="6">
        <f t="shared" si="202"/>
        <v>41.208173940365754</v>
      </c>
    </row>
    <row r="201" spans="1:24" ht="14.45" x14ac:dyDescent="0.3">
      <c r="A201" t="s">
        <v>111</v>
      </c>
      <c r="B201" t="s">
        <v>216</v>
      </c>
      <c r="C201" s="10">
        <v>2009</v>
      </c>
      <c r="D201" t="s">
        <v>34</v>
      </c>
      <c r="E201" t="s">
        <v>16</v>
      </c>
      <c r="F201" s="4">
        <v>4.7811358995313502E-3</v>
      </c>
      <c r="G201" s="4">
        <v>42.774879666169397</v>
      </c>
      <c r="H201" s="4">
        <v>19.388981900733299</v>
      </c>
      <c r="I201" s="4">
        <f t="shared" si="205"/>
        <v>9.2701357420959571E-2</v>
      </c>
      <c r="J201" s="6">
        <f t="shared" si="206"/>
        <v>829.36136765340325</v>
      </c>
      <c r="K201" s="4">
        <v>10</v>
      </c>
      <c r="L201" s="4">
        <v>55.357142857142897</v>
      </c>
      <c r="M201" s="10" t="s">
        <v>13</v>
      </c>
      <c r="Q201" s="6">
        <f t="shared" si="195"/>
        <v>829.36136765340325</v>
      </c>
      <c r="R201" s="6">
        <f t="shared" si="196"/>
        <v>829.36136765340325</v>
      </c>
      <c r="S201" s="6">
        <f t="shared" si="197"/>
        <v>0</v>
      </c>
      <c r="T201" s="6">
        <f t="shared" si="198"/>
        <v>0</v>
      </c>
      <c r="U201" s="6">
        <f t="shared" si="199"/>
        <v>0</v>
      </c>
      <c r="V201" s="6">
        <f t="shared" si="200"/>
        <v>6.5519548044618867</v>
      </c>
      <c r="W201" s="6">
        <f t="shared" si="201"/>
        <v>6.5519548044618867</v>
      </c>
      <c r="X201" s="6">
        <f t="shared" si="202"/>
        <v>13.103909608923773</v>
      </c>
    </row>
    <row r="202" spans="1:24" ht="14.45" x14ac:dyDescent="0.3">
      <c r="A202" t="s">
        <v>111</v>
      </c>
      <c r="B202" t="s">
        <v>217</v>
      </c>
      <c r="C202" s="10">
        <v>2009</v>
      </c>
      <c r="D202" t="s">
        <v>34</v>
      </c>
      <c r="E202" t="s">
        <v>16</v>
      </c>
      <c r="F202" s="4">
        <v>4.88424242411896E-4</v>
      </c>
      <c r="G202" s="4">
        <v>6.3146889364818604</v>
      </c>
      <c r="H202" s="4">
        <v>15.980621909834399</v>
      </c>
      <c r="I202" s="4">
        <f t="shared" si="205"/>
        <v>7.8053231495818134E-3</v>
      </c>
      <c r="J202" s="6">
        <f t="shared" si="206"/>
        <v>100.9126563721309</v>
      </c>
      <c r="K202" s="4">
        <v>6</v>
      </c>
      <c r="L202" s="4">
        <v>78.225806451612897</v>
      </c>
      <c r="M202" s="10" t="s">
        <v>13</v>
      </c>
      <c r="Q202" s="6">
        <f t="shared" si="195"/>
        <v>100.9126563721309</v>
      </c>
      <c r="R202" s="6">
        <f t="shared" si="196"/>
        <v>100.9126563721309</v>
      </c>
      <c r="S202" s="6">
        <f t="shared" si="197"/>
        <v>0</v>
      </c>
      <c r="T202" s="6">
        <f t="shared" si="198"/>
        <v>0</v>
      </c>
      <c r="U202" s="6">
        <f t="shared" si="199"/>
        <v>0</v>
      </c>
      <c r="V202" s="6">
        <f t="shared" si="200"/>
        <v>0.79720998533983412</v>
      </c>
      <c r="W202" s="6">
        <f t="shared" si="201"/>
        <v>0.79720998533983412</v>
      </c>
      <c r="X202" s="6">
        <f t="shared" si="202"/>
        <v>1.5944199706796682</v>
      </c>
    </row>
    <row r="203" spans="1:24" ht="14.45" x14ac:dyDescent="0.3">
      <c r="A203" t="s">
        <v>111</v>
      </c>
      <c r="B203" t="s">
        <v>218</v>
      </c>
      <c r="C203" s="10">
        <v>2009</v>
      </c>
      <c r="D203" t="s">
        <v>34</v>
      </c>
      <c r="E203" t="s">
        <v>16</v>
      </c>
      <c r="F203" s="4">
        <v>3.26058550256547E-3</v>
      </c>
      <c r="G203" s="4">
        <v>42.155121330238501</v>
      </c>
      <c r="H203" s="4">
        <v>2.1111147964736299</v>
      </c>
      <c r="I203" s="4">
        <f t="shared" si="205"/>
        <v>6.8834702996333702E-3</v>
      </c>
      <c r="J203" s="6">
        <f t="shared" si="206"/>
        <v>88.99430038740762</v>
      </c>
      <c r="K203" s="4">
        <v>10</v>
      </c>
      <c r="L203" s="4">
        <v>80.338983050847503</v>
      </c>
      <c r="M203" s="10" t="s">
        <v>13</v>
      </c>
      <c r="Q203" s="6">
        <f t="shared" si="195"/>
        <v>88.99430038740762</v>
      </c>
      <c r="R203" s="6">
        <f t="shared" si="196"/>
        <v>88.99430038740762</v>
      </c>
      <c r="S203" s="6">
        <f t="shared" si="197"/>
        <v>0</v>
      </c>
      <c r="T203" s="6">
        <f t="shared" si="198"/>
        <v>0</v>
      </c>
      <c r="U203" s="6">
        <f t="shared" si="199"/>
        <v>0</v>
      </c>
      <c r="V203" s="6">
        <f t="shared" si="200"/>
        <v>0.70305497306052023</v>
      </c>
      <c r="W203" s="6">
        <f t="shared" si="201"/>
        <v>0.70305497306052023</v>
      </c>
      <c r="X203" s="6">
        <f t="shared" si="202"/>
        <v>1.4061099461210405</v>
      </c>
    </row>
    <row r="204" spans="1:24" ht="14.45" x14ac:dyDescent="0.3">
      <c r="A204" t="s">
        <v>111</v>
      </c>
      <c r="B204" t="s">
        <v>219</v>
      </c>
      <c r="C204" s="10">
        <v>2009</v>
      </c>
      <c r="D204" t="s">
        <v>34</v>
      </c>
      <c r="E204" t="s">
        <v>16</v>
      </c>
      <c r="F204" s="4">
        <v>0</v>
      </c>
      <c r="G204" s="4">
        <v>0</v>
      </c>
      <c r="H204" s="4">
        <v>5.5217230459416697</v>
      </c>
      <c r="I204" s="4">
        <f t="shared" si="205"/>
        <v>0</v>
      </c>
      <c r="J204" s="6">
        <f t="shared" si="206"/>
        <v>0</v>
      </c>
      <c r="K204" s="4">
        <v>0</v>
      </c>
      <c r="L204" s="4">
        <v>48.945212493599598</v>
      </c>
      <c r="M204" s="10" t="s">
        <v>13</v>
      </c>
      <c r="Q204" s="6">
        <f t="shared" ref="Q204:Q267" si="207">J204</f>
        <v>0</v>
      </c>
      <c r="R204" s="6">
        <f t="shared" ref="R204:R267" si="208">Q204</f>
        <v>0</v>
      </c>
      <c r="S204" s="6">
        <f t="shared" ref="S204:S267" si="209">N204*$S$2</f>
        <v>0</v>
      </c>
      <c r="T204" s="6">
        <f t="shared" ref="T204:T267" si="210">O204*$T$2</f>
        <v>0</v>
      </c>
      <c r="U204" s="6">
        <f t="shared" ref="U204:U267" si="211">P204*$U$2</f>
        <v>0</v>
      </c>
      <c r="V204" s="6">
        <f t="shared" ref="V204:V267" si="212">Q204*$V$2</f>
        <v>0</v>
      </c>
      <c r="W204" s="6">
        <f t="shared" ref="W204:W267" si="213">R204*$W$2</f>
        <v>0</v>
      </c>
      <c r="X204" s="6">
        <f t="shared" ref="X204:X267" si="214">SUM(S204:W204)</f>
        <v>0</v>
      </c>
    </row>
    <row r="205" spans="1:24" ht="14.45" x14ac:dyDescent="0.3">
      <c r="A205" t="s">
        <v>111</v>
      </c>
      <c r="B205" t="s">
        <v>220</v>
      </c>
      <c r="C205" s="10">
        <v>2009</v>
      </c>
      <c r="D205" t="s">
        <v>34</v>
      </c>
      <c r="E205" t="s">
        <v>16</v>
      </c>
      <c r="F205" s="4">
        <v>6.5425728173327299E-2</v>
      </c>
      <c r="G205" s="4">
        <v>64.619780219780196</v>
      </c>
      <c r="H205" s="4">
        <v>19.875324267304499</v>
      </c>
      <c r="I205" s="4">
        <f t="shared" si="205"/>
        <v>1.3003575628693997</v>
      </c>
      <c r="J205" s="6">
        <f t="shared" si="206"/>
        <v>1284.3390859500805</v>
      </c>
      <c r="K205" s="4">
        <v>12</v>
      </c>
      <c r="L205" s="4">
        <v>67.032967032966994</v>
      </c>
      <c r="M205" s="10" t="s">
        <v>13</v>
      </c>
      <c r="Q205" s="6">
        <f t="shared" si="207"/>
        <v>1284.3390859500805</v>
      </c>
      <c r="R205" s="6">
        <f t="shared" si="208"/>
        <v>1284.3390859500805</v>
      </c>
      <c r="S205" s="6">
        <f t="shared" si="209"/>
        <v>0</v>
      </c>
      <c r="T205" s="6">
        <f t="shared" si="210"/>
        <v>0</v>
      </c>
      <c r="U205" s="6">
        <f t="shared" si="211"/>
        <v>0</v>
      </c>
      <c r="V205" s="6">
        <f t="shared" si="212"/>
        <v>10.146278779005637</v>
      </c>
      <c r="W205" s="6">
        <f t="shared" si="213"/>
        <v>10.146278779005637</v>
      </c>
      <c r="X205" s="6">
        <f t="shared" si="214"/>
        <v>20.292557558011275</v>
      </c>
    </row>
    <row r="206" spans="1:24" ht="14.45" x14ac:dyDescent="0.3">
      <c r="A206" t="s">
        <v>111</v>
      </c>
      <c r="B206" t="s">
        <v>221</v>
      </c>
      <c r="C206" s="10">
        <v>2009</v>
      </c>
      <c r="D206" t="s">
        <v>34</v>
      </c>
      <c r="E206" t="s">
        <v>16</v>
      </c>
      <c r="F206" s="4">
        <v>1.6764941828846101E-2</v>
      </c>
      <c r="G206" s="4">
        <v>193.39047619047599</v>
      </c>
      <c r="H206" s="4">
        <v>18.844751897888699</v>
      </c>
      <c r="I206" s="4">
        <f t="shared" si="205"/>
        <v>0.31593116934714122</v>
      </c>
      <c r="J206" s="6">
        <f t="shared" si="206"/>
        <v>3644.3955432240718</v>
      </c>
      <c r="K206" s="4">
        <v>12</v>
      </c>
      <c r="L206" s="4">
        <v>68.095238095238102</v>
      </c>
      <c r="M206" s="10" t="s">
        <v>13</v>
      </c>
      <c r="Q206" s="6">
        <f t="shared" si="207"/>
        <v>3644.3955432240718</v>
      </c>
      <c r="R206" s="6">
        <f t="shared" si="208"/>
        <v>3644.3955432240718</v>
      </c>
      <c r="S206" s="6">
        <f t="shared" si="209"/>
        <v>0</v>
      </c>
      <c r="T206" s="6">
        <f t="shared" si="210"/>
        <v>0</v>
      </c>
      <c r="U206" s="6">
        <f t="shared" si="211"/>
        <v>0</v>
      </c>
      <c r="V206" s="6">
        <f t="shared" si="212"/>
        <v>28.790724791470172</v>
      </c>
      <c r="W206" s="6">
        <f t="shared" si="213"/>
        <v>28.790724791470172</v>
      </c>
      <c r="X206" s="6">
        <f t="shared" si="214"/>
        <v>57.581449582940344</v>
      </c>
    </row>
    <row r="207" spans="1:24" ht="14.45" x14ac:dyDescent="0.3">
      <c r="A207" t="s">
        <v>111</v>
      </c>
      <c r="B207" t="s">
        <v>222</v>
      </c>
      <c r="C207" s="10">
        <v>2009</v>
      </c>
      <c r="D207" t="s">
        <v>34</v>
      </c>
      <c r="E207" t="s">
        <v>16</v>
      </c>
      <c r="F207" s="4">
        <v>2.27306435623797E-2</v>
      </c>
      <c r="G207" s="4">
        <v>62.414289186178102</v>
      </c>
      <c r="H207" s="4">
        <v>46.228531999508299</v>
      </c>
      <c r="I207" s="4">
        <f t="shared" si="205"/>
        <v>1.0508042832928872</v>
      </c>
      <c r="J207" s="6">
        <f t="shared" si="206"/>
        <v>2885.3209648697994</v>
      </c>
      <c r="K207" s="4">
        <v>15</v>
      </c>
      <c r="L207" s="4">
        <v>45.294117647058798</v>
      </c>
      <c r="M207" s="10" t="s">
        <v>13</v>
      </c>
      <c r="Q207" s="6">
        <f t="shared" si="207"/>
        <v>2885.3209648697994</v>
      </c>
      <c r="R207" s="6">
        <f t="shared" si="208"/>
        <v>2885.3209648697994</v>
      </c>
      <c r="S207" s="6">
        <f t="shared" si="209"/>
        <v>0</v>
      </c>
      <c r="T207" s="6">
        <f t="shared" si="210"/>
        <v>0</v>
      </c>
      <c r="U207" s="6">
        <f t="shared" si="211"/>
        <v>0</v>
      </c>
      <c r="V207" s="6">
        <f t="shared" si="212"/>
        <v>22.794035622471416</v>
      </c>
      <c r="W207" s="6">
        <f t="shared" si="213"/>
        <v>22.794035622471416</v>
      </c>
      <c r="X207" s="6">
        <f t="shared" si="214"/>
        <v>45.588071244942832</v>
      </c>
    </row>
    <row r="208" spans="1:24" ht="14.45" x14ac:dyDescent="0.3">
      <c r="A208" t="s">
        <v>111</v>
      </c>
      <c r="B208" t="s">
        <v>223</v>
      </c>
      <c r="C208" s="10">
        <v>2009</v>
      </c>
      <c r="D208" t="s">
        <v>34</v>
      </c>
      <c r="E208" t="s">
        <v>16</v>
      </c>
      <c r="F208" s="4">
        <v>0</v>
      </c>
      <c r="G208" s="4">
        <v>2.8993288590603998</v>
      </c>
      <c r="H208" s="4">
        <v>120.72419184585</v>
      </c>
      <c r="I208" s="4">
        <f t="shared" si="205"/>
        <v>0</v>
      </c>
      <c r="J208" s="6">
        <f t="shared" si="206"/>
        <v>350.01913340541711</v>
      </c>
      <c r="K208" s="4">
        <v>5</v>
      </c>
      <c r="L208" s="4">
        <v>60.402684563758399</v>
      </c>
      <c r="M208" s="10" t="s">
        <v>13</v>
      </c>
      <c r="Q208" s="6">
        <f t="shared" si="207"/>
        <v>350.01913340541711</v>
      </c>
      <c r="R208" s="6">
        <f t="shared" si="208"/>
        <v>350.01913340541711</v>
      </c>
      <c r="S208" s="6">
        <f t="shared" si="209"/>
        <v>0</v>
      </c>
      <c r="T208" s="6">
        <f t="shared" si="210"/>
        <v>0</v>
      </c>
      <c r="U208" s="6">
        <f t="shared" si="211"/>
        <v>0</v>
      </c>
      <c r="V208" s="6">
        <f t="shared" si="212"/>
        <v>2.7651511539027953</v>
      </c>
      <c r="W208" s="6">
        <f t="shared" si="213"/>
        <v>2.7651511539027953</v>
      </c>
      <c r="X208" s="6">
        <f t="shared" si="214"/>
        <v>5.5303023078055906</v>
      </c>
    </row>
    <row r="209" spans="1:24" ht="14.45" x14ac:dyDescent="0.3">
      <c r="A209" t="s">
        <v>111</v>
      </c>
      <c r="B209" t="s">
        <v>224</v>
      </c>
      <c r="C209" s="10">
        <v>2009</v>
      </c>
      <c r="D209" t="s">
        <v>34</v>
      </c>
      <c r="E209" t="s">
        <v>16</v>
      </c>
      <c r="F209" s="4">
        <v>7.6782548869058602E-4</v>
      </c>
      <c r="G209" s="4">
        <v>38.5246268656716</v>
      </c>
      <c r="H209" s="4">
        <v>60.067646674520297</v>
      </c>
      <c r="I209" s="4">
        <f t="shared" si="205"/>
        <v>4.6121470162357001E-2</v>
      </c>
      <c r="J209" s="6">
        <f t="shared" si="206"/>
        <v>2314.0836748348938</v>
      </c>
      <c r="K209" s="4">
        <v>10</v>
      </c>
      <c r="L209" s="4">
        <v>53.358208955223901</v>
      </c>
      <c r="M209" s="10" t="s">
        <v>13</v>
      </c>
      <c r="Q209" s="6">
        <f t="shared" si="207"/>
        <v>2314.0836748348938</v>
      </c>
      <c r="R209" s="6">
        <f t="shared" si="208"/>
        <v>2314.0836748348938</v>
      </c>
      <c r="S209" s="6">
        <f t="shared" si="209"/>
        <v>0</v>
      </c>
      <c r="T209" s="6">
        <f t="shared" si="210"/>
        <v>0</v>
      </c>
      <c r="U209" s="6">
        <f t="shared" si="211"/>
        <v>0</v>
      </c>
      <c r="V209" s="6">
        <f t="shared" si="212"/>
        <v>18.281261031195662</v>
      </c>
      <c r="W209" s="6">
        <f t="shared" si="213"/>
        <v>18.281261031195662</v>
      </c>
      <c r="X209" s="6">
        <f t="shared" si="214"/>
        <v>36.562522062391324</v>
      </c>
    </row>
    <row r="210" spans="1:24" ht="14.45" x14ac:dyDescent="0.3">
      <c r="A210" t="s">
        <v>111</v>
      </c>
      <c r="B210" t="s">
        <v>225</v>
      </c>
      <c r="C210" s="10">
        <v>2009</v>
      </c>
      <c r="D210" t="s">
        <v>34</v>
      </c>
      <c r="E210" t="s">
        <v>16</v>
      </c>
      <c r="F210" s="4">
        <v>0</v>
      </c>
      <c r="G210" s="4">
        <v>0</v>
      </c>
      <c r="H210" s="4">
        <v>62.423240661756402</v>
      </c>
      <c r="I210" s="4">
        <f t="shared" si="205"/>
        <v>0</v>
      </c>
      <c r="J210" s="6">
        <f t="shared" si="206"/>
        <v>0</v>
      </c>
      <c r="K210" s="4">
        <v>0</v>
      </c>
      <c r="L210" s="4">
        <v>28.539325842696599</v>
      </c>
      <c r="M210" s="10" t="s">
        <v>13</v>
      </c>
      <c r="Q210" s="6">
        <f t="shared" si="207"/>
        <v>0</v>
      </c>
      <c r="R210" s="6">
        <f t="shared" si="208"/>
        <v>0</v>
      </c>
      <c r="S210" s="6">
        <f t="shared" si="209"/>
        <v>0</v>
      </c>
      <c r="T210" s="6">
        <f t="shared" si="210"/>
        <v>0</v>
      </c>
      <c r="U210" s="6">
        <f t="shared" si="211"/>
        <v>0</v>
      </c>
      <c r="V210" s="6">
        <f t="shared" si="212"/>
        <v>0</v>
      </c>
      <c r="W210" s="6">
        <f t="shared" si="213"/>
        <v>0</v>
      </c>
      <c r="X210" s="6">
        <f t="shared" si="214"/>
        <v>0</v>
      </c>
    </row>
    <row r="211" spans="1:24" ht="14.45" x14ac:dyDescent="0.3">
      <c r="A211" t="s">
        <v>111</v>
      </c>
      <c r="B211" t="s">
        <v>226</v>
      </c>
      <c r="C211" s="10">
        <v>2009</v>
      </c>
      <c r="D211" t="s">
        <v>34</v>
      </c>
      <c r="E211" t="s">
        <v>16</v>
      </c>
      <c r="F211" s="4">
        <v>2.7651917089107199E-4</v>
      </c>
      <c r="G211" s="4">
        <v>3.189761985479</v>
      </c>
      <c r="H211" s="4">
        <v>25.1754107385857</v>
      </c>
      <c r="I211" s="4">
        <f t="shared" si="205"/>
        <v>6.9614837042759085E-3</v>
      </c>
      <c r="J211" s="6">
        <f t="shared" si="206"/>
        <v>80.303568142760469</v>
      </c>
      <c r="K211" s="4">
        <v>1</v>
      </c>
      <c r="L211" s="4">
        <v>14.981269599118599</v>
      </c>
      <c r="M211" s="10" t="s">
        <v>13</v>
      </c>
      <c r="Q211" s="6">
        <f t="shared" si="207"/>
        <v>80.303568142760469</v>
      </c>
      <c r="R211" s="6"/>
      <c r="S211" s="6">
        <f t="shared" si="209"/>
        <v>0</v>
      </c>
      <c r="T211" s="6">
        <f t="shared" si="210"/>
        <v>0</v>
      </c>
      <c r="U211" s="6">
        <f t="shared" si="211"/>
        <v>0</v>
      </c>
      <c r="V211" s="6">
        <f t="shared" si="212"/>
        <v>0.63439818832780781</v>
      </c>
      <c r="W211" s="6">
        <f t="shared" si="213"/>
        <v>0</v>
      </c>
      <c r="X211" s="6">
        <f t="shared" si="214"/>
        <v>0.63439818832780781</v>
      </c>
    </row>
    <row r="212" spans="1:24" ht="14.45" x14ac:dyDescent="0.3">
      <c r="A212" t="s">
        <v>111</v>
      </c>
      <c r="B212" t="s">
        <v>227</v>
      </c>
      <c r="C212" s="10">
        <v>2009</v>
      </c>
      <c r="D212" t="s">
        <v>34</v>
      </c>
      <c r="E212" t="s">
        <v>16</v>
      </c>
      <c r="F212" s="4">
        <v>4.13077269337199E-4</v>
      </c>
      <c r="G212" s="4">
        <v>13.300681031505301</v>
      </c>
      <c r="H212" s="4">
        <v>22.083693630338299</v>
      </c>
      <c r="I212" s="4">
        <f t="shared" si="205"/>
        <v>9.1222718616994405E-3</v>
      </c>
      <c r="J212" s="6">
        <f t="shared" si="206"/>
        <v>293.72816497461503</v>
      </c>
      <c r="K212" s="4">
        <v>8</v>
      </c>
      <c r="L212" s="4">
        <v>13.113961352657</v>
      </c>
      <c r="M212" s="10" t="s">
        <v>13</v>
      </c>
      <c r="Q212" s="6">
        <f t="shared" si="207"/>
        <v>293.72816497461503</v>
      </c>
      <c r="R212" s="6">
        <f t="shared" si="208"/>
        <v>293.72816497461503</v>
      </c>
      <c r="S212" s="6">
        <f t="shared" si="209"/>
        <v>0</v>
      </c>
      <c r="T212" s="6">
        <f t="shared" si="210"/>
        <v>0</v>
      </c>
      <c r="U212" s="6">
        <f t="shared" si="211"/>
        <v>0</v>
      </c>
      <c r="V212" s="6">
        <f t="shared" si="212"/>
        <v>2.320452503299459</v>
      </c>
      <c r="W212" s="6">
        <f t="shared" si="213"/>
        <v>2.320452503299459</v>
      </c>
      <c r="X212" s="6">
        <f t="shared" si="214"/>
        <v>4.6409050065989179</v>
      </c>
    </row>
    <row r="213" spans="1:24" ht="14.45" x14ac:dyDescent="0.3">
      <c r="A213" t="s">
        <v>111</v>
      </c>
      <c r="B213" t="s">
        <v>228</v>
      </c>
      <c r="C213" s="10">
        <v>2009</v>
      </c>
      <c r="D213" t="s">
        <v>34</v>
      </c>
      <c r="E213" t="s">
        <v>16</v>
      </c>
      <c r="F213" s="4">
        <v>3.3018094588416902E-4</v>
      </c>
      <c r="G213" s="4">
        <v>4.26880933615407</v>
      </c>
      <c r="H213" s="4">
        <v>21.9364690061361</v>
      </c>
      <c r="I213" s="4">
        <f t="shared" si="205"/>
        <v>7.2430040858047747E-3</v>
      </c>
      <c r="J213" s="6">
        <f t="shared" si="206"/>
        <v>93.642603695648177</v>
      </c>
      <c r="K213" s="4">
        <v>1</v>
      </c>
      <c r="L213" s="4">
        <v>14.2151493045424</v>
      </c>
      <c r="M213" s="10" t="s">
        <v>13</v>
      </c>
      <c r="Q213" s="6">
        <f t="shared" si="207"/>
        <v>93.642603695648177</v>
      </c>
      <c r="R213" s="6"/>
      <c r="S213" s="6">
        <f t="shared" si="209"/>
        <v>0</v>
      </c>
      <c r="T213" s="6">
        <f t="shared" si="210"/>
        <v>0</v>
      </c>
      <c r="U213" s="6">
        <f t="shared" si="211"/>
        <v>0</v>
      </c>
      <c r="V213" s="6">
        <f t="shared" si="212"/>
        <v>0.73977656919562063</v>
      </c>
      <c r="W213" s="6">
        <f t="shared" si="213"/>
        <v>0</v>
      </c>
      <c r="X213" s="6">
        <f t="shared" si="214"/>
        <v>0.73977656919562063</v>
      </c>
    </row>
    <row r="214" spans="1:24" ht="14.45" x14ac:dyDescent="0.3">
      <c r="A214" t="s">
        <v>111</v>
      </c>
      <c r="B214" t="s">
        <v>229</v>
      </c>
      <c r="C214" s="10">
        <v>2009</v>
      </c>
      <c r="D214" t="s">
        <v>34</v>
      </c>
      <c r="E214" t="s">
        <v>16</v>
      </c>
      <c r="F214" s="4">
        <v>9.5894323233134304E-4</v>
      </c>
      <c r="G214" s="4">
        <v>30.8770271504536</v>
      </c>
      <c r="H214" s="4">
        <v>20.464222764113501</v>
      </c>
      <c r="I214" s="4">
        <f t="shared" si="205"/>
        <v>1.962402792456765E-2</v>
      </c>
      <c r="J214" s="6">
        <f t="shared" si="206"/>
        <v>631.87436190046321</v>
      </c>
      <c r="K214" s="4">
        <v>1</v>
      </c>
      <c r="L214" s="4">
        <v>11.749249296215201</v>
      </c>
      <c r="M214" s="10" t="s">
        <v>13</v>
      </c>
      <c r="Q214" s="6">
        <f t="shared" si="207"/>
        <v>631.87436190046321</v>
      </c>
      <c r="R214" s="6"/>
      <c r="S214" s="6">
        <f t="shared" si="209"/>
        <v>0</v>
      </c>
      <c r="T214" s="6">
        <f t="shared" si="210"/>
        <v>0</v>
      </c>
      <c r="U214" s="6">
        <f t="shared" si="211"/>
        <v>0</v>
      </c>
      <c r="V214" s="6">
        <f t="shared" si="212"/>
        <v>4.9918074590136596</v>
      </c>
      <c r="W214" s="6">
        <f t="shared" si="213"/>
        <v>0</v>
      </c>
      <c r="X214" s="6">
        <f t="shared" si="214"/>
        <v>4.9918074590136596</v>
      </c>
    </row>
    <row r="215" spans="1:24" ht="14.45" x14ac:dyDescent="0.3">
      <c r="A215" t="s">
        <v>111</v>
      </c>
      <c r="B215" t="s">
        <v>230</v>
      </c>
      <c r="C215" s="10">
        <v>2009</v>
      </c>
      <c r="D215" t="s">
        <v>34</v>
      </c>
      <c r="E215" t="s">
        <v>16</v>
      </c>
      <c r="F215" s="4">
        <v>9.2107320993515304E-4</v>
      </c>
      <c r="G215" s="4">
        <v>8.2404676517499595</v>
      </c>
      <c r="H215" s="4">
        <v>17.814179528472899</v>
      </c>
      <c r="I215" s="4">
        <f t="shared" si="205"/>
        <v>1.6408163520651622E-2</v>
      </c>
      <c r="J215" s="6">
        <f t="shared" si="206"/>
        <v>146.79717014684726</v>
      </c>
      <c r="K215" s="4">
        <v>1</v>
      </c>
      <c r="L215" s="4">
        <v>11.1152353575278</v>
      </c>
      <c r="M215" s="10" t="s">
        <v>13</v>
      </c>
      <c r="Q215" s="6">
        <f t="shared" si="207"/>
        <v>146.79717014684726</v>
      </c>
      <c r="R215" s="6"/>
      <c r="S215" s="6">
        <f t="shared" si="209"/>
        <v>0</v>
      </c>
      <c r="T215" s="6">
        <f t="shared" si="210"/>
        <v>0</v>
      </c>
      <c r="U215" s="6">
        <f t="shared" si="211"/>
        <v>0</v>
      </c>
      <c r="V215" s="6">
        <f t="shared" si="212"/>
        <v>1.1596976441600935</v>
      </c>
      <c r="W215" s="6">
        <f t="shared" si="213"/>
        <v>0</v>
      </c>
      <c r="X215" s="6">
        <f t="shared" si="214"/>
        <v>1.1596976441600935</v>
      </c>
    </row>
    <row r="216" spans="1:24" ht="14.45" x14ac:dyDescent="0.3">
      <c r="A216" t="s">
        <v>111</v>
      </c>
      <c r="B216" t="s">
        <v>231</v>
      </c>
      <c r="C216" s="10">
        <v>2009</v>
      </c>
      <c r="D216" t="s">
        <v>34</v>
      </c>
      <c r="E216" t="s">
        <v>16</v>
      </c>
      <c r="F216" s="4">
        <v>9.3649032244772596E-4</v>
      </c>
      <c r="G216" s="4">
        <v>9.1463207339449504</v>
      </c>
      <c r="H216" s="4">
        <v>16.047484038045901</v>
      </c>
      <c r="I216" s="4">
        <f t="shared" si="205"/>
        <v>1.5028313501264342E-2</v>
      </c>
      <c r="J216" s="6">
        <f t="shared" si="206"/>
        <v>146.77543598482987</v>
      </c>
      <c r="K216" s="4">
        <v>14</v>
      </c>
      <c r="L216" s="4">
        <v>14.101635420821699</v>
      </c>
      <c r="M216" s="10" t="s">
        <v>13</v>
      </c>
      <c r="Q216" s="6">
        <f t="shared" si="207"/>
        <v>146.77543598482987</v>
      </c>
      <c r="R216" s="6">
        <f t="shared" si="208"/>
        <v>146.77543598482987</v>
      </c>
      <c r="S216" s="6">
        <f t="shared" si="209"/>
        <v>0</v>
      </c>
      <c r="T216" s="6">
        <f t="shared" si="210"/>
        <v>0</v>
      </c>
      <c r="U216" s="6">
        <f t="shared" si="211"/>
        <v>0</v>
      </c>
      <c r="V216" s="6">
        <f t="shared" si="212"/>
        <v>1.159525944280156</v>
      </c>
      <c r="W216" s="6">
        <f t="shared" si="213"/>
        <v>1.159525944280156</v>
      </c>
      <c r="X216" s="6">
        <f t="shared" si="214"/>
        <v>2.319051888560312</v>
      </c>
    </row>
    <row r="217" spans="1:24" ht="14.45" x14ac:dyDescent="0.3">
      <c r="A217" t="s">
        <v>111</v>
      </c>
      <c r="B217" t="s">
        <v>232</v>
      </c>
      <c r="C217" s="10">
        <v>2009</v>
      </c>
      <c r="D217" t="s">
        <v>34</v>
      </c>
      <c r="E217" t="s">
        <v>16</v>
      </c>
      <c r="F217" s="4">
        <v>1.23652942632428E-3</v>
      </c>
      <c r="G217" s="4">
        <v>14.2638738041388</v>
      </c>
      <c r="H217" s="4">
        <v>15.3113609170346</v>
      </c>
      <c r="I217" s="4">
        <f t="shared" si="205"/>
        <v>1.8932948330984797E-2</v>
      </c>
      <c r="J217" s="6">
        <f t="shared" si="206"/>
        <v>218.39931989020448</v>
      </c>
      <c r="K217" s="4">
        <v>1</v>
      </c>
      <c r="L217" s="4">
        <v>20.321948160535101</v>
      </c>
      <c r="M217" s="10" t="s">
        <v>13</v>
      </c>
      <c r="Q217" s="6">
        <f t="shared" si="207"/>
        <v>218.39931989020448</v>
      </c>
      <c r="R217" s="6"/>
      <c r="S217" s="6">
        <f t="shared" si="209"/>
        <v>0</v>
      </c>
      <c r="T217" s="6">
        <f t="shared" si="210"/>
        <v>0</v>
      </c>
      <c r="U217" s="6">
        <f t="shared" si="211"/>
        <v>0</v>
      </c>
      <c r="V217" s="6">
        <f t="shared" si="212"/>
        <v>1.7253546271326157</v>
      </c>
      <c r="W217" s="6">
        <f t="shared" si="213"/>
        <v>0</v>
      </c>
      <c r="X217" s="6">
        <f t="shared" si="214"/>
        <v>1.7253546271326157</v>
      </c>
    </row>
    <row r="218" spans="1:24" ht="14.45" x14ac:dyDescent="0.3">
      <c r="A218" t="s">
        <v>111</v>
      </c>
      <c r="B218" t="s">
        <v>233</v>
      </c>
      <c r="C218" s="10">
        <v>2009</v>
      </c>
      <c r="D218" t="s">
        <v>34</v>
      </c>
      <c r="E218" t="s">
        <v>16</v>
      </c>
      <c r="F218" s="4">
        <v>1.59753147134187E-3</v>
      </c>
      <c r="G218" s="4">
        <v>14.292464779397999</v>
      </c>
      <c r="H218" s="4">
        <v>9.5696005731466194</v>
      </c>
      <c r="I218" s="4">
        <f t="shared" si="205"/>
        <v>1.5287738083772921E-2</v>
      </c>
      <c r="J218" s="6">
        <f t="shared" si="206"/>
        <v>136.77317914460497</v>
      </c>
      <c r="K218" s="4">
        <v>14</v>
      </c>
      <c r="L218" s="4">
        <v>11.682920847268701</v>
      </c>
      <c r="M218" s="10" t="s">
        <v>13</v>
      </c>
      <c r="Q218" s="6">
        <f t="shared" si="207"/>
        <v>136.77317914460497</v>
      </c>
      <c r="R218" s="6">
        <f t="shared" si="208"/>
        <v>136.77317914460497</v>
      </c>
      <c r="S218" s="6">
        <f t="shared" si="209"/>
        <v>0</v>
      </c>
      <c r="T218" s="6">
        <f t="shared" si="210"/>
        <v>0</v>
      </c>
      <c r="U218" s="6">
        <f t="shared" si="211"/>
        <v>0</v>
      </c>
      <c r="V218" s="6">
        <f t="shared" si="212"/>
        <v>1.0805081152423794</v>
      </c>
      <c r="W218" s="6">
        <f t="shared" si="213"/>
        <v>1.0805081152423794</v>
      </c>
      <c r="X218" s="6">
        <f t="shared" si="214"/>
        <v>2.1610162304847589</v>
      </c>
    </row>
    <row r="219" spans="1:24" ht="14.45" x14ac:dyDescent="0.3">
      <c r="A219" t="s">
        <v>111</v>
      </c>
      <c r="B219" t="s">
        <v>234</v>
      </c>
      <c r="C219" s="10">
        <v>2009</v>
      </c>
      <c r="D219" t="s">
        <v>34</v>
      </c>
      <c r="E219" t="s">
        <v>16</v>
      </c>
      <c r="F219" s="4">
        <v>1.21311216952644E-2</v>
      </c>
      <c r="G219" s="4">
        <v>46.030983251989497</v>
      </c>
      <c r="H219" s="4">
        <v>9.5696005731466194</v>
      </c>
      <c r="I219" s="4">
        <f t="shared" si="205"/>
        <v>0.11608998912791359</v>
      </c>
      <c r="J219" s="6">
        <f t="shared" si="206"/>
        <v>440.49812371074114</v>
      </c>
      <c r="K219" s="4">
        <v>20</v>
      </c>
      <c r="L219" s="4">
        <v>11.682920847268701</v>
      </c>
      <c r="M219" s="10" t="s">
        <v>13</v>
      </c>
      <c r="Q219" s="6">
        <f t="shared" si="207"/>
        <v>440.49812371074114</v>
      </c>
      <c r="R219" s="6">
        <f t="shared" si="208"/>
        <v>440.49812371074114</v>
      </c>
      <c r="S219" s="6">
        <f t="shared" si="209"/>
        <v>0</v>
      </c>
      <c r="T219" s="6">
        <f t="shared" si="210"/>
        <v>0</v>
      </c>
      <c r="U219" s="6">
        <f t="shared" si="211"/>
        <v>0</v>
      </c>
      <c r="V219" s="6">
        <f t="shared" si="212"/>
        <v>3.4799351773148555</v>
      </c>
      <c r="W219" s="6">
        <f t="shared" si="213"/>
        <v>3.4799351773148555</v>
      </c>
      <c r="X219" s="6">
        <f t="shared" si="214"/>
        <v>6.9598703546297109</v>
      </c>
    </row>
    <row r="220" spans="1:24" ht="14.45" x14ac:dyDescent="0.3">
      <c r="A220" t="s">
        <v>111</v>
      </c>
      <c r="B220" t="s">
        <v>235</v>
      </c>
      <c r="C220" s="10">
        <v>2009</v>
      </c>
      <c r="D220" t="s">
        <v>34</v>
      </c>
      <c r="E220" t="s">
        <v>16</v>
      </c>
      <c r="F220" s="4">
        <v>2.7229746634524201E-3</v>
      </c>
      <c r="G220" s="4">
        <v>38.571947832678497</v>
      </c>
      <c r="H220" s="4">
        <v>9.4223759489443601</v>
      </c>
      <c r="I220" s="4">
        <f t="shared" si="205"/>
        <v>2.5656890978498947E-2</v>
      </c>
      <c r="J220" s="6">
        <f t="shared" si="206"/>
        <v>363.43939356256641</v>
      </c>
      <c r="K220" s="4">
        <v>15</v>
      </c>
      <c r="L220" s="4">
        <v>12.5087749094203</v>
      </c>
      <c r="M220" s="10" t="s">
        <v>13</v>
      </c>
      <c r="Q220" s="6">
        <f t="shared" si="207"/>
        <v>363.43939356256641</v>
      </c>
      <c r="R220" s="6">
        <f t="shared" si="208"/>
        <v>363.43939356256641</v>
      </c>
      <c r="S220" s="6">
        <f t="shared" si="209"/>
        <v>0</v>
      </c>
      <c r="T220" s="6">
        <f t="shared" si="210"/>
        <v>0</v>
      </c>
      <c r="U220" s="6">
        <f t="shared" si="211"/>
        <v>0</v>
      </c>
      <c r="V220" s="6">
        <f t="shared" si="212"/>
        <v>2.8711712091442747</v>
      </c>
      <c r="W220" s="6">
        <f t="shared" si="213"/>
        <v>2.8711712091442747</v>
      </c>
      <c r="X220" s="6">
        <f t="shared" si="214"/>
        <v>5.7423424182885494</v>
      </c>
    </row>
    <row r="221" spans="1:24" ht="14.45" x14ac:dyDescent="0.3">
      <c r="A221" t="s">
        <v>111</v>
      </c>
      <c r="B221" t="s">
        <v>236</v>
      </c>
      <c r="C221" s="10">
        <v>2009</v>
      </c>
      <c r="D221" t="s">
        <v>34</v>
      </c>
      <c r="E221" t="s">
        <v>16</v>
      </c>
      <c r="F221" s="4">
        <v>2.4196840732251801E-4</v>
      </c>
      <c r="G221" s="4">
        <v>7.7911442831558997</v>
      </c>
      <c r="H221" s="4">
        <v>184.04766187943301</v>
      </c>
      <c r="I221" s="4">
        <f t="shared" si="205"/>
        <v>4.4533719616399715E-2</v>
      </c>
      <c r="J221" s="6">
        <f t="shared" si="206"/>
        <v>1433.9418886801545</v>
      </c>
      <c r="K221" s="4">
        <v>8</v>
      </c>
      <c r="L221" s="4">
        <v>34.765625</v>
      </c>
      <c r="M221" s="10" t="s">
        <v>13</v>
      </c>
      <c r="Q221" s="6">
        <f t="shared" si="207"/>
        <v>1433.9418886801545</v>
      </c>
      <c r="R221" s="6">
        <f t="shared" si="208"/>
        <v>1433.9418886801545</v>
      </c>
      <c r="S221" s="6">
        <f t="shared" si="209"/>
        <v>0</v>
      </c>
      <c r="T221" s="6">
        <f t="shared" si="210"/>
        <v>0</v>
      </c>
      <c r="U221" s="6">
        <f t="shared" si="211"/>
        <v>0</v>
      </c>
      <c r="V221" s="6">
        <f t="shared" si="212"/>
        <v>11.328140920573222</v>
      </c>
      <c r="W221" s="6">
        <f t="shared" si="213"/>
        <v>11.328140920573222</v>
      </c>
      <c r="X221" s="6">
        <f t="shared" si="214"/>
        <v>22.656281841146445</v>
      </c>
    </row>
    <row r="222" spans="1:24" ht="14.45" x14ac:dyDescent="0.3">
      <c r="A222" t="s">
        <v>111</v>
      </c>
      <c r="B222" t="s">
        <v>237</v>
      </c>
      <c r="C222" s="10">
        <v>2009</v>
      </c>
      <c r="D222" t="s">
        <v>34</v>
      </c>
      <c r="E222" t="s">
        <v>16</v>
      </c>
      <c r="F222" s="4">
        <v>3.2372487005886502E-4</v>
      </c>
      <c r="G222" s="4">
        <v>10.423621821474899</v>
      </c>
      <c r="H222" s="4">
        <v>91.361788990510107</v>
      </c>
      <c r="I222" s="4">
        <f t="shared" si="205"/>
        <v>2.957608326929833E-2</v>
      </c>
      <c r="J222" s="6">
        <f t="shared" si="206"/>
        <v>952.32073737046642</v>
      </c>
      <c r="K222" s="4">
        <v>6</v>
      </c>
      <c r="L222" s="4">
        <v>39.814814814814802</v>
      </c>
      <c r="M222" s="10" t="s">
        <v>13</v>
      </c>
      <c r="Q222" s="6">
        <f t="shared" si="207"/>
        <v>952.32073737046642</v>
      </c>
      <c r="R222" s="6">
        <f t="shared" si="208"/>
        <v>952.32073737046642</v>
      </c>
      <c r="S222" s="6">
        <f t="shared" si="209"/>
        <v>0</v>
      </c>
      <c r="T222" s="6">
        <f t="shared" si="210"/>
        <v>0</v>
      </c>
      <c r="U222" s="6">
        <f t="shared" si="211"/>
        <v>0</v>
      </c>
      <c r="V222" s="6">
        <f t="shared" si="212"/>
        <v>7.5233338252266853</v>
      </c>
      <c r="W222" s="6">
        <f t="shared" si="213"/>
        <v>7.5233338252266853</v>
      </c>
      <c r="X222" s="6">
        <f t="shared" si="214"/>
        <v>15.046667650453371</v>
      </c>
    </row>
    <row r="223" spans="1:24" ht="14.45" x14ac:dyDescent="0.3">
      <c r="A223" t="s">
        <v>111</v>
      </c>
      <c r="B223" t="s">
        <v>238</v>
      </c>
      <c r="C223" s="10">
        <v>2009</v>
      </c>
      <c r="D223" t="s">
        <v>34</v>
      </c>
      <c r="E223" t="s">
        <v>16</v>
      </c>
      <c r="F223" s="4">
        <v>8.5391092181248695E-4</v>
      </c>
      <c r="G223" s="4">
        <v>27.4950902492659</v>
      </c>
      <c r="H223" s="4">
        <v>86.065453396857393</v>
      </c>
      <c r="I223" s="4">
        <f t="shared" si="205"/>
        <v>7.3492230646320128E-2</v>
      </c>
      <c r="J223" s="6">
        <f t="shared" si="206"/>
        <v>2366.3774084905826</v>
      </c>
      <c r="K223" s="4">
        <v>16</v>
      </c>
      <c r="L223" s="4">
        <v>40.625</v>
      </c>
      <c r="M223" s="10" t="s">
        <v>13</v>
      </c>
      <c r="Q223" s="6">
        <f t="shared" si="207"/>
        <v>2366.3774084905826</v>
      </c>
      <c r="R223" s="6">
        <f t="shared" si="208"/>
        <v>2366.3774084905826</v>
      </c>
      <c r="S223" s="6">
        <f t="shared" si="209"/>
        <v>0</v>
      </c>
      <c r="T223" s="6">
        <f t="shared" si="210"/>
        <v>0</v>
      </c>
      <c r="U223" s="6">
        <f t="shared" si="211"/>
        <v>0</v>
      </c>
      <c r="V223" s="6">
        <f t="shared" si="212"/>
        <v>18.694381527075606</v>
      </c>
      <c r="W223" s="6">
        <f t="shared" si="213"/>
        <v>18.694381527075606</v>
      </c>
      <c r="X223" s="6">
        <f t="shared" si="214"/>
        <v>37.388763054151212</v>
      </c>
    </row>
    <row r="224" spans="1:24" ht="14.45" x14ac:dyDescent="0.3">
      <c r="A224" t="s">
        <v>111</v>
      </c>
      <c r="B224" t="s">
        <v>239</v>
      </c>
      <c r="C224" s="10">
        <v>2009</v>
      </c>
      <c r="D224" t="s">
        <v>34</v>
      </c>
      <c r="E224" t="s">
        <v>16</v>
      </c>
      <c r="F224" s="4">
        <v>3.0019181839046098E-4</v>
      </c>
      <c r="G224" s="4">
        <v>9.6658807469257599</v>
      </c>
      <c r="H224" s="4">
        <v>25.1575940698506</v>
      </c>
      <c r="I224" s="4">
        <f t="shared" ref="I224:I282" si="215">F224*H224</f>
        <v>7.5521039101575293E-3</v>
      </c>
      <c r="J224" s="6">
        <f t="shared" ref="J224:J282" si="216">G224*H224</f>
        <v>243.1703041587426</v>
      </c>
      <c r="K224" s="4">
        <v>10</v>
      </c>
      <c r="L224" s="4">
        <v>13.5204081632653</v>
      </c>
      <c r="M224" s="10" t="s">
        <v>13</v>
      </c>
      <c r="Q224" s="6">
        <f t="shared" si="207"/>
        <v>243.1703041587426</v>
      </c>
      <c r="R224" s="6">
        <f t="shared" si="208"/>
        <v>243.1703041587426</v>
      </c>
      <c r="S224" s="6">
        <f t="shared" si="209"/>
        <v>0</v>
      </c>
      <c r="T224" s="6">
        <f t="shared" si="210"/>
        <v>0</v>
      </c>
      <c r="U224" s="6">
        <f t="shared" si="211"/>
        <v>0</v>
      </c>
      <c r="V224" s="6">
        <f t="shared" si="212"/>
        <v>1.9210454028540667</v>
      </c>
      <c r="W224" s="6">
        <f t="shared" si="213"/>
        <v>1.9210454028540667</v>
      </c>
      <c r="X224" s="6">
        <f t="shared" si="214"/>
        <v>3.8420908057081333</v>
      </c>
    </row>
    <row r="225" spans="1:24" ht="14.45" x14ac:dyDescent="0.3">
      <c r="A225" t="s">
        <v>111</v>
      </c>
      <c r="B225" t="s">
        <v>240</v>
      </c>
      <c r="C225" s="10">
        <v>2009</v>
      </c>
      <c r="D225" t="s">
        <v>34</v>
      </c>
      <c r="E225" t="s">
        <v>16</v>
      </c>
      <c r="F225" s="4">
        <v>8.1248476681611993E-3</v>
      </c>
      <c r="G225" s="4">
        <v>61.392787879238703</v>
      </c>
      <c r="H225" s="4">
        <v>15.889006780958301</v>
      </c>
      <c r="I225" s="4">
        <f t="shared" si="215"/>
        <v>0.12909575969366655</v>
      </c>
      <c r="J225" s="6">
        <f t="shared" si="216"/>
        <v>975.47042291515834</v>
      </c>
      <c r="K225" s="4">
        <v>10</v>
      </c>
      <c r="L225" s="4">
        <v>13.5204081632653</v>
      </c>
      <c r="M225" s="10" t="s">
        <v>13</v>
      </c>
      <c r="Q225" s="6">
        <f t="shared" si="207"/>
        <v>975.47042291515834</v>
      </c>
      <c r="R225" s="6">
        <f t="shared" si="208"/>
        <v>975.47042291515834</v>
      </c>
      <c r="S225" s="6">
        <f t="shared" si="209"/>
        <v>0</v>
      </c>
      <c r="T225" s="6">
        <f t="shared" si="210"/>
        <v>0</v>
      </c>
      <c r="U225" s="6">
        <f t="shared" si="211"/>
        <v>0</v>
      </c>
      <c r="V225" s="6">
        <f t="shared" si="212"/>
        <v>7.7062163410297515</v>
      </c>
      <c r="W225" s="6">
        <f t="shared" si="213"/>
        <v>7.7062163410297515</v>
      </c>
      <c r="X225" s="6">
        <f t="shared" si="214"/>
        <v>15.412432682059503</v>
      </c>
    </row>
    <row r="226" spans="1:24" ht="14.45" x14ac:dyDescent="0.3">
      <c r="A226" t="s">
        <v>111</v>
      </c>
      <c r="B226" t="s">
        <v>241</v>
      </c>
      <c r="C226" s="10">
        <v>2009</v>
      </c>
      <c r="D226" t="s">
        <v>34</v>
      </c>
      <c r="E226" t="s">
        <v>16</v>
      </c>
      <c r="F226" s="4">
        <v>1.1677428694707899E-3</v>
      </c>
      <c r="G226" s="4">
        <v>10.4473208401243</v>
      </c>
      <c r="H226" s="4">
        <v>58.259691530180397</v>
      </c>
      <c r="I226" s="4">
        <f t="shared" si="215"/>
        <v>6.8032339361935937E-2</v>
      </c>
      <c r="J226" s="6">
        <f t="shared" si="216"/>
        <v>608.65768946246681</v>
      </c>
      <c r="K226" s="4">
        <v>10</v>
      </c>
      <c r="L226" s="4">
        <v>13.5204081632653</v>
      </c>
      <c r="M226" s="10" t="s">
        <v>13</v>
      </c>
      <c r="Q226" s="6">
        <f t="shared" si="207"/>
        <v>608.65768946246681</v>
      </c>
      <c r="R226" s="6">
        <f t="shared" si="208"/>
        <v>608.65768946246681</v>
      </c>
      <c r="S226" s="6">
        <f t="shared" si="209"/>
        <v>0</v>
      </c>
      <c r="T226" s="6">
        <f t="shared" si="210"/>
        <v>0</v>
      </c>
      <c r="U226" s="6">
        <f t="shared" si="211"/>
        <v>0</v>
      </c>
      <c r="V226" s="6">
        <f t="shared" si="212"/>
        <v>4.8083957467534884</v>
      </c>
      <c r="W226" s="6">
        <f t="shared" si="213"/>
        <v>4.8083957467534884</v>
      </c>
      <c r="X226" s="6">
        <f t="shared" si="214"/>
        <v>9.6167914935069767</v>
      </c>
    </row>
    <row r="227" spans="1:24" ht="14.45" x14ac:dyDescent="0.3">
      <c r="A227" t="s">
        <v>111</v>
      </c>
      <c r="B227" t="s">
        <v>242</v>
      </c>
      <c r="C227" s="10">
        <v>2009</v>
      </c>
      <c r="D227" t="s">
        <v>34</v>
      </c>
      <c r="E227" t="s">
        <v>16</v>
      </c>
      <c r="F227" s="4">
        <v>8.4418370532584098E-5</v>
      </c>
      <c r="G227" s="4">
        <v>1.09141951637278</v>
      </c>
      <c r="H227" s="4">
        <v>135.05655763814499</v>
      </c>
      <c r="I227" s="4">
        <f t="shared" si="215"/>
        <v>1.1401254525552225E-2</v>
      </c>
      <c r="J227" s="6">
        <f t="shared" si="216"/>
        <v>147.40336282039669</v>
      </c>
      <c r="K227" s="4">
        <v>6</v>
      </c>
      <c r="L227" s="4">
        <v>13.5204081632653</v>
      </c>
      <c r="M227" s="10" t="s">
        <v>13</v>
      </c>
      <c r="Q227" s="6">
        <f t="shared" si="207"/>
        <v>147.40336282039669</v>
      </c>
      <c r="R227" s="6">
        <f t="shared" si="208"/>
        <v>147.40336282039669</v>
      </c>
      <c r="S227" s="6">
        <f t="shared" si="209"/>
        <v>0</v>
      </c>
      <c r="T227" s="6">
        <f t="shared" si="210"/>
        <v>0</v>
      </c>
      <c r="U227" s="6">
        <f t="shared" si="211"/>
        <v>0</v>
      </c>
      <c r="V227" s="6">
        <f t="shared" si="212"/>
        <v>1.1644865662811339</v>
      </c>
      <c r="W227" s="6">
        <f t="shared" si="213"/>
        <v>1.1644865662811339</v>
      </c>
      <c r="X227" s="6">
        <f t="shared" si="214"/>
        <v>2.3289731325622678</v>
      </c>
    </row>
    <row r="228" spans="1:24" ht="14.45" x14ac:dyDescent="0.3">
      <c r="A228" t="s">
        <v>111</v>
      </c>
      <c r="B228" t="s">
        <v>243</v>
      </c>
      <c r="C228" s="10">
        <v>2009</v>
      </c>
      <c r="D228" t="s">
        <v>34</v>
      </c>
      <c r="E228" t="s">
        <v>16</v>
      </c>
      <c r="F228" s="4">
        <v>5.4873045652082905E-4</v>
      </c>
      <c r="G228" s="4">
        <v>7.0943696934284803</v>
      </c>
      <c r="H228" s="4">
        <v>19.8612584761979</v>
      </c>
      <c r="I228" s="4">
        <f t="shared" si="215"/>
        <v>1.0898477430722258E-2</v>
      </c>
      <c r="J228" s="6">
        <f t="shared" si="216"/>
        <v>140.9031102068879</v>
      </c>
      <c r="K228" s="4">
        <v>10</v>
      </c>
      <c r="L228" s="4">
        <v>13.5204081632653</v>
      </c>
      <c r="M228" s="10" t="s">
        <v>13</v>
      </c>
      <c r="Q228" s="6">
        <f t="shared" si="207"/>
        <v>140.9031102068879</v>
      </c>
      <c r="R228" s="6">
        <f t="shared" si="208"/>
        <v>140.9031102068879</v>
      </c>
      <c r="S228" s="6">
        <f t="shared" si="209"/>
        <v>0</v>
      </c>
      <c r="T228" s="6">
        <f t="shared" si="210"/>
        <v>0</v>
      </c>
      <c r="U228" s="6">
        <f t="shared" si="211"/>
        <v>0</v>
      </c>
      <c r="V228" s="6">
        <f t="shared" si="212"/>
        <v>1.1131345706344145</v>
      </c>
      <c r="W228" s="6">
        <f t="shared" si="213"/>
        <v>1.1131345706344145</v>
      </c>
      <c r="X228" s="6">
        <f t="shared" si="214"/>
        <v>2.2262691412688289</v>
      </c>
    </row>
    <row r="229" spans="1:24" ht="14.45" x14ac:dyDescent="0.3">
      <c r="A229" t="s">
        <v>111</v>
      </c>
      <c r="B229" t="s">
        <v>244</v>
      </c>
      <c r="C229" s="10">
        <v>2009</v>
      </c>
      <c r="D229" t="s">
        <v>34</v>
      </c>
      <c r="E229" t="s">
        <v>16</v>
      </c>
      <c r="F229" s="4">
        <v>0</v>
      </c>
      <c r="G229" s="4">
        <v>0</v>
      </c>
      <c r="H229" s="4">
        <v>56.935607631767198</v>
      </c>
      <c r="I229" s="4">
        <f t="shared" si="215"/>
        <v>0</v>
      </c>
      <c r="J229" s="6">
        <f t="shared" si="216"/>
        <v>0</v>
      </c>
      <c r="K229" s="4">
        <v>0</v>
      </c>
      <c r="L229" s="4">
        <v>13.5204081632653</v>
      </c>
      <c r="M229" s="10" t="s">
        <v>13</v>
      </c>
      <c r="Q229" s="6">
        <f t="shared" si="207"/>
        <v>0</v>
      </c>
      <c r="R229" s="6">
        <f t="shared" si="208"/>
        <v>0</v>
      </c>
      <c r="S229" s="6">
        <f t="shared" si="209"/>
        <v>0</v>
      </c>
      <c r="T229" s="6">
        <f t="shared" si="210"/>
        <v>0</v>
      </c>
      <c r="U229" s="6">
        <f t="shared" si="211"/>
        <v>0</v>
      </c>
      <c r="V229" s="6">
        <f t="shared" si="212"/>
        <v>0</v>
      </c>
      <c r="W229" s="6">
        <f t="shared" si="213"/>
        <v>0</v>
      </c>
      <c r="X229" s="6">
        <f t="shared" si="214"/>
        <v>0</v>
      </c>
    </row>
    <row r="230" spans="1:24" ht="14.45" x14ac:dyDescent="0.3">
      <c r="A230" t="s">
        <v>111</v>
      </c>
      <c r="B230" t="s">
        <v>245</v>
      </c>
      <c r="C230" s="10">
        <v>2009</v>
      </c>
      <c r="D230" t="s">
        <v>34</v>
      </c>
      <c r="E230" t="s">
        <v>16</v>
      </c>
      <c r="F230" s="4">
        <v>4.2240265872796001E-2</v>
      </c>
      <c r="G230" s="4">
        <v>41.719928433871701</v>
      </c>
      <c r="H230" s="4">
        <v>33.102097460329801</v>
      </c>
      <c r="I230" s="4">
        <f t="shared" si="215"/>
        <v>1.398241397671536</v>
      </c>
      <c r="J230" s="6">
        <f t="shared" si="216"/>
        <v>1381.0171370560056</v>
      </c>
      <c r="K230" s="4">
        <v>12</v>
      </c>
      <c r="L230" s="4">
        <v>43.277934060032898</v>
      </c>
      <c r="M230" s="10" t="s">
        <v>13</v>
      </c>
      <c r="Q230" s="6">
        <f t="shared" si="207"/>
        <v>1381.0171370560056</v>
      </c>
      <c r="R230" s="6">
        <f t="shared" si="208"/>
        <v>1381.0171370560056</v>
      </c>
      <c r="S230" s="6">
        <f t="shared" si="209"/>
        <v>0</v>
      </c>
      <c r="T230" s="6">
        <f t="shared" si="210"/>
        <v>0</v>
      </c>
      <c r="U230" s="6">
        <f t="shared" si="211"/>
        <v>0</v>
      </c>
      <c r="V230" s="6">
        <f t="shared" si="212"/>
        <v>10.910035382742445</v>
      </c>
      <c r="W230" s="6">
        <f t="shared" si="213"/>
        <v>10.910035382742445</v>
      </c>
      <c r="X230" s="6">
        <f t="shared" si="214"/>
        <v>21.820070765484889</v>
      </c>
    </row>
    <row r="231" spans="1:24" ht="14.45" x14ac:dyDescent="0.3">
      <c r="A231" t="s">
        <v>111</v>
      </c>
      <c r="B231" t="s">
        <v>246</v>
      </c>
      <c r="C231" s="10">
        <v>2009</v>
      </c>
      <c r="D231" t="s">
        <v>34</v>
      </c>
      <c r="E231" t="s">
        <v>16</v>
      </c>
      <c r="F231" s="4">
        <v>1.0823809225574899E-2</v>
      </c>
      <c r="G231" s="4">
        <v>124.857076254638</v>
      </c>
      <c r="H231" s="4">
        <v>39.722516952395701</v>
      </c>
      <c r="I231" s="4">
        <f t="shared" si="215"/>
        <v>0.42994894545239593</v>
      </c>
      <c r="J231" s="6">
        <f t="shared" si="216"/>
        <v>4959.6373281514207</v>
      </c>
      <c r="K231" s="4">
        <v>12</v>
      </c>
      <c r="L231" s="4">
        <v>43.963759244590797</v>
      </c>
      <c r="M231" s="10" t="s">
        <v>13</v>
      </c>
      <c r="Q231" s="6">
        <f t="shared" si="207"/>
        <v>4959.6373281514207</v>
      </c>
      <c r="R231" s="6">
        <f t="shared" si="208"/>
        <v>4959.6373281514207</v>
      </c>
      <c r="S231" s="6">
        <f t="shared" si="209"/>
        <v>0</v>
      </c>
      <c r="T231" s="6">
        <f t="shared" si="210"/>
        <v>0</v>
      </c>
      <c r="U231" s="6">
        <f t="shared" si="211"/>
        <v>0</v>
      </c>
      <c r="V231" s="6">
        <f t="shared" si="212"/>
        <v>39.18113489239623</v>
      </c>
      <c r="W231" s="6">
        <f t="shared" si="213"/>
        <v>39.18113489239623</v>
      </c>
      <c r="X231" s="6">
        <f t="shared" si="214"/>
        <v>78.36226978479246</v>
      </c>
    </row>
    <row r="232" spans="1:24" ht="14.45" x14ac:dyDescent="0.3">
      <c r="A232" t="s">
        <v>111</v>
      </c>
      <c r="B232" t="s">
        <v>247</v>
      </c>
      <c r="C232" s="10">
        <v>2009</v>
      </c>
      <c r="D232" t="s">
        <v>34</v>
      </c>
      <c r="E232" t="s">
        <v>16</v>
      </c>
      <c r="F232" s="4">
        <v>1.46753953580926E-2</v>
      </c>
      <c r="G232" s="4">
        <v>40.296015697392598</v>
      </c>
      <c r="H232" s="4">
        <v>62.231943225419897</v>
      </c>
      <c r="I232" s="4">
        <f t="shared" si="215"/>
        <v>0.91327837073540941</v>
      </c>
      <c r="J232" s="6">
        <f t="shared" si="216"/>
        <v>2507.6993610907653</v>
      </c>
      <c r="K232" s="4">
        <v>15</v>
      </c>
      <c r="L232" s="4">
        <v>29.2428624839586</v>
      </c>
      <c r="M232" s="10" t="s">
        <v>13</v>
      </c>
      <c r="Q232" s="6">
        <f t="shared" si="207"/>
        <v>2507.6993610907653</v>
      </c>
      <c r="R232" s="6">
        <f t="shared" si="208"/>
        <v>2507.6993610907653</v>
      </c>
      <c r="S232" s="6">
        <f t="shared" si="209"/>
        <v>0</v>
      </c>
      <c r="T232" s="6">
        <f t="shared" si="210"/>
        <v>0</v>
      </c>
      <c r="U232" s="6">
        <f t="shared" si="211"/>
        <v>0</v>
      </c>
      <c r="V232" s="6">
        <f t="shared" si="212"/>
        <v>19.810824952617047</v>
      </c>
      <c r="W232" s="6">
        <f t="shared" si="213"/>
        <v>19.810824952617047</v>
      </c>
      <c r="X232" s="6">
        <f t="shared" si="214"/>
        <v>39.621649905234094</v>
      </c>
    </row>
    <row r="233" spans="1:24" ht="14.45" x14ac:dyDescent="0.3">
      <c r="A233" t="s">
        <v>111</v>
      </c>
      <c r="B233" t="s">
        <v>248</v>
      </c>
      <c r="C233" s="10">
        <v>2009</v>
      </c>
      <c r="D233" t="s">
        <v>34</v>
      </c>
      <c r="E233" t="s">
        <v>16</v>
      </c>
      <c r="F233" s="4">
        <v>0</v>
      </c>
      <c r="G233" s="4">
        <v>1.87186945072947</v>
      </c>
      <c r="H233" s="4">
        <v>403.84558901602298</v>
      </c>
      <c r="I233" s="4">
        <f t="shared" si="215"/>
        <v>0</v>
      </c>
      <c r="J233" s="6">
        <f t="shared" si="216"/>
        <v>755.94622089094219</v>
      </c>
      <c r="K233" s="4">
        <v>5</v>
      </c>
      <c r="L233" s="4">
        <v>38.997280223530602</v>
      </c>
      <c r="M233" s="10" t="s">
        <v>13</v>
      </c>
      <c r="Q233" s="6">
        <f t="shared" si="207"/>
        <v>755.94622089094219</v>
      </c>
      <c r="R233" s="6">
        <f t="shared" si="208"/>
        <v>755.94622089094219</v>
      </c>
      <c r="S233" s="6">
        <f t="shared" si="209"/>
        <v>0</v>
      </c>
      <c r="T233" s="6">
        <f t="shared" si="210"/>
        <v>0</v>
      </c>
      <c r="U233" s="6">
        <f t="shared" si="211"/>
        <v>0</v>
      </c>
      <c r="V233" s="6">
        <f t="shared" si="212"/>
        <v>5.971975145038444</v>
      </c>
      <c r="W233" s="6">
        <f t="shared" si="213"/>
        <v>5.971975145038444</v>
      </c>
      <c r="X233" s="6">
        <f t="shared" si="214"/>
        <v>11.943950290076888</v>
      </c>
    </row>
    <row r="234" spans="1:24" ht="14.45" x14ac:dyDescent="0.3">
      <c r="A234" t="s">
        <v>111</v>
      </c>
      <c r="B234" t="s">
        <v>249</v>
      </c>
      <c r="C234" s="10">
        <v>2009</v>
      </c>
      <c r="D234" t="s">
        <v>34</v>
      </c>
      <c r="E234" t="s">
        <v>16</v>
      </c>
      <c r="F234" s="4">
        <v>4.9572475067113095E-4</v>
      </c>
      <c r="G234" s="4">
        <v>24.8723327487495</v>
      </c>
      <c r="H234" s="4">
        <v>139.028809333385</v>
      </c>
      <c r="I234" s="4">
        <f t="shared" si="215"/>
        <v>6.8920021842896487E-2</v>
      </c>
      <c r="J234" s="6">
        <f t="shared" si="216"/>
        <v>3457.970807402402</v>
      </c>
      <c r="K234" s="4">
        <v>10</v>
      </c>
      <c r="L234" s="4">
        <v>34.449214333447998</v>
      </c>
      <c r="M234" s="10" t="s">
        <v>13</v>
      </c>
      <c r="Q234" s="6">
        <f t="shared" si="207"/>
        <v>3457.970807402402</v>
      </c>
      <c r="R234" s="6">
        <f t="shared" si="208"/>
        <v>3457.970807402402</v>
      </c>
      <c r="S234" s="6">
        <f t="shared" si="209"/>
        <v>0</v>
      </c>
      <c r="T234" s="6">
        <f t="shared" si="210"/>
        <v>0</v>
      </c>
      <c r="U234" s="6">
        <f t="shared" si="211"/>
        <v>0</v>
      </c>
      <c r="V234" s="6">
        <f t="shared" si="212"/>
        <v>27.317969378478978</v>
      </c>
      <c r="W234" s="6">
        <f t="shared" si="213"/>
        <v>27.317969378478978</v>
      </c>
      <c r="X234" s="6">
        <f t="shared" si="214"/>
        <v>54.635938756957955</v>
      </c>
    </row>
    <row r="235" spans="1:24" ht="14.45" x14ac:dyDescent="0.3">
      <c r="A235" t="s">
        <v>111</v>
      </c>
      <c r="B235" t="s">
        <v>250</v>
      </c>
      <c r="C235" s="10">
        <v>2009</v>
      </c>
      <c r="D235" t="s">
        <v>34</v>
      </c>
      <c r="E235" t="s">
        <v>16</v>
      </c>
      <c r="F235" s="4">
        <v>0</v>
      </c>
      <c r="G235" s="4">
        <v>0</v>
      </c>
      <c r="H235" s="4">
        <v>233.03876612072199</v>
      </c>
      <c r="I235" s="4">
        <f t="shared" si="215"/>
        <v>0</v>
      </c>
      <c r="J235" s="6">
        <f t="shared" si="216"/>
        <v>0</v>
      </c>
      <c r="K235" s="4">
        <v>0</v>
      </c>
      <c r="L235" s="4">
        <v>18.4256063338294</v>
      </c>
      <c r="M235" s="10" t="s">
        <v>13</v>
      </c>
      <c r="Q235" s="6">
        <f t="shared" si="207"/>
        <v>0</v>
      </c>
      <c r="R235" s="6">
        <f t="shared" si="208"/>
        <v>0</v>
      </c>
      <c r="S235" s="6">
        <f t="shared" si="209"/>
        <v>0</v>
      </c>
      <c r="T235" s="6">
        <f t="shared" si="210"/>
        <v>0</v>
      </c>
      <c r="U235" s="6">
        <f t="shared" si="211"/>
        <v>0</v>
      </c>
      <c r="V235" s="6">
        <f t="shared" si="212"/>
        <v>0</v>
      </c>
      <c r="W235" s="6">
        <f t="shared" si="213"/>
        <v>0</v>
      </c>
      <c r="X235" s="6">
        <f t="shared" si="214"/>
        <v>0</v>
      </c>
    </row>
    <row r="236" spans="1:24" ht="14.45" x14ac:dyDescent="0.3">
      <c r="A236" t="s">
        <v>111</v>
      </c>
      <c r="B236" t="s">
        <v>251</v>
      </c>
      <c r="C236" s="10">
        <v>2009</v>
      </c>
      <c r="D236" t="s">
        <v>34</v>
      </c>
      <c r="E236" t="s">
        <v>16</v>
      </c>
      <c r="F236" s="4">
        <v>5.4949318927643596E-4</v>
      </c>
      <c r="G236" s="4">
        <v>17.693139231014801</v>
      </c>
      <c r="H236" s="4">
        <v>1093.9419167886699</v>
      </c>
      <c r="I236" s="4">
        <f t="shared" si="215"/>
        <v>0.60111363273938379</v>
      </c>
      <c r="J236" s="6">
        <f t="shared" si="216"/>
        <v>19355.266644385145</v>
      </c>
      <c r="K236" s="4">
        <v>8</v>
      </c>
      <c r="L236" s="4">
        <v>69.392987964416506</v>
      </c>
      <c r="M236" s="10" t="s">
        <v>13</v>
      </c>
      <c r="Q236" s="6">
        <f t="shared" si="207"/>
        <v>19355.266644385145</v>
      </c>
      <c r="R236" s="6">
        <f t="shared" si="208"/>
        <v>19355.266644385145</v>
      </c>
      <c r="S236" s="6">
        <f t="shared" si="209"/>
        <v>0</v>
      </c>
      <c r="T236" s="6">
        <f t="shared" si="210"/>
        <v>0</v>
      </c>
      <c r="U236" s="6">
        <f t="shared" si="211"/>
        <v>0</v>
      </c>
      <c r="V236" s="6">
        <f t="shared" si="212"/>
        <v>152.90660649064267</v>
      </c>
      <c r="W236" s="6">
        <f t="shared" si="213"/>
        <v>152.90660649064267</v>
      </c>
      <c r="X236" s="6">
        <f t="shared" si="214"/>
        <v>305.81321298128535</v>
      </c>
    </row>
    <row r="237" spans="1:24" ht="14.45" x14ac:dyDescent="0.3">
      <c r="A237" t="s">
        <v>111</v>
      </c>
      <c r="B237" t="s">
        <v>252</v>
      </c>
      <c r="C237" s="10">
        <v>2009</v>
      </c>
      <c r="D237" t="s">
        <v>34</v>
      </c>
      <c r="E237" t="s">
        <v>16</v>
      </c>
      <c r="F237" s="4">
        <v>4.6192207362381801E-4</v>
      </c>
      <c r="G237" s="4">
        <v>14.873435598477901</v>
      </c>
      <c r="H237" s="4">
        <v>442.37714016292603</v>
      </c>
      <c r="I237" s="4">
        <f t="shared" si="215"/>
        <v>0.20434376590783318</v>
      </c>
      <c r="J237" s="6">
        <f t="shared" si="216"/>
        <v>6579.6679044521115</v>
      </c>
      <c r="K237" s="4">
        <v>6</v>
      </c>
      <c r="L237" s="4">
        <v>71.479289940828394</v>
      </c>
      <c r="M237" s="10" t="s">
        <v>13</v>
      </c>
      <c r="Q237" s="6">
        <f t="shared" si="207"/>
        <v>6579.6679044521115</v>
      </c>
      <c r="R237" s="6">
        <f t="shared" si="208"/>
        <v>6579.6679044521115</v>
      </c>
      <c r="S237" s="6">
        <f t="shared" si="209"/>
        <v>0</v>
      </c>
      <c r="T237" s="6">
        <f t="shared" si="210"/>
        <v>0</v>
      </c>
      <c r="U237" s="6">
        <f t="shared" si="211"/>
        <v>0</v>
      </c>
      <c r="V237" s="6">
        <f t="shared" si="212"/>
        <v>51.979376445171688</v>
      </c>
      <c r="W237" s="6">
        <f t="shared" si="213"/>
        <v>51.979376445171688</v>
      </c>
      <c r="X237" s="6">
        <f t="shared" si="214"/>
        <v>103.95875289034338</v>
      </c>
    </row>
    <row r="238" spans="1:24" ht="14.45" x14ac:dyDescent="0.3">
      <c r="A238" t="s">
        <v>111</v>
      </c>
      <c r="B238" t="s">
        <v>253</v>
      </c>
      <c r="C238" s="10">
        <v>2009</v>
      </c>
      <c r="D238" t="s">
        <v>34</v>
      </c>
      <c r="E238" t="s">
        <v>16</v>
      </c>
      <c r="F238" s="4">
        <v>2.58863783768686E-3</v>
      </c>
      <c r="G238" s="4">
        <v>83.351587562308097</v>
      </c>
      <c r="H238" s="4">
        <v>52.7958559803943</v>
      </c>
      <c r="I238" s="4">
        <f t="shared" si="215"/>
        <v>0.13666935046391476</v>
      </c>
      <c r="J238" s="6">
        <f t="shared" si="216"/>
        <v>4400.618412676843</v>
      </c>
      <c r="K238" s="4">
        <v>15.5847306397306</v>
      </c>
      <c r="L238" s="4">
        <v>70</v>
      </c>
      <c r="M238" s="10" t="s">
        <v>13</v>
      </c>
      <c r="Q238" s="6">
        <f t="shared" si="207"/>
        <v>4400.618412676843</v>
      </c>
      <c r="R238" s="6">
        <f t="shared" si="208"/>
        <v>4400.618412676843</v>
      </c>
      <c r="S238" s="6">
        <f t="shared" si="209"/>
        <v>0</v>
      </c>
      <c r="T238" s="6">
        <f t="shared" si="210"/>
        <v>0</v>
      </c>
      <c r="U238" s="6">
        <f t="shared" si="211"/>
        <v>0</v>
      </c>
      <c r="V238" s="6">
        <f t="shared" si="212"/>
        <v>34.764885460147063</v>
      </c>
      <c r="W238" s="6">
        <f t="shared" si="213"/>
        <v>34.764885460147063</v>
      </c>
      <c r="X238" s="6">
        <f t="shared" si="214"/>
        <v>69.529770920294126</v>
      </c>
    </row>
    <row r="239" spans="1:24" ht="14.45" x14ac:dyDescent="0.3">
      <c r="A239" t="s">
        <v>111</v>
      </c>
      <c r="B239" t="s">
        <v>254</v>
      </c>
      <c r="C239" s="10">
        <v>2009</v>
      </c>
      <c r="D239" t="s">
        <v>34</v>
      </c>
      <c r="E239" t="s">
        <v>16</v>
      </c>
      <c r="F239" s="4">
        <v>5.65325488361916E-4</v>
      </c>
      <c r="G239" s="4">
        <v>8.7894674763374496</v>
      </c>
      <c r="H239" s="4">
        <v>48.913113431395402</v>
      </c>
      <c r="I239" s="4">
        <f t="shared" si="215"/>
        <v>2.7651829737905399E-2</v>
      </c>
      <c r="J239" s="6">
        <f t="shared" si="216"/>
        <v>429.92021967165437</v>
      </c>
      <c r="K239" s="4">
        <v>15</v>
      </c>
      <c r="L239" s="4">
        <v>57.5</v>
      </c>
      <c r="M239" s="10" t="s">
        <v>13</v>
      </c>
      <c r="Q239" s="6">
        <f t="shared" si="207"/>
        <v>429.92021967165437</v>
      </c>
      <c r="R239" s="6">
        <f t="shared" si="208"/>
        <v>429.92021967165437</v>
      </c>
      <c r="S239" s="6">
        <f t="shared" si="209"/>
        <v>0</v>
      </c>
      <c r="T239" s="6">
        <f t="shared" si="210"/>
        <v>0</v>
      </c>
      <c r="U239" s="6">
        <f t="shared" si="211"/>
        <v>0</v>
      </c>
      <c r="V239" s="6">
        <f t="shared" si="212"/>
        <v>3.3963697354060698</v>
      </c>
      <c r="W239" s="6">
        <f t="shared" si="213"/>
        <v>3.3963697354060698</v>
      </c>
      <c r="X239" s="6">
        <f t="shared" si="214"/>
        <v>6.7927394708121396</v>
      </c>
    </row>
    <row r="240" spans="1:24" ht="14.45" x14ac:dyDescent="0.3">
      <c r="A240" t="s">
        <v>111</v>
      </c>
      <c r="B240" t="s">
        <v>255</v>
      </c>
      <c r="C240" s="10">
        <v>2009</v>
      </c>
      <c r="D240" t="s">
        <v>34</v>
      </c>
      <c r="E240" t="s">
        <v>16</v>
      </c>
      <c r="F240" s="4">
        <v>5.89282303447947E-4</v>
      </c>
      <c r="G240" s="4">
        <v>9.1619390018040399</v>
      </c>
      <c r="H240" s="4">
        <v>32.024195059606299</v>
      </c>
      <c r="I240" s="4">
        <f t="shared" si="215"/>
        <v>1.8871291430791165E-2</v>
      </c>
      <c r="J240" s="6">
        <f t="shared" si="216"/>
        <v>293.4037217179872</v>
      </c>
      <c r="K240" s="4">
        <v>15</v>
      </c>
      <c r="L240" s="4">
        <v>53.462783171520996</v>
      </c>
      <c r="M240" s="10" t="s">
        <v>13</v>
      </c>
      <c r="Q240" s="6">
        <f t="shared" si="207"/>
        <v>293.4037217179872</v>
      </c>
      <c r="R240" s="6">
        <f t="shared" si="208"/>
        <v>293.4037217179872</v>
      </c>
      <c r="S240" s="6">
        <f t="shared" si="209"/>
        <v>0</v>
      </c>
      <c r="T240" s="6">
        <f t="shared" si="210"/>
        <v>0</v>
      </c>
      <c r="U240" s="6">
        <f t="shared" si="211"/>
        <v>0</v>
      </c>
      <c r="V240" s="6">
        <f t="shared" si="212"/>
        <v>2.3178894015720992</v>
      </c>
      <c r="W240" s="6">
        <f t="shared" si="213"/>
        <v>2.3178894015720992</v>
      </c>
      <c r="X240" s="6">
        <f t="shared" si="214"/>
        <v>4.6357788031441984</v>
      </c>
    </row>
    <row r="241" spans="1:24" ht="14.45" x14ac:dyDescent="0.3">
      <c r="A241" t="s">
        <v>111</v>
      </c>
      <c r="B241" t="s">
        <v>256</v>
      </c>
      <c r="C241" s="10">
        <v>2009</v>
      </c>
      <c r="D241" t="s">
        <v>34</v>
      </c>
      <c r="E241" t="s">
        <v>16</v>
      </c>
      <c r="F241" s="4">
        <v>0</v>
      </c>
      <c r="G241" s="4">
        <v>21.6788571323446</v>
      </c>
      <c r="H241" s="4">
        <v>21.241546961749599</v>
      </c>
      <c r="I241" s="4">
        <f t="shared" si="215"/>
        <v>0</v>
      </c>
      <c r="J241" s="6">
        <f t="shared" si="216"/>
        <v>460.49246185375807</v>
      </c>
      <c r="K241" s="4">
        <v>15</v>
      </c>
      <c r="L241" s="4">
        <v>67.435897435897402</v>
      </c>
      <c r="M241" s="10" t="s">
        <v>13</v>
      </c>
      <c r="Q241" s="6">
        <f t="shared" si="207"/>
        <v>460.49246185375807</v>
      </c>
      <c r="R241" s="6">
        <f t="shared" si="208"/>
        <v>460.49246185375807</v>
      </c>
      <c r="S241" s="6">
        <f t="shared" si="209"/>
        <v>0</v>
      </c>
      <c r="T241" s="6">
        <f t="shared" si="210"/>
        <v>0</v>
      </c>
      <c r="U241" s="6">
        <f t="shared" si="211"/>
        <v>0</v>
      </c>
      <c r="V241" s="6">
        <f t="shared" si="212"/>
        <v>3.637890448644689</v>
      </c>
      <c r="W241" s="6">
        <f t="shared" si="213"/>
        <v>3.637890448644689</v>
      </c>
      <c r="X241" s="6">
        <f t="shared" si="214"/>
        <v>7.275780897289378</v>
      </c>
    </row>
    <row r="242" spans="1:24" ht="14.45" x14ac:dyDescent="0.3">
      <c r="A242" t="s">
        <v>111</v>
      </c>
      <c r="B242" t="s">
        <v>257</v>
      </c>
      <c r="C242" s="10">
        <v>2009</v>
      </c>
      <c r="D242" t="s">
        <v>34</v>
      </c>
      <c r="E242" t="s">
        <v>16</v>
      </c>
      <c r="F242" s="4">
        <v>2.28750490256274E-4</v>
      </c>
      <c r="G242" s="4">
        <v>2.9574457297677199</v>
      </c>
      <c r="H242" s="4">
        <v>18.287335201828</v>
      </c>
      <c r="I242" s="4">
        <f t="shared" si="215"/>
        <v>4.1832368928989725E-3</v>
      </c>
      <c r="J242" s="6">
        <f t="shared" si="216"/>
        <v>54.083801401477125</v>
      </c>
      <c r="K242" s="4">
        <v>6</v>
      </c>
      <c r="L242" s="4">
        <v>44.933333333333302</v>
      </c>
      <c r="M242" s="10" t="s">
        <v>13</v>
      </c>
      <c r="Q242" s="6">
        <f t="shared" si="207"/>
        <v>54.083801401477125</v>
      </c>
      <c r="R242" s="6">
        <f t="shared" si="208"/>
        <v>54.083801401477125</v>
      </c>
      <c r="S242" s="6">
        <f t="shared" si="209"/>
        <v>0</v>
      </c>
      <c r="T242" s="6">
        <f t="shared" si="210"/>
        <v>0</v>
      </c>
      <c r="U242" s="6">
        <f t="shared" si="211"/>
        <v>0</v>
      </c>
      <c r="V242" s="6">
        <f t="shared" si="212"/>
        <v>0.42726203107166932</v>
      </c>
      <c r="W242" s="6">
        <f t="shared" si="213"/>
        <v>0.42726203107166932</v>
      </c>
      <c r="X242" s="6">
        <f t="shared" si="214"/>
        <v>0.85452406214333865</v>
      </c>
    </row>
    <row r="243" spans="1:24" ht="14.45" x14ac:dyDescent="0.3">
      <c r="A243" t="s">
        <v>111</v>
      </c>
      <c r="B243" t="s">
        <v>258</v>
      </c>
      <c r="C243" s="10">
        <v>2009</v>
      </c>
      <c r="D243" t="s">
        <v>34</v>
      </c>
      <c r="E243" t="s">
        <v>16</v>
      </c>
      <c r="F243" s="4">
        <v>2.7158835808388099E-3</v>
      </c>
      <c r="G243" s="4">
        <v>35.112835341683798</v>
      </c>
      <c r="H243" s="4">
        <v>4.0626032345344498</v>
      </c>
      <c r="I243" s="4">
        <f t="shared" si="215"/>
        <v>1.1033557420134753E-2</v>
      </c>
      <c r="J243" s="6">
        <f t="shared" si="216"/>
        <v>142.64951843280014</v>
      </c>
      <c r="K243" s="4">
        <v>10</v>
      </c>
      <c r="L243" s="4">
        <v>62.954545454545503</v>
      </c>
      <c r="M243" s="10" t="s">
        <v>13</v>
      </c>
      <c r="Q243" s="6">
        <f t="shared" si="207"/>
        <v>142.64951843280014</v>
      </c>
      <c r="R243" s="6">
        <f t="shared" si="208"/>
        <v>142.64951843280014</v>
      </c>
      <c r="S243" s="6">
        <f t="shared" si="209"/>
        <v>0</v>
      </c>
      <c r="T243" s="6">
        <f t="shared" si="210"/>
        <v>0</v>
      </c>
      <c r="U243" s="6">
        <f t="shared" si="211"/>
        <v>0</v>
      </c>
      <c r="V243" s="6">
        <f t="shared" si="212"/>
        <v>1.1269311956191213</v>
      </c>
      <c r="W243" s="6">
        <f t="shared" si="213"/>
        <v>1.1269311956191213</v>
      </c>
      <c r="X243" s="6">
        <f t="shared" si="214"/>
        <v>2.2538623912382425</v>
      </c>
    </row>
    <row r="244" spans="1:24" ht="14.45" x14ac:dyDescent="0.3">
      <c r="A244" t="s">
        <v>111</v>
      </c>
      <c r="B244" t="s">
        <v>259</v>
      </c>
      <c r="C244" s="10">
        <v>2009</v>
      </c>
      <c r="D244" t="s">
        <v>34</v>
      </c>
      <c r="E244" t="s">
        <v>16</v>
      </c>
      <c r="F244" s="4">
        <v>5.2600688407199604E-4</v>
      </c>
      <c r="G244" s="4">
        <v>15.4006306291786</v>
      </c>
      <c r="H244" s="4">
        <v>37.087273357432302</v>
      </c>
      <c r="I244" s="4">
        <f t="shared" si="215"/>
        <v>1.950816109746932E-2</v>
      </c>
      <c r="J244" s="6">
        <f t="shared" si="216"/>
        <v>571.16739802119139</v>
      </c>
      <c r="K244" s="4">
        <v>17.023809523809501</v>
      </c>
      <c r="L244" s="4">
        <v>71.818181818181799</v>
      </c>
      <c r="M244" s="10" t="s">
        <v>13</v>
      </c>
      <c r="Q244" s="6">
        <f t="shared" si="207"/>
        <v>571.16739802119139</v>
      </c>
      <c r="R244" s="6">
        <f t="shared" si="208"/>
        <v>571.16739802119139</v>
      </c>
      <c r="S244" s="6">
        <f t="shared" si="209"/>
        <v>0</v>
      </c>
      <c r="T244" s="6">
        <f t="shared" si="210"/>
        <v>0</v>
      </c>
      <c r="U244" s="6">
        <f t="shared" si="211"/>
        <v>0</v>
      </c>
      <c r="V244" s="6">
        <f t="shared" si="212"/>
        <v>4.5122224443674126</v>
      </c>
      <c r="W244" s="6">
        <f t="shared" si="213"/>
        <v>4.5122224443674126</v>
      </c>
      <c r="X244" s="6">
        <f t="shared" si="214"/>
        <v>9.0244448887348252</v>
      </c>
    </row>
    <row r="245" spans="1:24" ht="14.45" x14ac:dyDescent="0.3">
      <c r="A245" t="s">
        <v>111</v>
      </c>
      <c r="B245" t="s">
        <v>260</v>
      </c>
      <c r="C245" s="10">
        <v>2009</v>
      </c>
      <c r="D245" t="s">
        <v>34</v>
      </c>
      <c r="E245" t="s">
        <v>16</v>
      </c>
      <c r="F245" s="4">
        <v>0</v>
      </c>
      <c r="G245" s="4">
        <v>8.0522448979591807</v>
      </c>
      <c r="H245" s="4">
        <v>130.24303417680201</v>
      </c>
      <c r="I245" s="4">
        <f t="shared" si="215"/>
        <v>0</v>
      </c>
      <c r="J245" s="6">
        <f t="shared" si="216"/>
        <v>1048.7488074448772</v>
      </c>
      <c r="K245" s="4">
        <v>5</v>
      </c>
      <c r="L245" s="4">
        <v>58.775510204081598</v>
      </c>
      <c r="M245" s="10" t="s">
        <v>13</v>
      </c>
      <c r="Q245" s="6">
        <f t="shared" si="207"/>
        <v>1048.7488074448772</v>
      </c>
      <c r="R245" s="6">
        <f t="shared" si="208"/>
        <v>1048.7488074448772</v>
      </c>
      <c r="S245" s="6">
        <f t="shared" si="209"/>
        <v>0</v>
      </c>
      <c r="T245" s="6">
        <f t="shared" si="210"/>
        <v>0</v>
      </c>
      <c r="U245" s="6">
        <f t="shared" si="211"/>
        <v>0</v>
      </c>
      <c r="V245" s="6">
        <f t="shared" si="212"/>
        <v>8.2851155788145316</v>
      </c>
      <c r="W245" s="6">
        <f t="shared" si="213"/>
        <v>8.2851155788145316</v>
      </c>
      <c r="X245" s="6">
        <f t="shared" si="214"/>
        <v>16.570231157629063</v>
      </c>
    </row>
    <row r="246" spans="1:24" ht="14.45" x14ac:dyDescent="0.3">
      <c r="A246" t="s">
        <v>111</v>
      </c>
      <c r="B246" t="s">
        <v>261</v>
      </c>
      <c r="C246" s="10">
        <v>2009</v>
      </c>
      <c r="D246" t="s">
        <v>34</v>
      </c>
      <c r="E246" t="s">
        <v>16</v>
      </c>
      <c r="F246" s="4">
        <v>3.6532259339224898E-4</v>
      </c>
      <c r="G246" s="4">
        <v>11.763027522935801</v>
      </c>
      <c r="H246" s="4">
        <v>54.882284841797002</v>
      </c>
      <c r="I246" s="4">
        <f t="shared" si="215"/>
        <v>2.0049738629697396E-2</v>
      </c>
      <c r="J246" s="6">
        <f t="shared" si="216"/>
        <v>645.58182711566042</v>
      </c>
      <c r="K246" s="4">
        <v>10</v>
      </c>
      <c r="L246" s="4">
        <v>49.633027522935798</v>
      </c>
      <c r="M246" s="10" t="s">
        <v>13</v>
      </c>
      <c r="Q246" s="6">
        <f t="shared" si="207"/>
        <v>645.58182711566042</v>
      </c>
      <c r="R246" s="6">
        <f t="shared" si="208"/>
        <v>645.58182711566042</v>
      </c>
      <c r="S246" s="6">
        <f t="shared" si="209"/>
        <v>0</v>
      </c>
      <c r="T246" s="6">
        <f t="shared" si="210"/>
        <v>0</v>
      </c>
      <c r="U246" s="6">
        <f t="shared" si="211"/>
        <v>0</v>
      </c>
      <c r="V246" s="6">
        <f t="shared" si="212"/>
        <v>5.1000964342137181</v>
      </c>
      <c r="W246" s="6">
        <f t="shared" si="213"/>
        <v>5.1000964342137181</v>
      </c>
      <c r="X246" s="6">
        <f t="shared" si="214"/>
        <v>10.200192868427436</v>
      </c>
    </row>
    <row r="247" spans="1:24" ht="14.45" x14ac:dyDescent="0.3">
      <c r="A247" t="s">
        <v>111</v>
      </c>
      <c r="B247" t="s">
        <v>262</v>
      </c>
      <c r="C247" s="10">
        <v>2009</v>
      </c>
      <c r="D247" t="s">
        <v>34</v>
      </c>
      <c r="E247" t="s">
        <v>16</v>
      </c>
      <c r="F247" s="4">
        <v>2.0365517082976899E-4</v>
      </c>
      <c r="G247" s="4">
        <v>2.8975829025570001</v>
      </c>
      <c r="H247" s="4">
        <v>106.488015364681</v>
      </c>
      <c r="I247" s="4">
        <f t="shared" si="215"/>
        <v>2.1686834960417175E-2</v>
      </c>
      <c r="J247" s="6">
        <f t="shared" si="216"/>
        <v>308.55785264792684</v>
      </c>
      <c r="K247" s="4">
        <v>3.9908963585434201</v>
      </c>
      <c r="L247" s="4">
        <v>52.281879194630903</v>
      </c>
      <c r="M247" s="10" t="s">
        <v>13</v>
      </c>
      <c r="Q247" s="6">
        <f t="shared" si="207"/>
        <v>308.55785264792684</v>
      </c>
      <c r="R247" s="6">
        <f t="shared" si="208"/>
        <v>308.55785264792684</v>
      </c>
      <c r="S247" s="6">
        <f t="shared" si="209"/>
        <v>0</v>
      </c>
      <c r="T247" s="6">
        <f t="shared" si="210"/>
        <v>0</v>
      </c>
      <c r="U247" s="6">
        <f t="shared" si="211"/>
        <v>0</v>
      </c>
      <c r="V247" s="6">
        <f t="shared" si="212"/>
        <v>2.4376070359186222</v>
      </c>
      <c r="W247" s="6">
        <f t="shared" si="213"/>
        <v>2.4376070359186222</v>
      </c>
      <c r="X247" s="6">
        <f t="shared" si="214"/>
        <v>4.8752140718372443</v>
      </c>
    </row>
    <row r="248" spans="1:24" ht="14.45" x14ac:dyDescent="0.3">
      <c r="A248" t="s">
        <v>111</v>
      </c>
      <c r="B248" t="s">
        <v>263</v>
      </c>
      <c r="C248" s="10">
        <v>2009</v>
      </c>
      <c r="D248" t="s">
        <v>34</v>
      </c>
      <c r="E248" t="s">
        <v>16</v>
      </c>
      <c r="F248" s="4">
        <v>4.0095430968556302E-4</v>
      </c>
      <c r="G248" s="4">
        <v>5.1838166977611904</v>
      </c>
      <c r="H248" s="4">
        <v>38.772559440473501</v>
      </c>
      <c r="I248" s="4">
        <f t="shared" si="215"/>
        <v>1.5546024805197511E-2</v>
      </c>
      <c r="J248" s="6">
        <f t="shared" si="216"/>
        <v>200.9898410424648</v>
      </c>
      <c r="K248" s="4">
        <v>1</v>
      </c>
      <c r="L248" s="4">
        <v>17.2621268656716</v>
      </c>
      <c r="M248" s="10" t="s">
        <v>13</v>
      </c>
      <c r="Q248" s="6">
        <f t="shared" si="207"/>
        <v>200.9898410424648</v>
      </c>
      <c r="R248" s="6"/>
      <c r="S248" s="6">
        <f t="shared" si="209"/>
        <v>0</v>
      </c>
      <c r="T248" s="6">
        <f t="shared" si="210"/>
        <v>0</v>
      </c>
      <c r="U248" s="6">
        <f t="shared" si="211"/>
        <v>0</v>
      </c>
      <c r="V248" s="6">
        <f t="shared" si="212"/>
        <v>1.587819744235472</v>
      </c>
      <c r="W248" s="6">
        <f t="shared" si="213"/>
        <v>0</v>
      </c>
      <c r="X248" s="6">
        <f t="shared" si="214"/>
        <v>1.587819744235472</v>
      </c>
    </row>
    <row r="249" spans="1:24" ht="14.45" x14ac:dyDescent="0.3">
      <c r="A249" t="s">
        <v>111</v>
      </c>
      <c r="B249" t="s">
        <v>264</v>
      </c>
      <c r="C249" s="10">
        <v>2009</v>
      </c>
      <c r="D249" t="s">
        <v>34</v>
      </c>
      <c r="E249" t="s">
        <v>16</v>
      </c>
      <c r="F249" s="4">
        <v>3.5753368877430202E-4</v>
      </c>
      <c r="G249" s="4">
        <v>4.1242976582972499</v>
      </c>
      <c r="H249" s="4">
        <v>35.769051314803001</v>
      </c>
      <c r="I249" s="4">
        <f t="shared" si="215"/>
        <v>1.2788640860538814E-2</v>
      </c>
      <c r="J249" s="6">
        <f t="shared" si="216"/>
        <v>147.52221457715618</v>
      </c>
      <c r="K249" s="4">
        <v>1</v>
      </c>
      <c r="L249" s="4">
        <v>19.370478238578102</v>
      </c>
      <c r="M249" s="10" t="s">
        <v>13</v>
      </c>
      <c r="Q249" s="6">
        <f t="shared" si="207"/>
        <v>147.52221457715618</v>
      </c>
      <c r="R249" s="6"/>
      <c r="S249" s="6">
        <f t="shared" si="209"/>
        <v>0</v>
      </c>
      <c r="T249" s="6">
        <f t="shared" si="210"/>
        <v>0</v>
      </c>
      <c r="U249" s="6">
        <f t="shared" si="211"/>
        <v>0</v>
      </c>
      <c r="V249" s="6">
        <f t="shared" si="212"/>
        <v>1.165425495159534</v>
      </c>
      <c r="W249" s="6">
        <f t="shared" si="213"/>
        <v>0</v>
      </c>
      <c r="X249" s="6">
        <f t="shared" si="214"/>
        <v>1.165425495159534</v>
      </c>
    </row>
    <row r="250" spans="1:24" ht="14.45" x14ac:dyDescent="0.3">
      <c r="A250" t="s">
        <v>111</v>
      </c>
      <c r="B250" t="s">
        <v>265</v>
      </c>
      <c r="C250" s="10">
        <v>2009</v>
      </c>
      <c r="D250" t="s">
        <v>34</v>
      </c>
      <c r="E250" t="s">
        <v>16</v>
      </c>
      <c r="F250" s="4">
        <v>1.3472991715812799E-3</v>
      </c>
      <c r="G250" s="4">
        <v>43.381705713237103</v>
      </c>
      <c r="H250" s="4">
        <v>33.311635575618098</v>
      </c>
      <c r="I250" s="4">
        <f t="shared" si="215"/>
        <v>4.4880739015047758E-2</v>
      </c>
      <c r="J250" s="6">
        <f t="shared" si="216"/>
        <v>1445.1155713680639</v>
      </c>
      <c r="K250" s="4">
        <v>1</v>
      </c>
      <c r="L250" s="4">
        <v>16.507498368811699</v>
      </c>
      <c r="M250" s="10" t="s">
        <v>13</v>
      </c>
      <c r="Q250" s="6">
        <f t="shared" si="207"/>
        <v>1445.1155713680639</v>
      </c>
      <c r="R250" s="6"/>
      <c r="S250" s="6">
        <f t="shared" si="209"/>
        <v>0</v>
      </c>
      <c r="T250" s="6">
        <f t="shared" si="210"/>
        <v>0</v>
      </c>
      <c r="U250" s="6">
        <f t="shared" si="211"/>
        <v>0</v>
      </c>
      <c r="V250" s="6">
        <f t="shared" si="212"/>
        <v>11.416413013807706</v>
      </c>
      <c r="W250" s="6">
        <f t="shared" si="213"/>
        <v>0</v>
      </c>
      <c r="X250" s="6">
        <f t="shared" si="214"/>
        <v>11.416413013807706</v>
      </c>
    </row>
    <row r="251" spans="1:24" ht="14.45" x14ac:dyDescent="0.3">
      <c r="A251" t="s">
        <v>111</v>
      </c>
      <c r="B251" t="s">
        <v>266</v>
      </c>
      <c r="C251" s="10">
        <v>2009</v>
      </c>
      <c r="D251" t="s">
        <v>34</v>
      </c>
      <c r="E251" t="s">
        <v>16</v>
      </c>
      <c r="F251" s="4">
        <v>1.0922843162549699E-3</v>
      </c>
      <c r="G251" s="4">
        <v>9.7722238335936602</v>
      </c>
      <c r="H251" s="4">
        <v>23.481972618878299</v>
      </c>
      <c r="I251" s="4">
        <f t="shared" si="215"/>
        <v>2.5648990406329408E-2</v>
      </c>
      <c r="J251" s="6">
        <f t="shared" si="216"/>
        <v>229.47109248599625</v>
      </c>
      <c r="K251" s="4">
        <v>1</v>
      </c>
      <c r="L251" s="4">
        <v>13.1807712889043</v>
      </c>
      <c r="M251" s="10" t="s">
        <v>13</v>
      </c>
      <c r="Q251" s="6">
        <f t="shared" si="207"/>
        <v>229.47109248599625</v>
      </c>
      <c r="R251" s="6"/>
      <c r="S251" s="6">
        <f t="shared" si="209"/>
        <v>0</v>
      </c>
      <c r="T251" s="6">
        <f t="shared" si="210"/>
        <v>0</v>
      </c>
      <c r="U251" s="6">
        <f t="shared" si="211"/>
        <v>0</v>
      </c>
      <c r="V251" s="6">
        <f t="shared" si="212"/>
        <v>1.8128216306393705</v>
      </c>
      <c r="W251" s="6">
        <f t="shared" si="213"/>
        <v>0</v>
      </c>
      <c r="X251" s="6">
        <f t="shared" si="214"/>
        <v>1.8128216306393705</v>
      </c>
    </row>
    <row r="252" spans="1:24" ht="14.45" x14ac:dyDescent="0.3">
      <c r="A252" t="s">
        <v>111</v>
      </c>
      <c r="B252" t="s">
        <v>267</v>
      </c>
      <c r="C252" s="10">
        <v>2009</v>
      </c>
      <c r="D252" t="s">
        <v>34</v>
      </c>
      <c r="E252" t="s">
        <v>16</v>
      </c>
      <c r="F252" s="4">
        <v>0</v>
      </c>
      <c r="G252" s="4">
        <v>50.547460150054697</v>
      </c>
      <c r="H252" s="4">
        <v>23.481972618878299</v>
      </c>
      <c r="I252" s="4">
        <f t="shared" si="215"/>
        <v>0</v>
      </c>
      <c r="J252" s="6">
        <f t="shared" si="216"/>
        <v>1186.9540751974264</v>
      </c>
      <c r="K252" s="4">
        <v>1</v>
      </c>
      <c r="L252" s="4">
        <v>18.7340911720467</v>
      </c>
      <c r="M252" s="10" t="s">
        <v>13</v>
      </c>
      <c r="Q252" s="6">
        <f t="shared" si="207"/>
        <v>1186.9540751974264</v>
      </c>
      <c r="R252" s="6"/>
      <c r="S252" s="6">
        <f t="shared" si="209"/>
        <v>0</v>
      </c>
      <c r="T252" s="6">
        <f t="shared" si="210"/>
        <v>0</v>
      </c>
      <c r="U252" s="6">
        <f t="shared" si="211"/>
        <v>0</v>
      </c>
      <c r="V252" s="6">
        <f t="shared" si="212"/>
        <v>9.3769371940596695</v>
      </c>
      <c r="W252" s="6">
        <f t="shared" si="213"/>
        <v>0</v>
      </c>
      <c r="X252" s="6">
        <f t="shared" si="214"/>
        <v>9.3769371940596695</v>
      </c>
    </row>
    <row r="253" spans="1:24" ht="14.45" x14ac:dyDescent="0.3">
      <c r="A253" t="s">
        <v>111</v>
      </c>
      <c r="B253" t="s">
        <v>268</v>
      </c>
      <c r="C253" s="10">
        <v>2009</v>
      </c>
      <c r="D253" t="s">
        <v>34</v>
      </c>
      <c r="E253" t="s">
        <v>16</v>
      </c>
      <c r="F253" s="4">
        <v>1.1065399867972699E-3</v>
      </c>
      <c r="G253" s="4">
        <v>12.764392334623199</v>
      </c>
      <c r="H253" s="4">
        <v>22.116741652664501</v>
      </c>
      <c r="I253" s="4">
        <f t="shared" si="215"/>
        <v>2.4473059016338006E-2</v>
      </c>
      <c r="J253" s="6">
        <f t="shared" si="216"/>
        <v>282.30676761811242</v>
      </c>
      <c r="K253" s="4">
        <v>1</v>
      </c>
      <c r="L253" s="4">
        <v>18.185615134205499</v>
      </c>
      <c r="M253" s="10" t="s">
        <v>13</v>
      </c>
      <c r="Q253" s="6">
        <f t="shared" si="207"/>
        <v>282.30676761811242</v>
      </c>
      <c r="R253" s="6"/>
      <c r="S253" s="6">
        <f t="shared" si="209"/>
        <v>0</v>
      </c>
      <c r="T253" s="6">
        <f t="shared" si="210"/>
        <v>0</v>
      </c>
      <c r="U253" s="6">
        <f t="shared" si="211"/>
        <v>0</v>
      </c>
      <c r="V253" s="6">
        <f t="shared" si="212"/>
        <v>2.2302234641830885</v>
      </c>
      <c r="W253" s="6">
        <f t="shared" si="213"/>
        <v>0</v>
      </c>
      <c r="X253" s="6">
        <f t="shared" si="214"/>
        <v>2.2302234641830885</v>
      </c>
    </row>
    <row r="254" spans="1:24" ht="14.45" x14ac:dyDescent="0.3">
      <c r="A254" t="s">
        <v>111</v>
      </c>
      <c r="B254" t="s">
        <v>269</v>
      </c>
      <c r="C254" s="10">
        <v>2009</v>
      </c>
      <c r="D254" t="s">
        <v>34</v>
      </c>
      <c r="E254" t="s">
        <v>16</v>
      </c>
      <c r="F254" s="4">
        <v>1.6370099408107601E-3</v>
      </c>
      <c r="G254" s="4">
        <v>15.9880114128432</v>
      </c>
      <c r="H254" s="4">
        <v>22.116741652664501</v>
      </c>
      <c r="I254" s="4">
        <f t="shared" si="215"/>
        <v>3.6205325943755189E-2</v>
      </c>
      <c r="J254" s="6">
        <f t="shared" si="216"/>
        <v>353.60271795770461</v>
      </c>
      <c r="K254" s="4">
        <v>14</v>
      </c>
      <c r="L254" s="4">
        <v>24.6500330139426</v>
      </c>
      <c r="M254" s="10" t="s">
        <v>13</v>
      </c>
      <c r="Q254" s="6">
        <f t="shared" si="207"/>
        <v>353.60271795770461</v>
      </c>
      <c r="R254" s="6">
        <f t="shared" si="208"/>
        <v>353.60271795770461</v>
      </c>
      <c r="S254" s="6">
        <f t="shared" si="209"/>
        <v>0</v>
      </c>
      <c r="T254" s="6">
        <f t="shared" si="210"/>
        <v>0</v>
      </c>
      <c r="U254" s="6">
        <f t="shared" si="211"/>
        <v>0</v>
      </c>
      <c r="V254" s="6">
        <f t="shared" si="212"/>
        <v>2.7934614718658666</v>
      </c>
      <c r="W254" s="6">
        <f t="shared" si="213"/>
        <v>2.7934614718658666</v>
      </c>
      <c r="X254" s="6">
        <f t="shared" si="214"/>
        <v>5.5869229437317331</v>
      </c>
    </row>
    <row r="255" spans="1:24" ht="14.45" x14ac:dyDescent="0.3">
      <c r="A255" t="s">
        <v>111</v>
      </c>
      <c r="B255" t="s">
        <v>270</v>
      </c>
      <c r="C255" s="10">
        <v>2009</v>
      </c>
      <c r="D255" t="s">
        <v>34</v>
      </c>
      <c r="E255" t="s">
        <v>16</v>
      </c>
      <c r="F255" s="4">
        <v>0</v>
      </c>
      <c r="G255" s="4">
        <v>86.847607179904898</v>
      </c>
      <c r="H255" s="4">
        <v>17.748002560780101</v>
      </c>
      <c r="I255" s="4">
        <f t="shared" si="215"/>
        <v>0</v>
      </c>
      <c r="J255" s="6">
        <f t="shared" si="216"/>
        <v>1541.3715546265764</v>
      </c>
      <c r="K255" s="4">
        <v>20</v>
      </c>
      <c r="L255" s="4">
        <v>22.0424081515499</v>
      </c>
      <c r="M255" s="10" t="s">
        <v>13</v>
      </c>
      <c r="Q255" s="6">
        <f t="shared" si="207"/>
        <v>1541.3715546265764</v>
      </c>
      <c r="R255" s="6">
        <f t="shared" si="208"/>
        <v>1541.3715546265764</v>
      </c>
      <c r="S255" s="6">
        <f t="shared" si="209"/>
        <v>0</v>
      </c>
      <c r="T255" s="6">
        <f t="shared" si="210"/>
        <v>0</v>
      </c>
      <c r="U255" s="6">
        <f t="shared" si="211"/>
        <v>0</v>
      </c>
      <c r="V255" s="6">
        <f t="shared" si="212"/>
        <v>12.176835281549955</v>
      </c>
      <c r="W255" s="6">
        <f t="shared" si="213"/>
        <v>12.176835281549955</v>
      </c>
      <c r="X255" s="6">
        <f t="shared" si="214"/>
        <v>24.353670563099911</v>
      </c>
    </row>
    <row r="256" spans="1:24" ht="14.45" x14ac:dyDescent="0.3">
      <c r="A256" t="s">
        <v>111</v>
      </c>
      <c r="B256" t="s">
        <v>271</v>
      </c>
      <c r="C256" s="10">
        <v>2009</v>
      </c>
      <c r="D256" t="s">
        <v>34</v>
      </c>
      <c r="E256" t="s">
        <v>16</v>
      </c>
      <c r="F256" s="4">
        <v>3.7504705606609998E-2</v>
      </c>
      <c r="G256" s="4">
        <v>68.789671442236397</v>
      </c>
      <c r="H256" s="4">
        <v>15.8366792080807</v>
      </c>
      <c r="I256" s="4">
        <f t="shared" si="215"/>
        <v>0.59394999148538818</v>
      </c>
      <c r="J256" s="6">
        <f t="shared" si="216"/>
        <v>1089.3999594599677</v>
      </c>
      <c r="K256" s="4">
        <v>15</v>
      </c>
      <c r="L256" s="4">
        <v>19.543902255961601</v>
      </c>
      <c r="M256" s="10" t="s">
        <v>13</v>
      </c>
      <c r="Q256" s="6">
        <f t="shared" si="207"/>
        <v>1089.3999594599677</v>
      </c>
      <c r="R256" s="6">
        <f t="shared" si="208"/>
        <v>1089.3999594599677</v>
      </c>
      <c r="S256" s="6">
        <f t="shared" si="209"/>
        <v>0</v>
      </c>
      <c r="T256" s="6">
        <f t="shared" si="210"/>
        <v>0</v>
      </c>
      <c r="U256" s="6">
        <f t="shared" si="211"/>
        <v>0</v>
      </c>
      <c r="V256" s="6">
        <f t="shared" si="212"/>
        <v>8.6062596797337463</v>
      </c>
      <c r="W256" s="6">
        <f t="shared" si="213"/>
        <v>8.6062596797337463</v>
      </c>
      <c r="X256" s="6">
        <f t="shared" si="214"/>
        <v>17.212519359467493</v>
      </c>
    </row>
    <row r="257" spans="1:24" ht="14.45" x14ac:dyDescent="0.3">
      <c r="A257" t="s">
        <v>111</v>
      </c>
      <c r="B257" t="s">
        <v>272</v>
      </c>
      <c r="C257" s="10">
        <v>2009</v>
      </c>
      <c r="D257" t="s">
        <v>34</v>
      </c>
      <c r="E257" t="s">
        <v>16</v>
      </c>
      <c r="F257" s="4">
        <v>9.5276914617616008E-3</v>
      </c>
      <c r="G257" s="4">
        <v>27.5554133787385</v>
      </c>
      <c r="H257" s="4">
        <v>14.4714482418669</v>
      </c>
      <c r="I257" s="4">
        <f t="shared" si="215"/>
        <v>0.13787949385336021</v>
      </c>
      <c r="J257" s="6">
        <f t="shared" si="216"/>
        <v>398.76673849366091</v>
      </c>
      <c r="K257" s="4">
        <v>15</v>
      </c>
      <c r="L257" s="4">
        <v>19.433463578334699</v>
      </c>
      <c r="M257" s="10" t="s">
        <v>13</v>
      </c>
      <c r="Q257" s="6">
        <f t="shared" si="207"/>
        <v>398.76673849366091</v>
      </c>
      <c r="R257" s="6">
        <f t="shared" si="208"/>
        <v>398.76673849366091</v>
      </c>
      <c r="S257" s="6">
        <f t="shared" si="209"/>
        <v>0</v>
      </c>
      <c r="T257" s="6">
        <f t="shared" si="210"/>
        <v>0</v>
      </c>
      <c r="U257" s="6">
        <f t="shared" si="211"/>
        <v>0</v>
      </c>
      <c r="V257" s="6">
        <f t="shared" si="212"/>
        <v>3.1502572340999215</v>
      </c>
      <c r="W257" s="6">
        <f t="shared" si="213"/>
        <v>3.1502572340999215</v>
      </c>
      <c r="X257" s="6">
        <f t="shared" si="214"/>
        <v>6.3005144681998431</v>
      </c>
    </row>
    <row r="258" spans="1:24" ht="14.45" x14ac:dyDescent="0.3">
      <c r="A258" t="s">
        <v>111</v>
      </c>
      <c r="B258" t="s">
        <v>273</v>
      </c>
      <c r="C258" s="10">
        <v>2009</v>
      </c>
      <c r="D258" t="s">
        <v>34</v>
      </c>
      <c r="E258" t="s">
        <v>16</v>
      </c>
      <c r="F258" s="4">
        <v>1.00851790258613E-4</v>
      </c>
      <c r="G258" s="4">
        <v>3.2473282682400302</v>
      </c>
      <c r="H258" s="4">
        <v>996.37132604618705</v>
      </c>
      <c r="I258" s="4">
        <f t="shared" si="215"/>
        <v>0.10048583199410616</v>
      </c>
      <c r="J258" s="6">
        <f t="shared" si="216"/>
        <v>3235.5447727335873</v>
      </c>
      <c r="K258" s="4">
        <v>8</v>
      </c>
      <c r="L258" s="4">
        <v>13.7127071823205</v>
      </c>
      <c r="M258" s="10" t="s">
        <v>13</v>
      </c>
      <c r="Q258" s="6">
        <f t="shared" si="207"/>
        <v>3235.5447727335873</v>
      </c>
      <c r="R258" s="6">
        <f t="shared" si="208"/>
        <v>3235.5447727335873</v>
      </c>
      <c r="S258" s="6">
        <f t="shared" si="209"/>
        <v>0</v>
      </c>
      <c r="T258" s="6">
        <f t="shared" si="210"/>
        <v>0</v>
      </c>
      <c r="U258" s="6">
        <f t="shared" si="211"/>
        <v>0</v>
      </c>
      <c r="V258" s="6">
        <f t="shared" si="212"/>
        <v>25.56080370459534</v>
      </c>
      <c r="W258" s="6">
        <f t="shared" si="213"/>
        <v>25.56080370459534</v>
      </c>
      <c r="X258" s="6">
        <f t="shared" si="214"/>
        <v>51.12160740919068</v>
      </c>
    </row>
    <row r="259" spans="1:24" ht="14.45" x14ac:dyDescent="0.3">
      <c r="A259" t="s">
        <v>111</v>
      </c>
      <c r="B259" t="s">
        <v>274</v>
      </c>
      <c r="C259" s="10">
        <v>2009</v>
      </c>
      <c r="D259" t="s">
        <v>34</v>
      </c>
      <c r="E259" t="s">
        <v>16</v>
      </c>
      <c r="F259" s="4">
        <v>1.40208778934292E-4</v>
      </c>
      <c r="G259" s="4">
        <v>4.5145845217146201</v>
      </c>
      <c r="H259" s="4">
        <v>316.50090821832401</v>
      </c>
      <c r="I259" s="4">
        <f t="shared" si="215"/>
        <v>4.4376205872885634E-2</v>
      </c>
      <c r="J259" s="6">
        <f t="shared" si="216"/>
        <v>1428.8701013510652</v>
      </c>
      <c r="K259" s="4">
        <v>6</v>
      </c>
      <c r="L259" s="4">
        <v>15.064935064935099</v>
      </c>
      <c r="M259" s="10" t="s">
        <v>13</v>
      </c>
      <c r="Q259" s="6">
        <f t="shared" si="207"/>
        <v>1428.8701013510652</v>
      </c>
      <c r="R259" s="6">
        <f t="shared" si="208"/>
        <v>1428.8701013510652</v>
      </c>
      <c r="S259" s="6">
        <f t="shared" si="209"/>
        <v>0</v>
      </c>
      <c r="T259" s="6">
        <f t="shared" si="210"/>
        <v>0</v>
      </c>
      <c r="U259" s="6">
        <f t="shared" si="211"/>
        <v>0</v>
      </c>
      <c r="V259" s="6">
        <f t="shared" si="212"/>
        <v>11.288073800673416</v>
      </c>
      <c r="W259" s="6">
        <f t="shared" si="213"/>
        <v>11.288073800673416</v>
      </c>
      <c r="X259" s="6">
        <f t="shared" si="214"/>
        <v>22.576147601346833</v>
      </c>
    </row>
    <row r="260" spans="1:24" ht="14.45" x14ac:dyDescent="0.3">
      <c r="A260" t="s">
        <v>111</v>
      </c>
      <c r="B260" t="s">
        <v>275</v>
      </c>
      <c r="C260" s="10">
        <v>2009</v>
      </c>
      <c r="D260" t="s">
        <v>34</v>
      </c>
      <c r="E260" t="s">
        <v>16</v>
      </c>
      <c r="F260" s="4">
        <v>2.7347587396526698E-4</v>
      </c>
      <c r="G260" s="4">
        <v>8.8056536619905703</v>
      </c>
      <c r="H260" s="4">
        <v>88.223249677581506</v>
      </c>
      <c r="I260" s="4">
        <f t="shared" si="215"/>
        <v>2.412693030963256E-2</v>
      </c>
      <c r="J260" s="6">
        <f t="shared" si="216"/>
        <v>776.86338159610398</v>
      </c>
      <c r="K260" s="4">
        <v>15.5847306397306</v>
      </c>
      <c r="L260" s="4">
        <v>24.148936170212799</v>
      </c>
      <c r="M260" s="10" t="s">
        <v>13</v>
      </c>
      <c r="Q260" s="6">
        <f t="shared" si="207"/>
        <v>776.86338159610398</v>
      </c>
      <c r="R260" s="6">
        <f t="shared" si="208"/>
        <v>776.86338159610398</v>
      </c>
      <c r="S260" s="6">
        <f t="shared" si="209"/>
        <v>0</v>
      </c>
      <c r="T260" s="6">
        <f t="shared" si="210"/>
        <v>0</v>
      </c>
      <c r="U260" s="6">
        <f t="shared" si="211"/>
        <v>0</v>
      </c>
      <c r="V260" s="6">
        <f t="shared" si="212"/>
        <v>6.1372207146092217</v>
      </c>
      <c r="W260" s="6">
        <f t="shared" si="213"/>
        <v>6.1372207146092217</v>
      </c>
      <c r="X260" s="6">
        <f t="shared" si="214"/>
        <v>12.274441429218443</v>
      </c>
    </row>
    <row r="261" spans="1:24" ht="14.45" x14ac:dyDescent="0.3">
      <c r="A261" t="s">
        <v>111</v>
      </c>
      <c r="B261" t="s">
        <v>276</v>
      </c>
      <c r="C261" s="10">
        <v>2009</v>
      </c>
      <c r="D261" t="s">
        <v>34</v>
      </c>
      <c r="E261" t="s">
        <v>16</v>
      </c>
      <c r="F261" s="4">
        <v>6.8328223916641197E-5</v>
      </c>
      <c r="G261" s="4">
        <v>1.0623414549579699</v>
      </c>
      <c r="H261" s="4">
        <v>343.51927843208301</v>
      </c>
      <c r="I261" s="4">
        <f t="shared" si="215"/>
        <v>2.347206217639038E-2</v>
      </c>
      <c r="J261" s="6">
        <f t="shared" si="216"/>
        <v>364.93477005565103</v>
      </c>
      <c r="K261" s="4">
        <v>15</v>
      </c>
      <c r="L261" s="4">
        <v>7.3208722741432997</v>
      </c>
      <c r="M261" s="10" t="s">
        <v>13</v>
      </c>
      <c r="Q261" s="6">
        <f t="shared" si="207"/>
        <v>364.93477005565103</v>
      </c>
      <c r="R261" s="6">
        <f t="shared" si="208"/>
        <v>364.93477005565103</v>
      </c>
      <c r="S261" s="6">
        <f t="shared" si="209"/>
        <v>0</v>
      </c>
      <c r="T261" s="6">
        <f t="shared" si="210"/>
        <v>0</v>
      </c>
      <c r="U261" s="6">
        <f t="shared" si="211"/>
        <v>0</v>
      </c>
      <c r="V261" s="6">
        <f t="shared" si="212"/>
        <v>2.8829846834396435</v>
      </c>
      <c r="W261" s="6">
        <f t="shared" si="213"/>
        <v>2.8829846834396435</v>
      </c>
      <c r="X261" s="6">
        <f t="shared" si="214"/>
        <v>5.7659693668792871</v>
      </c>
    </row>
    <row r="262" spans="1:24" ht="14.45" x14ac:dyDescent="0.3">
      <c r="A262" t="s">
        <v>111</v>
      </c>
      <c r="B262" t="s">
        <v>277</v>
      </c>
      <c r="C262" s="10">
        <v>2009</v>
      </c>
      <c r="D262" t="s">
        <v>34</v>
      </c>
      <c r="E262" t="s">
        <v>16</v>
      </c>
      <c r="F262" s="4">
        <v>7.1105253008364996E-5</v>
      </c>
      <c r="G262" s="4">
        <v>1.1055176558989099</v>
      </c>
      <c r="H262" s="4">
        <v>261.91277248031997</v>
      </c>
      <c r="I262" s="4">
        <f t="shared" si="215"/>
        <v>1.8623373953335489E-2</v>
      </c>
      <c r="J262" s="6">
        <f t="shared" si="216"/>
        <v>289.54919428242789</v>
      </c>
      <c r="K262" s="4">
        <v>15</v>
      </c>
      <c r="L262" s="4">
        <v>6.3879598662207302</v>
      </c>
      <c r="M262" s="10" t="s">
        <v>13</v>
      </c>
      <c r="Q262" s="6">
        <f t="shared" si="207"/>
        <v>289.54919428242789</v>
      </c>
      <c r="R262" s="6">
        <f t="shared" si="208"/>
        <v>289.54919428242789</v>
      </c>
      <c r="S262" s="6">
        <f t="shared" si="209"/>
        <v>0</v>
      </c>
      <c r="T262" s="6">
        <f t="shared" si="210"/>
        <v>0</v>
      </c>
      <c r="U262" s="6">
        <f t="shared" si="211"/>
        <v>0</v>
      </c>
      <c r="V262" s="6">
        <f t="shared" si="212"/>
        <v>2.2874386348311804</v>
      </c>
      <c r="W262" s="6">
        <f t="shared" si="213"/>
        <v>2.2874386348311804</v>
      </c>
      <c r="X262" s="6">
        <f t="shared" si="214"/>
        <v>4.5748772696623607</v>
      </c>
    </row>
    <row r="263" spans="1:24" x14ac:dyDescent="0.25">
      <c r="A263" t="s">
        <v>111</v>
      </c>
      <c r="B263" t="s">
        <v>278</v>
      </c>
      <c r="C263" s="10">
        <v>2009</v>
      </c>
      <c r="D263" t="s">
        <v>34</v>
      </c>
      <c r="E263" t="s">
        <v>16</v>
      </c>
      <c r="F263" s="4">
        <v>0</v>
      </c>
      <c r="G263" s="4">
        <v>14.5233675805547</v>
      </c>
      <c r="H263" s="4">
        <v>51.831159185579203</v>
      </c>
      <c r="I263" s="4">
        <f t="shared" si="215"/>
        <v>0</v>
      </c>
      <c r="J263" s="6">
        <f t="shared" si="216"/>
        <v>752.76297697841096</v>
      </c>
      <c r="K263" s="4">
        <v>15</v>
      </c>
      <c r="L263" s="4">
        <v>17.446808510638299</v>
      </c>
      <c r="M263" s="10" t="s">
        <v>13</v>
      </c>
      <c r="Q263" s="6">
        <f t="shared" si="207"/>
        <v>752.76297697841096</v>
      </c>
      <c r="R263" s="6">
        <f t="shared" si="208"/>
        <v>752.76297697841096</v>
      </c>
      <c r="S263" s="6">
        <f t="shared" si="209"/>
        <v>0</v>
      </c>
      <c r="T263" s="6">
        <f t="shared" si="210"/>
        <v>0</v>
      </c>
      <c r="U263" s="6">
        <f t="shared" si="211"/>
        <v>0</v>
      </c>
      <c r="V263" s="6">
        <f t="shared" si="212"/>
        <v>5.9468275181294468</v>
      </c>
      <c r="W263" s="6">
        <f t="shared" si="213"/>
        <v>5.9468275181294468</v>
      </c>
      <c r="X263" s="6">
        <f t="shared" si="214"/>
        <v>11.893655036258894</v>
      </c>
    </row>
    <row r="264" spans="1:24" x14ac:dyDescent="0.25">
      <c r="A264" t="s">
        <v>111</v>
      </c>
      <c r="B264" t="s">
        <v>279</v>
      </c>
      <c r="C264" s="10">
        <v>2009</v>
      </c>
      <c r="D264" t="s">
        <v>34</v>
      </c>
      <c r="E264" t="s">
        <v>16</v>
      </c>
      <c r="F264" s="4">
        <v>5.0443996212906701E-5</v>
      </c>
      <c r="G264" s="4">
        <v>0.65217513206264299</v>
      </c>
      <c r="H264" s="4">
        <v>243.165331923834</v>
      </c>
      <c r="I264" s="4">
        <f t="shared" si="215"/>
        <v>1.2266231082676084E-2</v>
      </c>
      <c r="J264" s="6">
        <f t="shared" si="216"/>
        <v>158.58638246048287</v>
      </c>
      <c r="K264" s="4">
        <v>6</v>
      </c>
      <c r="L264" s="4">
        <v>10.5813953488372</v>
      </c>
      <c r="M264" s="10" t="s">
        <v>13</v>
      </c>
      <c r="Q264" s="6">
        <f t="shared" si="207"/>
        <v>158.58638246048287</v>
      </c>
      <c r="R264" s="6">
        <f t="shared" si="208"/>
        <v>158.58638246048287</v>
      </c>
      <c r="S264" s="6">
        <f t="shared" si="209"/>
        <v>0</v>
      </c>
      <c r="T264" s="6">
        <f t="shared" si="210"/>
        <v>0</v>
      </c>
      <c r="U264" s="6">
        <f t="shared" si="211"/>
        <v>0</v>
      </c>
      <c r="V264" s="6">
        <f t="shared" si="212"/>
        <v>1.2528324214378148</v>
      </c>
      <c r="W264" s="6">
        <f t="shared" si="213"/>
        <v>1.2528324214378148</v>
      </c>
      <c r="X264" s="6">
        <f t="shared" si="214"/>
        <v>2.5056648428756296</v>
      </c>
    </row>
    <row r="265" spans="1:24" x14ac:dyDescent="0.25">
      <c r="A265" t="s">
        <v>111</v>
      </c>
      <c r="B265" t="s">
        <v>280</v>
      </c>
      <c r="C265" s="10">
        <v>2009</v>
      </c>
      <c r="D265" t="s">
        <v>34</v>
      </c>
      <c r="E265" t="s">
        <v>16</v>
      </c>
      <c r="F265" s="4">
        <v>6.7946045777682003E-4</v>
      </c>
      <c r="G265" s="4">
        <v>8.7845382414124007</v>
      </c>
      <c r="H265" s="4">
        <v>30.326742076668701</v>
      </c>
      <c r="I265" s="4">
        <f t="shared" si="215"/>
        <v>2.0605822054292865E-2</v>
      </c>
      <c r="J265" s="6">
        <f t="shared" si="216"/>
        <v>266.4064255099467</v>
      </c>
      <c r="K265" s="4">
        <v>10</v>
      </c>
      <c r="L265" s="4">
        <v>22.127659574468101</v>
      </c>
      <c r="M265" s="10" t="s">
        <v>13</v>
      </c>
      <c r="Q265" s="6">
        <f t="shared" si="207"/>
        <v>266.4064255099467</v>
      </c>
      <c r="R265" s="6">
        <f t="shared" si="208"/>
        <v>266.4064255099467</v>
      </c>
      <c r="S265" s="6">
        <f t="shared" si="209"/>
        <v>0</v>
      </c>
      <c r="T265" s="6">
        <f t="shared" si="210"/>
        <v>0</v>
      </c>
      <c r="U265" s="6">
        <f t="shared" si="211"/>
        <v>0</v>
      </c>
      <c r="V265" s="6">
        <f t="shared" si="212"/>
        <v>2.104610761528579</v>
      </c>
      <c r="W265" s="6">
        <f t="shared" si="213"/>
        <v>2.104610761528579</v>
      </c>
      <c r="X265" s="6">
        <f t="shared" si="214"/>
        <v>4.2092215230571579</v>
      </c>
    </row>
    <row r="266" spans="1:24" x14ac:dyDescent="0.25">
      <c r="A266" t="s">
        <v>111</v>
      </c>
      <c r="B266" t="s">
        <v>281</v>
      </c>
      <c r="C266" s="10">
        <v>2009</v>
      </c>
      <c r="D266" t="s">
        <v>34</v>
      </c>
      <c r="E266" t="s">
        <v>16</v>
      </c>
      <c r="F266" s="4">
        <v>1.1821214045905101E-4</v>
      </c>
      <c r="G266" s="4">
        <v>4.2758498277882797</v>
      </c>
      <c r="H266" s="4">
        <v>259.70719123838097</v>
      </c>
      <c r="I266" s="4">
        <f t="shared" si="215"/>
        <v>3.0700542968897113E-2</v>
      </c>
      <c r="J266" s="6">
        <f t="shared" si="216"/>
        <v>1110.4689489320092</v>
      </c>
      <c r="K266" s="4">
        <v>17.023809523809501</v>
      </c>
      <c r="L266" s="4">
        <v>10.0732600732601</v>
      </c>
      <c r="M266" s="10" t="s">
        <v>13</v>
      </c>
      <c r="Q266" s="6">
        <f t="shared" si="207"/>
        <v>1110.4689489320092</v>
      </c>
      <c r="R266" s="6">
        <f t="shared" si="208"/>
        <v>1110.4689489320092</v>
      </c>
      <c r="S266" s="6">
        <f t="shared" si="209"/>
        <v>0</v>
      </c>
      <c r="T266" s="6">
        <f t="shared" si="210"/>
        <v>0</v>
      </c>
      <c r="U266" s="6">
        <f t="shared" si="211"/>
        <v>0</v>
      </c>
      <c r="V266" s="6">
        <f t="shared" si="212"/>
        <v>8.7727046965628741</v>
      </c>
      <c r="W266" s="6">
        <f t="shared" si="213"/>
        <v>8.7727046965628741</v>
      </c>
      <c r="X266" s="6">
        <f t="shared" si="214"/>
        <v>17.545409393125748</v>
      </c>
    </row>
    <row r="267" spans="1:24" x14ac:dyDescent="0.25">
      <c r="A267" t="s">
        <v>111</v>
      </c>
      <c r="B267" t="s">
        <v>282</v>
      </c>
      <c r="C267" s="10">
        <v>2009</v>
      </c>
      <c r="D267" t="s">
        <v>34</v>
      </c>
      <c r="E267" t="s">
        <v>16</v>
      </c>
      <c r="F267" s="4">
        <v>0</v>
      </c>
      <c r="G267" s="4">
        <v>4.7906089743589702</v>
      </c>
      <c r="H267" s="4">
        <v>425.125784383846</v>
      </c>
      <c r="I267" s="4">
        <f t="shared" si="215"/>
        <v>0</v>
      </c>
      <c r="J267" s="6">
        <f t="shared" si="216"/>
        <v>2036.6113979006491</v>
      </c>
      <c r="K267" s="4">
        <v>5</v>
      </c>
      <c r="L267" s="4">
        <v>34.967948717948701</v>
      </c>
      <c r="M267" s="10" t="s">
        <v>13</v>
      </c>
      <c r="Q267" s="6">
        <f t="shared" si="207"/>
        <v>2036.6113979006491</v>
      </c>
      <c r="R267" s="6">
        <f t="shared" si="208"/>
        <v>2036.6113979006491</v>
      </c>
      <c r="S267" s="6">
        <f t="shared" si="209"/>
        <v>0</v>
      </c>
      <c r="T267" s="6">
        <f t="shared" si="210"/>
        <v>0</v>
      </c>
      <c r="U267" s="6">
        <f t="shared" si="211"/>
        <v>0</v>
      </c>
      <c r="V267" s="6">
        <f t="shared" si="212"/>
        <v>16.089230043415128</v>
      </c>
      <c r="W267" s="6">
        <f t="shared" si="213"/>
        <v>16.089230043415128</v>
      </c>
      <c r="X267" s="6">
        <f t="shared" si="214"/>
        <v>32.178460086830256</v>
      </c>
    </row>
    <row r="268" spans="1:24" x14ac:dyDescent="0.25">
      <c r="A268" t="s">
        <v>111</v>
      </c>
      <c r="B268" t="s">
        <v>283</v>
      </c>
      <c r="C268" s="10">
        <v>2009</v>
      </c>
      <c r="D268" t="s">
        <v>34</v>
      </c>
      <c r="E268" t="s">
        <v>16</v>
      </c>
      <c r="F268" s="4">
        <v>1.99323776652983E-4</v>
      </c>
      <c r="G268" s="4">
        <v>6.4180291970802896</v>
      </c>
      <c r="H268" s="4">
        <v>133.989060447827</v>
      </c>
      <c r="I268" s="4">
        <f t="shared" si="215"/>
        <v>2.6707205558645707E-2</v>
      </c>
      <c r="J268" s="6">
        <f t="shared" si="216"/>
        <v>859.94570204350953</v>
      </c>
      <c r="K268" s="4">
        <v>10</v>
      </c>
      <c r="L268" s="4">
        <v>27.0802919708029</v>
      </c>
      <c r="M268" s="10" t="s">
        <v>13</v>
      </c>
      <c r="Q268" s="6">
        <f t="shared" ref="Q268:Q281" si="217">J268</f>
        <v>859.94570204350953</v>
      </c>
      <c r="R268" s="6">
        <f t="shared" ref="R268:R285" si="218">Q268</f>
        <v>859.94570204350953</v>
      </c>
      <c r="S268" s="6">
        <f t="shared" ref="S268:S281" si="219">N268*$S$2</f>
        <v>0</v>
      </c>
      <c r="T268" s="6">
        <f t="shared" ref="T268:T281" si="220">O268*$T$2</f>
        <v>0</v>
      </c>
      <c r="U268" s="6">
        <f t="shared" ref="U268:U281" si="221">P268*$U$2</f>
        <v>0</v>
      </c>
      <c r="V268" s="6">
        <f t="shared" ref="V268:V281" si="222">Q268*$V$2</f>
        <v>6.7935710461437262</v>
      </c>
      <c r="W268" s="6">
        <f t="shared" ref="W268:W281" si="223">R268*$W$2</f>
        <v>6.7935710461437262</v>
      </c>
      <c r="X268" s="6">
        <f t="shared" ref="X268:X282" si="224">SUM(S268:W268)</f>
        <v>13.587142092287452</v>
      </c>
    </row>
    <row r="269" spans="1:24" x14ac:dyDescent="0.25">
      <c r="A269" t="s">
        <v>111</v>
      </c>
      <c r="B269" t="s">
        <v>284</v>
      </c>
      <c r="C269" s="10">
        <v>2009</v>
      </c>
      <c r="D269" t="s">
        <v>34</v>
      </c>
      <c r="E269" t="s">
        <v>16</v>
      </c>
      <c r="F269" s="4">
        <v>1.3285202504513801E-4</v>
      </c>
      <c r="G269" s="4">
        <v>1.92826674292553</v>
      </c>
      <c r="H269" s="4">
        <v>215.04417108910499</v>
      </c>
      <c r="I269" s="4">
        <f t="shared" si="215"/>
        <v>2.8569053603340718E-2</v>
      </c>
      <c r="J269" s="6">
        <f t="shared" si="216"/>
        <v>414.66252337110893</v>
      </c>
      <c r="K269" s="4">
        <v>3.9908963585434201</v>
      </c>
      <c r="L269" s="4">
        <v>41.696969696969703</v>
      </c>
      <c r="M269" s="10" t="s">
        <v>13</v>
      </c>
      <c r="Q269" s="6">
        <f t="shared" si="217"/>
        <v>414.66252337110893</v>
      </c>
      <c r="R269" s="6">
        <f t="shared" si="218"/>
        <v>414.66252337110893</v>
      </c>
      <c r="S269" s="6">
        <f t="shared" si="219"/>
        <v>0</v>
      </c>
      <c r="T269" s="6">
        <f t="shared" si="220"/>
        <v>0</v>
      </c>
      <c r="U269" s="6">
        <f t="shared" si="221"/>
        <v>0</v>
      </c>
      <c r="V269" s="6">
        <f t="shared" si="222"/>
        <v>3.2758339346317609</v>
      </c>
      <c r="W269" s="6">
        <f t="shared" si="223"/>
        <v>3.2758339346317609</v>
      </c>
      <c r="X269" s="6">
        <f t="shared" si="224"/>
        <v>6.5516678692635217</v>
      </c>
    </row>
    <row r="270" spans="1:24" x14ac:dyDescent="0.25">
      <c r="A270" t="s">
        <v>111</v>
      </c>
      <c r="B270" t="s">
        <v>285</v>
      </c>
      <c r="C270" s="10">
        <v>2009</v>
      </c>
      <c r="D270" t="s">
        <v>34</v>
      </c>
      <c r="E270" t="s">
        <v>16</v>
      </c>
      <c r="F270" s="4">
        <v>1.23007816232366E-2</v>
      </c>
      <c r="G270" s="4">
        <v>12.1492542340418</v>
      </c>
      <c r="H270" s="4">
        <v>10.366045784984999</v>
      </c>
      <c r="I270" s="4">
        <f t="shared" si="215"/>
        <v>0.12751046549757269</v>
      </c>
      <c r="J270" s="6">
        <f t="shared" si="216"/>
        <v>125.93972564350015</v>
      </c>
      <c r="K270" s="4">
        <v>5.8</v>
      </c>
      <c r="L270" s="4">
        <v>38.105726872246699</v>
      </c>
      <c r="M270" s="10" t="s">
        <v>13</v>
      </c>
      <c r="Q270" s="6">
        <f t="shared" si="217"/>
        <v>125.93972564350015</v>
      </c>
      <c r="R270" s="6">
        <f t="shared" si="218"/>
        <v>125.93972564350015</v>
      </c>
      <c r="S270" s="6">
        <f t="shared" si="219"/>
        <v>0</v>
      </c>
      <c r="T270" s="6">
        <f t="shared" si="220"/>
        <v>0</v>
      </c>
      <c r="U270" s="6">
        <f t="shared" si="221"/>
        <v>0</v>
      </c>
      <c r="V270" s="6">
        <f t="shared" si="222"/>
        <v>0.99492383258365136</v>
      </c>
      <c r="W270" s="6">
        <f t="shared" si="223"/>
        <v>0.99492383258365136</v>
      </c>
      <c r="X270" s="6">
        <f t="shared" si="224"/>
        <v>1.9898476651673027</v>
      </c>
    </row>
    <row r="271" spans="1:24" x14ac:dyDescent="0.25">
      <c r="A271" t="s">
        <v>111</v>
      </c>
      <c r="B271" t="s">
        <v>286</v>
      </c>
      <c r="C271" s="10">
        <v>2009</v>
      </c>
      <c r="D271" t="s">
        <v>34</v>
      </c>
      <c r="E271" t="s">
        <v>16</v>
      </c>
      <c r="F271" s="4">
        <v>0.142135701630133</v>
      </c>
      <c r="G271" s="4">
        <v>140.38480055416301</v>
      </c>
      <c r="H271" s="4">
        <v>9.4251495737771496</v>
      </c>
      <c r="I271" s="4">
        <f t="shared" si="215"/>
        <v>1.3396502476377641</v>
      </c>
      <c r="J271" s="6">
        <f t="shared" si="216"/>
        <v>1323.1477431078597</v>
      </c>
      <c r="K271" s="4">
        <v>7.7</v>
      </c>
      <c r="L271" s="4">
        <v>46.751497005988</v>
      </c>
      <c r="M271" s="10" t="s">
        <v>13</v>
      </c>
      <c r="Q271" s="6">
        <f t="shared" si="217"/>
        <v>1323.1477431078597</v>
      </c>
      <c r="R271" s="6">
        <f t="shared" si="218"/>
        <v>1323.1477431078597</v>
      </c>
      <c r="S271" s="6">
        <f t="shared" si="219"/>
        <v>0</v>
      </c>
      <c r="T271" s="6">
        <f t="shared" si="220"/>
        <v>0</v>
      </c>
      <c r="U271" s="6">
        <f t="shared" si="221"/>
        <v>0</v>
      </c>
      <c r="V271" s="6">
        <f t="shared" si="222"/>
        <v>10.452867170552093</v>
      </c>
      <c r="W271" s="6">
        <f t="shared" si="223"/>
        <v>10.452867170552093</v>
      </c>
      <c r="X271" s="6">
        <f t="shared" si="224"/>
        <v>20.905734341104186</v>
      </c>
    </row>
    <row r="272" spans="1:24" x14ac:dyDescent="0.25">
      <c r="A272" t="s">
        <v>111</v>
      </c>
      <c r="B272" t="s">
        <v>287</v>
      </c>
      <c r="C272" s="10">
        <v>2009</v>
      </c>
      <c r="D272" t="s">
        <v>34</v>
      </c>
      <c r="E272" t="s">
        <v>16</v>
      </c>
      <c r="F272" s="4">
        <v>9.2093051491840005E-4</v>
      </c>
      <c r="G272" s="4">
        <v>29.653055107010999</v>
      </c>
      <c r="H272" s="4">
        <v>3.1678188065807298</v>
      </c>
      <c r="I272" s="4">
        <f t="shared" si="215"/>
        <v>2.9173410047125831E-3</v>
      </c>
      <c r="J272" s="6">
        <f t="shared" si="216"/>
        <v>93.935505640564202</v>
      </c>
      <c r="K272" s="4">
        <v>10.3</v>
      </c>
      <c r="L272" s="4">
        <v>50.755813953488399</v>
      </c>
      <c r="M272" s="10" t="s">
        <v>13</v>
      </c>
      <c r="Q272" s="6">
        <f t="shared" si="217"/>
        <v>93.935505640564202</v>
      </c>
      <c r="R272" s="6">
        <f t="shared" si="218"/>
        <v>93.935505640564202</v>
      </c>
      <c r="S272" s="6">
        <f t="shared" si="219"/>
        <v>0</v>
      </c>
      <c r="T272" s="6">
        <f t="shared" si="220"/>
        <v>0</v>
      </c>
      <c r="U272" s="6">
        <f t="shared" si="221"/>
        <v>0</v>
      </c>
      <c r="V272" s="6">
        <f t="shared" si="222"/>
        <v>0.74209049456045728</v>
      </c>
      <c r="W272" s="6">
        <f t="shared" si="223"/>
        <v>0.74209049456045728</v>
      </c>
      <c r="X272" s="6">
        <f t="shared" si="224"/>
        <v>1.4841809891209146</v>
      </c>
    </row>
    <row r="273" spans="1:24" x14ac:dyDescent="0.25">
      <c r="A273" t="s">
        <v>111</v>
      </c>
      <c r="B273" t="s">
        <v>288</v>
      </c>
      <c r="C273" s="10">
        <v>2009</v>
      </c>
      <c r="D273" t="s">
        <v>34</v>
      </c>
      <c r="E273" t="s">
        <v>16</v>
      </c>
      <c r="F273" s="4">
        <v>0</v>
      </c>
      <c r="G273" s="4">
        <v>0</v>
      </c>
      <c r="H273" s="4">
        <v>1.1517828649983399</v>
      </c>
      <c r="I273" s="4">
        <f t="shared" si="215"/>
        <v>0</v>
      </c>
      <c r="J273" s="6">
        <f t="shared" si="216"/>
        <v>0</v>
      </c>
      <c r="K273" s="4">
        <v>5.8</v>
      </c>
      <c r="L273" s="4">
        <v>38.105726872246699</v>
      </c>
      <c r="M273" s="10" t="s">
        <v>13</v>
      </c>
      <c r="Q273" s="6">
        <f t="shared" si="217"/>
        <v>0</v>
      </c>
      <c r="R273" s="6">
        <f t="shared" si="218"/>
        <v>0</v>
      </c>
      <c r="S273" s="6">
        <f t="shared" si="219"/>
        <v>0</v>
      </c>
      <c r="T273" s="6">
        <f t="shared" si="220"/>
        <v>0</v>
      </c>
      <c r="U273" s="6">
        <f t="shared" si="221"/>
        <v>0</v>
      </c>
      <c r="V273" s="6">
        <f t="shared" si="222"/>
        <v>0</v>
      </c>
      <c r="W273" s="6">
        <f t="shared" si="223"/>
        <v>0</v>
      </c>
      <c r="X273" s="6">
        <f t="shared" si="224"/>
        <v>0</v>
      </c>
    </row>
    <row r="274" spans="1:24" x14ac:dyDescent="0.25">
      <c r="A274" t="s">
        <v>111</v>
      </c>
      <c r="B274" t="s">
        <v>289</v>
      </c>
      <c r="C274" s="10">
        <v>2009</v>
      </c>
      <c r="D274" t="s">
        <v>34</v>
      </c>
      <c r="E274" t="s">
        <v>16</v>
      </c>
      <c r="F274" s="4">
        <v>0</v>
      </c>
      <c r="G274" s="4">
        <v>0</v>
      </c>
      <c r="H274" s="4">
        <v>1.0472388415307901</v>
      </c>
      <c r="I274" s="4">
        <f t="shared" si="215"/>
        <v>0</v>
      </c>
      <c r="J274" s="6">
        <f t="shared" si="216"/>
        <v>0</v>
      </c>
      <c r="K274" s="4">
        <v>7.7</v>
      </c>
      <c r="L274" s="4">
        <v>46.751497005988</v>
      </c>
      <c r="M274" s="10" t="s">
        <v>13</v>
      </c>
      <c r="Q274" s="6">
        <f t="shared" si="217"/>
        <v>0</v>
      </c>
      <c r="R274" s="6">
        <f t="shared" si="218"/>
        <v>0</v>
      </c>
      <c r="S274" s="6">
        <f t="shared" si="219"/>
        <v>0</v>
      </c>
      <c r="T274" s="6">
        <f t="shared" si="220"/>
        <v>0</v>
      </c>
      <c r="U274" s="6">
        <f t="shared" si="221"/>
        <v>0</v>
      </c>
      <c r="V274" s="6">
        <f t="shared" si="222"/>
        <v>0</v>
      </c>
      <c r="W274" s="6">
        <f t="shared" si="223"/>
        <v>0</v>
      </c>
      <c r="X274" s="6">
        <f t="shared" si="224"/>
        <v>0</v>
      </c>
    </row>
    <row r="275" spans="1:24" x14ac:dyDescent="0.25">
      <c r="A275" t="s">
        <v>111</v>
      </c>
      <c r="B275" t="s">
        <v>290</v>
      </c>
      <c r="C275" s="10">
        <v>2009</v>
      </c>
      <c r="D275" t="s">
        <v>34</v>
      </c>
      <c r="E275" t="s">
        <v>16</v>
      </c>
      <c r="F275" s="4">
        <v>0</v>
      </c>
      <c r="G275" s="4">
        <v>0</v>
      </c>
      <c r="H275" s="4">
        <v>1.5602689644352901</v>
      </c>
      <c r="I275" s="4">
        <f t="shared" si="215"/>
        <v>0</v>
      </c>
      <c r="J275" s="6">
        <f t="shared" si="216"/>
        <v>0</v>
      </c>
      <c r="K275" s="4">
        <v>10.3</v>
      </c>
      <c r="L275" s="4">
        <v>50.755813953488399</v>
      </c>
      <c r="M275" s="10" t="s">
        <v>13</v>
      </c>
      <c r="Q275" s="6">
        <f t="shared" si="217"/>
        <v>0</v>
      </c>
      <c r="R275" s="6">
        <f t="shared" si="218"/>
        <v>0</v>
      </c>
      <c r="S275" s="6">
        <f t="shared" si="219"/>
        <v>0</v>
      </c>
      <c r="T275" s="6">
        <f t="shared" si="220"/>
        <v>0</v>
      </c>
      <c r="U275" s="6">
        <f t="shared" si="221"/>
        <v>0</v>
      </c>
      <c r="V275" s="6">
        <f t="shared" si="222"/>
        <v>0</v>
      </c>
      <c r="W275" s="6">
        <f t="shared" si="223"/>
        <v>0</v>
      </c>
      <c r="X275" s="6">
        <f t="shared" si="224"/>
        <v>0</v>
      </c>
    </row>
    <row r="276" spans="1:24" x14ac:dyDescent="0.25">
      <c r="A276" t="s">
        <v>111</v>
      </c>
      <c r="B276" t="s">
        <v>291</v>
      </c>
      <c r="C276" s="10">
        <v>2009</v>
      </c>
      <c r="D276" t="s">
        <v>34</v>
      </c>
      <c r="E276" t="s">
        <v>16</v>
      </c>
      <c r="F276" s="4">
        <v>4.5649638060606602E-2</v>
      </c>
      <c r="G276" s="4">
        <v>445.84147970638998</v>
      </c>
      <c r="H276" s="4">
        <v>2.1728741884948701</v>
      </c>
      <c r="I276" s="4">
        <f t="shared" si="215"/>
        <v>9.9190920256025106E-2</v>
      </c>
      <c r="J276" s="6">
        <f t="shared" si="216"/>
        <v>968.75744341437428</v>
      </c>
      <c r="K276" s="4">
        <v>14</v>
      </c>
      <c r="L276" s="4">
        <v>36.010362694300497</v>
      </c>
      <c r="M276" s="10" t="s">
        <v>13</v>
      </c>
      <c r="Q276" s="6">
        <f t="shared" si="217"/>
        <v>968.75744341437428</v>
      </c>
      <c r="R276" s="6">
        <f t="shared" si="218"/>
        <v>968.75744341437428</v>
      </c>
      <c r="S276" s="6">
        <f t="shared" si="219"/>
        <v>0</v>
      </c>
      <c r="T276" s="6">
        <f t="shared" si="220"/>
        <v>0</v>
      </c>
      <c r="U276" s="6">
        <f t="shared" si="221"/>
        <v>0</v>
      </c>
      <c r="V276" s="6">
        <f t="shared" si="222"/>
        <v>7.6531838029735573</v>
      </c>
      <c r="W276" s="6">
        <f t="shared" si="223"/>
        <v>7.6531838029735573</v>
      </c>
      <c r="X276" s="6">
        <f t="shared" si="224"/>
        <v>15.306367605947115</v>
      </c>
    </row>
    <row r="277" spans="1:24" x14ac:dyDescent="0.25">
      <c r="A277" t="s">
        <v>111</v>
      </c>
      <c r="B277" t="s">
        <v>292</v>
      </c>
      <c r="C277" s="10">
        <v>2009</v>
      </c>
      <c r="D277" t="s">
        <v>34</v>
      </c>
      <c r="E277" t="s">
        <v>16</v>
      </c>
      <c r="F277" s="4">
        <v>1.0939837088283E-2</v>
      </c>
      <c r="G277" s="4">
        <v>10.8050745176612</v>
      </c>
      <c r="H277" s="4">
        <v>1.8107284904123999</v>
      </c>
      <c r="I277" s="4">
        <f t="shared" si="215"/>
        <v>1.9809074696224262E-2</v>
      </c>
      <c r="J277" s="6">
        <f t="shared" si="216"/>
        <v>19.565056270158156</v>
      </c>
      <c r="K277" s="4">
        <v>5.78571428571429</v>
      </c>
      <c r="L277" s="4">
        <v>36.010362694300497</v>
      </c>
      <c r="M277" s="10" t="s">
        <v>13</v>
      </c>
      <c r="Q277" s="6">
        <f t="shared" si="217"/>
        <v>19.565056270158156</v>
      </c>
      <c r="R277" s="6">
        <f t="shared" si="218"/>
        <v>19.565056270158156</v>
      </c>
      <c r="S277" s="6">
        <f t="shared" si="219"/>
        <v>0</v>
      </c>
      <c r="T277" s="6">
        <f t="shared" si="220"/>
        <v>0</v>
      </c>
      <c r="U277" s="6">
        <f t="shared" si="221"/>
        <v>0</v>
      </c>
      <c r="V277" s="6">
        <f t="shared" si="222"/>
        <v>0.15456394453424943</v>
      </c>
      <c r="W277" s="6">
        <f t="shared" si="223"/>
        <v>0.15456394453424943</v>
      </c>
      <c r="X277" s="6">
        <f t="shared" si="224"/>
        <v>0.30912788906849886</v>
      </c>
    </row>
    <row r="278" spans="1:24" x14ac:dyDescent="0.25">
      <c r="A278" t="s">
        <v>111</v>
      </c>
      <c r="B278" t="s">
        <v>293</v>
      </c>
      <c r="C278" s="10">
        <v>2009</v>
      </c>
      <c r="D278" t="s">
        <v>34</v>
      </c>
      <c r="E278" t="s">
        <v>16</v>
      </c>
      <c r="F278" s="4">
        <v>2.8354203289487699E-2</v>
      </c>
      <c r="G278" s="4">
        <v>25.9256606217617</v>
      </c>
      <c r="H278" s="4">
        <v>1.6900132577182401</v>
      </c>
      <c r="I278" s="4">
        <f t="shared" si="215"/>
        <v>4.7918979471272348E-2</v>
      </c>
      <c r="J278" s="6">
        <f t="shared" si="216"/>
        <v>43.814710165880982</v>
      </c>
      <c r="K278" s="4">
        <v>18</v>
      </c>
      <c r="L278" s="4">
        <v>36.010362694300497</v>
      </c>
      <c r="M278" s="10" t="s">
        <v>13</v>
      </c>
      <c r="Q278" s="6">
        <f t="shared" si="217"/>
        <v>43.814710165880982</v>
      </c>
      <c r="R278" s="6">
        <f t="shared" si="218"/>
        <v>43.814710165880982</v>
      </c>
      <c r="S278" s="6">
        <f t="shared" si="219"/>
        <v>0</v>
      </c>
      <c r="T278" s="6">
        <f t="shared" si="220"/>
        <v>0</v>
      </c>
      <c r="U278" s="6">
        <f t="shared" si="221"/>
        <v>0</v>
      </c>
      <c r="V278" s="6">
        <f t="shared" si="222"/>
        <v>0.34613621031045977</v>
      </c>
      <c r="W278" s="6">
        <f t="shared" si="223"/>
        <v>0.34613621031045977</v>
      </c>
      <c r="X278" s="6">
        <f t="shared" si="224"/>
        <v>0.69227242062091954</v>
      </c>
    </row>
    <row r="279" spans="1:24" x14ac:dyDescent="0.25">
      <c r="A279" t="s">
        <v>111</v>
      </c>
      <c r="B279" t="s">
        <v>294</v>
      </c>
      <c r="C279" s="10">
        <v>2009</v>
      </c>
      <c r="D279" t="s">
        <v>34</v>
      </c>
      <c r="E279" t="s">
        <v>16</v>
      </c>
      <c r="F279" s="4">
        <v>0.112741200554158</v>
      </c>
      <c r="G279" s="4">
        <v>111.35239614335499</v>
      </c>
      <c r="H279" s="4">
        <v>1.8912053122085</v>
      </c>
      <c r="I279" s="4">
        <f t="shared" si="215"/>
        <v>0.21321675739278748</v>
      </c>
      <c r="J279" s="6">
        <f t="shared" si="216"/>
        <v>210.59024311345826</v>
      </c>
      <c r="K279" s="4">
        <v>7.7142857142857197</v>
      </c>
      <c r="L279" s="4">
        <v>36.010362694300497</v>
      </c>
      <c r="M279" s="10" t="s">
        <v>13</v>
      </c>
      <c r="Q279" s="6">
        <f t="shared" si="217"/>
        <v>210.59024311345826</v>
      </c>
      <c r="R279" s="6">
        <f t="shared" si="218"/>
        <v>210.59024311345826</v>
      </c>
      <c r="S279" s="6">
        <f t="shared" si="219"/>
        <v>0</v>
      </c>
      <c r="T279" s="6">
        <f t="shared" si="220"/>
        <v>0</v>
      </c>
      <c r="U279" s="6">
        <f t="shared" si="221"/>
        <v>0</v>
      </c>
      <c r="V279" s="6">
        <f t="shared" si="222"/>
        <v>1.6636629205963205</v>
      </c>
      <c r="W279" s="6">
        <f t="shared" si="223"/>
        <v>1.6636629205963205</v>
      </c>
      <c r="X279" s="6">
        <f t="shared" si="224"/>
        <v>3.327325841192641</v>
      </c>
    </row>
    <row r="280" spans="1:24" x14ac:dyDescent="0.25">
      <c r="A280" t="s">
        <v>111</v>
      </c>
      <c r="B280" t="s">
        <v>295</v>
      </c>
      <c r="C280" s="10">
        <v>2009</v>
      </c>
      <c r="D280" t="s">
        <v>34</v>
      </c>
      <c r="E280" t="s">
        <v>16</v>
      </c>
      <c r="F280" s="4">
        <v>1.61344297511909E-2</v>
      </c>
      <c r="G280" s="4">
        <v>282.22533735149</v>
      </c>
      <c r="H280" s="4">
        <v>2.9776424064559399</v>
      </c>
      <c r="I280" s="4">
        <f t="shared" si="215"/>
        <v>4.8042562231130383E-2</v>
      </c>
      <c r="J280" s="6">
        <f t="shared" si="216"/>
        <v>840.36613267413009</v>
      </c>
      <c r="K280" s="4">
        <v>20</v>
      </c>
      <c r="L280" s="4">
        <v>18.444730077120798</v>
      </c>
      <c r="M280" s="10" t="s">
        <v>13</v>
      </c>
      <c r="Q280" s="6">
        <f t="shared" si="217"/>
        <v>840.36613267413009</v>
      </c>
      <c r="R280" s="6">
        <f t="shared" si="218"/>
        <v>840.36613267413009</v>
      </c>
      <c r="S280" s="6">
        <f t="shared" si="219"/>
        <v>0</v>
      </c>
      <c r="T280" s="6">
        <f t="shared" si="220"/>
        <v>0</v>
      </c>
      <c r="U280" s="6">
        <f t="shared" si="221"/>
        <v>0</v>
      </c>
      <c r="V280" s="6">
        <f t="shared" si="222"/>
        <v>6.6388924481256284</v>
      </c>
      <c r="W280" s="6">
        <f t="shared" si="223"/>
        <v>6.6388924481256284</v>
      </c>
      <c r="X280" s="6">
        <f t="shared" si="224"/>
        <v>13.277784896251257</v>
      </c>
    </row>
    <row r="281" spans="1:24" x14ac:dyDescent="0.25">
      <c r="A281" t="s">
        <v>111</v>
      </c>
      <c r="B281" t="s">
        <v>296</v>
      </c>
      <c r="C281" s="10">
        <v>2009</v>
      </c>
      <c r="D281" t="s">
        <v>34</v>
      </c>
      <c r="E281" t="s">
        <v>16</v>
      </c>
      <c r="F281" s="4">
        <v>2.5531846836683499E-4</v>
      </c>
      <c r="G281" s="4">
        <v>8.2210030938004408</v>
      </c>
      <c r="H281" s="4">
        <v>10.0193643136153</v>
      </c>
      <c r="I281" s="4">
        <f t="shared" si="215"/>
        <v>2.5581287505615836E-3</v>
      </c>
      <c r="J281" s="6">
        <f t="shared" si="216"/>
        <v>82.369225020145109</v>
      </c>
      <c r="K281" s="4">
        <v>8</v>
      </c>
      <c r="L281" s="4">
        <v>18.444730077120798</v>
      </c>
      <c r="M281" s="10" t="s">
        <v>13</v>
      </c>
      <c r="Q281" s="6">
        <f t="shared" si="217"/>
        <v>82.369225020145109</v>
      </c>
      <c r="R281" s="6">
        <f t="shared" si="218"/>
        <v>82.369225020145109</v>
      </c>
      <c r="S281" s="6">
        <f t="shared" si="219"/>
        <v>0</v>
      </c>
      <c r="T281" s="6">
        <f t="shared" si="220"/>
        <v>0</v>
      </c>
      <c r="U281" s="6">
        <f t="shared" si="221"/>
        <v>0</v>
      </c>
      <c r="V281" s="6">
        <f t="shared" si="222"/>
        <v>0.65071687765914643</v>
      </c>
      <c r="W281" s="6">
        <f t="shared" si="223"/>
        <v>0.65071687765914643</v>
      </c>
      <c r="X281" s="6">
        <f t="shared" si="224"/>
        <v>1.3014337553182929</v>
      </c>
    </row>
    <row r="282" spans="1:24" x14ac:dyDescent="0.25">
      <c r="A282" t="s">
        <v>134</v>
      </c>
      <c r="C282" s="10">
        <v>2009</v>
      </c>
      <c r="D282" t="s">
        <v>136</v>
      </c>
      <c r="E282" t="s">
        <v>29</v>
      </c>
      <c r="F282" s="4">
        <v>0.47402214217141198</v>
      </c>
      <c r="G282" s="4">
        <v>0.88075463056747005</v>
      </c>
      <c r="H282" s="4">
        <v>198.76891600464501</v>
      </c>
      <c r="I282" s="4">
        <f t="shared" si="215"/>
        <v>94.220867361611283</v>
      </c>
      <c r="J282" s="6">
        <f t="shared" si="216"/>
        <v>175.06664318396759</v>
      </c>
      <c r="K282" s="4">
        <v>13</v>
      </c>
      <c r="L282" s="4">
        <v>90</v>
      </c>
      <c r="M282" s="10" t="s">
        <v>13</v>
      </c>
      <c r="Q282" s="6">
        <f>J282</f>
        <v>175.06664318396759</v>
      </c>
      <c r="R282" s="6">
        <f t="shared" si="218"/>
        <v>175.06664318396759</v>
      </c>
      <c r="S282" s="6">
        <f t="shared" ref="S282" si="225">N282*$S$3</f>
        <v>0</v>
      </c>
      <c r="T282" s="6">
        <f t="shared" ref="T282" si="226">O282*$T$3</f>
        <v>0</v>
      </c>
      <c r="U282" s="6">
        <f t="shared" ref="U282" si="227">P282*$U$3</f>
        <v>0</v>
      </c>
      <c r="V282" s="6">
        <f t="shared" ref="V282" si="228">Q282*$V$3</f>
        <v>0.29761329341274489</v>
      </c>
      <c r="W282" s="6">
        <f t="shared" ref="W282" si="229">R282*$W$3</f>
        <v>0.29761329341274489</v>
      </c>
      <c r="X282" s="6">
        <f t="shared" si="224"/>
        <v>0.59522658682548979</v>
      </c>
    </row>
    <row r="283" spans="1:24" x14ac:dyDescent="0.25">
      <c r="A283" t="s">
        <v>148</v>
      </c>
      <c r="C283" s="10">
        <v>2009</v>
      </c>
      <c r="D283" t="s">
        <v>136</v>
      </c>
      <c r="E283" t="s">
        <v>29</v>
      </c>
      <c r="F283" s="4"/>
      <c r="G283" s="4"/>
      <c r="H283" s="4"/>
      <c r="I283" s="4"/>
      <c r="J283" s="6">
        <v>406704.545454545</v>
      </c>
      <c r="K283" s="4"/>
      <c r="L283" s="4"/>
      <c r="M283" s="10" t="s">
        <v>13</v>
      </c>
      <c r="Q283" s="6">
        <f>J283</f>
        <v>406704.545454545</v>
      </c>
      <c r="R283" s="6">
        <f t="shared" si="218"/>
        <v>406704.545454545</v>
      </c>
      <c r="S283" s="6">
        <f t="shared" ref="S283:S285" si="230">N283*$S$3</f>
        <v>0</v>
      </c>
      <c r="T283" s="6">
        <f t="shared" ref="T283:T285" si="231">O283*$T$3</f>
        <v>0</v>
      </c>
      <c r="U283" s="6">
        <f t="shared" ref="U283:U285" si="232">P283*$U$3</f>
        <v>0</v>
      </c>
      <c r="V283" s="6">
        <f t="shared" ref="V283:V285" si="233">Q283*$V$3</f>
        <v>691.39772727272646</v>
      </c>
      <c r="W283" s="6">
        <f t="shared" ref="W283:W285" si="234">R283*$W$3</f>
        <v>691.39772727272646</v>
      </c>
      <c r="X283" s="6">
        <f t="shared" ref="X283:X286" si="235">SUM(S283:W283)</f>
        <v>1382.7954545454529</v>
      </c>
    </row>
    <row r="284" spans="1:24" x14ac:dyDescent="0.25">
      <c r="A284" t="s">
        <v>149</v>
      </c>
      <c r="C284" s="10">
        <v>2009</v>
      </c>
      <c r="D284" t="s">
        <v>151</v>
      </c>
      <c r="E284" t="s">
        <v>29</v>
      </c>
      <c r="F284" s="4"/>
      <c r="G284" s="4"/>
      <c r="H284" s="4"/>
      <c r="I284" s="4"/>
      <c r="J284" s="6">
        <v>16040.477830665001</v>
      </c>
      <c r="K284" s="4">
        <v>20</v>
      </c>
      <c r="L284" s="4">
        <v>70</v>
      </c>
      <c r="M284" s="10" t="s">
        <v>13</v>
      </c>
      <c r="Q284" s="6">
        <f>J284</f>
        <v>16040.477830665001</v>
      </c>
      <c r="R284" s="6">
        <f t="shared" si="218"/>
        <v>16040.477830665001</v>
      </c>
      <c r="S284" s="6">
        <f t="shared" si="230"/>
        <v>0</v>
      </c>
      <c r="T284" s="6">
        <f t="shared" si="231"/>
        <v>0</v>
      </c>
      <c r="U284" s="6">
        <f t="shared" si="232"/>
        <v>0</v>
      </c>
      <c r="V284" s="6">
        <f t="shared" si="233"/>
        <v>27.2688123121305</v>
      </c>
      <c r="W284" s="6">
        <f t="shared" si="234"/>
        <v>27.2688123121305</v>
      </c>
      <c r="X284" s="6">
        <f t="shared" si="235"/>
        <v>54.537624624260999</v>
      </c>
    </row>
    <row r="285" spans="1:24" x14ac:dyDescent="0.25">
      <c r="A285" t="s">
        <v>297</v>
      </c>
      <c r="C285" s="10">
        <v>2009</v>
      </c>
      <c r="D285" t="s">
        <v>151</v>
      </c>
      <c r="E285" t="s">
        <v>29</v>
      </c>
      <c r="F285" s="4"/>
      <c r="G285" s="4"/>
      <c r="H285" s="4"/>
      <c r="I285" s="4"/>
      <c r="J285" s="6">
        <v>835127.42662618496</v>
      </c>
      <c r="K285" s="4">
        <v>8.5632183908046002</v>
      </c>
      <c r="L285" s="4">
        <v>95</v>
      </c>
      <c r="M285" s="10" t="s">
        <v>13</v>
      </c>
      <c r="Q285" s="6">
        <f>J285</f>
        <v>835127.42662618496</v>
      </c>
      <c r="R285" s="6">
        <f t="shared" si="218"/>
        <v>835127.42662618496</v>
      </c>
      <c r="S285" s="6">
        <f t="shared" si="230"/>
        <v>0</v>
      </c>
      <c r="T285" s="6">
        <f t="shared" si="231"/>
        <v>0</v>
      </c>
      <c r="U285" s="6">
        <f t="shared" si="232"/>
        <v>0</v>
      </c>
      <c r="V285" s="6">
        <f t="shared" si="233"/>
        <v>1419.7166252645143</v>
      </c>
      <c r="W285" s="6">
        <f t="shared" si="234"/>
        <v>1419.7166252645143</v>
      </c>
      <c r="X285" s="6">
        <f t="shared" si="235"/>
        <v>2839.4332505290286</v>
      </c>
    </row>
    <row r="286" spans="1:24" x14ac:dyDescent="0.25">
      <c r="A286" t="s">
        <v>53</v>
      </c>
      <c r="B286" t="s">
        <v>54</v>
      </c>
      <c r="C286" s="10">
        <v>2009</v>
      </c>
      <c r="D286" t="s">
        <v>55</v>
      </c>
      <c r="E286" t="s">
        <v>17</v>
      </c>
      <c r="F286" s="4"/>
      <c r="G286" s="4"/>
      <c r="H286" s="4">
        <v>4.72134299530843E-2</v>
      </c>
      <c r="I286" s="4">
        <v>317.65924693471197</v>
      </c>
      <c r="J286" s="6">
        <f t="shared" ref="J286:J321" si="236">G286*H286</f>
        <v>0</v>
      </c>
      <c r="K286" s="4">
        <v>1</v>
      </c>
      <c r="L286" s="4">
        <v>100</v>
      </c>
      <c r="M286" s="10" t="s">
        <v>14</v>
      </c>
      <c r="Q286" s="6">
        <f>I286</f>
        <v>317.65924693471197</v>
      </c>
      <c r="R286" s="6"/>
      <c r="S286" s="6">
        <f>N286*$S$4</f>
        <v>0</v>
      </c>
      <c r="T286" s="6">
        <f>O286*$T$4</f>
        <v>0</v>
      </c>
      <c r="U286" s="6">
        <f>P286*$U$4</f>
        <v>0</v>
      </c>
      <c r="V286" s="6">
        <f>Q286*$V$4</f>
        <v>906.76890901669867</v>
      </c>
      <c r="W286" s="6">
        <f>R286*$W$4</f>
        <v>0</v>
      </c>
      <c r="X286" s="6">
        <f t="shared" si="235"/>
        <v>906.76890901669867</v>
      </c>
    </row>
    <row r="287" spans="1:24" x14ac:dyDescent="0.25">
      <c r="A287" t="s">
        <v>298</v>
      </c>
      <c r="B287" t="s">
        <v>299</v>
      </c>
      <c r="C287" s="10">
        <v>2009</v>
      </c>
      <c r="D287" t="s">
        <v>55</v>
      </c>
      <c r="E287" t="s">
        <v>17</v>
      </c>
      <c r="F287" s="4"/>
      <c r="G287" s="4"/>
      <c r="H287" s="4">
        <v>5.4378187777696799E-3</v>
      </c>
      <c r="I287" s="4">
        <v>215.70014485153101</v>
      </c>
      <c r="J287" s="6">
        <f t="shared" si="236"/>
        <v>0</v>
      </c>
      <c r="K287" s="4">
        <v>1</v>
      </c>
      <c r="L287" s="4">
        <v>100</v>
      </c>
      <c r="M287" s="10" t="s">
        <v>14</v>
      </c>
      <c r="Q287" s="6">
        <f t="shared" ref="Q287:Q290" si="237">I287</f>
        <v>215.70014485153101</v>
      </c>
      <c r="S287" s="6">
        <f t="shared" ref="S287:S290" si="238">N287*$S$4</f>
        <v>0</v>
      </c>
      <c r="T287" s="6">
        <f t="shared" ref="T287:T290" si="239">O287*$T$4</f>
        <v>0</v>
      </c>
      <c r="U287" s="6">
        <f t="shared" ref="U287:U290" si="240">P287*$U$4</f>
        <v>0</v>
      </c>
      <c r="V287" s="6">
        <f t="shared" ref="V287:V290" si="241">Q287*$V$4</f>
        <v>615.72325348352285</v>
      </c>
      <c r="W287" s="6">
        <f t="shared" ref="W287:W290" si="242">R287*$W$4</f>
        <v>0</v>
      </c>
      <c r="X287" s="6">
        <f t="shared" ref="X287:X290" si="243">SUM(S287:W287)</f>
        <v>615.72325348352285</v>
      </c>
    </row>
    <row r="288" spans="1:24" x14ac:dyDescent="0.25">
      <c r="A288" t="s">
        <v>152</v>
      </c>
      <c r="B288" t="s">
        <v>153</v>
      </c>
      <c r="C288" s="10">
        <v>2009</v>
      </c>
      <c r="D288" t="s">
        <v>55</v>
      </c>
      <c r="E288" t="s">
        <v>17</v>
      </c>
      <c r="F288" s="4"/>
      <c r="G288" s="4"/>
      <c r="H288" s="4">
        <v>0.22113796362929999</v>
      </c>
      <c r="I288" s="4">
        <v>308.14306407361499</v>
      </c>
      <c r="J288" s="6">
        <f t="shared" si="236"/>
        <v>0</v>
      </c>
      <c r="K288" s="4">
        <v>1</v>
      </c>
      <c r="L288" s="4">
        <v>100</v>
      </c>
      <c r="M288" s="10" t="s">
        <v>14</v>
      </c>
      <c r="Q288" s="6">
        <f t="shared" si="237"/>
        <v>308.14306407361499</v>
      </c>
      <c r="S288" s="6">
        <f t="shared" si="238"/>
        <v>0</v>
      </c>
      <c r="T288" s="6">
        <f t="shared" si="239"/>
        <v>0</v>
      </c>
      <c r="U288" s="6">
        <f t="shared" si="240"/>
        <v>0</v>
      </c>
      <c r="V288" s="6">
        <f t="shared" si="241"/>
        <v>879.60464783360203</v>
      </c>
      <c r="W288" s="6">
        <f t="shared" si="242"/>
        <v>0</v>
      </c>
      <c r="X288" s="6">
        <f t="shared" si="243"/>
        <v>879.60464783360203</v>
      </c>
    </row>
    <row r="289" spans="1:24" x14ac:dyDescent="0.25">
      <c r="A289" t="s">
        <v>56</v>
      </c>
      <c r="B289" t="s">
        <v>57</v>
      </c>
      <c r="C289" s="10">
        <v>2009</v>
      </c>
      <c r="D289" t="s">
        <v>55</v>
      </c>
      <c r="E289" t="s">
        <v>17</v>
      </c>
      <c r="F289" s="4">
        <v>19210</v>
      </c>
      <c r="G289" s="4">
        <v>0</v>
      </c>
      <c r="H289" s="4">
        <v>1.81260625925656E-3</v>
      </c>
      <c r="I289" s="4">
        <f t="shared" ref="I289:I321" si="244">F289*H289</f>
        <v>34.820166240318521</v>
      </c>
      <c r="J289" s="6">
        <f t="shared" si="236"/>
        <v>0</v>
      </c>
      <c r="K289" s="4">
        <v>1</v>
      </c>
      <c r="L289" s="4">
        <v>100</v>
      </c>
      <c r="M289" s="10" t="s">
        <v>14</v>
      </c>
      <c r="Q289" s="6">
        <f t="shared" si="237"/>
        <v>34.820166240318521</v>
      </c>
      <c r="S289" s="6">
        <f t="shared" si="238"/>
        <v>0</v>
      </c>
      <c r="T289" s="6">
        <f t="shared" si="239"/>
        <v>0</v>
      </c>
      <c r="U289" s="6">
        <f t="shared" si="240"/>
        <v>0</v>
      </c>
      <c r="V289" s="6">
        <f t="shared" si="241"/>
        <v>99.395325205197111</v>
      </c>
      <c r="W289" s="6">
        <f t="shared" si="242"/>
        <v>0</v>
      </c>
      <c r="X289" s="6">
        <f t="shared" si="243"/>
        <v>99.395325205197111</v>
      </c>
    </row>
    <row r="290" spans="1:24" x14ac:dyDescent="0.25">
      <c r="A290" t="s">
        <v>56</v>
      </c>
      <c r="B290" t="s">
        <v>58</v>
      </c>
      <c r="C290" s="10">
        <v>2009</v>
      </c>
      <c r="D290" t="s">
        <v>55</v>
      </c>
      <c r="E290" t="s">
        <v>17</v>
      </c>
      <c r="F290" s="4">
        <v>10000</v>
      </c>
      <c r="G290" s="4">
        <v>0</v>
      </c>
      <c r="H290" s="4">
        <v>1.81260625925656E-3</v>
      </c>
      <c r="I290" s="4">
        <f t="shared" si="244"/>
        <v>18.126062592565599</v>
      </c>
      <c r="J290" s="6">
        <f t="shared" si="236"/>
        <v>0</v>
      </c>
      <c r="K290" s="4">
        <v>1</v>
      </c>
      <c r="L290" s="4">
        <v>100</v>
      </c>
      <c r="M290" s="10" t="s">
        <v>14</v>
      </c>
      <c r="Q290" s="6">
        <f t="shared" si="237"/>
        <v>18.126062592565599</v>
      </c>
      <c r="S290" s="6">
        <f t="shared" si="238"/>
        <v>0</v>
      </c>
      <c r="T290" s="6">
        <f t="shared" si="239"/>
        <v>0</v>
      </c>
      <c r="U290" s="6">
        <f t="shared" si="240"/>
        <v>0</v>
      </c>
      <c r="V290" s="6">
        <f t="shared" si="241"/>
        <v>51.741449872564857</v>
      </c>
      <c r="W290" s="6">
        <f t="shared" si="242"/>
        <v>0</v>
      </c>
      <c r="X290" s="6">
        <f t="shared" si="243"/>
        <v>51.741449872564857</v>
      </c>
    </row>
    <row r="291" spans="1:24" x14ac:dyDescent="0.25">
      <c r="C291" s="10"/>
      <c r="F291" s="4"/>
      <c r="G291" s="4"/>
      <c r="H291" s="4"/>
      <c r="I291" s="4"/>
      <c r="J291" s="6"/>
      <c r="K291" s="4"/>
      <c r="L291" s="4"/>
      <c r="M291" s="10"/>
      <c r="S291" s="6">
        <f>SUM(S139:S290)</f>
        <v>0</v>
      </c>
      <c r="T291" s="6">
        <f t="shared" ref="T291:W291" si="245">SUM(T139:T290)</f>
        <v>0</v>
      </c>
      <c r="U291" s="6">
        <f t="shared" si="245"/>
        <v>0</v>
      </c>
      <c r="V291" s="6">
        <f t="shared" si="245"/>
        <v>6170.0491228612245</v>
      </c>
      <c r="W291" s="6">
        <f t="shared" si="245"/>
        <v>3579.9748624197246</v>
      </c>
      <c r="X291" s="6">
        <f>SUM(X139:X290)</f>
        <v>9750.0239852809482</v>
      </c>
    </row>
    <row r="292" spans="1:24" x14ac:dyDescent="0.25">
      <c r="C292" s="10"/>
      <c r="F292" s="4"/>
      <c r="G292" s="4"/>
      <c r="H292" s="4"/>
      <c r="I292" s="4"/>
      <c r="J292" s="6"/>
      <c r="K292" s="4"/>
      <c r="L292" s="4"/>
      <c r="M292" s="10"/>
    </row>
    <row r="293" spans="1:24" x14ac:dyDescent="0.25">
      <c r="A293" t="s">
        <v>59</v>
      </c>
      <c r="B293" t="s">
        <v>300</v>
      </c>
      <c r="C293" s="10">
        <v>2010</v>
      </c>
      <c r="D293" t="s">
        <v>34</v>
      </c>
      <c r="E293" t="s">
        <v>16</v>
      </c>
      <c r="F293" s="4">
        <v>0.135194446896552</v>
      </c>
      <c r="G293" s="4">
        <v>133.56</v>
      </c>
      <c r="H293" s="4">
        <v>2.47308442611394E-2</v>
      </c>
      <c r="I293" s="4">
        <f t="shared" si="244"/>
        <v>3.3434728111695084E-3</v>
      </c>
      <c r="J293" s="6">
        <f t="shared" si="236"/>
        <v>3.3030515595177783</v>
      </c>
      <c r="K293" s="4">
        <v>3</v>
      </c>
      <c r="L293" s="4">
        <v>0.36</v>
      </c>
      <c r="M293" s="10" t="s">
        <v>13</v>
      </c>
      <c r="R293" s="6">
        <f>J293</f>
        <v>3.3030515595177783</v>
      </c>
      <c r="S293" s="6">
        <f t="shared" ref="S293" si="246">N293*$S$2</f>
        <v>0</v>
      </c>
      <c r="T293" s="6">
        <f t="shared" ref="T293" si="247">O293*$T$2</f>
        <v>0</v>
      </c>
      <c r="U293" s="6">
        <f t="shared" ref="U293" si="248">P293*$U$2</f>
        <v>0</v>
      </c>
      <c r="V293" s="6">
        <f t="shared" ref="V293" si="249">Q293*$V$2</f>
        <v>0</v>
      </c>
      <c r="W293" s="6">
        <f t="shared" ref="W293" si="250">R293*$W$2</f>
        <v>2.6094107320190452E-2</v>
      </c>
      <c r="X293" s="6">
        <f t="shared" ref="X293" si="251">SUM(S293:W293)</f>
        <v>2.6094107320190452E-2</v>
      </c>
    </row>
    <row r="294" spans="1:24" x14ac:dyDescent="0.25">
      <c r="A294" t="s">
        <v>59</v>
      </c>
      <c r="B294" t="s">
        <v>301</v>
      </c>
      <c r="C294" s="10">
        <v>2010</v>
      </c>
      <c r="D294" t="s">
        <v>34</v>
      </c>
      <c r="E294" t="s">
        <v>16</v>
      </c>
      <c r="F294" s="4">
        <v>7.5649191570881194E-2</v>
      </c>
      <c r="G294" s="4">
        <v>543.4</v>
      </c>
      <c r="H294" s="4">
        <v>3.3799556981938701</v>
      </c>
      <c r="I294" s="4">
        <f t="shared" si="244"/>
        <v>0.2556909161137596</v>
      </c>
      <c r="J294" s="6">
        <f t="shared" si="236"/>
        <v>1836.6679263985488</v>
      </c>
      <c r="K294" s="4">
        <v>4</v>
      </c>
      <c r="L294" s="4">
        <v>0.52</v>
      </c>
      <c r="M294" s="10" t="s">
        <v>13</v>
      </c>
      <c r="R294" s="6">
        <f t="shared" ref="R294:R296" si="252">J294</f>
        <v>1836.6679263985488</v>
      </c>
      <c r="S294" s="6">
        <f t="shared" ref="S294:S321" si="253">N294*$S$2</f>
        <v>0</v>
      </c>
      <c r="T294" s="6">
        <f t="shared" ref="T294:T321" si="254">O294*$T$2</f>
        <v>0</v>
      </c>
      <c r="U294" s="6">
        <f t="shared" ref="U294:U321" si="255">P294*$U$2</f>
        <v>0</v>
      </c>
      <c r="V294" s="6">
        <f t="shared" ref="V294:V321" si="256">Q294*$V$2</f>
        <v>0</v>
      </c>
      <c r="W294" s="6">
        <f t="shared" ref="W294:W321" si="257">R294*$W$2</f>
        <v>14.509676618548538</v>
      </c>
      <c r="X294" s="6">
        <f t="shared" ref="X294:X321" si="258">SUM(S294:W294)</f>
        <v>14.509676618548538</v>
      </c>
    </row>
    <row r="295" spans="1:24" x14ac:dyDescent="0.25">
      <c r="A295" t="s">
        <v>59</v>
      </c>
      <c r="B295" t="s">
        <v>302</v>
      </c>
      <c r="C295" s="10">
        <v>2010</v>
      </c>
      <c r="D295" t="s">
        <v>34</v>
      </c>
      <c r="E295" t="s">
        <v>16</v>
      </c>
      <c r="F295" s="4">
        <v>8.4745400275862096E-2</v>
      </c>
      <c r="G295" s="4">
        <v>608.04</v>
      </c>
      <c r="H295" s="4">
        <v>13.099050434933099</v>
      </c>
      <c r="I295" s="4">
        <f t="shared" si="244"/>
        <v>1.1100842723421109</v>
      </c>
      <c r="J295" s="6">
        <f t="shared" si="236"/>
        <v>7964.7466264567211</v>
      </c>
      <c r="K295" s="4">
        <v>5</v>
      </c>
      <c r="L295" s="4">
        <v>0.54</v>
      </c>
      <c r="M295" s="10" t="s">
        <v>13</v>
      </c>
      <c r="R295" s="6">
        <f t="shared" si="252"/>
        <v>7964.7466264567211</v>
      </c>
      <c r="S295" s="6">
        <f t="shared" si="253"/>
        <v>0</v>
      </c>
      <c r="T295" s="6">
        <f t="shared" si="254"/>
        <v>0</v>
      </c>
      <c r="U295" s="6">
        <f t="shared" si="255"/>
        <v>0</v>
      </c>
      <c r="V295" s="6">
        <f t="shared" si="256"/>
        <v>0</v>
      </c>
      <c r="W295" s="6">
        <f t="shared" si="257"/>
        <v>62.921498349008104</v>
      </c>
      <c r="X295" s="6">
        <f t="shared" si="258"/>
        <v>62.921498349008104</v>
      </c>
    </row>
    <row r="296" spans="1:24" x14ac:dyDescent="0.25">
      <c r="A296" t="s">
        <v>59</v>
      </c>
      <c r="B296" t="s">
        <v>68</v>
      </c>
      <c r="C296" s="10">
        <v>2010</v>
      </c>
      <c r="D296" t="s">
        <v>34</v>
      </c>
      <c r="E296" t="s">
        <v>16</v>
      </c>
      <c r="F296" s="4">
        <v>0.35128691862069</v>
      </c>
      <c r="G296" s="4">
        <v>347.04</v>
      </c>
      <c r="H296" s="4">
        <v>0.150633324136031</v>
      </c>
      <c r="I296" s="4">
        <f t="shared" si="244"/>
        <v>5.291551627733794E-2</v>
      </c>
      <c r="J296" s="6">
        <f t="shared" si="236"/>
        <v>52.275788808168201</v>
      </c>
      <c r="K296" s="4">
        <v>4</v>
      </c>
      <c r="L296" s="4">
        <v>0.36</v>
      </c>
      <c r="M296" s="10" t="s">
        <v>13</v>
      </c>
      <c r="R296" s="6">
        <f t="shared" si="252"/>
        <v>52.275788808168201</v>
      </c>
      <c r="S296" s="6">
        <f t="shared" si="253"/>
        <v>0</v>
      </c>
      <c r="T296" s="6">
        <f t="shared" si="254"/>
        <v>0</v>
      </c>
      <c r="U296" s="6">
        <f t="shared" si="255"/>
        <v>0</v>
      </c>
      <c r="V296" s="6">
        <f t="shared" si="256"/>
        <v>0</v>
      </c>
      <c r="W296" s="6">
        <f t="shared" si="257"/>
        <v>0.4129787315845288</v>
      </c>
      <c r="X296" s="6">
        <f t="shared" si="258"/>
        <v>0.4129787315845288</v>
      </c>
    </row>
    <row r="297" spans="1:24" x14ac:dyDescent="0.25">
      <c r="A297" t="s">
        <v>100</v>
      </c>
      <c r="B297" t="s">
        <v>178</v>
      </c>
      <c r="C297" s="10">
        <v>2010</v>
      </c>
      <c r="D297" t="s">
        <v>34</v>
      </c>
      <c r="E297" t="s">
        <v>16</v>
      </c>
      <c r="F297" s="4">
        <v>0.67220016337120003</v>
      </c>
      <c r="G297" s="4">
        <v>67.141141446671654</v>
      </c>
      <c r="H297" s="4">
        <v>42.6493813891231</v>
      </c>
      <c r="I297" s="4">
        <f t="shared" si="244"/>
        <v>28.668921137449168</v>
      </c>
      <c r="J297" s="6">
        <f t="shared" si="236"/>
        <v>2863.5281484601596</v>
      </c>
      <c r="K297" s="4">
        <v>19</v>
      </c>
      <c r="L297" s="4">
        <v>0.410265524106878</v>
      </c>
      <c r="M297" s="10" t="s">
        <v>13</v>
      </c>
      <c r="N297" s="3"/>
      <c r="R297" s="6">
        <f>J297</f>
        <v>2863.5281484601596</v>
      </c>
      <c r="S297" s="6">
        <f t="shared" si="253"/>
        <v>0</v>
      </c>
      <c r="T297" s="6">
        <f t="shared" si="254"/>
        <v>0</v>
      </c>
      <c r="U297" s="6">
        <f t="shared" si="255"/>
        <v>0</v>
      </c>
      <c r="V297" s="6">
        <f t="shared" si="256"/>
        <v>0</v>
      </c>
      <c r="W297" s="6">
        <f t="shared" si="257"/>
        <v>22.621872372835263</v>
      </c>
      <c r="X297" s="6">
        <f t="shared" si="258"/>
        <v>22.621872372835263</v>
      </c>
    </row>
    <row r="298" spans="1:24" x14ac:dyDescent="0.25">
      <c r="A298" t="s">
        <v>100</v>
      </c>
      <c r="B298" t="s">
        <v>179</v>
      </c>
      <c r="C298" s="10">
        <v>2010</v>
      </c>
      <c r="D298" t="s">
        <v>34</v>
      </c>
      <c r="E298" t="s">
        <v>16</v>
      </c>
      <c r="F298" s="4">
        <v>7.4143269434542997E-2</v>
      </c>
      <c r="G298" s="4">
        <v>188.84191382025676</v>
      </c>
      <c r="H298" s="4">
        <v>8.7663888207896505</v>
      </c>
      <c r="I298" s="4">
        <f t="shared" si="244"/>
        <v>0.64996872830777275</v>
      </c>
      <c r="J298" s="6">
        <f t="shared" si="236"/>
        <v>1655.4616422104216</v>
      </c>
      <c r="K298" s="4">
        <v>19</v>
      </c>
      <c r="L298" s="4">
        <v>0.410265524106878</v>
      </c>
      <c r="M298" s="10" t="s">
        <v>13</v>
      </c>
      <c r="N298" s="3"/>
      <c r="R298" s="6">
        <f t="shared" ref="R298:R321" si="259">J298</f>
        <v>1655.4616422104216</v>
      </c>
      <c r="S298" s="6">
        <f t="shared" si="253"/>
        <v>0</v>
      </c>
      <c r="T298" s="6">
        <f t="shared" si="254"/>
        <v>0</v>
      </c>
      <c r="U298" s="6">
        <f t="shared" si="255"/>
        <v>0</v>
      </c>
      <c r="V298" s="6">
        <f t="shared" si="256"/>
        <v>0</v>
      </c>
      <c r="W298" s="6">
        <f t="shared" si="257"/>
        <v>13.078146973462331</v>
      </c>
      <c r="X298" s="6">
        <f t="shared" si="258"/>
        <v>13.078146973462331</v>
      </c>
    </row>
    <row r="299" spans="1:24" x14ac:dyDescent="0.25">
      <c r="A299" t="s">
        <v>100</v>
      </c>
      <c r="B299" t="s">
        <v>180</v>
      </c>
      <c r="C299" s="10">
        <v>2010</v>
      </c>
      <c r="D299" t="s">
        <v>34</v>
      </c>
      <c r="E299" t="s">
        <v>16</v>
      </c>
      <c r="F299" s="4">
        <v>0.72870183655499798</v>
      </c>
      <c r="G299" s="4">
        <v>105.36269710148206</v>
      </c>
      <c r="H299" s="4">
        <v>101.48657971668599</v>
      </c>
      <c r="I299" s="4">
        <f t="shared" si="244"/>
        <v>73.953457025234286</v>
      </c>
      <c r="J299" s="6">
        <f t="shared" si="236"/>
        <v>10692.899758554599</v>
      </c>
      <c r="K299" s="4">
        <v>19</v>
      </c>
      <c r="L299" s="4">
        <v>0.410265524106878</v>
      </c>
      <c r="M299" s="10" t="s">
        <v>13</v>
      </c>
      <c r="N299" s="3"/>
      <c r="R299" s="6">
        <f t="shared" si="259"/>
        <v>10692.899758554599</v>
      </c>
      <c r="S299" s="6">
        <f t="shared" si="253"/>
        <v>0</v>
      </c>
      <c r="T299" s="6">
        <f t="shared" si="254"/>
        <v>0</v>
      </c>
      <c r="U299" s="6">
        <f t="shared" si="255"/>
        <v>0</v>
      </c>
      <c r="V299" s="6">
        <f t="shared" si="256"/>
        <v>0</v>
      </c>
      <c r="W299" s="6">
        <f t="shared" si="257"/>
        <v>84.47390809258134</v>
      </c>
      <c r="X299" s="6">
        <f t="shared" si="258"/>
        <v>84.47390809258134</v>
      </c>
    </row>
    <row r="300" spans="1:24" x14ac:dyDescent="0.25">
      <c r="A300" t="s">
        <v>100</v>
      </c>
      <c r="B300" t="s">
        <v>181</v>
      </c>
      <c r="C300" s="10">
        <v>2010</v>
      </c>
      <c r="D300" t="s">
        <v>34</v>
      </c>
      <c r="E300" t="s">
        <v>16</v>
      </c>
      <c r="F300" s="4">
        <v>0.68408248949139705</v>
      </c>
      <c r="G300" s="4">
        <v>218.29815171959586</v>
      </c>
      <c r="H300" s="4">
        <v>20.860110719355401</v>
      </c>
      <c r="I300" s="4">
        <f t="shared" si="244"/>
        <v>14.27003647196282</v>
      </c>
      <c r="J300" s="6">
        <f t="shared" si="236"/>
        <v>4553.7236147014137</v>
      </c>
      <c r="K300" s="4">
        <v>19</v>
      </c>
      <c r="L300" s="4">
        <v>0.410265524106878</v>
      </c>
      <c r="M300" s="10" t="s">
        <v>13</v>
      </c>
      <c r="N300" s="3"/>
      <c r="R300" s="6">
        <f t="shared" si="259"/>
        <v>4553.7236147014137</v>
      </c>
      <c r="S300" s="6">
        <f t="shared" si="253"/>
        <v>0</v>
      </c>
      <c r="T300" s="6">
        <f t="shared" si="254"/>
        <v>0</v>
      </c>
      <c r="U300" s="6">
        <f t="shared" si="255"/>
        <v>0</v>
      </c>
      <c r="V300" s="6">
        <f t="shared" si="256"/>
        <v>0</v>
      </c>
      <c r="W300" s="6">
        <f t="shared" si="257"/>
        <v>35.974416556141172</v>
      </c>
      <c r="X300" s="6">
        <f t="shared" si="258"/>
        <v>35.974416556141172</v>
      </c>
    </row>
    <row r="301" spans="1:24" x14ac:dyDescent="0.25">
      <c r="A301" t="s">
        <v>100</v>
      </c>
      <c r="B301" t="s">
        <v>182</v>
      </c>
      <c r="C301" s="10">
        <v>2010</v>
      </c>
      <c r="D301" t="s">
        <v>34</v>
      </c>
      <c r="E301" t="s">
        <v>16</v>
      </c>
      <c r="F301" s="4">
        <v>8.5356294750261005E-2</v>
      </c>
      <c r="G301" s="4">
        <v>1137.2560328242644</v>
      </c>
      <c r="H301" s="4">
        <v>10.5220149336959</v>
      </c>
      <c r="I301" s="4">
        <f t="shared" si="244"/>
        <v>0.89812020804719517</v>
      </c>
      <c r="J301" s="6">
        <f t="shared" si="236"/>
        <v>11966.224960812664</v>
      </c>
      <c r="K301" s="4">
        <v>19</v>
      </c>
      <c r="L301" s="4">
        <v>0.410265524106878</v>
      </c>
      <c r="M301" s="10" t="s">
        <v>13</v>
      </c>
      <c r="N301" s="3"/>
      <c r="R301" s="6">
        <f t="shared" si="259"/>
        <v>11966.224960812664</v>
      </c>
      <c r="S301" s="6">
        <f t="shared" si="253"/>
        <v>0</v>
      </c>
      <c r="T301" s="6">
        <f t="shared" si="254"/>
        <v>0</v>
      </c>
      <c r="U301" s="6">
        <f t="shared" si="255"/>
        <v>0</v>
      </c>
      <c r="V301" s="6">
        <f t="shared" si="256"/>
        <v>0</v>
      </c>
      <c r="W301" s="6">
        <f t="shared" si="257"/>
        <v>94.533177190420048</v>
      </c>
      <c r="X301" s="6">
        <f t="shared" si="258"/>
        <v>94.533177190420048</v>
      </c>
    </row>
    <row r="302" spans="1:24" x14ac:dyDescent="0.25">
      <c r="A302" t="s">
        <v>100</v>
      </c>
      <c r="B302" t="s">
        <v>183</v>
      </c>
      <c r="C302" s="10">
        <v>2010</v>
      </c>
      <c r="D302" t="s">
        <v>34</v>
      </c>
      <c r="E302" t="s">
        <v>16</v>
      </c>
      <c r="F302" s="4">
        <v>0.740584162675196</v>
      </c>
      <c r="G302" s="4">
        <v>132.92602981062831</v>
      </c>
      <c r="H302" s="4">
        <v>27.689086990902801</v>
      </c>
      <c r="I302" s="4">
        <f t="shared" si="244"/>
        <v>20.506099304398415</v>
      </c>
      <c r="J302" s="6">
        <f t="shared" si="236"/>
        <v>3680.6004027818262</v>
      </c>
      <c r="K302" s="4">
        <v>19</v>
      </c>
      <c r="L302" s="4">
        <v>0.410265524106878</v>
      </c>
      <c r="M302" s="10" t="s">
        <v>13</v>
      </c>
      <c r="N302" s="3"/>
      <c r="R302" s="6">
        <f t="shared" si="259"/>
        <v>3680.6004027818262</v>
      </c>
      <c r="S302" s="6">
        <f t="shared" si="253"/>
        <v>0</v>
      </c>
      <c r="T302" s="6">
        <f t="shared" si="254"/>
        <v>0</v>
      </c>
      <c r="U302" s="6">
        <f t="shared" si="255"/>
        <v>0</v>
      </c>
      <c r="V302" s="6">
        <f t="shared" si="256"/>
        <v>0</v>
      </c>
      <c r="W302" s="6">
        <f t="shared" si="257"/>
        <v>29.076743181976429</v>
      </c>
      <c r="X302" s="6">
        <f t="shared" si="258"/>
        <v>29.076743181976429</v>
      </c>
    </row>
    <row r="303" spans="1:24" x14ac:dyDescent="0.25">
      <c r="A303" t="s">
        <v>100</v>
      </c>
      <c r="B303" t="s">
        <v>184</v>
      </c>
      <c r="C303" s="10">
        <v>2010</v>
      </c>
      <c r="D303" t="s">
        <v>34</v>
      </c>
      <c r="E303" t="s">
        <v>16</v>
      </c>
      <c r="F303" s="4">
        <v>0.33923608142024902</v>
      </c>
      <c r="G303" s="4">
        <v>1232.8478999411668</v>
      </c>
      <c r="H303" s="4">
        <v>2.2581862819239702</v>
      </c>
      <c r="I303" s="4">
        <f t="shared" si="244"/>
        <v>0.7660582653968494</v>
      </c>
      <c r="J303" s="6">
        <f t="shared" si="236"/>
        <v>2784.0002153459181</v>
      </c>
      <c r="K303" s="4">
        <v>19</v>
      </c>
      <c r="L303" s="4">
        <v>0.410265524106878</v>
      </c>
      <c r="M303" s="10" t="s">
        <v>13</v>
      </c>
      <c r="N303" s="3"/>
      <c r="R303" s="6">
        <f t="shared" si="259"/>
        <v>2784.0002153459181</v>
      </c>
      <c r="S303" s="6">
        <f t="shared" si="253"/>
        <v>0</v>
      </c>
      <c r="T303" s="6">
        <f t="shared" si="254"/>
        <v>0</v>
      </c>
      <c r="U303" s="6">
        <f t="shared" si="255"/>
        <v>0</v>
      </c>
      <c r="V303" s="6">
        <f t="shared" si="256"/>
        <v>0</v>
      </c>
      <c r="W303" s="6">
        <f t="shared" si="257"/>
        <v>21.993601701232755</v>
      </c>
      <c r="X303" s="6">
        <f t="shared" si="258"/>
        <v>21.993601701232755</v>
      </c>
    </row>
    <row r="304" spans="1:24" x14ac:dyDescent="0.25">
      <c r="A304" t="s">
        <v>100</v>
      </c>
      <c r="B304" t="s">
        <v>185</v>
      </c>
      <c r="C304" s="10">
        <v>2010</v>
      </c>
      <c r="D304" t="s">
        <v>34</v>
      </c>
      <c r="E304" t="s">
        <v>16</v>
      </c>
      <c r="F304" s="4">
        <v>7.1650906375593695E-2</v>
      </c>
      <c r="G304" s="4">
        <v>1157.3590435055014</v>
      </c>
      <c r="H304" s="4">
        <v>11.471772340505799</v>
      </c>
      <c r="I304" s="4">
        <f t="shared" si="244"/>
        <v>0.82196288593170641</v>
      </c>
      <c r="J304" s="6">
        <f t="shared" si="236"/>
        <v>13276.95946332066</v>
      </c>
      <c r="K304" s="4">
        <v>19</v>
      </c>
      <c r="L304" s="4">
        <v>0.410265524106878</v>
      </c>
      <c r="M304" s="10" t="s">
        <v>13</v>
      </c>
      <c r="N304" s="3"/>
      <c r="R304" s="6">
        <f t="shared" si="259"/>
        <v>13276.95946332066</v>
      </c>
      <c r="S304" s="6">
        <f t="shared" si="253"/>
        <v>0</v>
      </c>
      <c r="T304" s="6">
        <f t="shared" si="254"/>
        <v>0</v>
      </c>
      <c r="U304" s="6">
        <f t="shared" si="255"/>
        <v>0</v>
      </c>
      <c r="V304" s="6">
        <f t="shared" si="256"/>
        <v>0</v>
      </c>
      <c r="W304" s="6">
        <f t="shared" si="257"/>
        <v>104.88797976023322</v>
      </c>
      <c r="X304" s="6">
        <f t="shared" si="258"/>
        <v>104.88797976023322</v>
      </c>
    </row>
    <row r="305" spans="1:24" x14ac:dyDescent="0.25">
      <c r="A305" t="s">
        <v>100</v>
      </c>
      <c r="B305" t="s">
        <v>186</v>
      </c>
      <c r="C305" s="10">
        <v>2010</v>
      </c>
      <c r="D305" t="s">
        <v>34</v>
      </c>
      <c r="E305" t="s">
        <v>16</v>
      </c>
      <c r="F305" s="4">
        <v>0.36842719142512098</v>
      </c>
      <c r="G305" s="4">
        <v>153.02904049186532</v>
      </c>
      <c r="H305" s="4">
        <v>30.188410136054198</v>
      </c>
      <c r="I305" s="4">
        <f t="shared" si="244"/>
        <v>11.122231160016103</v>
      </c>
      <c r="J305" s="6">
        <f t="shared" si="236"/>
        <v>4619.7034370952751</v>
      </c>
      <c r="K305" s="4">
        <v>19</v>
      </c>
      <c r="L305" s="4">
        <v>0.410265524106878</v>
      </c>
      <c r="M305" s="10" t="s">
        <v>13</v>
      </c>
      <c r="N305" s="3"/>
      <c r="R305" s="6">
        <f t="shared" si="259"/>
        <v>4619.7034370952751</v>
      </c>
      <c r="S305" s="6">
        <f t="shared" si="253"/>
        <v>0</v>
      </c>
      <c r="T305" s="6">
        <f t="shared" si="254"/>
        <v>0</v>
      </c>
      <c r="U305" s="6">
        <f t="shared" si="255"/>
        <v>0</v>
      </c>
      <c r="V305" s="6">
        <f t="shared" si="256"/>
        <v>0</v>
      </c>
      <c r="W305" s="6">
        <f t="shared" si="257"/>
        <v>36.495657153052676</v>
      </c>
      <c r="X305" s="6">
        <f t="shared" si="258"/>
        <v>36.495657153052676</v>
      </c>
    </row>
    <row r="306" spans="1:24" x14ac:dyDescent="0.25">
      <c r="A306" t="s">
        <v>100</v>
      </c>
      <c r="B306" t="s">
        <v>187</v>
      </c>
      <c r="C306" s="10">
        <v>2010</v>
      </c>
      <c r="D306" t="s">
        <v>34</v>
      </c>
      <c r="E306" t="s">
        <v>16</v>
      </c>
      <c r="F306" s="4">
        <v>0.69475233335443198</v>
      </c>
      <c r="G306" s="4">
        <v>1252.9509106224039</v>
      </c>
      <c r="H306" s="4">
        <v>2.4620188330777899</v>
      </c>
      <c r="I306" s="4">
        <f t="shared" si="244"/>
        <v>1.7104933290433504</v>
      </c>
      <c r="J306" s="6">
        <f t="shared" si="236"/>
        <v>3084.7887388743252</v>
      </c>
      <c r="K306" s="4">
        <v>19</v>
      </c>
      <c r="L306" s="4">
        <v>0.410265524106878</v>
      </c>
      <c r="M306" s="10" t="s">
        <v>13</v>
      </c>
      <c r="N306" s="3"/>
      <c r="R306" s="6">
        <f t="shared" si="259"/>
        <v>3084.7887388743252</v>
      </c>
      <c r="S306" s="6">
        <f t="shared" si="253"/>
        <v>0</v>
      </c>
      <c r="T306" s="6">
        <f t="shared" si="254"/>
        <v>0</v>
      </c>
      <c r="U306" s="6">
        <f t="shared" si="255"/>
        <v>0</v>
      </c>
      <c r="V306" s="6">
        <f t="shared" si="256"/>
        <v>0</v>
      </c>
      <c r="W306" s="6">
        <f t="shared" si="257"/>
        <v>24.369831037107172</v>
      </c>
      <c r="X306" s="6">
        <f t="shared" si="258"/>
        <v>24.369831037107172</v>
      </c>
    </row>
    <row r="307" spans="1:24" x14ac:dyDescent="0.25">
      <c r="A307" t="s">
        <v>100</v>
      </c>
      <c r="B307" t="s">
        <v>188</v>
      </c>
      <c r="C307" s="10">
        <v>2010</v>
      </c>
      <c r="D307" t="s">
        <v>34</v>
      </c>
      <c r="E307" t="s">
        <v>16</v>
      </c>
      <c r="F307" s="4">
        <v>4.7369311027624698E-2</v>
      </c>
      <c r="G307" s="4">
        <v>629.34731397995006</v>
      </c>
      <c r="H307" s="4">
        <v>2.8679430851264498</v>
      </c>
      <c r="I307" s="4">
        <f t="shared" si="244"/>
        <v>0.13585248800888033</v>
      </c>
      <c r="J307" s="6">
        <f t="shared" si="236"/>
        <v>1804.9322772717023</v>
      </c>
      <c r="K307" s="4">
        <v>19</v>
      </c>
      <c r="L307" s="4">
        <v>0.410265524106878</v>
      </c>
      <c r="M307" s="10" t="s">
        <v>13</v>
      </c>
      <c r="N307" s="3"/>
      <c r="R307" s="6">
        <f t="shared" si="259"/>
        <v>1804.9322772717023</v>
      </c>
      <c r="S307" s="6">
        <f t="shared" si="253"/>
        <v>0</v>
      </c>
      <c r="T307" s="6">
        <f t="shared" si="254"/>
        <v>0</v>
      </c>
      <c r="U307" s="6">
        <f t="shared" si="255"/>
        <v>0</v>
      </c>
      <c r="V307" s="6">
        <f t="shared" si="256"/>
        <v>0</v>
      </c>
      <c r="W307" s="6">
        <f t="shared" si="257"/>
        <v>14.258964990446449</v>
      </c>
      <c r="X307" s="6">
        <f t="shared" si="258"/>
        <v>14.258964990446449</v>
      </c>
    </row>
    <row r="308" spans="1:24" x14ac:dyDescent="0.25">
      <c r="A308" t="s">
        <v>100</v>
      </c>
      <c r="B308" t="s">
        <v>189</v>
      </c>
      <c r="C308" s="10">
        <v>2010</v>
      </c>
      <c r="D308" t="s">
        <v>34</v>
      </c>
      <c r="E308" t="s">
        <v>16</v>
      </c>
      <c r="F308" s="4">
        <v>0.84510013324265199</v>
      </c>
      <c r="G308" s="4">
        <v>132.92602981062831</v>
      </c>
      <c r="H308" s="4">
        <v>7.5471025340135398</v>
      </c>
      <c r="I308" s="4">
        <f t="shared" si="244"/>
        <v>6.3780573570907988</v>
      </c>
      <c r="J308" s="6">
        <f t="shared" si="236"/>
        <v>1003.2063764201522</v>
      </c>
      <c r="K308" s="4">
        <v>19</v>
      </c>
      <c r="L308" s="4">
        <v>0.410265524106878</v>
      </c>
      <c r="M308" s="10" t="s">
        <v>13</v>
      </c>
      <c r="N308" s="3"/>
      <c r="R308" s="6">
        <f t="shared" si="259"/>
        <v>1003.2063764201522</v>
      </c>
      <c r="S308" s="6">
        <f t="shared" si="253"/>
        <v>0</v>
      </c>
      <c r="T308" s="6">
        <f t="shared" si="254"/>
        <v>0</v>
      </c>
      <c r="U308" s="6">
        <f t="shared" si="255"/>
        <v>0</v>
      </c>
      <c r="V308" s="6">
        <f t="shared" si="256"/>
        <v>0</v>
      </c>
      <c r="W308" s="6">
        <f t="shared" si="257"/>
        <v>7.9253303737192029</v>
      </c>
      <c r="X308" s="6">
        <f t="shared" si="258"/>
        <v>7.9253303737192029</v>
      </c>
    </row>
    <row r="309" spans="1:24" x14ac:dyDescent="0.25">
      <c r="A309" t="s">
        <v>100</v>
      </c>
      <c r="B309" t="s">
        <v>190</v>
      </c>
      <c r="C309" s="10">
        <v>2010</v>
      </c>
      <c r="D309" t="s">
        <v>34</v>
      </c>
      <c r="E309" t="s">
        <v>16</v>
      </c>
      <c r="F309" s="4">
        <v>0.70930212044038898</v>
      </c>
      <c r="G309" s="4">
        <v>683.50236316205792</v>
      </c>
      <c r="H309" s="4">
        <v>0.61550470826944603</v>
      </c>
      <c r="I309" s="4">
        <f t="shared" si="244"/>
        <v>0.43657879471656108</v>
      </c>
      <c r="J309" s="6">
        <f t="shared" si="236"/>
        <v>420.69892263953943</v>
      </c>
      <c r="K309" s="4">
        <v>19</v>
      </c>
      <c r="L309" s="4">
        <v>0.410265524106878</v>
      </c>
      <c r="M309" s="10" t="s">
        <v>13</v>
      </c>
      <c r="N309" s="3"/>
      <c r="R309" s="6">
        <f t="shared" si="259"/>
        <v>420.69892263953943</v>
      </c>
      <c r="S309" s="6">
        <f t="shared" si="253"/>
        <v>0</v>
      </c>
      <c r="T309" s="6">
        <f t="shared" si="254"/>
        <v>0</v>
      </c>
      <c r="U309" s="6">
        <f t="shared" si="255"/>
        <v>0</v>
      </c>
      <c r="V309" s="6">
        <f t="shared" si="256"/>
        <v>0</v>
      </c>
      <c r="W309" s="6">
        <f t="shared" si="257"/>
        <v>3.3235214888523616</v>
      </c>
      <c r="X309" s="6">
        <f t="shared" si="258"/>
        <v>3.3235214888523616</v>
      </c>
    </row>
    <row r="310" spans="1:24" x14ac:dyDescent="0.25">
      <c r="A310" t="s">
        <v>100</v>
      </c>
      <c r="B310" t="s">
        <v>191</v>
      </c>
      <c r="C310" s="10">
        <v>2010</v>
      </c>
      <c r="D310" t="s">
        <v>34</v>
      </c>
      <c r="E310" t="s">
        <v>16</v>
      </c>
      <c r="F310" s="4">
        <v>6.10995461080956E-2</v>
      </c>
      <c r="G310" s="4">
        <v>1175.4107265662039</v>
      </c>
      <c r="H310" s="4">
        <v>12.3519305743387</v>
      </c>
      <c r="I310" s="4">
        <f t="shared" si="244"/>
        <v>0.75469735165080321</v>
      </c>
      <c r="J310" s="6">
        <f t="shared" si="236"/>
        <v>14518.59169087876</v>
      </c>
      <c r="K310" s="4">
        <v>19</v>
      </c>
      <c r="L310" s="4">
        <v>0.410265524106878</v>
      </c>
      <c r="M310" s="10" t="s">
        <v>13</v>
      </c>
      <c r="N310" s="3"/>
      <c r="R310" s="6">
        <f t="shared" si="259"/>
        <v>14518.59169087876</v>
      </c>
      <c r="S310" s="6">
        <f t="shared" si="253"/>
        <v>0</v>
      </c>
      <c r="T310" s="6">
        <f t="shared" si="254"/>
        <v>0</v>
      </c>
      <c r="U310" s="6">
        <f t="shared" si="255"/>
        <v>0</v>
      </c>
      <c r="V310" s="6">
        <f t="shared" si="256"/>
        <v>0</v>
      </c>
      <c r="W310" s="6">
        <f t="shared" si="257"/>
        <v>114.69687435794222</v>
      </c>
      <c r="X310" s="6">
        <f t="shared" si="258"/>
        <v>114.69687435794222</v>
      </c>
    </row>
    <row r="311" spans="1:24" x14ac:dyDescent="0.25">
      <c r="A311" t="s">
        <v>100</v>
      </c>
      <c r="B311" t="s">
        <v>192</v>
      </c>
      <c r="C311" s="10">
        <v>2010</v>
      </c>
      <c r="D311" t="s">
        <v>34</v>
      </c>
      <c r="E311" t="s">
        <v>16</v>
      </c>
      <c r="F311" s="4">
        <v>0.85964992032860899</v>
      </c>
      <c r="G311" s="4">
        <v>84.924963490123645</v>
      </c>
      <c r="H311" s="4">
        <v>32.5045803806251</v>
      </c>
      <c r="I311" s="4">
        <f t="shared" si="244"/>
        <v>27.942559934519235</v>
      </c>
      <c r="J311" s="6">
        <f t="shared" si="236"/>
        <v>2760.4503020863758</v>
      </c>
      <c r="K311" s="4">
        <v>19</v>
      </c>
      <c r="L311" s="4">
        <v>0.410265524106878</v>
      </c>
      <c r="M311" s="10" t="s">
        <v>13</v>
      </c>
      <c r="N311" s="3"/>
      <c r="R311" s="6">
        <f t="shared" si="259"/>
        <v>2760.4503020863758</v>
      </c>
      <c r="S311" s="6">
        <f t="shared" si="253"/>
        <v>0</v>
      </c>
      <c r="T311" s="6">
        <f t="shared" si="254"/>
        <v>0</v>
      </c>
      <c r="U311" s="6">
        <f t="shared" si="255"/>
        <v>0</v>
      </c>
      <c r="V311" s="6">
        <f t="shared" si="256"/>
        <v>0</v>
      </c>
      <c r="W311" s="6">
        <f t="shared" si="257"/>
        <v>21.807557386482372</v>
      </c>
      <c r="X311" s="6">
        <f t="shared" si="258"/>
        <v>21.807557386482372</v>
      </c>
    </row>
    <row r="312" spans="1:24" x14ac:dyDescent="0.25">
      <c r="A312" t="s">
        <v>100</v>
      </c>
      <c r="B312" t="s">
        <v>193</v>
      </c>
      <c r="C312" s="10">
        <v>2010</v>
      </c>
      <c r="D312" t="s">
        <v>34</v>
      </c>
      <c r="E312" t="s">
        <v>16</v>
      </c>
      <c r="F312" s="4">
        <v>0.34697614846699598</v>
      </c>
      <c r="G312" s="4">
        <v>1429.775351512468</v>
      </c>
      <c r="H312" s="4">
        <v>2.6509143309542198</v>
      </c>
      <c r="I312" s="4">
        <f t="shared" si="244"/>
        <v>0.91980404447045871</v>
      </c>
      <c r="J312" s="6">
        <f t="shared" si="236"/>
        <v>3790.2119693695086</v>
      </c>
      <c r="K312" s="4">
        <v>19</v>
      </c>
      <c r="L312" s="4">
        <v>0.410265524106878</v>
      </c>
      <c r="M312" s="10" t="s">
        <v>13</v>
      </c>
      <c r="N312" s="3"/>
      <c r="R312" s="6">
        <f t="shared" si="259"/>
        <v>3790.2119693695086</v>
      </c>
      <c r="S312" s="6">
        <f t="shared" si="253"/>
        <v>0</v>
      </c>
      <c r="T312" s="6">
        <f t="shared" si="254"/>
        <v>0</v>
      </c>
      <c r="U312" s="6">
        <f t="shared" si="255"/>
        <v>0</v>
      </c>
      <c r="V312" s="6">
        <f t="shared" si="256"/>
        <v>0</v>
      </c>
      <c r="W312" s="6">
        <f t="shared" si="257"/>
        <v>29.942674558019121</v>
      </c>
      <c r="X312" s="6">
        <f t="shared" si="258"/>
        <v>29.942674558019121</v>
      </c>
    </row>
    <row r="313" spans="1:24" x14ac:dyDescent="0.25">
      <c r="A313" t="s">
        <v>100</v>
      </c>
      <c r="B313" t="s">
        <v>194</v>
      </c>
      <c r="C313" s="10">
        <v>2010</v>
      </c>
      <c r="D313" t="s">
        <v>34</v>
      </c>
      <c r="E313" t="s">
        <v>16</v>
      </c>
      <c r="F313" s="4">
        <v>4.5776967962184903E-2</v>
      </c>
      <c r="G313" s="4">
        <v>1200.0266580126167</v>
      </c>
      <c r="H313" s="4">
        <v>13.466863182332901</v>
      </c>
      <c r="I313" s="4">
        <f t="shared" si="244"/>
        <v>0.61647216444878061</v>
      </c>
      <c r="J313" s="6">
        <f t="shared" si="236"/>
        <v>16160.594818608104</v>
      </c>
      <c r="K313" s="4">
        <v>19</v>
      </c>
      <c r="L313" s="4">
        <v>0.410265524106878</v>
      </c>
      <c r="M313" s="10" t="s">
        <v>13</v>
      </c>
      <c r="N313" s="3"/>
      <c r="R313" s="6">
        <f t="shared" si="259"/>
        <v>16160.594818608104</v>
      </c>
      <c r="S313" s="6">
        <f t="shared" si="253"/>
        <v>0</v>
      </c>
      <c r="T313" s="6">
        <f t="shared" si="254"/>
        <v>0</v>
      </c>
      <c r="U313" s="6">
        <f t="shared" si="255"/>
        <v>0</v>
      </c>
      <c r="V313" s="6">
        <f t="shared" si="256"/>
        <v>0</v>
      </c>
      <c r="W313" s="6">
        <f t="shared" si="257"/>
        <v>127.66869906700404</v>
      </c>
      <c r="X313" s="6">
        <f t="shared" si="258"/>
        <v>127.66869906700404</v>
      </c>
    </row>
    <row r="314" spans="1:24" x14ac:dyDescent="0.25">
      <c r="A314" t="s">
        <v>100</v>
      </c>
      <c r="B314" t="s">
        <v>195</v>
      </c>
      <c r="C314" s="10">
        <v>2010</v>
      </c>
      <c r="D314" t="s">
        <v>34</v>
      </c>
      <c r="E314" t="s">
        <v>16</v>
      </c>
      <c r="F314" s="4">
        <v>0.37594611369910302</v>
      </c>
      <c r="G314" s="4">
        <v>109.54089493653629</v>
      </c>
      <c r="H314" s="4">
        <v>35.438568420585298</v>
      </c>
      <c r="I314" s="4">
        <f t="shared" si="244"/>
        <v>13.322992072778803</v>
      </c>
      <c r="J314" s="6">
        <f t="shared" si="236"/>
        <v>3881.9725000605868</v>
      </c>
      <c r="K314" s="4">
        <v>19</v>
      </c>
      <c r="L314" s="4">
        <v>0.410265524106878</v>
      </c>
      <c r="M314" s="10" t="s">
        <v>13</v>
      </c>
      <c r="N314" s="3"/>
      <c r="R314" s="6">
        <f t="shared" si="259"/>
        <v>3881.9725000605868</v>
      </c>
      <c r="S314" s="6">
        <f t="shared" si="253"/>
        <v>0</v>
      </c>
      <c r="T314" s="6">
        <f t="shared" si="254"/>
        <v>0</v>
      </c>
      <c r="U314" s="6">
        <f t="shared" si="255"/>
        <v>0</v>
      </c>
      <c r="V314" s="6">
        <f t="shared" si="256"/>
        <v>0</v>
      </c>
      <c r="W314" s="6">
        <f t="shared" si="257"/>
        <v>30.667582750478637</v>
      </c>
      <c r="X314" s="6">
        <f t="shared" si="258"/>
        <v>30.667582750478637</v>
      </c>
    </row>
    <row r="315" spans="1:24" x14ac:dyDescent="0.25">
      <c r="A315" t="s">
        <v>100</v>
      </c>
      <c r="B315" t="s">
        <v>196</v>
      </c>
      <c r="C315" s="10">
        <v>2010</v>
      </c>
      <c r="D315" t="s">
        <v>34</v>
      </c>
      <c r="E315" t="s">
        <v>16</v>
      </c>
      <c r="F315" s="4">
        <v>7.2573610041098593E-2</v>
      </c>
      <c r="G315" s="4">
        <v>1454.3912829588808</v>
      </c>
      <c r="H315" s="4">
        <v>2.8901960214391398</v>
      </c>
      <c r="I315" s="4">
        <f t="shared" si="244"/>
        <v>0.20975195900225876</v>
      </c>
      <c r="J315" s="6">
        <f t="shared" si="236"/>
        <v>4203.4758996235232</v>
      </c>
      <c r="K315" s="4">
        <v>18</v>
      </c>
      <c r="L315" s="4">
        <v>0.59628011941981895</v>
      </c>
      <c r="M315" s="10" t="s">
        <v>13</v>
      </c>
      <c r="N315" s="3"/>
      <c r="R315" s="6">
        <f t="shared" si="259"/>
        <v>4203.4758996235232</v>
      </c>
      <c r="S315" s="6">
        <f t="shared" si="253"/>
        <v>0</v>
      </c>
      <c r="T315" s="6">
        <f t="shared" si="254"/>
        <v>0</v>
      </c>
      <c r="U315" s="6">
        <f t="shared" si="255"/>
        <v>0</v>
      </c>
      <c r="V315" s="6">
        <f t="shared" si="256"/>
        <v>0</v>
      </c>
      <c r="W315" s="6">
        <f t="shared" si="257"/>
        <v>33.207459607025839</v>
      </c>
      <c r="X315" s="6">
        <f t="shared" si="258"/>
        <v>33.207459607025839</v>
      </c>
    </row>
    <row r="316" spans="1:24" x14ac:dyDescent="0.25">
      <c r="A316" t="s">
        <v>100</v>
      </c>
      <c r="B316" t="s">
        <v>197</v>
      </c>
      <c r="C316" s="10">
        <v>2010</v>
      </c>
      <c r="D316" t="s">
        <v>34</v>
      </c>
      <c r="E316" t="s">
        <v>16</v>
      </c>
      <c r="F316" s="4">
        <v>0.20412133481364</v>
      </c>
      <c r="G316" s="4">
        <v>643.70660732369083</v>
      </c>
      <c r="H316" s="4">
        <v>3.3667157955832301</v>
      </c>
      <c r="I316" s="4">
        <f t="shared" si="244"/>
        <v>0.68721852213261492</v>
      </c>
      <c r="J316" s="6">
        <f t="shared" si="236"/>
        <v>2167.1772025979617</v>
      </c>
      <c r="K316" s="4">
        <v>18</v>
      </c>
      <c r="L316" s="4">
        <v>0.59628011941981895</v>
      </c>
      <c r="M316" s="10" t="s">
        <v>13</v>
      </c>
      <c r="N316" s="3"/>
      <c r="R316" s="6">
        <f t="shared" si="259"/>
        <v>2167.1772025979617</v>
      </c>
      <c r="S316" s="6">
        <f t="shared" si="253"/>
        <v>0</v>
      </c>
      <c r="T316" s="6">
        <f t="shared" si="254"/>
        <v>0</v>
      </c>
      <c r="U316" s="6">
        <f t="shared" si="255"/>
        <v>0</v>
      </c>
      <c r="V316" s="6">
        <f t="shared" si="256"/>
        <v>0</v>
      </c>
      <c r="W316" s="6">
        <f t="shared" si="257"/>
        <v>17.120699900523899</v>
      </c>
      <c r="X316" s="6">
        <f t="shared" si="258"/>
        <v>17.120699900523899</v>
      </c>
    </row>
    <row r="317" spans="1:24" x14ac:dyDescent="0.25">
      <c r="A317" t="s">
        <v>100</v>
      </c>
      <c r="B317" t="s">
        <v>198</v>
      </c>
      <c r="C317" s="10">
        <v>2010</v>
      </c>
      <c r="D317" t="s">
        <v>34</v>
      </c>
      <c r="E317" t="s">
        <v>16</v>
      </c>
      <c r="F317" s="4">
        <v>0.113887716645312</v>
      </c>
      <c r="G317" s="4">
        <v>84.924963490123645</v>
      </c>
      <c r="H317" s="4">
        <v>8.8596421051463299</v>
      </c>
      <c r="I317" s="4">
        <f t="shared" si="244"/>
        <v>1.0090044096497808</v>
      </c>
      <c r="J317" s="6">
        <f t="shared" si="236"/>
        <v>752.40478231511429</v>
      </c>
      <c r="K317" s="4">
        <v>18</v>
      </c>
      <c r="L317" s="4">
        <v>0.59628011941981895</v>
      </c>
      <c r="M317" s="10" t="s">
        <v>13</v>
      </c>
      <c r="N317" s="3"/>
      <c r="R317" s="6">
        <f t="shared" si="259"/>
        <v>752.40478231511429</v>
      </c>
      <c r="S317" s="6">
        <f t="shared" si="253"/>
        <v>0</v>
      </c>
      <c r="T317" s="6">
        <f t="shared" si="254"/>
        <v>0</v>
      </c>
      <c r="U317" s="6">
        <f t="shared" si="255"/>
        <v>0</v>
      </c>
      <c r="V317" s="6">
        <f t="shared" si="256"/>
        <v>0</v>
      </c>
      <c r="W317" s="6">
        <f t="shared" si="257"/>
        <v>5.9439977802894033</v>
      </c>
      <c r="X317" s="6">
        <f t="shared" si="258"/>
        <v>5.9439977802894033</v>
      </c>
    </row>
    <row r="318" spans="1:24" x14ac:dyDescent="0.25">
      <c r="A318" t="s">
        <v>100</v>
      </c>
      <c r="B318" t="s">
        <v>199</v>
      </c>
      <c r="C318" s="10">
        <v>2010</v>
      </c>
      <c r="D318" t="s">
        <v>34</v>
      </c>
      <c r="E318" t="s">
        <v>16</v>
      </c>
      <c r="F318" s="4">
        <v>0.23596091151017901</v>
      </c>
      <c r="G318" s="4">
        <v>697.4513909816917</v>
      </c>
      <c r="H318" s="4">
        <v>0.72254900535978495</v>
      </c>
      <c r="I318" s="4">
        <f t="shared" si="244"/>
        <v>0.17049332191546807</v>
      </c>
      <c r="J318" s="6">
        <f t="shared" si="236"/>
        <v>503.94280884061982</v>
      </c>
      <c r="K318" s="4">
        <v>18</v>
      </c>
      <c r="L318" s="4">
        <v>0.59628011941981895</v>
      </c>
      <c r="M318" s="10" t="s">
        <v>13</v>
      </c>
      <c r="N318" s="3"/>
      <c r="R318" s="6">
        <f t="shared" si="259"/>
        <v>503.94280884061982</v>
      </c>
      <c r="S318" s="6">
        <f t="shared" si="253"/>
        <v>0</v>
      </c>
      <c r="T318" s="6">
        <f t="shared" si="254"/>
        <v>0</v>
      </c>
      <c r="U318" s="6">
        <f t="shared" si="255"/>
        <v>0</v>
      </c>
      <c r="V318" s="6">
        <f t="shared" si="256"/>
        <v>0</v>
      </c>
      <c r="W318" s="6">
        <f t="shared" si="257"/>
        <v>3.9811481898408969</v>
      </c>
      <c r="X318" s="6">
        <f t="shared" si="258"/>
        <v>3.9811481898408969</v>
      </c>
    </row>
    <row r="319" spans="1:24" x14ac:dyDescent="0.25">
      <c r="A319" t="s">
        <v>100</v>
      </c>
      <c r="B319" t="s">
        <v>200</v>
      </c>
      <c r="C319" s="10">
        <v>2010</v>
      </c>
      <c r="D319" t="s">
        <v>34</v>
      </c>
      <c r="E319" t="s">
        <v>16</v>
      </c>
      <c r="F319" s="4">
        <v>1.0403683203947399E-2</v>
      </c>
      <c r="G319" s="4">
        <v>12.152953560445541</v>
      </c>
      <c r="H319" s="4">
        <v>75.556838552524994</v>
      </c>
      <c r="I319" s="4">
        <f t="shared" si="244"/>
        <v>0.78606941219226956</v>
      </c>
      <c r="J319" s="6">
        <f t="shared" si="236"/>
        <v>918.23875010291749</v>
      </c>
      <c r="K319" s="4">
        <v>15</v>
      </c>
      <c r="L319" s="4">
        <v>0.40509845201485101</v>
      </c>
      <c r="M319" s="10" t="s">
        <v>13</v>
      </c>
      <c r="N319" s="3"/>
      <c r="R319" s="6">
        <f t="shared" si="259"/>
        <v>918.23875010291749</v>
      </c>
      <c r="S319" s="6">
        <f t="shared" si="253"/>
        <v>0</v>
      </c>
      <c r="T319" s="6">
        <f t="shared" si="254"/>
        <v>0</v>
      </c>
      <c r="U319" s="6">
        <f t="shared" si="255"/>
        <v>0</v>
      </c>
      <c r="V319" s="6">
        <f t="shared" si="256"/>
        <v>0</v>
      </c>
      <c r="W319" s="6">
        <f t="shared" si="257"/>
        <v>7.2540861258130489</v>
      </c>
      <c r="X319" s="6">
        <f t="shared" si="258"/>
        <v>7.2540861258130489</v>
      </c>
    </row>
    <row r="320" spans="1:24" x14ac:dyDescent="0.25">
      <c r="A320" t="s">
        <v>100</v>
      </c>
      <c r="B320" t="s">
        <v>201</v>
      </c>
      <c r="C320" s="10">
        <v>2010</v>
      </c>
      <c r="D320" t="s">
        <v>34</v>
      </c>
      <c r="E320" t="s">
        <v>16</v>
      </c>
      <c r="F320" s="4">
        <v>9.0165254434210907E-3</v>
      </c>
      <c r="G320" s="4">
        <v>10.532559752386135</v>
      </c>
      <c r="H320" s="4">
        <v>95.761946688174206</v>
      </c>
      <c r="I320" s="4">
        <f t="shared" si="244"/>
        <v>0.86344002882545678</v>
      </c>
      <c r="J320" s="6">
        <f t="shared" si="236"/>
        <v>1008.6184254980103</v>
      </c>
      <c r="K320" s="4">
        <v>15</v>
      </c>
      <c r="L320" s="4">
        <v>0.40509845201485101</v>
      </c>
      <c r="M320" s="10" t="s">
        <v>13</v>
      </c>
      <c r="N320" s="3"/>
      <c r="R320" s="6">
        <f t="shared" si="259"/>
        <v>1008.6184254980103</v>
      </c>
      <c r="S320" s="6">
        <f t="shared" si="253"/>
        <v>0</v>
      </c>
      <c r="T320" s="6">
        <f t="shared" si="254"/>
        <v>0</v>
      </c>
      <c r="U320" s="6">
        <f t="shared" si="255"/>
        <v>0</v>
      </c>
      <c r="V320" s="6">
        <f t="shared" si="256"/>
        <v>0</v>
      </c>
      <c r="W320" s="6">
        <f t="shared" si="257"/>
        <v>7.9680855614342825</v>
      </c>
      <c r="X320" s="6">
        <f t="shared" si="258"/>
        <v>7.9680855614342825</v>
      </c>
    </row>
    <row r="321" spans="1:24" x14ac:dyDescent="0.25">
      <c r="A321" t="s">
        <v>100</v>
      </c>
      <c r="B321" t="s">
        <v>202</v>
      </c>
      <c r="C321" s="10">
        <v>2010</v>
      </c>
      <c r="D321" t="s">
        <v>34</v>
      </c>
      <c r="E321" t="s">
        <v>16</v>
      </c>
      <c r="F321" s="4">
        <v>3.1211049611842199E-3</v>
      </c>
      <c r="G321" s="4">
        <v>3.6458860681336622</v>
      </c>
      <c r="H321" s="4">
        <v>18.889209638131302</v>
      </c>
      <c r="I321" s="4">
        <f t="shared" si="244"/>
        <v>5.895520591442039E-2</v>
      </c>
      <c r="J321" s="6">
        <f t="shared" si="236"/>
        <v>68.867906257719014</v>
      </c>
      <c r="K321" s="4">
        <v>15</v>
      </c>
      <c r="L321" s="4">
        <v>0.40509845201485101</v>
      </c>
      <c r="M321" s="10" t="s">
        <v>13</v>
      </c>
      <c r="N321" s="3"/>
      <c r="R321" s="6">
        <f t="shared" si="259"/>
        <v>68.867906257719014</v>
      </c>
      <c r="S321" s="6">
        <f t="shared" si="253"/>
        <v>0</v>
      </c>
      <c r="T321" s="6">
        <f t="shared" si="254"/>
        <v>0</v>
      </c>
      <c r="U321" s="6">
        <f t="shared" si="255"/>
        <v>0</v>
      </c>
      <c r="V321" s="6">
        <f t="shared" si="256"/>
        <v>0</v>
      </c>
      <c r="W321" s="6">
        <f t="shared" si="257"/>
        <v>0.54405645943598024</v>
      </c>
      <c r="X321" s="6">
        <f t="shared" si="258"/>
        <v>0.54405645943598024</v>
      </c>
    </row>
    <row r="322" spans="1:24" x14ac:dyDescent="0.25">
      <c r="A322" t="s">
        <v>111</v>
      </c>
      <c r="B322" t="s">
        <v>303</v>
      </c>
      <c r="C322" s="10">
        <v>2010</v>
      </c>
      <c r="D322" t="s">
        <v>34</v>
      </c>
      <c r="E322" t="s">
        <v>16</v>
      </c>
      <c r="F322" s="4">
        <v>2.3826488648533099E-4</v>
      </c>
      <c r="G322" s="4">
        <v>7.6718945616013903</v>
      </c>
      <c r="H322" s="4">
        <v>161.178689985924</v>
      </c>
      <c r="I322" s="4">
        <v>3.8403222273350503E-2</v>
      </c>
      <c r="J322" s="6">
        <v>1236.54591514905</v>
      </c>
      <c r="K322" s="4">
        <v>6</v>
      </c>
      <c r="L322" s="4">
        <v>0.42111388196176203</v>
      </c>
      <c r="M322" s="10" t="s">
        <v>13</v>
      </c>
      <c r="R322" s="6">
        <f>J322</f>
        <v>1236.54591514905</v>
      </c>
      <c r="S322" s="6">
        <f t="shared" ref="S322:S376" si="260">N322*$S$2</f>
        <v>0</v>
      </c>
      <c r="T322" s="6">
        <f t="shared" ref="T322:T376" si="261">O322*$T$2</f>
        <v>0</v>
      </c>
      <c r="U322" s="6">
        <f t="shared" ref="U322:U376" si="262">P322*$U$2</f>
        <v>0</v>
      </c>
      <c r="V322" s="6">
        <f t="shared" ref="V322:V376" si="263">Q322*$V$2</f>
        <v>0</v>
      </c>
      <c r="W322" s="6">
        <f t="shared" ref="W322:W376" si="264">R322*$W$2</f>
        <v>9.768712729677496</v>
      </c>
      <c r="X322" s="6">
        <f t="shared" ref="X322:X378" si="265">SUM(S322:W322)</f>
        <v>9.768712729677496</v>
      </c>
    </row>
    <row r="323" spans="1:24" x14ac:dyDescent="0.25">
      <c r="A323" t="s">
        <v>111</v>
      </c>
      <c r="B323" t="s">
        <v>304</v>
      </c>
      <c r="C323" s="10">
        <v>2010</v>
      </c>
      <c r="D323" t="s">
        <v>34</v>
      </c>
      <c r="E323" t="s">
        <v>16</v>
      </c>
      <c r="F323" s="4">
        <v>1.8634130739029601E-3</v>
      </c>
      <c r="G323" s="4">
        <v>60.000064795839002</v>
      </c>
      <c r="H323" s="4">
        <v>70.927915438695393</v>
      </c>
      <c r="I323" s="4">
        <v>0.13216800493314901</v>
      </c>
      <c r="J323" s="6">
        <v>4255.6795221555103</v>
      </c>
      <c r="K323" s="4">
        <v>16</v>
      </c>
      <c r="L323" s="4">
        <v>0.393666666666667</v>
      </c>
      <c r="M323" s="10" t="s">
        <v>13</v>
      </c>
      <c r="R323" s="6">
        <f t="shared" ref="R323:R376" si="266">J323</f>
        <v>4255.6795221555103</v>
      </c>
      <c r="S323" s="6">
        <f t="shared" si="260"/>
        <v>0</v>
      </c>
      <c r="T323" s="6">
        <f t="shared" si="261"/>
        <v>0</v>
      </c>
      <c r="U323" s="6">
        <f t="shared" si="262"/>
        <v>0</v>
      </c>
      <c r="V323" s="6">
        <f t="shared" si="263"/>
        <v>0</v>
      </c>
      <c r="W323" s="6">
        <f t="shared" si="264"/>
        <v>33.619868225028533</v>
      </c>
      <c r="X323" s="6">
        <f t="shared" si="265"/>
        <v>33.619868225028533</v>
      </c>
    </row>
    <row r="324" spans="1:24" x14ac:dyDescent="0.25">
      <c r="A324" t="s">
        <v>111</v>
      </c>
      <c r="B324" t="s">
        <v>305</v>
      </c>
      <c r="C324" s="10">
        <v>2010</v>
      </c>
      <c r="D324" t="s">
        <v>34</v>
      </c>
      <c r="E324" t="s">
        <v>16</v>
      </c>
      <c r="F324" s="4">
        <v>5.9952981009169903E-4</v>
      </c>
      <c r="G324" s="4">
        <v>19.304269115808601</v>
      </c>
      <c r="H324" s="4">
        <v>13.8106502413246</v>
      </c>
      <c r="I324" s="4">
        <v>8.27989651642419E-3</v>
      </c>
      <c r="J324" s="6">
        <v>266.604508922837</v>
      </c>
      <c r="K324" s="4">
        <v>10</v>
      </c>
      <c r="L324" s="4">
        <v>0.37425742574257398</v>
      </c>
      <c r="M324" s="10" t="s">
        <v>13</v>
      </c>
      <c r="R324" s="6">
        <f t="shared" si="266"/>
        <v>266.604508922837</v>
      </c>
      <c r="S324" s="6">
        <f t="shared" si="260"/>
        <v>0</v>
      </c>
      <c r="T324" s="6">
        <f t="shared" si="261"/>
        <v>0</v>
      </c>
      <c r="U324" s="6">
        <f t="shared" si="262"/>
        <v>0</v>
      </c>
      <c r="V324" s="6">
        <f t="shared" si="263"/>
        <v>0</v>
      </c>
      <c r="W324" s="6">
        <f t="shared" si="264"/>
        <v>2.1061756204904123</v>
      </c>
      <c r="X324" s="6">
        <f t="shared" si="265"/>
        <v>2.1061756204904123</v>
      </c>
    </row>
    <row r="325" spans="1:24" x14ac:dyDescent="0.25">
      <c r="A325" t="s">
        <v>111</v>
      </c>
      <c r="B325" t="s">
        <v>306</v>
      </c>
      <c r="C325" s="10">
        <v>2010</v>
      </c>
      <c r="D325" t="s">
        <v>34</v>
      </c>
      <c r="E325" t="s">
        <v>16</v>
      </c>
      <c r="F325" s="4">
        <v>2.3848581308261699E-3</v>
      </c>
      <c r="G325" s="4">
        <v>21.336356403710301</v>
      </c>
      <c r="H325" s="4">
        <v>18.467416810643702</v>
      </c>
      <c r="I325" s="4">
        <v>4.40421691362195E-2</v>
      </c>
      <c r="J325" s="6">
        <v>394.02738692776501</v>
      </c>
      <c r="K325" s="4">
        <v>10</v>
      </c>
      <c r="L325" s="4">
        <v>0.24099999999999999</v>
      </c>
      <c r="M325" s="10" t="s">
        <v>13</v>
      </c>
      <c r="R325" s="6">
        <f t="shared" si="266"/>
        <v>394.02738692776501</v>
      </c>
      <c r="S325" s="6">
        <f t="shared" si="260"/>
        <v>0</v>
      </c>
      <c r="T325" s="6">
        <f t="shared" si="261"/>
        <v>0</v>
      </c>
      <c r="U325" s="6">
        <f t="shared" si="262"/>
        <v>0</v>
      </c>
      <c r="V325" s="6">
        <f t="shared" si="263"/>
        <v>0</v>
      </c>
      <c r="W325" s="6">
        <f t="shared" si="264"/>
        <v>3.1128163567293439</v>
      </c>
      <c r="X325" s="6">
        <f t="shared" si="265"/>
        <v>3.1128163567293439</v>
      </c>
    </row>
    <row r="326" spans="1:24" x14ac:dyDescent="0.25">
      <c r="A326" t="s">
        <v>111</v>
      </c>
      <c r="B326" t="s">
        <v>307</v>
      </c>
      <c r="C326" s="10">
        <v>2010</v>
      </c>
      <c r="D326" t="s">
        <v>34</v>
      </c>
      <c r="E326" t="s">
        <v>16</v>
      </c>
      <c r="F326" s="4">
        <v>1.5297949760137799E-4</v>
      </c>
      <c r="G326" s="4">
        <v>7.6755436619347597</v>
      </c>
      <c r="H326" s="4">
        <v>3.1293578479801498</v>
      </c>
      <c r="I326" s="4">
        <v>4.7872759139893202E-4</v>
      </c>
      <c r="J326" s="6">
        <v>24.0195227959899</v>
      </c>
      <c r="K326" s="4">
        <v>20</v>
      </c>
      <c r="L326" s="4">
        <v>0.358333333333333</v>
      </c>
      <c r="M326" s="10" t="s">
        <v>13</v>
      </c>
      <c r="R326" s="6">
        <f t="shared" si="266"/>
        <v>24.0195227959899</v>
      </c>
      <c r="S326" s="6">
        <f t="shared" si="260"/>
        <v>0</v>
      </c>
      <c r="T326" s="6">
        <f t="shared" si="261"/>
        <v>0</v>
      </c>
      <c r="U326" s="6">
        <f t="shared" si="262"/>
        <v>0</v>
      </c>
      <c r="V326" s="6">
        <f t="shared" si="263"/>
        <v>0</v>
      </c>
      <c r="W326" s="6">
        <f t="shared" si="264"/>
        <v>0.18975423008832024</v>
      </c>
      <c r="X326" s="6">
        <f t="shared" si="265"/>
        <v>0.18975423008832024</v>
      </c>
    </row>
    <row r="327" spans="1:24" x14ac:dyDescent="0.25">
      <c r="A327" t="s">
        <v>111</v>
      </c>
      <c r="B327" t="s">
        <v>308</v>
      </c>
      <c r="C327" s="10">
        <v>2010</v>
      </c>
      <c r="D327" t="s">
        <v>34</v>
      </c>
      <c r="E327" t="s">
        <v>16</v>
      </c>
      <c r="F327" s="4">
        <v>2.09768327410748E-4</v>
      </c>
      <c r="G327" s="4">
        <v>6.7543334395511803</v>
      </c>
      <c r="H327" s="4">
        <v>76.515214213178496</v>
      </c>
      <c r="I327" s="4">
        <v>1.60504685069735E-2</v>
      </c>
      <c r="J327" s="6">
        <v>516.80926999449298</v>
      </c>
      <c r="K327" s="4">
        <v>10</v>
      </c>
      <c r="L327" s="4">
        <v>0.32800000000000001</v>
      </c>
      <c r="M327" s="10" t="s">
        <v>13</v>
      </c>
      <c r="R327" s="6">
        <f t="shared" si="266"/>
        <v>516.80926999449298</v>
      </c>
      <c r="S327" s="6">
        <f t="shared" si="260"/>
        <v>0</v>
      </c>
      <c r="T327" s="6">
        <f t="shared" si="261"/>
        <v>0</v>
      </c>
      <c r="U327" s="6">
        <f t="shared" si="262"/>
        <v>0</v>
      </c>
      <c r="V327" s="6">
        <f t="shared" si="263"/>
        <v>0</v>
      </c>
      <c r="W327" s="6">
        <f t="shared" si="264"/>
        <v>4.0827932329564947</v>
      </c>
      <c r="X327" s="6">
        <f t="shared" si="265"/>
        <v>4.0827932329564947</v>
      </c>
    </row>
    <row r="328" spans="1:24" x14ac:dyDescent="0.25">
      <c r="A328" t="s">
        <v>111</v>
      </c>
      <c r="B328" t="s">
        <v>309</v>
      </c>
      <c r="C328" s="10">
        <v>2010</v>
      </c>
      <c r="D328" t="s">
        <v>34</v>
      </c>
      <c r="E328" t="s">
        <v>16</v>
      </c>
      <c r="F328" s="4">
        <v>7.22245999722987E-2</v>
      </c>
      <c r="G328" s="4">
        <v>71.334900000000005</v>
      </c>
      <c r="H328" s="4">
        <v>11.842946114996399</v>
      </c>
      <c r="I328" s="4">
        <v>0.85535204564909995</v>
      </c>
      <c r="J328" s="6">
        <v>844.81537681865302</v>
      </c>
      <c r="K328" s="4">
        <v>9</v>
      </c>
      <c r="L328" s="4">
        <v>0.50700000000000001</v>
      </c>
      <c r="M328" s="10" t="s">
        <v>13</v>
      </c>
      <c r="R328" s="6">
        <f t="shared" si="266"/>
        <v>844.81537681865302</v>
      </c>
      <c r="S328" s="6">
        <f t="shared" si="260"/>
        <v>0</v>
      </c>
      <c r="T328" s="6">
        <f t="shared" si="261"/>
        <v>0</v>
      </c>
      <c r="U328" s="6">
        <f t="shared" si="262"/>
        <v>0</v>
      </c>
      <c r="V328" s="6">
        <f t="shared" si="263"/>
        <v>0</v>
      </c>
      <c r="W328" s="6">
        <f t="shared" si="264"/>
        <v>6.6740414768673597</v>
      </c>
      <c r="X328" s="6">
        <f t="shared" si="265"/>
        <v>6.6740414768673597</v>
      </c>
    </row>
    <row r="329" spans="1:24" x14ac:dyDescent="0.25">
      <c r="A329" t="s">
        <v>111</v>
      </c>
      <c r="B329" t="s">
        <v>310</v>
      </c>
      <c r="C329" s="10">
        <v>2010</v>
      </c>
      <c r="D329" t="s">
        <v>34</v>
      </c>
      <c r="E329" t="s">
        <v>16</v>
      </c>
      <c r="F329" s="4">
        <v>9.7991856898925998E-3</v>
      </c>
      <c r="G329" s="4">
        <v>113.037623762376</v>
      </c>
      <c r="H329" s="4">
        <v>10.6753317092925</v>
      </c>
      <c r="I329" s="4">
        <v>0.104609557720556</v>
      </c>
      <c r="J329" s="6">
        <v>1206.7141292935701</v>
      </c>
      <c r="K329" s="4">
        <v>12</v>
      </c>
      <c r="L329" s="4">
        <v>0.39801980198019798</v>
      </c>
      <c r="M329" s="10" t="s">
        <v>13</v>
      </c>
      <c r="R329" s="6">
        <f t="shared" si="266"/>
        <v>1206.7141292935701</v>
      </c>
      <c r="S329" s="6">
        <f t="shared" si="260"/>
        <v>0</v>
      </c>
      <c r="T329" s="6">
        <f t="shared" si="261"/>
        <v>0</v>
      </c>
      <c r="U329" s="6">
        <f t="shared" si="262"/>
        <v>0</v>
      </c>
      <c r="V329" s="6">
        <f t="shared" si="263"/>
        <v>0</v>
      </c>
      <c r="W329" s="6">
        <f t="shared" si="264"/>
        <v>9.5330416214192049</v>
      </c>
      <c r="X329" s="6">
        <f t="shared" si="265"/>
        <v>9.5330416214192049</v>
      </c>
    </row>
    <row r="330" spans="1:24" x14ac:dyDescent="0.25">
      <c r="A330" t="s">
        <v>111</v>
      </c>
      <c r="B330" t="s">
        <v>311</v>
      </c>
      <c r="C330" s="10">
        <v>2010</v>
      </c>
      <c r="D330" t="s">
        <v>34</v>
      </c>
      <c r="E330" t="s">
        <v>16</v>
      </c>
      <c r="F330" s="4">
        <v>1.77001137575553E-2</v>
      </c>
      <c r="G330" s="4">
        <v>36.409294370169498</v>
      </c>
      <c r="H330" s="4">
        <v>17.013809911684898</v>
      </c>
      <c r="I330" s="4">
        <v>0.30114637088624402</v>
      </c>
      <c r="J330" s="6">
        <v>619.46081343264404</v>
      </c>
      <c r="K330" s="4">
        <v>15</v>
      </c>
      <c r="L330" s="4">
        <v>0.3</v>
      </c>
      <c r="M330" s="10" t="s">
        <v>13</v>
      </c>
      <c r="R330" s="6">
        <f t="shared" si="266"/>
        <v>619.46081343264404</v>
      </c>
      <c r="S330" s="6">
        <f t="shared" si="260"/>
        <v>0</v>
      </c>
      <c r="T330" s="6">
        <f t="shared" si="261"/>
        <v>0</v>
      </c>
      <c r="U330" s="6">
        <f t="shared" si="262"/>
        <v>0</v>
      </c>
      <c r="V330" s="6">
        <f t="shared" si="263"/>
        <v>0</v>
      </c>
      <c r="W330" s="6">
        <f t="shared" si="264"/>
        <v>4.8937404261178887</v>
      </c>
      <c r="X330" s="6">
        <f t="shared" si="265"/>
        <v>4.8937404261178887</v>
      </c>
    </row>
    <row r="331" spans="1:24" x14ac:dyDescent="0.25">
      <c r="A331" t="s">
        <v>111</v>
      </c>
      <c r="B331" t="s">
        <v>312</v>
      </c>
      <c r="C331" s="10">
        <v>2010</v>
      </c>
      <c r="D331" t="s">
        <v>34</v>
      </c>
      <c r="E331" t="s">
        <v>16</v>
      </c>
      <c r="F331" s="4">
        <v>0</v>
      </c>
      <c r="G331" s="4">
        <v>1.4868020937236499</v>
      </c>
      <c r="H331" s="4">
        <v>96.995396702399702</v>
      </c>
      <c r="I331" s="4">
        <v>0</v>
      </c>
      <c r="J331" s="6">
        <v>144.21295889868401</v>
      </c>
      <c r="K331" s="4">
        <v>1.43921568627451</v>
      </c>
      <c r="L331" s="4">
        <v>0.47099999999999997</v>
      </c>
      <c r="M331" s="10" t="s">
        <v>13</v>
      </c>
      <c r="R331" s="6">
        <f t="shared" si="266"/>
        <v>144.21295889868401</v>
      </c>
      <c r="S331" s="6">
        <f t="shared" si="260"/>
        <v>0</v>
      </c>
      <c r="T331" s="6">
        <f t="shared" si="261"/>
        <v>0</v>
      </c>
      <c r="U331" s="6">
        <f t="shared" si="262"/>
        <v>0</v>
      </c>
      <c r="V331" s="6">
        <f t="shared" si="263"/>
        <v>0</v>
      </c>
      <c r="W331" s="6">
        <f t="shared" si="264"/>
        <v>1.1392823752996037</v>
      </c>
      <c r="X331" s="6">
        <f t="shared" si="265"/>
        <v>1.1392823752996037</v>
      </c>
    </row>
    <row r="332" spans="1:24" x14ac:dyDescent="0.25">
      <c r="A332" t="s">
        <v>111</v>
      </c>
      <c r="B332" t="s">
        <v>313</v>
      </c>
      <c r="C332" s="10">
        <v>2010</v>
      </c>
      <c r="D332" t="s">
        <v>34</v>
      </c>
      <c r="E332" t="s">
        <v>16</v>
      </c>
      <c r="F332" s="4">
        <v>1.3139436077600399E-2</v>
      </c>
      <c r="G332" s="4">
        <v>12.0960780987165</v>
      </c>
      <c r="H332" s="4">
        <v>71.307879776914604</v>
      </c>
      <c r="I332" s="4">
        <v>0.93694532815798603</v>
      </c>
      <c r="J332" s="6">
        <v>862.545682835447</v>
      </c>
      <c r="K332" s="4">
        <v>10</v>
      </c>
      <c r="L332" s="4">
        <v>0.29789473684210499</v>
      </c>
      <c r="M332" s="10" t="s">
        <v>13</v>
      </c>
      <c r="R332" s="6">
        <f t="shared" si="266"/>
        <v>862.545682835447</v>
      </c>
      <c r="S332" s="6">
        <f t="shared" si="260"/>
        <v>0</v>
      </c>
      <c r="T332" s="6">
        <f t="shared" si="261"/>
        <v>0</v>
      </c>
      <c r="U332" s="6">
        <f t="shared" si="262"/>
        <v>0</v>
      </c>
      <c r="V332" s="6">
        <f t="shared" si="263"/>
        <v>0</v>
      </c>
      <c r="W332" s="6">
        <f t="shared" si="264"/>
        <v>6.8141108944000317</v>
      </c>
      <c r="X332" s="6">
        <f t="shared" si="265"/>
        <v>6.8141108944000317</v>
      </c>
    </row>
    <row r="333" spans="1:24" x14ac:dyDescent="0.25">
      <c r="A333" t="s">
        <v>111</v>
      </c>
      <c r="B333" t="s">
        <v>314</v>
      </c>
      <c r="C333" s="10">
        <v>2010</v>
      </c>
      <c r="D333" t="s">
        <v>34</v>
      </c>
      <c r="E333" t="s">
        <v>16</v>
      </c>
      <c r="F333" s="4">
        <v>3.17646114794516E-4</v>
      </c>
      <c r="G333" s="4">
        <v>10.2278918918919</v>
      </c>
      <c r="H333" s="4"/>
      <c r="I333" s="4">
        <v>1.1762453694298101E-2</v>
      </c>
      <c r="J333" s="6">
        <v>378.73941838227898</v>
      </c>
      <c r="K333" s="4">
        <v>1</v>
      </c>
      <c r="L333" s="4">
        <v>0</v>
      </c>
      <c r="M333" s="10" t="s">
        <v>13</v>
      </c>
      <c r="R333" s="6">
        <f t="shared" si="266"/>
        <v>378.73941838227898</v>
      </c>
      <c r="S333" s="6">
        <f t="shared" si="260"/>
        <v>0</v>
      </c>
      <c r="T333" s="6">
        <f t="shared" si="261"/>
        <v>0</v>
      </c>
      <c r="U333" s="6">
        <f t="shared" si="262"/>
        <v>0</v>
      </c>
      <c r="V333" s="6">
        <f t="shared" si="263"/>
        <v>0</v>
      </c>
      <c r="W333" s="6">
        <f t="shared" si="264"/>
        <v>2.9920414052200042</v>
      </c>
      <c r="X333" s="6">
        <f t="shared" si="265"/>
        <v>2.9920414052200042</v>
      </c>
    </row>
    <row r="334" spans="1:24" x14ac:dyDescent="0.25">
      <c r="A334" t="s">
        <v>111</v>
      </c>
      <c r="B334" t="s">
        <v>315</v>
      </c>
      <c r="C334" s="10">
        <v>2010</v>
      </c>
      <c r="D334" t="s">
        <v>34</v>
      </c>
      <c r="E334" t="s">
        <v>16</v>
      </c>
      <c r="F334" s="4">
        <v>1.2346893805080799E-4</v>
      </c>
      <c r="G334" s="4">
        <v>1.42426481213873</v>
      </c>
      <c r="H334" s="4"/>
      <c r="I334" s="4">
        <v>3.5629130222055998E-3</v>
      </c>
      <c r="J334" s="6">
        <v>41.099662201274299</v>
      </c>
      <c r="K334" s="4">
        <v>1</v>
      </c>
      <c r="L334" s="4">
        <v>0</v>
      </c>
      <c r="M334" s="10" t="s">
        <v>13</v>
      </c>
      <c r="R334" s="6">
        <f t="shared" si="266"/>
        <v>41.099662201274299</v>
      </c>
      <c r="S334" s="6">
        <f t="shared" si="260"/>
        <v>0</v>
      </c>
      <c r="T334" s="6">
        <f t="shared" si="261"/>
        <v>0</v>
      </c>
      <c r="U334" s="6">
        <f t="shared" si="262"/>
        <v>0</v>
      </c>
      <c r="V334" s="6">
        <f t="shared" si="263"/>
        <v>0</v>
      </c>
      <c r="W334" s="6">
        <f t="shared" si="264"/>
        <v>0.324687331390067</v>
      </c>
      <c r="X334" s="6">
        <f t="shared" si="265"/>
        <v>0.324687331390067</v>
      </c>
    </row>
    <row r="335" spans="1:24" x14ac:dyDescent="0.25">
      <c r="A335" t="s">
        <v>111</v>
      </c>
      <c r="B335" t="s">
        <v>316</v>
      </c>
      <c r="C335" s="10">
        <v>2010</v>
      </c>
      <c r="D335" t="s">
        <v>34</v>
      </c>
      <c r="E335" t="s">
        <v>16</v>
      </c>
      <c r="F335" s="4">
        <v>9.5581459712777399E-5</v>
      </c>
      <c r="G335" s="4">
        <v>1.23574371165644</v>
      </c>
      <c r="H335" s="4"/>
      <c r="I335" s="4">
        <v>2.5987390217787599E-3</v>
      </c>
      <c r="J335" s="6">
        <v>33.598308856649702</v>
      </c>
      <c r="K335" s="4">
        <v>1</v>
      </c>
      <c r="L335" s="4">
        <v>0</v>
      </c>
      <c r="M335" s="10" t="s">
        <v>13</v>
      </c>
      <c r="R335" s="6">
        <f t="shared" si="266"/>
        <v>33.598308856649702</v>
      </c>
      <c r="S335" s="6">
        <f t="shared" si="260"/>
        <v>0</v>
      </c>
      <c r="T335" s="6">
        <f t="shared" si="261"/>
        <v>0</v>
      </c>
      <c r="U335" s="6">
        <f t="shared" si="262"/>
        <v>0</v>
      </c>
      <c r="V335" s="6">
        <f t="shared" si="263"/>
        <v>0</v>
      </c>
      <c r="W335" s="6">
        <f t="shared" si="264"/>
        <v>0.26542663996753268</v>
      </c>
      <c r="X335" s="6">
        <f t="shared" si="265"/>
        <v>0.26542663996753268</v>
      </c>
    </row>
    <row r="336" spans="1:24" x14ac:dyDescent="0.25">
      <c r="A336" t="s">
        <v>111</v>
      </c>
      <c r="B336" t="s">
        <v>317</v>
      </c>
      <c r="C336" s="10">
        <v>2010</v>
      </c>
      <c r="D336" t="s">
        <v>34</v>
      </c>
      <c r="E336" t="s">
        <v>16</v>
      </c>
      <c r="F336" s="4">
        <v>0</v>
      </c>
      <c r="G336" s="4">
        <v>9.2877133112426993</v>
      </c>
      <c r="H336" s="4"/>
      <c r="I336" s="4">
        <v>0</v>
      </c>
      <c r="J336" s="6">
        <v>196.749631142618</v>
      </c>
      <c r="K336" s="4">
        <v>1</v>
      </c>
      <c r="L336" s="4">
        <v>0</v>
      </c>
      <c r="M336" s="10" t="s">
        <v>13</v>
      </c>
      <c r="R336" s="6">
        <f t="shared" si="266"/>
        <v>196.749631142618</v>
      </c>
      <c r="S336" s="6">
        <f t="shared" si="260"/>
        <v>0</v>
      </c>
      <c r="T336" s="6">
        <f t="shared" si="261"/>
        <v>0</v>
      </c>
      <c r="U336" s="6">
        <f t="shared" si="262"/>
        <v>0</v>
      </c>
      <c r="V336" s="6">
        <f t="shared" si="263"/>
        <v>0</v>
      </c>
      <c r="W336" s="6">
        <f t="shared" si="264"/>
        <v>1.5543220860266824</v>
      </c>
      <c r="X336" s="6">
        <f t="shared" si="265"/>
        <v>1.5543220860266824</v>
      </c>
    </row>
    <row r="337" spans="1:24" x14ac:dyDescent="0.25">
      <c r="A337" t="s">
        <v>111</v>
      </c>
      <c r="B337" t="s">
        <v>318</v>
      </c>
      <c r="C337" s="10">
        <v>2010</v>
      </c>
      <c r="D337" t="s">
        <v>34</v>
      </c>
      <c r="E337" t="s">
        <v>16</v>
      </c>
      <c r="F337" s="4">
        <v>1.78583573252481E-4</v>
      </c>
      <c r="G337" s="4">
        <v>5.7502150847200202</v>
      </c>
      <c r="H337" s="4"/>
      <c r="I337" s="4">
        <v>3.5149966892424099E-3</v>
      </c>
      <c r="J337" s="6">
        <v>113.17942976002</v>
      </c>
      <c r="K337" s="4">
        <v>8</v>
      </c>
      <c r="L337" s="4">
        <v>0</v>
      </c>
      <c r="M337" s="10" t="s">
        <v>13</v>
      </c>
      <c r="R337" s="6">
        <f t="shared" si="266"/>
        <v>113.17942976002</v>
      </c>
      <c r="S337" s="6">
        <f t="shared" si="260"/>
        <v>0</v>
      </c>
      <c r="T337" s="6">
        <f t="shared" si="261"/>
        <v>0</v>
      </c>
      <c r="U337" s="6">
        <f t="shared" si="262"/>
        <v>0</v>
      </c>
      <c r="V337" s="6">
        <f t="shared" si="263"/>
        <v>0</v>
      </c>
      <c r="W337" s="6">
        <f t="shared" si="264"/>
        <v>0.89411749510415806</v>
      </c>
      <c r="X337" s="6">
        <f t="shared" si="265"/>
        <v>0.89411749510415806</v>
      </c>
    </row>
    <row r="338" spans="1:24" x14ac:dyDescent="0.25">
      <c r="A338" t="s">
        <v>111</v>
      </c>
      <c r="B338" t="s">
        <v>319</v>
      </c>
      <c r="C338" s="10">
        <v>2010</v>
      </c>
      <c r="D338" t="s">
        <v>34</v>
      </c>
      <c r="E338" t="s">
        <v>16</v>
      </c>
      <c r="F338" s="4">
        <v>4.3104268909439903E-4</v>
      </c>
      <c r="G338" s="4">
        <v>3.8563637479541701</v>
      </c>
      <c r="H338" s="4"/>
      <c r="I338" s="4">
        <v>7.1898807608564604E-3</v>
      </c>
      <c r="J338" s="6">
        <v>64.324940939220596</v>
      </c>
      <c r="K338" s="4">
        <v>1</v>
      </c>
      <c r="L338" s="4">
        <v>0</v>
      </c>
      <c r="M338" s="10" t="s">
        <v>13</v>
      </c>
      <c r="R338" s="6">
        <f t="shared" si="266"/>
        <v>64.324940939220596</v>
      </c>
      <c r="S338" s="6">
        <f t="shared" si="260"/>
        <v>0</v>
      </c>
      <c r="T338" s="6">
        <f t="shared" si="261"/>
        <v>0</v>
      </c>
      <c r="U338" s="6">
        <f t="shared" si="262"/>
        <v>0</v>
      </c>
      <c r="V338" s="6">
        <f t="shared" si="263"/>
        <v>0</v>
      </c>
      <c r="W338" s="6">
        <f t="shared" si="264"/>
        <v>0.50816703341984271</v>
      </c>
      <c r="X338" s="6">
        <f t="shared" si="265"/>
        <v>0.50816703341984271</v>
      </c>
    </row>
    <row r="339" spans="1:24" x14ac:dyDescent="0.25">
      <c r="A339" t="s">
        <v>111</v>
      </c>
      <c r="B339" t="s">
        <v>320</v>
      </c>
      <c r="C339" s="10">
        <v>2010</v>
      </c>
      <c r="D339" t="s">
        <v>34</v>
      </c>
      <c r="E339" t="s">
        <v>16</v>
      </c>
      <c r="F339" s="4">
        <v>5.8834361162739897E-4</v>
      </c>
      <c r="G339" s="4">
        <v>6.7867847307692299</v>
      </c>
      <c r="H339" s="4"/>
      <c r="I339" s="4">
        <v>9.56835020755702E-3</v>
      </c>
      <c r="J339" s="6">
        <v>110.374841850797</v>
      </c>
      <c r="K339" s="4">
        <v>1</v>
      </c>
      <c r="L339" s="4">
        <v>0</v>
      </c>
      <c r="M339" s="10" t="s">
        <v>13</v>
      </c>
      <c r="R339" s="6">
        <f t="shared" si="266"/>
        <v>110.374841850797</v>
      </c>
      <c r="S339" s="6">
        <f t="shared" si="260"/>
        <v>0</v>
      </c>
      <c r="T339" s="6">
        <f t="shared" si="261"/>
        <v>0</v>
      </c>
      <c r="U339" s="6">
        <f t="shared" si="262"/>
        <v>0</v>
      </c>
      <c r="V339" s="6">
        <f t="shared" si="263"/>
        <v>0</v>
      </c>
      <c r="W339" s="6">
        <f t="shared" si="264"/>
        <v>0.87196125062129637</v>
      </c>
      <c r="X339" s="6">
        <f t="shared" si="265"/>
        <v>0.87196125062129637</v>
      </c>
    </row>
    <row r="340" spans="1:24" x14ac:dyDescent="0.25">
      <c r="A340" t="s">
        <v>111</v>
      </c>
      <c r="B340" t="s">
        <v>321</v>
      </c>
      <c r="C340" s="10">
        <v>2010</v>
      </c>
      <c r="D340" t="s">
        <v>34</v>
      </c>
      <c r="E340" t="s">
        <v>16</v>
      </c>
      <c r="F340" s="4">
        <v>0</v>
      </c>
      <c r="G340" s="4">
        <v>2.9554716981132101</v>
      </c>
      <c r="H340" s="4"/>
      <c r="I340" s="4">
        <v>0</v>
      </c>
      <c r="J340" s="6">
        <v>39.191811537740001</v>
      </c>
      <c r="K340" s="4">
        <v>15</v>
      </c>
      <c r="L340" s="4">
        <v>0</v>
      </c>
      <c r="M340" s="10" t="s">
        <v>13</v>
      </c>
      <c r="R340" s="6">
        <f t="shared" si="266"/>
        <v>39.191811537740001</v>
      </c>
      <c r="S340" s="6">
        <f t="shared" si="260"/>
        <v>0</v>
      </c>
      <c r="T340" s="6">
        <f t="shared" si="261"/>
        <v>0</v>
      </c>
      <c r="U340" s="6">
        <f t="shared" si="262"/>
        <v>0</v>
      </c>
      <c r="V340" s="6">
        <f t="shared" si="263"/>
        <v>0</v>
      </c>
      <c r="W340" s="6">
        <f t="shared" si="264"/>
        <v>0.30961531114814606</v>
      </c>
      <c r="X340" s="6">
        <f t="shared" si="265"/>
        <v>0.30961531114814606</v>
      </c>
    </row>
    <row r="341" spans="1:24" x14ac:dyDescent="0.25">
      <c r="A341" t="s">
        <v>111</v>
      </c>
      <c r="B341" t="s">
        <v>322</v>
      </c>
      <c r="C341" s="10">
        <v>2010</v>
      </c>
      <c r="D341" t="s">
        <v>34</v>
      </c>
      <c r="E341" t="s">
        <v>16</v>
      </c>
      <c r="F341" s="4">
        <v>6.6629612910904001E-4</v>
      </c>
      <c r="G341" s="4">
        <v>9.4383322320466991</v>
      </c>
      <c r="H341" s="4"/>
      <c r="I341" s="4">
        <v>6.7239437154503496E-3</v>
      </c>
      <c r="J341" s="6">
        <v>95.247161019627001</v>
      </c>
      <c r="K341" s="4">
        <v>15</v>
      </c>
      <c r="L341" s="4">
        <v>0</v>
      </c>
      <c r="M341" s="10" t="s">
        <v>13</v>
      </c>
      <c r="R341" s="6">
        <f t="shared" si="266"/>
        <v>95.247161019627001</v>
      </c>
      <c r="S341" s="6">
        <f t="shared" si="260"/>
        <v>0</v>
      </c>
      <c r="T341" s="6">
        <f t="shared" si="261"/>
        <v>0</v>
      </c>
      <c r="U341" s="6">
        <f t="shared" si="262"/>
        <v>0</v>
      </c>
      <c r="V341" s="6">
        <f t="shared" si="263"/>
        <v>0</v>
      </c>
      <c r="W341" s="6">
        <f t="shared" si="264"/>
        <v>0.75245257205505334</v>
      </c>
      <c r="X341" s="6">
        <f t="shared" si="265"/>
        <v>0.75245257205505334</v>
      </c>
    </row>
    <row r="342" spans="1:24" x14ac:dyDescent="0.25">
      <c r="A342" t="s">
        <v>111</v>
      </c>
      <c r="B342" t="s">
        <v>323</v>
      </c>
      <c r="C342" s="10">
        <v>2010</v>
      </c>
      <c r="D342" t="s">
        <v>34</v>
      </c>
      <c r="E342" t="s">
        <v>16</v>
      </c>
      <c r="F342" s="4">
        <v>5.6618832636192001E-5</v>
      </c>
      <c r="G342" s="4">
        <v>1.8230706193988999</v>
      </c>
      <c r="H342" s="4"/>
      <c r="I342" s="4">
        <v>5.3359378586267199E-4</v>
      </c>
      <c r="J342" s="6">
        <v>17.181194108164</v>
      </c>
      <c r="K342" s="4">
        <v>8</v>
      </c>
      <c r="L342" s="4">
        <v>0</v>
      </c>
      <c r="M342" s="10" t="s">
        <v>13</v>
      </c>
      <c r="R342" s="6">
        <f t="shared" si="266"/>
        <v>17.181194108164</v>
      </c>
      <c r="S342" s="6">
        <f t="shared" si="260"/>
        <v>0</v>
      </c>
      <c r="T342" s="6">
        <f t="shared" si="261"/>
        <v>0</v>
      </c>
      <c r="U342" s="6">
        <f t="shared" si="262"/>
        <v>0</v>
      </c>
      <c r="V342" s="6">
        <f t="shared" si="263"/>
        <v>0</v>
      </c>
      <c r="W342" s="6">
        <f t="shared" si="264"/>
        <v>0.13573143345449562</v>
      </c>
      <c r="X342" s="6">
        <f t="shared" si="265"/>
        <v>0.13573143345449562</v>
      </c>
    </row>
    <row r="343" spans="1:24" x14ac:dyDescent="0.25">
      <c r="A343" t="s">
        <v>111</v>
      </c>
      <c r="B343" t="s">
        <v>324</v>
      </c>
      <c r="C343" s="10">
        <v>2010</v>
      </c>
      <c r="D343" t="s">
        <v>34</v>
      </c>
      <c r="E343" t="s">
        <v>16</v>
      </c>
      <c r="F343" s="4">
        <v>4.0449763259267402E-4</v>
      </c>
      <c r="G343" s="4">
        <v>13.0244251825979</v>
      </c>
      <c r="H343" s="4">
        <v>217.55620316824201</v>
      </c>
      <c r="I343" s="4">
        <v>8.8000969137404697E-2</v>
      </c>
      <c r="J343" s="6">
        <v>2833.54449117484</v>
      </c>
      <c r="K343" s="4">
        <v>6</v>
      </c>
      <c r="L343" s="4">
        <v>0.61066666666666702</v>
      </c>
      <c r="M343" s="10" t="s">
        <v>13</v>
      </c>
      <c r="R343" s="6">
        <f t="shared" si="266"/>
        <v>2833.54449117484</v>
      </c>
      <c r="S343" s="6">
        <f t="shared" si="260"/>
        <v>0</v>
      </c>
      <c r="T343" s="6">
        <f t="shared" si="261"/>
        <v>0</v>
      </c>
      <c r="U343" s="6">
        <f t="shared" si="262"/>
        <v>0</v>
      </c>
      <c r="V343" s="6">
        <f t="shared" si="263"/>
        <v>0</v>
      </c>
      <c r="W343" s="6">
        <f t="shared" si="264"/>
        <v>22.38500148028124</v>
      </c>
      <c r="X343" s="6">
        <f t="shared" si="265"/>
        <v>22.38500148028124</v>
      </c>
    </row>
    <row r="344" spans="1:24" x14ac:dyDescent="0.25">
      <c r="A344" t="s">
        <v>111</v>
      </c>
      <c r="B344" t="s">
        <v>325</v>
      </c>
      <c r="C344" s="10">
        <v>2010</v>
      </c>
      <c r="D344" t="s">
        <v>34</v>
      </c>
      <c r="E344" t="s">
        <v>16</v>
      </c>
      <c r="F344" s="4">
        <v>1.9407736057637901E-3</v>
      </c>
      <c r="G344" s="4">
        <v>62.4909976916612</v>
      </c>
      <c r="H344" s="4">
        <v>14.358144453324201</v>
      </c>
      <c r="I344" s="4">
        <v>2.78659077827552E-2</v>
      </c>
      <c r="J344" s="6">
        <v>897.25477188921798</v>
      </c>
      <c r="K344" s="4">
        <v>15.5714285714286</v>
      </c>
      <c r="L344" s="4">
        <v>0.44444444444444398</v>
      </c>
      <c r="M344" s="10" t="s">
        <v>13</v>
      </c>
      <c r="R344" s="6">
        <f t="shared" si="266"/>
        <v>897.25477188921798</v>
      </c>
      <c r="S344" s="6">
        <f t="shared" si="260"/>
        <v>0</v>
      </c>
      <c r="T344" s="6">
        <f t="shared" si="261"/>
        <v>0</v>
      </c>
      <c r="U344" s="6">
        <f t="shared" si="262"/>
        <v>0</v>
      </c>
      <c r="V344" s="6">
        <f t="shared" si="263"/>
        <v>0</v>
      </c>
      <c r="W344" s="6">
        <f t="shared" si="264"/>
        <v>7.088312697924823</v>
      </c>
      <c r="X344" s="6">
        <f t="shared" si="265"/>
        <v>7.088312697924823</v>
      </c>
    </row>
    <row r="345" spans="1:24" x14ac:dyDescent="0.25">
      <c r="A345" t="s">
        <v>111</v>
      </c>
      <c r="B345" t="s">
        <v>326</v>
      </c>
      <c r="C345" s="10">
        <v>2010</v>
      </c>
      <c r="D345" t="s">
        <v>34</v>
      </c>
      <c r="E345" t="s">
        <v>16</v>
      </c>
      <c r="F345" s="4">
        <v>2.2116702679429501E-4</v>
      </c>
      <c r="G345" s="4">
        <v>3.4386215178081998</v>
      </c>
      <c r="H345" s="4">
        <v>49.8906478093432</v>
      </c>
      <c r="I345" s="4">
        <v>1.1034166240833801E-2</v>
      </c>
      <c r="J345" s="6">
        <v>171.555055094598</v>
      </c>
      <c r="K345" s="4">
        <v>15</v>
      </c>
      <c r="L345" s="4">
        <v>0.37173913043478302</v>
      </c>
      <c r="M345" s="10" t="s">
        <v>13</v>
      </c>
      <c r="R345" s="6">
        <f t="shared" si="266"/>
        <v>171.555055094598</v>
      </c>
      <c r="S345" s="6">
        <f t="shared" si="260"/>
        <v>0</v>
      </c>
      <c r="T345" s="6">
        <f t="shared" si="261"/>
        <v>0</v>
      </c>
      <c r="U345" s="6">
        <f t="shared" si="262"/>
        <v>0</v>
      </c>
      <c r="V345" s="6">
        <f t="shared" si="263"/>
        <v>0</v>
      </c>
      <c r="W345" s="6">
        <f t="shared" si="264"/>
        <v>1.3552849352473244</v>
      </c>
      <c r="X345" s="6">
        <f t="shared" si="265"/>
        <v>1.3552849352473244</v>
      </c>
    </row>
    <row r="346" spans="1:24" x14ac:dyDescent="0.25">
      <c r="A346" t="s">
        <v>111</v>
      </c>
      <c r="B346" t="s">
        <v>327</v>
      </c>
      <c r="C346" s="10">
        <v>2010</v>
      </c>
      <c r="D346" t="s">
        <v>34</v>
      </c>
      <c r="E346" t="s">
        <v>16</v>
      </c>
      <c r="F346" s="4">
        <v>4.1908133204705101E-4</v>
      </c>
      <c r="G346" s="4">
        <v>6.51571849102546</v>
      </c>
      <c r="H346" s="4">
        <v>32.613565160213703</v>
      </c>
      <c r="I346" s="4">
        <v>1.36677363301457E-2</v>
      </c>
      <c r="J346" s="6">
        <v>212.500809572668</v>
      </c>
      <c r="K346" s="4">
        <v>15</v>
      </c>
      <c r="L346" s="4">
        <v>0.441818181818182</v>
      </c>
      <c r="M346" s="10" t="s">
        <v>13</v>
      </c>
      <c r="R346" s="6">
        <f t="shared" si="266"/>
        <v>212.500809572668</v>
      </c>
      <c r="S346" s="6">
        <f t="shared" si="260"/>
        <v>0</v>
      </c>
      <c r="T346" s="6">
        <f t="shared" si="261"/>
        <v>0</v>
      </c>
      <c r="U346" s="6">
        <f t="shared" si="262"/>
        <v>0</v>
      </c>
      <c r="V346" s="6">
        <f t="shared" si="263"/>
        <v>0</v>
      </c>
      <c r="W346" s="6">
        <f t="shared" si="264"/>
        <v>1.6787563956240774</v>
      </c>
      <c r="X346" s="6">
        <f t="shared" si="265"/>
        <v>1.6787563956240774</v>
      </c>
    </row>
    <row r="347" spans="1:24" x14ac:dyDescent="0.25">
      <c r="A347" t="s">
        <v>111</v>
      </c>
      <c r="B347" t="s">
        <v>328</v>
      </c>
      <c r="C347" s="10">
        <v>2010</v>
      </c>
      <c r="D347" t="s">
        <v>34</v>
      </c>
      <c r="E347" t="s">
        <v>16</v>
      </c>
      <c r="F347" s="4">
        <v>0</v>
      </c>
      <c r="G347" s="4">
        <v>37.89</v>
      </c>
      <c r="H347" s="4">
        <v>10.674449043354199</v>
      </c>
      <c r="I347" s="4">
        <v>0</v>
      </c>
      <c r="J347" s="6">
        <v>404.45487425269198</v>
      </c>
      <c r="K347" s="4">
        <v>15</v>
      </c>
      <c r="L347" s="4">
        <v>0.6</v>
      </c>
      <c r="M347" s="10" t="s">
        <v>13</v>
      </c>
      <c r="R347" s="6">
        <f t="shared" si="266"/>
        <v>404.45487425269198</v>
      </c>
      <c r="S347" s="6">
        <f t="shared" si="260"/>
        <v>0</v>
      </c>
      <c r="T347" s="6">
        <f t="shared" si="261"/>
        <v>0</v>
      </c>
      <c r="U347" s="6">
        <f t="shared" si="262"/>
        <v>0</v>
      </c>
      <c r="V347" s="6">
        <f t="shared" si="263"/>
        <v>0</v>
      </c>
      <c r="W347" s="6">
        <f t="shared" si="264"/>
        <v>3.1951935065962669</v>
      </c>
      <c r="X347" s="6">
        <f t="shared" si="265"/>
        <v>3.1951935065962669</v>
      </c>
    </row>
    <row r="348" spans="1:24" x14ac:dyDescent="0.25">
      <c r="A348" t="s">
        <v>111</v>
      </c>
      <c r="B348" t="s">
        <v>329</v>
      </c>
      <c r="C348" s="10">
        <v>2010</v>
      </c>
      <c r="D348" t="s">
        <v>34</v>
      </c>
      <c r="E348" t="s">
        <v>16</v>
      </c>
      <c r="F348" s="4">
        <v>1.8706697622932701E-4</v>
      </c>
      <c r="G348" s="4">
        <v>2.4185322156476001</v>
      </c>
      <c r="H348" s="4">
        <v>24.642176900858601</v>
      </c>
      <c r="I348" s="4">
        <v>4.6097375205517797E-3</v>
      </c>
      <c r="J348" s="6">
        <v>59.5978986984138</v>
      </c>
      <c r="K348" s="4">
        <v>6</v>
      </c>
      <c r="L348" s="4">
        <v>0.35777777777777803</v>
      </c>
      <c r="M348" s="10" t="s">
        <v>13</v>
      </c>
      <c r="R348" s="6">
        <f t="shared" si="266"/>
        <v>59.5978986984138</v>
      </c>
      <c r="S348" s="6">
        <f t="shared" si="260"/>
        <v>0</v>
      </c>
      <c r="T348" s="6">
        <f t="shared" si="261"/>
        <v>0</v>
      </c>
      <c r="U348" s="6">
        <f t="shared" si="262"/>
        <v>0</v>
      </c>
      <c r="V348" s="6">
        <f t="shared" si="263"/>
        <v>0</v>
      </c>
      <c r="W348" s="6">
        <f t="shared" si="264"/>
        <v>0.47082339971746906</v>
      </c>
      <c r="X348" s="6">
        <f t="shared" si="265"/>
        <v>0.47082339971746906</v>
      </c>
    </row>
    <row r="349" spans="1:24" x14ac:dyDescent="0.25">
      <c r="A349" t="s">
        <v>111</v>
      </c>
      <c r="B349" t="s">
        <v>330</v>
      </c>
      <c r="C349" s="10">
        <v>2010</v>
      </c>
      <c r="D349" t="s">
        <v>34</v>
      </c>
      <c r="E349" t="s">
        <v>16</v>
      </c>
      <c r="F349" s="4">
        <v>2.4925558094501402E-3</v>
      </c>
      <c r="G349" s="4">
        <v>32.225498299948903</v>
      </c>
      <c r="H349" s="4">
        <v>4.12922964284658</v>
      </c>
      <c r="I349" s="4">
        <v>1.0292335334830999E-2</v>
      </c>
      <c r="J349" s="6">
        <v>133.06648283565099</v>
      </c>
      <c r="K349" s="4">
        <v>10</v>
      </c>
      <c r="L349" s="4">
        <v>0.57777777777777795</v>
      </c>
      <c r="M349" s="10" t="s">
        <v>13</v>
      </c>
      <c r="R349" s="6">
        <f t="shared" si="266"/>
        <v>133.06648283565099</v>
      </c>
      <c r="S349" s="6">
        <f t="shared" si="260"/>
        <v>0</v>
      </c>
      <c r="T349" s="6">
        <f t="shared" si="261"/>
        <v>0</v>
      </c>
      <c r="U349" s="6">
        <f t="shared" si="262"/>
        <v>0</v>
      </c>
      <c r="V349" s="6">
        <f t="shared" si="263"/>
        <v>0</v>
      </c>
      <c r="W349" s="6">
        <f t="shared" si="264"/>
        <v>1.051225214401643</v>
      </c>
      <c r="X349" s="6">
        <f t="shared" si="265"/>
        <v>1.051225214401643</v>
      </c>
    </row>
    <row r="350" spans="1:24" x14ac:dyDescent="0.25">
      <c r="A350" t="s">
        <v>111</v>
      </c>
      <c r="B350" t="s">
        <v>331</v>
      </c>
      <c r="C350" s="10">
        <v>2010</v>
      </c>
      <c r="D350" t="s">
        <v>34</v>
      </c>
      <c r="E350" t="s">
        <v>16</v>
      </c>
      <c r="F350" s="4">
        <v>4.72062329674819E-4</v>
      </c>
      <c r="G350" s="4">
        <v>15.199941851239201</v>
      </c>
      <c r="H350" s="4">
        <v>54.157671544832098</v>
      </c>
      <c r="I350" s="4">
        <v>2.5565796599217101E-2</v>
      </c>
      <c r="J350" s="6">
        <v>823.19345827995699</v>
      </c>
      <c r="K350" s="4">
        <v>10</v>
      </c>
      <c r="L350" s="4">
        <v>0.58499999999999996</v>
      </c>
      <c r="M350" s="10" t="s">
        <v>13</v>
      </c>
      <c r="R350" s="6">
        <f t="shared" si="266"/>
        <v>823.19345827995699</v>
      </c>
      <c r="S350" s="6">
        <f t="shared" si="260"/>
        <v>0</v>
      </c>
      <c r="T350" s="6">
        <f t="shared" si="261"/>
        <v>0</v>
      </c>
      <c r="U350" s="6">
        <f t="shared" si="262"/>
        <v>0</v>
      </c>
      <c r="V350" s="6">
        <f t="shared" si="263"/>
        <v>0</v>
      </c>
      <c r="W350" s="6">
        <f t="shared" si="264"/>
        <v>6.5032283204116608</v>
      </c>
      <c r="X350" s="6">
        <f t="shared" si="265"/>
        <v>6.5032283204116608</v>
      </c>
    </row>
    <row r="351" spans="1:24" x14ac:dyDescent="0.25">
      <c r="A351" t="s">
        <v>111</v>
      </c>
      <c r="B351" t="s">
        <v>332</v>
      </c>
      <c r="C351" s="10">
        <v>2010</v>
      </c>
      <c r="D351" t="s">
        <v>34</v>
      </c>
      <c r="E351" t="s">
        <v>16</v>
      </c>
      <c r="F351" s="4">
        <v>1.81842637893313E-4</v>
      </c>
      <c r="G351" s="4">
        <v>9.1237134951798193</v>
      </c>
      <c r="H351" s="4">
        <v>7.0320918611769896</v>
      </c>
      <c r="I351" s="4">
        <v>1.2787341339445201E-3</v>
      </c>
      <c r="J351" s="6">
        <v>64.158791413164707</v>
      </c>
      <c r="K351" s="4">
        <v>20</v>
      </c>
      <c r="L351" s="4">
        <v>0.69</v>
      </c>
      <c r="M351" s="10" t="s">
        <v>13</v>
      </c>
      <c r="R351" s="6">
        <f t="shared" si="266"/>
        <v>64.158791413164707</v>
      </c>
      <c r="S351" s="6">
        <f t="shared" si="260"/>
        <v>0</v>
      </c>
      <c r="T351" s="6">
        <f t="shared" si="261"/>
        <v>0</v>
      </c>
      <c r="U351" s="6">
        <f t="shared" si="262"/>
        <v>0</v>
      </c>
      <c r="V351" s="6">
        <f t="shared" si="263"/>
        <v>0</v>
      </c>
      <c r="W351" s="6">
        <f t="shared" si="264"/>
        <v>0.50685445216400127</v>
      </c>
      <c r="X351" s="6">
        <f t="shared" si="265"/>
        <v>0.50685445216400127</v>
      </c>
    </row>
    <row r="352" spans="1:24" x14ac:dyDescent="0.25">
      <c r="A352" t="s">
        <v>111</v>
      </c>
      <c r="B352" t="s">
        <v>333</v>
      </c>
      <c r="C352" s="10">
        <v>2010</v>
      </c>
      <c r="D352" t="s">
        <v>34</v>
      </c>
      <c r="E352" t="s">
        <v>16</v>
      </c>
      <c r="F352" s="4">
        <v>1.35978375141596E-2</v>
      </c>
      <c r="G352" s="4">
        <v>26.578481973434499</v>
      </c>
      <c r="H352" s="4">
        <v>26.929711570750499</v>
      </c>
      <c r="I352" s="4">
        <v>0.36618584224224998</v>
      </c>
      <c r="J352" s="6">
        <v>715.75085353298402</v>
      </c>
      <c r="K352" s="4">
        <v>15</v>
      </c>
      <c r="L352" s="4">
        <v>0.223529411764706</v>
      </c>
      <c r="M352" s="10" t="s">
        <v>13</v>
      </c>
      <c r="R352" s="6">
        <f t="shared" si="266"/>
        <v>715.75085353298402</v>
      </c>
      <c r="S352" s="6">
        <f t="shared" si="260"/>
        <v>0</v>
      </c>
      <c r="T352" s="6">
        <f t="shared" si="261"/>
        <v>0</v>
      </c>
      <c r="U352" s="6">
        <f t="shared" si="262"/>
        <v>0</v>
      </c>
      <c r="V352" s="6">
        <f t="shared" si="263"/>
        <v>0</v>
      </c>
      <c r="W352" s="6">
        <f t="shared" si="264"/>
        <v>5.6544317429105746</v>
      </c>
      <c r="X352" s="6">
        <f t="shared" si="265"/>
        <v>5.6544317429105746</v>
      </c>
    </row>
    <row r="353" spans="1:24" x14ac:dyDescent="0.25">
      <c r="A353" t="s">
        <v>111</v>
      </c>
      <c r="B353" t="s">
        <v>334</v>
      </c>
      <c r="C353" s="10">
        <v>2010</v>
      </c>
      <c r="D353" t="s">
        <v>34</v>
      </c>
      <c r="E353" t="s">
        <v>16</v>
      </c>
      <c r="F353" s="4">
        <v>2.6018115743291799E-5</v>
      </c>
      <c r="G353" s="4">
        <v>0.51361987384605501</v>
      </c>
      <c r="H353" s="4">
        <v>44.097402697103902</v>
      </c>
      <c r="I353" s="4">
        <v>1.1473313273518001E-3</v>
      </c>
      <c r="J353" s="6">
        <v>22.6493024102252</v>
      </c>
      <c r="K353" s="4">
        <v>1.0635593220338999</v>
      </c>
      <c r="L353" s="4">
        <v>0.25555555555555598</v>
      </c>
      <c r="M353" s="10" t="s">
        <v>13</v>
      </c>
      <c r="R353" s="6">
        <f t="shared" si="266"/>
        <v>22.6493024102252</v>
      </c>
      <c r="S353" s="6">
        <f t="shared" si="260"/>
        <v>0</v>
      </c>
      <c r="T353" s="6">
        <f t="shared" si="261"/>
        <v>0</v>
      </c>
      <c r="U353" s="6">
        <f t="shared" si="262"/>
        <v>0</v>
      </c>
      <c r="V353" s="6">
        <f t="shared" si="263"/>
        <v>0</v>
      </c>
      <c r="W353" s="6">
        <f t="shared" si="264"/>
        <v>0.1789294890407791</v>
      </c>
      <c r="X353" s="6">
        <f t="shared" si="265"/>
        <v>0.1789294890407791</v>
      </c>
    </row>
    <row r="354" spans="1:24" x14ac:dyDescent="0.25">
      <c r="A354" t="s">
        <v>111</v>
      </c>
      <c r="B354" t="s">
        <v>335</v>
      </c>
      <c r="C354" s="10">
        <v>2010</v>
      </c>
      <c r="D354" t="s">
        <v>34</v>
      </c>
      <c r="E354" t="s">
        <v>16</v>
      </c>
      <c r="F354" s="4">
        <v>0</v>
      </c>
      <c r="G354" s="4">
        <v>0.55075934955024297</v>
      </c>
      <c r="H354" s="4">
        <v>49.483345011254002</v>
      </c>
      <c r="I354" s="4">
        <v>0</v>
      </c>
      <c r="J354" s="6">
        <v>27.253414911968498</v>
      </c>
      <c r="K354" s="4">
        <v>10</v>
      </c>
      <c r="L354" s="4">
        <v>0.18181818181818199</v>
      </c>
      <c r="M354" s="10" t="s">
        <v>13</v>
      </c>
      <c r="R354" s="6">
        <f t="shared" si="266"/>
        <v>27.253414911968498</v>
      </c>
      <c r="S354" s="6">
        <f t="shared" si="260"/>
        <v>0</v>
      </c>
      <c r="T354" s="6">
        <f t="shared" si="261"/>
        <v>0</v>
      </c>
      <c r="U354" s="6">
        <f t="shared" si="262"/>
        <v>0</v>
      </c>
      <c r="V354" s="6">
        <f t="shared" si="263"/>
        <v>0</v>
      </c>
      <c r="W354" s="6">
        <f t="shared" si="264"/>
        <v>0.21530197780455115</v>
      </c>
      <c r="X354" s="6">
        <f t="shared" si="265"/>
        <v>0.21530197780455115</v>
      </c>
    </row>
    <row r="355" spans="1:24" x14ac:dyDescent="0.25">
      <c r="A355" t="s">
        <v>111</v>
      </c>
      <c r="B355" t="s">
        <v>336</v>
      </c>
      <c r="C355" s="10">
        <v>2010</v>
      </c>
      <c r="D355" t="s">
        <v>34</v>
      </c>
      <c r="E355" t="s">
        <v>16</v>
      </c>
      <c r="F355" s="4">
        <v>6.4448894913739295E-4</v>
      </c>
      <c r="G355" s="4">
        <v>20.751909090909098</v>
      </c>
      <c r="H355" s="4"/>
      <c r="I355" s="4">
        <v>4.2955856239244999E-2</v>
      </c>
      <c r="J355" s="6">
        <v>1383.1362427425299</v>
      </c>
      <c r="K355" s="4">
        <v>1</v>
      </c>
      <c r="L355" s="4">
        <v>0</v>
      </c>
      <c r="M355" s="10" t="s">
        <v>13</v>
      </c>
      <c r="R355" s="6">
        <f t="shared" si="266"/>
        <v>1383.1362427425299</v>
      </c>
      <c r="S355" s="6">
        <f t="shared" si="260"/>
        <v>0</v>
      </c>
      <c r="T355" s="6">
        <f t="shared" si="261"/>
        <v>0</v>
      </c>
      <c r="U355" s="6">
        <f t="shared" si="262"/>
        <v>0</v>
      </c>
      <c r="V355" s="6">
        <f t="shared" si="263"/>
        <v>0</v>
      </c>
      <c r="W355" s="6">
        <f t="shared" si="264"/>
        <v>10.926776317665988</v>
      </c>
      <c r="X355" s="6">
        <f t="shared" si="265"/>
        <v>10.926776317665988</v>
      </c>
    </row>
    <row r="356" spans="1:24" x14ac:dyDescent="0.25">
      <c r="A356" t="s">
        <v>111</v>
      </c>
      <c r="B356" t="s">
        <v>337</v>
      </c>
      <c r="C356" s="10">
        <v>2010</v>
      </c>
      <c r="D356" t="s">
        <v>34</v>
      </c>
      <c r="E356" t="s">
        <v>16</v>
      </c>
      <c r="F356" s="4">
        <v>4.8405517235766899E-4</v>
      </c>
      <c r="G356" s="4">
        <v>5.5837748344370901</v>
      </c>
      <c r="H356" s="4"/>
      <c r="I356" s="4">
        <v>2.4604442407052701E-2</v>
      </c>
      <c r="J356" s="6">
        <v>283.82232888597798</v>
      </c>
      <c r="K356" s="4">
        <v>1</v>
      </c>
      <c r="L356" s="4">
        <v>0</v>
      </c>
      <c r="M356" s="10" t="s">
        <v>13</v>
      </c>
      <c r="R356" s="6">
        <f t="shared" si="266"/>
        <v>283.82232888597798</v>
      </c>
      <c r="S356" s="6">
        <f t="shared" si="260"/>
        <v>0</v>
      </c>
      <c r="T356" s="6">
        <f t="shared" si="261"/>
        <v>0</v>
      </c>
      <c r="U356" s="6">
        <f t="shared" si="262"/>
        <v>0</v>
      </c>
      <c r="V356" s="6">
        <f t="shared" si="263"/>
        <v>0</v>
      </c>
      <c r="W356" s="6">
        <f t="shared" si="264"/>
        <v>2.2421963981992263</v>
      </c>
      <c r="X356" s="6">
        <f t="shared" si="265"/>
        <v>2.2421963981992263</v>
      </c>
    </row>
    <row r="357" spans="1:24" x14ac:dyDescent="0.25">
      <c r="A357" t="s">
        <v>111</v>
      </c>
      <c r="B357" t="s">
        <v>338</v>
      </c>
      <c r="C357" s="10">
        <v>2010</v>
      </c>
      <c r="D357" t="s">
        <v>34</v>
      </c>
      <c r="E357" t="s">
        <v>16</v>
      </c>
      <c r="F357" s="4">
        <v>1.4009025070370199E-4</v>
      </c>
      <c r="G357" s="4">
        <v>1.8111843750000001</v>
      </c>
      <c r="H357" s="4"/>
      <c r="I357" s="4">
        <v>6.7906620815846898E-3</v>
      </c>
      <c r="J357" s="6">
        <v>87.794411076360007</v>
      </c>
      <c r="K357" s="4">
        <v>1</v>
      </c>
      <c r="L357" s="4">
        <v>0</v>
      </c>
      <c r="M357" s="10" t="s">
        <v>13</v>
      </c>
      <c r="R357" s="6">
        <f t="shared" si="266"/>
        <v>87.794411076360007</v>
      </c>
      <c r="S357" s="6">
        <f t="shared" si="260"/>
        <v>0</v>
      </c>
      <c r="T357" s="6">
        <f t="shared" si="261"/>
        <v>0</v>
      </c>
      <c r="U357" s="6">
        <f t="shared" si="262"/>
        <v>0</v>
      </c>
      <c r="V357" s="6">
        <f t="shared" si="263"/>
        <v>0</v>
      </c>
      <c r="W357" s="6">
        <f t="shared" si="264"/>
        <v>0.69357584750324408</v>
      </c>
      <c r="X357" s="6">
        <f t="shared" si="265"/>
        <v>0.69357584750324408</v>
      </c>
    </row>
    <row r="358" spans="1:24" x14ac:dyDescent="0.25">
      <c r="A358" t="s">
        <v>111</v>
      </c>
      <c r="B358" t="s">
        <v>339</v>
      </c>
      <c r="C358" s="10">
        <v>2010</v>
      </c>
      <c r="D358" t="s">
        <v>34</v>
      </c>
      <c r="E358" t="s">
        <v>16</v>
      </c>
      <c r="F358" s="4">
        <v>0</v>
      </c>
      <c r="G358" s="4">
        <v>11.659756820982199</v>
      </c>
      <c r="H358" s="4"/>
      <c r="I358" s="4">
        <v>0</v>
      </c>
      <c r="J358" s="6">
        <v>510.240068282979</v>
      </c>
      <c r="K358" s="4">
        <v>1</v>
      </c>
      <c r="L358" s="4">
        <v>0</v>
      </c>
      <c r="M358" s="10" t="s">
        <v>13</v>
      </c>
      <c r="R358" s="6">
        <f t="shared" si="266"/>
        <v>510.240068282979</v>
      </c>
      <c r="S358" s="6">
        <f t="shared" si="260"/>
        <v>0</v>
      </c>
      <c r="T358" s="6">
        <f t="shared" si="261"/>
        <v>0</v>
      </c>
      <c r="U358" s="6">
        <f t="shared" si="262"/>
        <v>0</v>
      </c>
      <c r="V358" s="6">
        <f t="shared" si="263"/>
        <v>0</v>
      </c>
      <c r="W358" s="6">
        <f t="shared" si="264"/>
        <v>4.0308965394355347</v>
      </c>
      <c r="X358" s="6">
        <f t="shared" si="265"/>
        <v>4.0308965394355347</v>
      </c>
    </row>
    <row r="359" spans="1:24" x14ac:dyDescent="0.25">
      <c r="A359" t="s">
        <v>111</v>
      </c>
      <c r="B359" t="s">
        <v>340</v>
      </c>
      <c r="C359" s="10">
        <v>2010</v>
      </c>
      <c r="D359" t="s">
        <v>34</v>
      </c>
      <c r="E359" t="s">
        <v>16</v>
      </c>
      <c r="F359" s="4">
        <v>0</v>
      </c>
      <c r="G359" s="4">
        <v>5.2023529411764802</v>
      </c>
      <c r="H359" s="4"/>
      <c r="I359" s="4">
        <v>0</v>
      </c>
      <c r="J359" s="6">
        <v>178.624776848788</v>
      </c>
      <c r="K359" s="4">
        <v>15</v>
      </c>
      <c r="L359" s="4">
        <v>0</v>
      </c>
      <c r="M359" s="10" t="s">
        <v>13</v>
      </c>
      <c r="R359" s="6">
        <f t="shared" si="266"/>
        <v>178.624776848788</v>
      </c>
      <c r="S359" s="6">
        <f t="shared" si="260"/>
        <v>0</v>
      </c>
      <c r="T359" s="6">
        <f t="shared" si="261"/>
        <v>0</v>
      </c>
      <c r="U359" s="6">
        <f t="shared" si="262"/>
        <v>0</v>
      </c>
      <c r="V359" s="6">
        <f t="shared" si="263"/>
        <v>0</v>
      </c>
      <c r="W359" s="6">
        <f t="shared" si="264"/>
        <v>1.4111357371054254</v>
      </c>
      <c r="X359" s="6">
        <f t="shared" si="265"/>
        <v>1.4111357371054254</v>
      </c>
    </row>
    <row r="360" spans="1:24" x14ac:dyDescent="0.25">
      <c r="A360" t="s">
        <v>111</v>
      </c>
      <c r="B360" t="s">
        <v>341</v>
      </c>
      <c r="C360" s="10">
        <v>2010</v>
      </c>
      <c r="D360" t="s">
        <v>34</v>
      </c>
      <c r="E360" t="s">
        <v>16</v>
      </c>
      <c r="F360" s="4">
        <v>1.6182710758383199E-3</v>
      </c>
      <c r="G360" s="4">
        <v>18.667420212766</v>
      </c>
      <c r="H360" s="4"/>
      <c r="I360" s="4">
        <v>5.1205998645846601E-2</v>
      </c>
      <c r="J360" s="6">
        <v>590.682184467247</v>
      </c>
      <c r="K360" s="4">
        <v>1</v>
      </c>
      <c r="L360" s="4">
        <v>0</v>
      </c>
      <c r="M360" s="10" t="s">
        <v>13</v>
      </c>
      <c r="R360" s="6">
        <f t="shared" si="266"/>
        <v>590.682184467247</v>
      </c>
      <c r="S360" s="6">
        <f t="shared" si="260"/>
        <v>0</v>
      </c>
      <c r="T360" s="6">
        <f t="shared" si="261"/>
        <v>0</v>
      </c>
      <c r="U360" s="6">
        <f t="shared" si="262"/>
        <v>0</v>
      </c>
      <c r="V360" s="6">
        <f t="shared" si="263"/>
        <v>0</v>
      </c>
      <c r="W360" s="6">
        <f t="shared" si="264"/>
        <v>4.666389257291252</v>
      </c>
      <c r="X360" s="6">
        <f t="shared" si="265"/>
        <v>4.666389257291252</v>
      </c>
    </row>
    <row r="361" spans="1:24" x14ac:dyDescent="0.25">
      <c r="A361" t="s">
        <v>111</v>
      </c>
      <c r="B361" t="s">
        <v>342</v>
      </c>
      <c r="C361" s="10">
        <v>2010</v>
      </c>
      <c r="D361" t="s">
        <v>34</v>
      </c>
      <c r="E361" t="s">
        <v>16</v>
      </c>
      <c r="F361" s="4">
        <v>2.4697328771573302E-4</v>
      </c>
      <c r="G361" s="4">
        <v>7.9522965000711601</v>
      </c>
      <c r="H361" s="4"/>
      <c r="I361" s="4">
        <v>7.5654208218960501E-3</v>
      </c>
      <c r="J361" s="6">
        <v>243.59909559440601</v>
      </c>
      <c r="K361" s="4">
        <v>8</v>
      </c>
      <c r="L361" s="4">
        <v>0</v>
      </c>
      <c r="M361" s="10" t="s">
        <v>13</v>
      </c>
      <c r="R361" s="6">
        <f t="shared" si="266"/>
        <v>243.59909559440601</v>
      </c>
      <c r="S361" s="6">
        <f t="shared" si="260"/>
        <v>0</v>
      </c>
      <c r="T361" s="6">
        <f t="shared" si="261"/>
        <v>0</v>
      </c>
      <c r="U361" s="6">
        <f t="shared" si="262"/>
        <v>0</v>
      </c>
      <c r="V361" s="6">
        <f t="shared" si="263"/>
        <v>0</v>
      </c>
      <c r="W361" s="6">
        <f t="shared" si="264"/>
        <v>1.9244328551958076</v>
      </c>
      <c r="X361" s="6">
        <f t="shared" si="265"/>
        <v>1.9244328551958076</v>
      </c>
    </row>
    <row r="362" spans="1:24" x14ac:dyDescent="0.25">
      <c r="A362" t="s">
        <v>111</v>
      </c>
      <c r="B362" t="s">
        <v>343</v>
      </c>
      <c r="C362" s="10">
        <v>2010</v>
      </c>
      <c r="D362" t="s">
        <v>34</v>
      </c>
      <c r="E362" t="s">
        <v>16</v>
      </c>
      <c r="F362" s="4">
        <v>5.2233405564520898E-4</v>
      </c>
      <c r="G362" s="4">
        <v>4.6731105003637499</v>
      </c>
      <c r="H362" s="4"/>
      <c r="I362" s="4">
        <v>1.56487648265927E-2</v>
      </c>
      <c r="J362" s="6">
        <v>140.00313867825801</v>
      </c>
      <c r="K362" s="4">
        <v>1</v>
      </c>
      <c r="L362" s="4">
        <v>0</v>
      </c>
      <c r="M362" s="10" t="s">
        <v>13</v>
      </c>
      <c r="R362" s="6">
        <f t="shared" si="266"/>
        <v>140.00313867825801</v>
      </c>
      <c r="S362" s="6">
        <f t="shared" si="260"/>
        <v>0</v>
      </c>
      <c r="T362" s="6">
        <f t="shared" si="261"/>
        <v>0</v>
      </c>
      <c r="U362" s="6">
        <f t="shared" si="262"/>
        <v>0</v>
      </c>
      <c r="V362" s="6">
        <f t="shared" si="263"/>
        <v>0</v>
      </c>
      <c r="W362" s="6">
        <f t="shared" si="264"/>
        <v>1.1060247955582383</v>
      </c>
      <c r="X362" s="6">
        <f t="shared" si="265"/>
        <v>1.1060247955582383</v>
      </c>
    </row>
    <row r="363" spans="1:24" x14ac:dyDescent="0.25">
      <c r="A363" t="s">
        <v>111</v>
      </c>
      <c r="B363" t="s">
        <v>344</v>
      </c>
      <c r="C363" s="10">
        <v>2010</v>
      </c>
      <c r="D363" t="s">
        <v>34</v>
      </c>
      <c r="E363" t="s">
        <v>16</v>
      </c>
      <c r="F363" s="4">
        <v>3.7273445047750003E-5</v>
      </c>
      <c r="G363" s="4">
        <v>1.200168201753</v>
      </c>
      <c r="H363" s="4"/>
      <c r="I363" s="4">
        <v>1.2752799846517599E-2</v>
      </c>
      <c r="J363" s="6">
        <v>410.62758860908701</v>
      </c>
      <c r="K363" s="4">
        <v>6</v>
      </c>
      <c r="L363" s="4">
        <v>0</v>
      </c>
      <c r="M363" s="10" t="s">
        <v>13</v>
      </c>
      <c r="R363" s="6">
        <f t="shared" si="266"/>
        <v>410.62758860908701</v>
      </c>
      <c r="S363" s="6">
        <f t="shared" si="260"/>
        <v>0</v>
      </c>
      <c r="T363" s="6">
        <f t="shared" si="261"/>
        <v>0</v>
      </c>
      <c r="U363" s="6">
        <f t="shared" si="262"/>
        <v>0</v>
      </c>
      <c r="V363" s="6">
        <f t="shared" si="263"/>
        <v>0</v>
      </c>
      <c r="W363" s="6">
        <f t="shared" si="264"/>
        <v>3.2439579500117879</v>
      </c>
      <c r="X363" s="6">
        <f t="shared" si="265"/>
        <v>3.2439579500117879</v>
      </c>
    </row>
    <row r="364" spans="1:24" x14ac:dyDescent="0.25">
      <c r="A364" t="s">
        <v>111</v>
      </c>
      <c r="B364" t="s">
        <v>345</v>
      </c>
      <c r="C364" s="10">
        <v>2010</v>
      </c>
      <c r="D364" t="s">
        <v>34</v>
      </c>
      <c r="E364" t="s">
        <v>16</v>
      </c>
      <c r="F364" s="4">
        <v>3.99244856042836E-4</v>
      </c>
      <c r="G364" s="4">
        <v>10.518864606000299</v>
      </c>
      <c r="H364" s="4"/>
      <c r="I364" s="4">
        <v>2.03675418023898E-2</v>
      </c>
      <c r="J364" s="6">
        <v>536.62160284265201</v>
      </c>
      <c r="K364" s="4">
        <v>15.5714285714286</v>
      </c>
      <c r="L364" s="4">
        <v>0</v>
      </c>
      <c r="M364" s="10" t="s">
        <v>13</v>
      </c>
      <c r="R364" s="6">
        <f t="shared" si="266"/>
        <v>536.62160284265201</v>
      </c>
      <c r="S364" s="6">
        <f t="shared" si="260"/>
        <v>0</v>
      </c>
      <c r="T364" s="6">
        <f t="shared" si="261"/>
        <v>0</v>
      </c>
      <c r="U364" s="6">
        <f t="shared" si="262"/>
        <v>0</v>
      </c>
      <c r="V364" s="6">
        <f t="shared" si="263"/>
        <v>0</v>
      </c>
      <c r="W364" s="6">
        <f t="shared" si="264"/>
        <v>4.2393106624569512</v>
      </c>
      <c r="X364" s="6">
        <f t="shared" si="265"/>
        <v>4.2393106624569512</v>
      </c>
    </row>
    <row r="365" spans="1:24" x14ac:dyDescent="0.25">
      <c r="A365" t="s">
        <v>111</v>
      </c>
      <c r="B365" t="s">
        <v>346</v>
      </c>
      <c r="C365" s="10">
        <v>2010</v>
      </c>
      <c r="D365" t="s">
        <v>34</v>
      </c>
      <c r="E365" t="s">
        <v>16</v>
      </c>
      <c r="F365" s="4">
        <v>1.9000641308337199E-5</v>
      </c>
      <c r="G365" s="4">
        <v>0.295414804828804</v>
      </c>
      <c r="H365" s="4"/>
      <c r="I365" s="4">
        <v>2.7528711635103199E-3</v>
      </c>
      <c r="J365" s="6">
        <v>42.800602584419501</v>
      </c>
      <c r="K365" s="4">
        <v>15</v>
      </c>
      <c r="L365" s="4">
        <v>0</v>
      </c>
      <c r="M365" s="10" t="s">
        <v>13</v>
      </c>
      <c r="R365" s="6">
        <f t="shared" si="266"/>
        <v>42.800602584419501</v>
      </c>
      <c r="S365" s="6">
        <f t="shared" si="260"/>
        <v>0</v>
      </c>
      <c r="T365" s="6">
        <f t="shared" si="261"/>
        <v>0</v>
      </c>
      <c r="U365" s="6">
        <f t="shared" si="262"/>
        <v>0</v>
      </c>
      <c r="V365" s="6">
        <f t="shared" si="263"/>
        <v>0</v>
      </c>
      <c r="W365" s="6">
        <f t="shared" si="264"/>
        <v>0.33812476041691408</v>
      </c>
      <c r="X365" s="6">
        <f t="shared" si="265"/>
        <v>0.33812476041691408</v>
      </c>
    </row>
    <row r="366" spans="1:24" x14ac:dyDescent="0.25">
      <c r="A366" t="s">
        <v>111</v>
      </c>
      <c r="B366" t="s">
        <v>347</v>
      </c>
      <c r="C366" s="10">
        <v>2010</v>
      </c>
      <c r="D366" t="s">
        <v>34</v>
      </c>
      <c r="E366" t="s">
        <v>16</v>
      </c>
      <c r="F366" s="4">
        <v>1.5254731236071301E-5</v>
      </c>
      <c r="G366" s="4">
        <v>0.23717480782306399</v>
      </c>
      <c r="H366" s="4"/>
      <c r="I366" s="4">
        <v>1.6187030404500901E-3</v>
      </c>
      <c r="J366" s="6">
        <v>25.166984367024199</v>
      </c>
      <c r="K366" s="4">
        <v>15</v>
      </c>
      <c r="L366" s="4">
        <v>0</v>
      </c>
      <c r="M366" s="10" t="s">
        <v>13</v>
      </c>
      <c r="R366" s="6">
        <f t="shared" si="266"/>
        <v>25.166984367024199</v>
      </c>
      <c r="S366" s="6">
        <f t="shared" si="260"/>
        <v>0</v>
      </c>
      <c r="T366" s="6">
        <f t="shared" si="261"/>
        <v>0</v>
      </c>
      <c r="U366" s="6">
        <f t="shared" si="262"/>
        <v>0</v>
      </c>
      <c r="V366" s="6">
        <f t="shared" si="263"/>
        <v>0</v>
      </c>
      <c r="W366" s="6">
        <f t="shared" si="264"/>
        <v>0.19881917649949118</v>
      </c>
      <c r="X366" s="6">
        <f t="shared" si="265"/>
        <v>0.19881917649949118</v>
      </c>
    </row>
    <row r="367" spans="1:24" x14ac:dyDescent="0.25">
      <c r="A367" t="s">
        <v>111</v>
      </c>
      <c r="B367" t="s">
        <v>348</v>
      </c>
      <c r="C367" s="10">
        <v>2010</v>
      </c>
      <c r="D367" t="s">
        <v>34</v>
      </c>
      <c r="E367" t="s">
        <v>16</v>
      </c>
      <c r="F367" s="4">
        <v>0</v>
      </c>
      <c r="G367" s="4">
        <v>0</v>
      </c>
      <c r="H367" s="4"/>
      <c r="I367" s="4">
        <v>0</v>
      </c>
      <c r="J367" s="6">
        <v>0</v>
      </c>
      <c r="K367" s="4">
        <v>15</v>
      </c>
      <c r="L367" s="4">
        <v>0</v>
      </c>
      <c r="M367" s="10" t="s">
        <v>13</v>
      </c>
      <c r="R367" s="6">
        <f t="shared" si="266"/>
        <v>0</v>
      </c>
      <c r="S367" s="6">
        <f t="shared" si="260"/>
        <v>0</v>
      </c>
      <c r="T367" s="6">
        <f t="shared" si="261"/>
        <v>0</v>
      </c>
      <c r="U367" s="6">
        <f t="shared" si="262"/>
        <v>0</v>
      </c>
      <c r="V367" s="6">
        <f t="shared" si="263"/>
        <v>0</v>
      </c>
      <c r="W367" s="6">
        <f t="shared" si="264"/>
        <v>0</v>
      </c>
      <c r="X367" s="6">
        <f t="shared" si="265"/>
        <v>0</v>
      </c>
    </row>
    <row r="368" spans="1:24" x14ac:dyDescent="0.25">
      <c r="A368" t="s">
        <v>111</v>
      </c>
      <c r="B368" t="s">
        <v>349</v>
      </c>
      <c r="C368" s="10">
        <v>2010</v>
      </c>
      <c r="D368" t="s">
        <v>34</v>
      </c>
      <c r="E368" t="s">
        <v>16</v>
      </c>
      <c r="F368" s="4">
        <v>1.6937170885156399E-6</v>
      </c>
      <c r="G368" s="4">
        <v>2.1897554690498901E-2</v>
      </c>
      <c r="H368" s="4"/>
      <c r="I368" s="4">
        <v>1.7511465017366201E-4</v>
      </c>
      <c r="J368" s="6">
        <v>2.2640042161031499</v>
      </c>
      <c r="K368" s="4">
        <v>6</v>
      </c>
      <c r="L368" s="4">
        <v>0</v>
      </c>
      <c r="M368" s="10" t="s">
        <v>13</v>
      </c>
      <c r="R368" s="6">
        <f t="shared" si="266"/>
        <v>2.2640042161031499</v>
      </c>
      <c r="S368" s="6">
        <f t="shared" si="260"/>
        <v>0</v>
      </c>
      <c r="T368" s="6">
        <f t="shared" si="261"/>
        <v>0</v>
      </c>
      <c r="U368" s="6">
        <f t="shared" si="262"/>
        <v>0</v>
      </c>
      <c r="V368" s="6">
        <f t="shared" si="263"/>
        <v>0</v>
      </c>
      <c r="W368" s="6">
        <f t="shared" si="264"/>
        <v>1.7885633307214887E-2</v>
      </c>
      <c r="X368" s="6">
        <f t="shared" si="265"/>
        <v>1.7885633307214887E-2</v>
      </c>
    </row>
    <row r="369" spans="1:24" x14ac:dyDescent="0.25">
      <c r="A369" t="s">
        <v>111</v>
      </c>
      <c r="B369" t="s">
        <v>350</v>
      </c>
      <c r="C369" s="10">
        <v>2010</v>
      </c>
      <c r="D369" t="s">
        <v>34</v>
      </c>
      <c r="E369" t="s">
        <v>16</v>
      </c>
      <c r="F369" s="4">
        <v>0</v>
      </c>
      <c r="G369" s="4">
        <v>0</v>
      </c>
      <c r="H369" s="4"/>
      <c r="I369" s="4">
        <v>0</v>
      </c>
      <c r="J369" s="6">
        <v>0</v>
      </c>
      <c r="K369" s="4">
        <v>10</v>
      </c>
      <c r="L369" s="4">
        <v>0</v>
      </c>
      <c r="M369" s="10" t="s">
        <v>13</v>
      </c>
      <c r="R369" s="6">
        <f t="shared" si="266"/>
        <v>0</v>
      </c>
      <c r="S369" s="6">
        <f t="shared" si="260"/>
        <v>0</v>
      </c>
      <c r="T369" s="6">
        <f t="shared" si="261"/>
        <v>0</v>
      </c>
      <c r="U369" s="6">
        <f t="shared" si="262"/>
        <v>0</v>
      </c>
      <c r="V369" s="6">
        <f t="shared" si="263"/>
        <v>0</v>
      </c>
      <c r="W369" s="6">
        <f t="shared" si="264"/>
        <v>0</v>
      </c>
      <c r="X369" s="6">
        <f t="shared" si="265"/>
        <v>0</v>
      </c>
    </row>
    <row r="370" spans="1:24" x14ac:dyDescent="0.25">
      <c r="A370" t="s">
        <v>111</v>
      </c>
      <c r="B370" t="s">
        <v>351</v>
      </c>
      <c r="C370" s="10">
        <v>2010</v>
      </c>
      <c r="D370" t="s">
        <v>34</v>
      </c>
      <c r="E370" t="s">
        <v>16</v>
      </c>
      <c r="F370" s="4">
        <v>2.62528744649213E-5</v>
      </c>
      <c r="G370" s="4">
        <v>0.845316688517736</v>
      </c>
      <c r="H370" s="4"/>
      <c r="I370" s="4">
        <v>2.0892997257354702E-3</v>
      </c>
      <c r="J370" s="6">
        <v>67.273392398976597</v>
      </c>
      <c r="K370" s="4">
        <v>10</v>
      </c>
      <c r="L370" s="4">
        <v>0</v>
      </c>
      <c r="M370" s="10" t="s">
        <v>13</v>
      </c>
      <c r="R370" s="6">
        <f t="shared" si="266"/>
        <v>67.273392398976597</v>
      </c>
      <c r="S370" s="6">
        <f t="shared" si="260"/>
        <v>0</v>
      </c>
      <c r="T370" s="6">
        <f t="shared" si="261"/>
        <v>0</v>
      </c>
      <c r="U370" s="6">
        <f t="shared" si="262"/>
        <v>0</v>
      </c>
      <c r="V370" s="6">
        <f t="shared" si="263"/>
        <v>0</v>
      </c>
      <c r="W370" s="6">
        <f t="shared" si="264"/>
        <v>0.53145979995191517</v>
      </c>
      <c r="X370" s="6">
        <f t="shared" si="265"/>
        <v>0.53145979995191517</v>
      </c>
    </row>
    <row r="371" spans="1:24" x14ac:dyDescent="0.25">
      <c r="A371" t="s">
        <v>111</v>
      </c>
      <c r="B371" t="s">
        <v>352</v>
      </c>
      <c r="C371" s="10">
        <v>2010</v>
      </c>
      <c r="D371" t="s">
        <v>34</v>
      </c>
      <c r="E371" t="s">
        <v>16</v>
      </c>
      <c r="F371" s="4">
        <v>1.04334569065101E-5</v>
      </c>
      <c r="G371" s="4">
        <v>0.52348488056553899</v>
      </c>
      <c r="H371" s="4"/>
      <c r="I371" s="4">
        <v>7.7355776186877404E-4</v>
      </c>
      <c r="J371" s="6">
        <v>38.812236079659101</v>
      </c>
      <c r="K371" s="4">
        <v>20</v>
      </c>
      <c r="L371" s="4">
        <v>0</v>
      </c>
      <c r="M371" s="10" t="s">
        <v>13</v>
      </c>
      <c r="R371" s="6">
        <f t="shared" si="266"/>
        <v>38.812236079659101</v>
      </c>
      <c r="S371" s="6">
        <f t="shared" si="260"/>
        <v>0</v>
      </c>
      <c r="T371" s="6">
        <f t="shared" si="261"/>
        <v>0</v>
      </c>
      <c r="U371" s="6">
        <f t="shared" si="262"/>
        <v>0</v>
      </c>
      <c r="V371" s="6">
        <f t="shared" si="263"/>
        <v>0</v>
      </c>
      <c r="W371" s="6">
        <f t="shared" si="264"/>
        <v>0.3066166650293069</v>
      </c>
      <c r="X371" s="6">
        <f t="shared" si="265"/>
        <v>0.3066166650293069</v>
      </c>
    </row>
    <row r="372" spans="1:24" x14ac:dyDescent="0.25">
      <c r="A372" t="s">
        <v>111</v>
      </c>
      <c r="B372" t="s">
        <v>353</v>
      </c>
      <c r="C372" s="10">
        <v>2010</v>
      </c>
      <c r="D372" t="s">
        <v>34</v>
      </c>
      <c r="E372" t="s">
        <v>16</v>
      </c>
      <c r="F372" s="4">
        <v>1.13263927453444E-2</v>
      </c>
      <c r="G372" s="4">
        <v>20.0266812774457</v>
      </c>
      <c r="H372" s="4"/>
      <c r="I372" s="4">
        <v>0.46225422663696902</v>
      </c>
      <c r="J372" s="6">
        <v>817.33154360340404</v>
      </c>
      <c r="K372" s="4">
        <v>15</v>
      </c>
      <c r="L372" s="4">
        <v>0</v>
      </c>
      <c r="M372" s="10" t="s">
        <v>13</v>
      </c>
      <c r="R372" s="6">
        <f t="shared" si="266"/>
        <v>817.33154360340404</v>
      </c>
      <c r="S372" s="6">
        <f t="shared" si="260"/>
        <v>0</v>
      </c>
      <c r="T372" s="6">
        <f t="shared" si="261"/>
        <v>0</v>
      </c>
      <c r="U372" s="6">
        <f t="shared" si="262"/>
        <v>0</v>
      </c>
      <c r="V372" s="6">
        <f t="shared" si="263"/>
        <v>0</v>
      </c>
      <c r="W372" s="6">
        <f t="shared" si="264"/>
        <v>6.4569191944668924</v>
      </c>
      <c r="X372" s="6">
        <f t="shared" si="265"/>
        <v>6.4569191944668924</v>
      </c>
    </row>
    <row r="373" spans="1:24" x14ac:dyDescent="0.25">
      <c r="A373" t="s">
        <v>111</v>
      </c>
      <c r="B373" t="s">
        <v>354</v>
      </c>
      <c r="C373" s="10">
        <v>2010</v>
      </c>
      <c r="D373" t="s">
        <v>34</v>
      </c>
      <c r="E373" t="s">
        <v>16</v>
      </c>
      <c r="F373" s="4">
        <v>1.93290078620887E-5</v>
      </c>
      <c r="G373" s="4">
        <v>0.28712689362216398</v>
      </c>
      <c r="H373" s="4"/>
      <c r="I373" s="4">
        <v>2.2613929466570302E-3</v>
      </c>
      <c r="J373" s="6">
        <v>33.592346625624501</v>
      </c>
      <c r="K373" s="4">
        <v>1.0635593220338999</v>
      </c>
      <c r="L373" s="4">
        <v>0</v>
      </c>
      <c r="M373" s="10" t="s">
        <v>13</v>
      </c>
      <c r="R373" s="6">
        <f t="shared" si="266"/>
        <v>33.592346625624501</v>
      </c>
      <c r="S373" s="6">
        <f t="shared" si="260"/>
        <v>0</v>
      </c>
      <c r="T373" s="6">
        <f t="shared" si="261"/>
        <v>0</v>
      </c>
      <c r="U373" s="6">
        <f t="shared" si="262"/>
        <v>0</v>
      </c>
      <c r="V373" s="6">
        <f t="shared" si="263"/>
        <v>0</v>
      </c>
      <c r="W373" s="6">
        <f t="shared" si="264"/>
        <v>0.26537953834243361</v>
      </c>
      <c r="X373" s="6">
        <f t="shared" si="265"/>
        <v>0.26537953834243361</v>
      </c>
    </row>
    <row r="374" spans="1:24" x14ac:dyDescent="0.25">
      <c r="A374" t="s">
        <v>111</v>
      </c>
      <c r="B374" t="s">
        <v>355</v>
      </c>
      <c r="C374" s="10">
        <v>2010</v>
      </c>
      <c r="D374" t="s">
        <v>34</v>
      </c>
      <c r="E374" t="s">
        <v>16</v>
      </c>
      <c r="F374" s="4">
        <v>0</v>
      </c>
      <c r="G374" s="4">
        <v>0.119990919013635</v>
      </c>
      <c r="H374" s="4"/>
      <c r="I374" s="4">
        <v>0</v>
      </c>
      <c r="J374" s="6">
        <v>12.8140394194204</v>
      </c>
      <c r="K374" s="4">
        <v>10</v>
      </c>
      <c r="L374" s="4">
        <v>0</v>
      </c>
      <c r="M374" s="10" t="s">
        <v>13</v>
      </c>
      <c r="R374" s="6">
        <f t="shared" si="266"/>
        <v>12.8140394194204</v>
      </c>
      <c r="S374" s="6">
        <f t="shared" si="260"/>
        <v>0</v>
      </c>
      <c r="T374" s="6">
        <f t="shared" si="261"/>
        <v>0</v>
      </c>
      <c r="U374" s="6">
        <f t="shared" si="262"/>
        <v>0</v>
      </c>
      <c r="V374" s="6">
        <f t="shared" si="263"/>
        <v>0</v>
      </c>
      <c r="W374" s="6">
        <f t="shared" si="264"/>
        <v>0.10123091141342117</v>
      </c>
      <c r="X374" s="6">
        <f t="shared" si="265"/>
        <v>0.10123091141342117</v>
      </c>
    </row>
    <row r="375" spans="1:24" x14ac:dyDescent="0.25">
      <c r="A375" t="s">
        <v>111</v>
      </c>
      <c r="B375" t="s">
        <v>356</v>
      </c>
      <c r="C375" s="10">
        <v>2010</v>
      </c>
      <c r="D375" t="s">
        <v>34</v>
      </c>
      <c r="E375" t="s">
        <v>16</v>
      </c>
      <c r="F375" s="4">
        <v>3.69852568150845E-4</v>
      </c>
      <c r="G375" s="4">
        <v>56.4338118603089</v>
      </c>
      <c r="H375" s="4">
        <v>320.93622117310298</v>
      </c>
      <c r="I375" s="4">
        <v>0.118699085613499</v>
      </c>
      <c r="J375" s="6">
        <v>18111.6543248413</v>
      </c>
      <c r="K375" s="4">
        <v>5</v>
      </c>
      <c r="L375" s="4">
        <v>0.33877551020408198</v>
      </c>
      <c r="M375" s="10" t="s">
        <v>13</v>
      </c>
      <c r="R375" s="6">
        <f t="shared" si="266"/>
        <v>18111.6543248413</v>
      </c>
      <c r="S375" s="6">
        <f t="shared" si="260"/>
        <v>0</v>
      </c>
      <c r="T375" s="6">
        <f t="shared" si="261"/>
        <v>0</v>
      </c>
      <c r="U375" s="6">
        <f t="shared" si="262"/>
        <v>0</v>
      </c>
      <c r="V375" s="6">
        <f t="shared" si="263"/>
        <v>0</v>
      </c>
      <c r="W375" s="6">
        <f t="shared" si="264"/>
        <v>143.08206916624627</v>
      </c>
      <c r="X375" s="6">
        <f t="shared" si="265"/>
        <v>143.08206916624627</v>
      </c>
    </row>
    <row r="376" spans="1:24" x14ac:dyDescent="0.25">
      <c r="A376" t="s">
        <v>111</v>
      </c>
      <c r="B376" t="s">
        <v>357</v>
      </c>
      <c r="C376" s="10">
        <v>2010</v>
      </c>
      <c r="D376" t="s">
        <v>34</v>
      </c>
      <c r="E376" t="s">
        <v>16</v>
      </c>
      <c r="F376" s="4">
        <v>4.4619362746534601E-4</v>
      </c>
      <c r="G376" s="4">
        <v>13.106371174592599</v>
      </c>
      <c r="H376" s="4"/>
      <c r="I376" s="4">
        <f t="shared" ref="I376:I378" si="267">F376*H376</f>
        <v>0</v>
      </c>
      <c r="J376" s="6">
        <v>2516.0298678721201</v>
      </c>
      <c r="K376" s="4">
        <v>1.4610177952877501</v>
      </c>
      <c r="L376" s="4">
        <v>0</v>
      </c>
      <c r="M376" s="10" t="s">
        <v>13</v>
      </c>
      <c r="R376" s="6">
        <f t="shared" si="266"/>
        <v>2516.0298678721201</v>
      </c>
      <c r="S376" s="6">
        <f t="shared" si="260"/>
        <v>0</v>
      </c>
      <c r="T376" s="6">
        <f t="shared" si="261"/>
        <v>0</v>
      </c>
      <c r="U376" s="6">
        <f t="shared" si="262"/>
        <v>0</v>
      </c>
      <c r="V376" s="6">
        <f t="shared" si="263"/>
        <v>0</v>
      </c>
      <c r="W376" s="6">
        <f t="shared" si="264"/>
        <v>19.876635956189752</v>
      </c>
      <c r="X376" s="6">
        <f t="shared" si="265"/>
        <v>19.876635956189752</v>
      </c>
    </row>
    <row r="377" spans="1:24" x14ac:dyDescent="0.25">
      <c r="A377" t="s">
        <v>134</v>
      </c>
      <c r="B377" t="s">
        <v>137</v>
      </c>
      <c r="C377" s="10">
        <v>2010</v>
      </c>
      <c r="D377" t="s">
        <v>136</v>
      </c>
      <c r="E377" t="s">
        <v>29</v>
      </c>
      <c r="F377" s="4">
        <v>0.56000000000000005</v>
      </c>
      <c r="G377" s="4">
        <v>2.2105297630093799</v>
      </c>
      <c r="H377" s="4">
        <v>73</v>
      </c>
      <c r="I377" s="4">
        <f t="shared" si="267"/>
        <v>40.880000000000003</v>
      </c>
      <c r="J377" s="6">
        <f t="shared" ref="J377:J378" si="268">G377*H377</f>
        <v>161.36867269968474</v>
      </c>
      <c r="K377" s="4">
        <v>13</v>
      </c>
      <c r="L377" s="4">
        <v>90</v>
      </c>
      <c r="M377" s="10" t="s">
        <v>13</v>
      </c>
      <c r="R377" s="6">
        <f t="shared" ref="R377:R383" si="269">J377</f>
        <v>161.36867269968474</v>
      </c>
      <c r="S377" s="6">
        <f t="shared" ref="S377:S378" si="270">N377*$S$3</f>
        <v>0</v>
      </c>
      <c r="T377" s="6">
        <f t="shared" ref="T377:T378" si="271">O377*$T$3</f>
        <v>0</v>
      </c>
      <c r="U377" s="6">
        <f t="shared" ref="U377:U378" si="272">P377*$U$3</f>
        <v>0</v>
      </c>
      <c r="V377" s="6">
        <f t="shared" ref="V377:V378" si="273">Q377*$V$3</f>
        <v>0</v>
      </c>
      <c r="W377" s="6">
        <f t="shared" ref="W377:W378" si="274">R377*$W$3</f>
        <v>0.27432674358946402</v>
      </c>
      <c r="X377" s="6">
        <f t="shared" si="265"/>
        <v>0.27432674358946402</v>
      </c>
    </row>
    <row r="378" spans="1:24" x14ac:dyDescent="0.25">
      <c r="A378" t="s">
        <v>134</v>
      </c>
      <c r="B378" t="s">
        <v>140</v>
      </c>
      <c r="C378" s="10">
        <v>2010</v>
      </c>
      <c r="D378" t="s">
        <v>136</v>
      </c>
      <c r="E378" t="s">
        <v>29</v>
      </c>
      <c r="F378" s="4">
        <v>0.64</v>
      </c>
      <c r="G378" s="4">
        <v>6.4783105022831098</v>
      </c>
      <c r="H378" s="4">
        <v>11</v>
      </c>
      <c r="I378" s="4">
        <f t="shared" si="267"/>
        <v>7.04</v>
      </c>
      <c r="J378" s="6">
        <f t="shared" si="268"/>
        <v>71.261415525114202</v>
      </c>
      <c r="K378" s="4">
        <v>13</v>
      </c>
      <c r="L378" s="4">
        <v>90</v>
      </c>
      <c r="M378" s="10" t="s">
        <v>13</v>
      </c>
      <c r="R378" s="6">
        <f t="shared" si="269"/>
        <v>71.261415525114202</v>
      </c>
      <c r="S378" s="6">
        <f t="shared" si="270"/>
        <v>0</v>
      </c>
      <c r="T378" s="6">
        <f t="shared" si="271"/>
        <v>0</v>
      </c>
      <c r="U378" s="6">
        <f t="shared" si="272"/>
        <v>0</v>
      </c>
      <c r="V378" s="6">
        <f t="shared" si="273"/>
        <v>0</v>
      </c>
      <c r="W378" s="6">
        <f t="shared" si="274"/>
        <v>0.12114440639269414</v>
      </c>
      <c r="X378" s="6">
        <f t="shared" si="265"/>
        <v>0.12114440639269414</v>
      </c>
    </row>
    <row r="379" spans="1:24" x14ac:dyDescent="0.25">
      <c r="A379" t="s">
        <v>148</v>
      </c>
      <c r="B379" t="s">
        <v>358</v>
      </c>
      <c r="C379" s="10">
        <v>2010</v>
      </c>
      <c r="D379" t="s">
        <v>136</v>
      </c>
      <c r="E379" t="s">
        <v>29</v>
      </c>
      <c r="F379" s="4"/>
      <c r="G379" s="4"/>
      <c r="H379" s="4">
        <v>7</v>
      </c>
      <c r="I379" s="6">
        <v>7.6263281256563404</v>
      </c>
      <c r="J379" s="6">
        <v>42917.550625504802</v>
      </c>
      <c r="K379" s="4">
        <v>9.2266545784224796</v>
      </c>
      <c r="L379" s="4">
        <v>0.52</v>
      </c>
      <c r="M379" s="10" t="s">
        <v>13</v>
      </c>
      <c r="R379" s="6">
        <f t="shared" si="269"/>
        <v>42917.550625504802</v>
      </c>
      <c r="S379" s="6">
        <f t="shared" ref="S379:S380" si="275">N379*$S$3</f>
        <v>0</v>
      </c>
      <c r="T379" s="6">
        <f t="shared" ref="T379:T380" si="276">O379*$T$3</f>
        <v>0</v>
      </c>
      <c r="U379" s="6">
        <f t="shared" ref="U379:U380" si="277">P379*$U$3</f>
        <v>0</v>
      </c>
      <c r="V379" s="6">
        <f t="shared" ref="V379:V380" si="278">Q379*$V$3</f>
        <v>0</v>
      </c>
      <c r="W379" s="6">
        <f t="shared" ref="W379:W380" si="279">R379*$W$3</f>
        <v>72.959836063358154</v>
      </c>
      <c r="X379" s="6">
        <f t="shared" ref="X379:X380" si="280">SUM(S379:W379)</f>
        <v>72.959836063358154</v>
      </c>
    </row>
    <row r="380" spans="1:24" x14ac:dyDescent="0.25">
      <c r="A380" t="s">
        <v>148</v>
      </c>
      <c r="B380" t="s">
        <v>359</v>
      </c>
      <c r="C380" s="10">
        <v>2010</v>
      </c>
      <c r="D380" t="s">
        <v>136</v>
      </c>
      <c r="E380" t="s">
        <v>29</v>
      </c>
      <c r="F380" s="4"/>
      <c r="G380" s="4"/>
      <c r="H380" s="4">
        <v>0</v>
      </c>
      <c r="I380" s="6">
        <v>7.7819674751595305E-2</v>
      </c>
      <c r="J380" s="6">
        <v>544.73772326116705</v>
      </c>
      <c r="K380" s="4">
        <v>8.1428571428571406</v>
      </c>
      <c r="L380" s="4">
        <v>0.62</v>
      </c>
      <c r="M380" s="10" t="s">
        <v>13</v>
      </c>
      <c r="R380" s="6">
        <f t="shared" si="269"/>
        <v>544.73772326116705</v>
      </c>
      <c r="S380" s="6">
        <f t="shared" si="275"/>
        <v>0</v>
      </c>
      <c r="T380" s="6">
        <f t="shared" si="276"/>
        <v>0</v>
      </c>
      <c r="U380" s="6">
        <f t="shared" si="277"/>
        <v>0</v>
      </c>
      <c r="V380" s="6">
        <f t="shared" si="278"/>
        <v>0</v>
      </c>
      <c r="W380" s="6">
        <f t="shared" si="279"/>
        <v>0.92605412954398392</v>
      </c>
      <c r="X380" s="6">
        <f t="shared" si="280"/>
        <v>0.92605412954398392</v>
      </c>
    </row>
    <row r="381" spans="1:24" x14ac:dyDescent="0.25">
      <c r="A381" t="s">
        <v>149</v>
      </c>
      <c r="B381" t="s">
        <v>150</v>
      </c>
      <c r="C381" s="10">
        <v>2010</v>
      </c>
      <c r="D381" t="s">
        <v>151</v>
      </c>
      <c r="E381" t="s">
        <v>29</v>
      </c>
      <c r="F381" s="4"/>
      <c r="G381" s="4"/>
      <c r="H381" s="4">
        <v>0.52702600893609397</v>
      </c>
      <c r="I381" s="6">
        <v>23.623510811976701</v>
      </c>
      <c r="J381" s="6">
        <v>53861.604651306901</v>
      </c>
      <c r="K381" s="4">
        <v>20</v>
      </c>
      <c r="L381" s="4">
        <v>70</v>
      </c>
      <c r="M381" s="10" t="s">
        <v>13</v>
      </c>
      <c r="R381" s="6">
        <f t="shared" si="269"/>
        <v>53861.604651306901</v>
      </c>
      <c r="S381" s="6">
        <f t="shared" ref="S381" si="281">N381*$S$3</f>
        <v>0</v>
      </c>
      <c r="T381" s="6">
        <f t="shared" ref="T381" si="282">O381*$T$3</f>
        <v>0</v>
      </c>
      <c r="U381" s="6">
        <f t="shared" ref="U381" si="283">P381*$U$3</f>
        <v>0</v>
      </c>
      <c r="V381" s="6">
        <f t="shared" ref="V381" si="284">Q381*$V$3</f>
        <v>0</v>
      </c>
      <c r="W381" s="6">
        <f t="shared" ref="W381" si="285">R381*$W$3</f>
        <v>91.564727907221723</v>
      </c>
      <c r="X381" s="6">
        <f t="shared" ref="X381" si="286">SUM(S381:W381)</f>
        <v>91.564727907221723</v>
      </c>
    </row>
    <row r="382" spans="1:24" x14ac:dyDescent="0.25">
      <c r="A382" t="s">
        <v>297</v>
      </c>
      <c r="C382" s="10">
        <v>2010</v>
      </c>
      <c r="D382" t="s">
        <v>151</v>
      </c>
      <c r="E382" t="s">
        <v>29</v>
      </c>
      <c r="F382" s="4"/>
      <c r="G382" s="4"/>
      <c r="H382" s="4"/>
      <c r="I382" s="4"/>
      <c r="J382" s="6">
        <v>186318.92558332</v>
      </c>
      <c r="K382" s="4"/>
      <c r="L382" s="4"/>
      <c r="M382" s="10" t="s">
        <v>13</v>
      </c>
      <c r="Q382" s="6"/>
      <c r="R382" s="6">
        <f t="shared" si="269"/>
        <v>186318.92558332</v>
      </c>
      <c r="S382" s="6">
        <f t="shared" ref="S382" si="287">N382*$S$3</f>
        <v>0</v>
      </c>
      <c r="T382" s="6">
        <f t="shared" ref="T382" si="288">O382*$T$3</f>
        <v>0</v>
      </c>
      <c r="U382" s="6">
        <f t="shared" ref="U382" si="289">P382*$U$3</f>
        <v>0</v>
      </c>
      <c r="V382" s="6">
        <f t="shared" ref="V382" si="290">Q382*$V$3</f>
        <v>0</v>
      </c>
      <c r="W382" s="6">
        <f t="shared" ref="W382" si="291">R382*$W$3</f>
        <v>316.742173491644</v>
      </c>
      <c r="X382" s="6">
        <f t="shared" ref="X382" si="292">SUM(S382:W382)</f>
        <v>316.742173491644</v>
      </c>
    </row>
    <row r="383" spans="1:24" x14ac:dyDescent="0.25">
      <c r="A383" t="s">
        <v>360</v>
      </c>
      <c r="C383" s="10">
        <v>2010</v>
      </c>
      <c r="D383" t="s">
        <v>361</v>
      </c>
      <c r="E383" t="s">
        <v>29</v>
      </c>
      <c r="F383" s="4"/>
      <c r="G383" s="4"/>
      <c r="H383" s="4"/>
      <c r="I383" s="4"/>
      <c r="J383" s="6">
        <v>44134.951484998797</v>
      </c>
      <c r="K383" s="4"/>
      <c r="L383" s="4"/>
      <c r="M383" s="10" t="s">
        <v>13</v>
      </c>
      <c r="R383" s="6">
        <f t="shared" si="269"/>
        <v>44134.951484998797</v>
      </c>
      <c r="S383" s="6">
        <f>N383*$S$2</f>
        <v>0</v>
      </c>
      <c r="T383" s="6">
        <f>O383*$T$2</f>
        <v>0</v>
      </c>
      <c r="U383" s="6">
        <f>P383*$U$2</f>
        <v>0</v>
      </c>
      <c r="V383" s="6">
        <f>Q383*$V$2</f>
        <v>0</v>
      </c>
      <c r="W383" s="6">
        <f>R383*$W$2</f>
        <v>348.66611673149055</v>
      </c>
      <c r="X383" s="6">
        <f t="shared" ref="X383:X384" si="293">SUM(S383:W383)</f>
        <v>348.66611673149055</v>
      </c>
    </row>
    <row r="384" spans="1:24" x14ac:dyDescent="0.25">
      <c r="A384" t="s">
        <v>298</v>
      </c>
      <c r="B384" t="s">
        <v>299</v>
      </c>
      <c r="C384" s="10">
        <v>2010</v>
      </c>
      <c r="D384" t="s">
        <v>55</v>
      </c>
      <c r="E384" t="s">
        <v>17</v>
      </c>
      <c r="F384" s="4"/>
      <c r="G384" s="4"/>
      <c r="H384" s="4">
        <v>5.4898542597509696E-3</v>
      </c>
      <c r="I384" s="4">
        <v>217.76421897012199</v>
      </c>
      <c r="J384" s="6">
        <f t="shared" ref="J384:J387" si="294">G384*H384</f>
        <v>0</v>
      </c>
      <c r="K384" s="4">
        <v>1</v>
      </c>
      <c r="L384" s="4">
        <v>100</v>
      </c>
      <c r="M384" s="10" t="s">
        <v>14</v>
      </c>
      <c r="R384" s="6">
        <f>I384</f>
        <v>217.76421897012199</v>
      </c>
      <c r="S384" s="6">
        <f t="shared" ref="S384" si="295">N384*$S$4</f>
        <v>0</v>
      </c>
      <c r="T384" s="6">
        <f t="shared" ref="T384" si="296">O384*$T$4</f>
        <v>0</v>
      </c>
      <c r="U384" s="6">
        <f t="shared" ref="U384" si="297">P384*$U$4</f>
        <v>0</v>
      </c>
      <c r="V384" s="6">
        <f t="shared" ref="V384" si="298">Q384*$V$4</f>
        <v>0</v>
      </c>
      <c r="W384" s="6">
        <f t="shared" ref="W384" si="299">R384*$W$4</f>
        <v>619.73519076707009</v>
      </c>
      <c r="X384" s="6">
        <f t="shared" si="293"/>
        <v>619.73519076707009</v>
      </c>
    </row>
    <row r="385" spans="1:24" x14ac:dyDescent="0.25">
      <c r="A385" t="s">
        <v>152</v>
      </c>
      <c r="B385" t="s">
        <v>153</v>
      </c>
      <c r="C385" s="10">
        <v>2010</v>
      </c>
      <c r="D385" t="s">
        <v>55</v>
      </c>
      <c r="E385" t="s">
        <v>17</v>
      </c>
      <c r="F385" s="4"/>
      <c r="G385" s="4"/>
      <c r="H385" s="4">
        <v>0.45016804929957999</v>
      </c>
      <c r="I385" s="4">
        <v>460.59877239310703</v>
      </c>
      <c r="J385" s="6">
        <f t="shared" si="294"/>
        <v>0</v>
      </c>
      <c r="K385" s="4">
        <v>1</v>
      </c>
      <c r="L385" s="4">
        <v>100</v>
      </c>
      <c r="M385" s="10" t="s">
        <v>14</v>
      </c>
      <c r="R385" s="6">
        <f t="shared" ref="R385:R387" si="300">I385</f>
        <v>460.59877239310703</v>
      </c>
      <c r="S385" s="6">
        <f t="shared" ref="S385:S387" si="301">N385*$S$4</f>
        <v>0</v>
      </c>
      <c r="T385" s="6">
        <f t="shared" ref="T385:T387" si="302">O385*$T$4</f>
        <v>0</v>
      </c>
      <c r="U385" s="6">
        <f t="shared" ref="U385:U387" si="303">P385*$U$4</f>
        <v>0</v>
      </c>
      <c r="V385" s="6">
        <f t="shared" ref="V385:V387" si="304">Q385*$V$4</f>
        <v>0</v>
      </c>
      <c r="W385" s="6">
        <f t="shared" ref="W385:W387" si="305">R385*$W$4</f>
        <v>1310.8180463535432</v>
      </c>
      <c r="X385" s="6">
        <f t="shared" ref="X385:X387" si="306">SUM(S385:W385)</f>
        <v>1310.8180463535432</v>
      </c>
    </row>
    <row r="386" spans="1:24" x14ac:dyDescent="0.25">
      <c r="A386" t="s">
        <v>56</v>
      </c>
      <c r="B386" t="s">
        <v>57</v>
      </c>
      <c r="C386" s="10">
        <v>2010</v>
      </c>
      <c r="D386" t="s">
        <v>55</v>
      </c>
      <c r="E386" t="s">
        <v>17</v>
      </c>
      <c r="F386" s="4">
        <v>19210</v>
      </c>
      <c r="G386" s="4">
        <v>0</v>
      </c>
      <c r="H386" s="4">
        <v>1.8299514199169901E-3</v>
      </c>
      <c r="I386" s="4">
        <f t="shared" ref="I386:I387" si="307">F386*H386</f>
        <v>35.153366776605381</v>
      </c>
      <c r="J386" s="6">
        <f t="shared" si="294"/>
        <v>0</v>
      </c>
      <c r="K386" s="4">
        <v>1</v>
      </c>
      <c r="L386" s="4">
        <v>100</v>
      </c>
      <c r="M386" s="10" t="s">
        <v>14</v>
      </c>
      <c r="R386" s="6">
        <f t="shared" si="300"/>
        <v>35.153366776605381</v>
      </c>
      <c r="S386" s="6">
        <f t="shared" si="301"/>
        <v>0</v>
      </c>
      <c r="T386" s="6">
        <f t="shared" si="302"/>
        <v>0</v>
      </c>
      <c r="U386" s="6">
        <f t="shared" si="303"/>
        <v>0</v>
      </c>
      <c r="V386" s="6">
        <f t="shared" si="304"/>
        <v>0</v>
      </c>
      <c r="W386" s="6">
        <f t="shared" si="305"/>
        <v>100.04296650954124</v>
      </c>
      <c r="X386" s="6">
        <f t="shared" si="306"/>
        <v>100.04296650954124</v>
      </c>
    </row>
    <row r="387" spans="1:24" x14ac:dyDescent="0.25">
      <c r="A387" t="s">
        <v>56</v>
      </c>
      <c r="B387" t="s">
        <v>58</v>
      </c>
      <c r="C387" s="10">
        <v>2010</v>
      </c>
      <c r="D387" t="s">
        <v>55</v>
      </c>
      <c r="E387" t="s">
        <v>17</v>
      </c>
      <c r="F387" s="4">
        <v>10000</v>
      </c>
      <c r="G387" s="4">
        <v>0</v>
      </c>
      <c r="H387" s="4">
        <v>1.8299514199169901E-3</v>
      </c>
      <c r="I387" s="4">
        <f t="shared" si="307"/>
        <v>18.299514199169902</v>
      </c>
      <c r="J387" s="6">
        <f t="shared" si="294"/>
        <v>0</v>
      </c>
      <c r="K387" s="4">
        <v>1</v>
      </c>
      <c r="L387" s="4">
        <v>100</v>
      </c>
      <c r="M387" s="10" t="s">
        <v>14</v>
      </c>
      <c r="R387" s="6">
        <f t="shared" si="300"/>
        <v>18.299514199169902</v>
      </c>
      <c r="S387" s="6">
        <f t="shared" si="301"/>
        <v>0</v>
      </c>
      <c r="T387" s="6">
        <f t="shared" si="302"/>
        <v>0</v>
      </c>
      <c r="U387" s="6">
        <f t="shared" si="303"/>
        <v>0</v>
      </c>
      <c r="V387" s="6">
        <f t="shared" si="304"/>
        <v>0</v>
      </c>
      <c r="W387" s="6">
        <f t="shared" si="305"/>
        <v>52.078587459417619</v>
      </c>
      <c r="X387" s="6">
        <f t="shared" si="306"/>
        <v>52.078587459417619</v>
      </c>
    </row>
    <row r="388" spans="1:24" x14ac:dyDescent="0.25">
      <c r="C388" s="10"/>
      <c r="S388" s="6">
        <f>SUM(S293:S387)</f>
        <v>0</v>
      </c>
      <c r="T388" s="6">
        <f t="shared" ref="T388:X388" si="308">SUM(T293:T387)</f>
        <v>0</v>
      </c>
      <c r="U388" s="6">
        <f t="shared" si="308"/>
        <v>0</v>
      </c>
      <c r="V388" s="6">
        <f t="shared" si="308"/>
        <v>0</v>
      </c>
      <c r="W388" s="6">
        <f t="shared" si="308"/>
        <v>4232.1015315075183</v>
      </c>
      <c r="X388" s="6">
        <f t="shared" si="308"/>
        <v>4232.1015315075183</v>
      </c>
    </row>
    <row r="389" spans="1:24" x14ac:dyDescent="0.25">
      <c r="C389" s="10"/>
    </row>
    <row r="390" spans="1:24" x14ac:dyDescent="0.25">
      <c r="C390" s="10"/>
    </row>
    <row r="391" spans="1:24" x14ac:dyDescent="0.25">
      <c r="C391" s="10"/>
    </row>
    <row r="392" spans="1:24" x14ac:dyDescent="0.25">
      <c r="C392" s="10"/>
    </row>
    <row r="393" spans="1:24" x14ac:dyDescent="0.25">
      <c r="C393" s="10"/>
    </row>
    <row r="394" spans="1:24" x14ac:dyDescent="0.25">
      <c r="C394" s="10"/>
    </row>
    <row r="395" spans="1:24" x14ac:dyDescent="0.25">
      <c r="C395" s="10"/>
    </row>
    <row r="396" spans="1:24" x14ac:dyDescent="0.25">
      <c r="C396" s="10"/>
    </row>
    <row r="397" spans="1:24" x14ac:dyDescent="0.25">
      <c r="C397" s="10"/>
    </row>
    <row r="398" spans="1:24" x14ac:dyDescent="0.25">
      <c r="C398" s="10"/>
    </row>
    <row r="399" spans="1:24" x14ac:dyDescent="0.25">
      <c r="C399" s="10"/>
    </row>
    <row r="400" spans="1:24" x14ac:dyDescent="0.25">
      <c r="C400" s="10"/>
    </row>
    <row r="401" spans="3:3" x14ac:dyDescent="0.25">
      <c r="C401" s="10"/>
    </row>
    <row r="402" spans="3:3" x14ac:dyDescent="0.25">
      <c r="C402" s="10"/>
    </row>
    <row r="403" spans="3:3" x14ac:dyDescent="0.25">
      <c r="C403" s="10"/>
    </row>
    <row r="404" spans="3:3" x14ac:dyDescent="0.25">
      <c r="C404" s="10"/>
    </row>
    <row r="405" spans="3:3" x14ac:dyDescent="0.25">
      <c r="C405" s="10"/>
    </row>
    <row r="406" spans="3:3" x14ac:dyDescent="0.25">
      <c r="C406" s="10"/>
    </row>
    <row r="407" spans="3:3" x14ac:dyDescent="0.25">
      <c r="C407" s="10"/>
    </row>
    <row r="408" spans="3:3" x14ac:dyDescent="0.25">
      <c r="C408" s="10"/>
    </row>
    <row r="409" spans="3:3" x14ac:dyDescent="0.25">
      <c r="C409" s="10"/>
    </row>
    <row r="410" spans="3:3" x14ac:dyDescent="0.25">
      <c r="C410" s="10"/>
    </row>
    <row r="411" spans="3:3" x14ac:dyDescent="0.25">
      <c r="C411" s="10"/>
    </row>
    <row r="412" spans="3:3" x14ac:dyDescent="0.25">
      <c r="C412" s="10"/>
    </row>
    <row r="413" spans="3:3" x14ac:dyDescent="0.25">
      <c r="C413" s="10"/>
    </row>
    <row r="414" spans="3:3" x14ac:dyDescent="0.25">
      <c r="C414" s="10"/>
    </row>
    <row r="415" spans="3:3" x14ac:dyDescent="0.25">
      <c r="C415" s="10"/>
    </row>
    <row r="416" spans="3:3" x14ac:dyDescent="0.25">
      <c r="C416" s="10"/>
    </row>
    <row r="417" spans="3:3" x14ac:dyDescent="0.25">
      <c r="C417" s="10"/>
    </row>
    <row r="418" spans="3:3" x14ac:dyDescent="0.25">
      <c r="C418" s="10"/>
    </row>
    <row r="419" spans="3:3" x14ac:dyDescent="0.25">
      <c r="C419" s="10"/>
    </row>
    <row r="420" spans="3:3" x14ac:dyDescent="0.25">
      <c r="C420" s="10"/>
    </row>
    <row r="421" spans="3:3" x14ac:dyDescent="0.25">
      <c r="C421" s="10"/>
    </row>
    <row r="422" spans="3:3" x14ac:dyDescent="0.25">
      <c r="C422" s="10"/>
    </row>
    <row r="423" spans="3:3" x14ac:dyDescent="0.25">
      <c r="C423" s="10"/>
    </row>
    <row r="424" spans="3:3" x14ac:dyDescent="0.25">
      <c r="C424" s="10"/>
    </row>
    <row r="425" spans="3:3" x14ac:dyDescent="0.25">
      <c r="C425" s="10"/>
    </row>
    <row r="426" spans="3:3" x14ac:dyDescent="0.25">
      <c r="C426" s="10"/>
    </row>
    <row r="427" spans="3:3" x14ac:dyDescent="0.25">
      <c r="C427" s="10"/>
    </row>
    <row r="428" spans="3:3" x14ac:dyDescent="0.25">
      <c r="C428" s="10"/>
    </row>
    <row r="429" spans="3:3" x14ac:dyDescent="0.25">
      <c r="C429" s="10"/>
    </row>
    <row r="430" spans="3:3" x14ac:dyDescent="0.25">
      <c r="C430" s="10"/>
    </row>
    <row r="431" spans="3:3" x14ac:dyDescent="0.25">
      <c r="C431" s="10"/>
    </row>
    <row r="432" spans="3:3" x14ac:dyDescent="0.25">
      <c r="C432" s="10"/>
    </row>
    <row r="433" spans="3:3" x14ac:dyDescent="0.25">
      <c r="C433" s="10"/>
    </row>
    <row r="434" spans="3:3" x14ac:dyDescent="0.25">
      <c r="C434" s="10"/>
    </row>
    <row r="435" spans="3:3" x14ac:dyDescent="0.25">
      <c r="C435" s="10"/>
    </row>
    <row r="436" spans="3:3" x14ac:dyDescent="0.25">
      <c r="C436" s="10"/>
    </row>
    <row r="437" spans="3:3" x14ac:dyDescent="0.25">
      <c r="C437" s="10"/>
    </row>
    <row r="438" spans="3:3" x14ac:dyDescent="0.25">
      <c r="C438" s="10"/>
    </row>
    <row r="439" spans="3:3" x14ac:dyDescent="0.25">
      <c r="C439" s="10"/>
    </row>
  </sheetData>
  <mergeCells count="4">
    <mergeCell ref="O1:R1"/>
    <mergeCell ref="S5:X5"/>
    <mergeCell ref="F5:G5"/>
    <mergeCell ref="O4:R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LRAM</vt:lpstr>
      <vt:lpstr>Detail LRAM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2013-02-08T21:15:00.7685820Z</dcterms:created>
</coreProperties>
</file>