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730" windowHeight="1113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29" i="1" l="1"/>
  <c r="F26" i="1"/>
  <c r="G26" i="1" s="1"/>
  <c r="C19" i="1"/>
  <c r="G19" i="1"/>
  <c r="E9" i="1" s="1"/>
  <c r="C31" i="1" l="1"/>
  <c r="C9" i="1"/>
  <c r="C13" i="1" s="1"/>
  <c r="D16" i="1"/>
  <c r="F9" i="1"/>
  <c r="D9" i="1"/>
  <c r="G15" i="1"/>
  <c r="E16" i="1" l="1"/>
  <c r="D19" i="1"/>
  <c r="F17" i="1"/>
  <c r="F11" i="1" s="1"/>
  <c r="D10" i="1"/>
  <c r="F18" i="1"/>
  <c r="E17" i="1"/>
  <c r="G9" i="1"/>
  <c r="E29" i="1" l="1"/>
  <c r="E31" i="1" s="1"/>
  <c r="E11" i="1"/>
  <c r="G11" i="1" s="1"/>
  <c r="G17" i="1"/>
  <c r="D13" i="1"/>
  <c r="G18" i="1"/>
  <c r="F12" i="1"/>
  <c r="G12" i="1" s="1"/>
  <c r="E19" i="1"/>
  <c r="D29" i="1"/>
  <c r="E10" i="1"/>
  <c r="E13" i="1" s="1"/>
  <c r="F16" i="1"/>
  <c r="F19" i="1" l="1"/>
  <c r="F10" i="1"/>
  <c r="F13" i="1" s="1"/>
  <c r="D31" i="1"/>
  <c r="G31" i="1" s="1"/>
  <c r="G29" i="1"/>
  <c r="G13" i="1"/>
  <c r="G16" i="1"/>
  <c r="G20" i="1" s="1"/>
  <c r="G10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<sst xmlns="http://schemas.openxmlformats.org/spreadsheetml/2006/main" count="30" uniqueCount="25">
  <si>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</si>
  <si>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</si>
  <si>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</si>
  <si>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</si>
  <si>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</si>
  <si>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</si>
  <si>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</si>
  <si>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</si>
  <si>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</si>
  <si>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</si>
  <si>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</si>
  <si>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</si>
  <si>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</si>
  <si>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</si>
  <si>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</si>
  <si>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</si>
  <si>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</si>
  <si>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</si>
  <si>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</si>
  <si>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</si>
  <si>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</si>
  <si>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</si>
  <si>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</si>
  <si>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Northern Ontario Wires</t>
  </si>
  <si>
    <t>EB-2012-0153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</si>
</sst>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3" borderId="7" xfId="0" applyFill="1" applyBorder="1"/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showGridLines="0" tabSelected="1" workbookViewId="0">
      <selection activeCell="E3" sqref="E3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39" t="s">
        <v>19</v>
      </c>
      <c r="C1" s="39"/>
      <c r="D1" s="39"/>
      <c r="E1" s="39"/>
      <c r="F1" s="39"/>
      <c r="G1" s="39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2" t="s">
        <v>23</v>
      </c>
      <c r="C3" s="2"/>
      <c r="D3" s="2" t="s">
        <v>24</v>
      </c>
      <c r="E3" s="2"/>
      <c r="F3" s="2"/>
      <c r="G3" s="2"/>
    </row>
    <row r="4" spans="2:7" ht="15.75" thickBot="1" x14ac:dyDescent="0.3"/>
    <row r="5" spans="2:7" x14ac:dyDescent="0.25">
      <c r="B5" s="43" t="s">
        <v>0</v>
      </c>
      <c r="C5" s="44"/>
      <c r="D5" s="44"/>
      <c r="E5" s="44"/>
      <c r="F5" s="44"/>
      <c r="G5" s="45"/>
    </row>
    <row r="6" spans="2:7" x14ac:dyDescent="0.25">
      <c r="B6" s="46">
        <v>5880000</v>
      </c>
      <c r="C6" s="47"/>
      <c r="D6" s="47"/>
      <c r="E6" s="47"/>
      <c r="F6" s="47"/>
      <c r="G6" s="48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49" t="s">
        <v>7</v>
      </c>
      <c r="C8" s="50"/>
      <c r="D8" s="50"/>
      <c r="E8" s="50"/>
      <c r="F8" s="50"/>
      <c r="G8" s="51"/>
    </row>
    <row r="9" spans="2:7" x14ac:dyDescent="0.25">
      <c r="B9" s="6" t="s">
        <v>2</v>
      </c>
      <c r="C9" s="7">
        <f>C15/$G$19</f>
        <v>8.192261904761905E-2</v>
      </c>
      <c r="D9" s="7">
        <f t="shared" ref="D9:F11" si="0">D15/$G$19</f>
        <v>8.1632653061224483E-2</v>
      </c>
      <c r="E9" s="7">
        <f t="shared" si="0"/>
        <v>8.1632653061224483E-2</v>
      </c>
      <c r="F9" s="7">
        <f t="shared" si="0"/>
        <v>7.312925170068027E-2</v>
      </c>
      <c r="G9" s="8">
        <f>SUM(C9:F9)</f>
        <v>0.31831717687074823</v>
      </c>
    </row>
    <row r="10" spans="2:7" x14ac:dyDescent="0.25">
      <c r="B10" s="6" t="s">
        <v>3</v>
      </c>
      <c r="C10" s="9"/>
      <c r="D10" s="7">
        <f t="shared" si="0"/>
        <v>0.11361380385487528</v>
      </c>
      <c r="E10" s="7">
        <f t="shared" si="0"/>
        <v>0.11361380385487528</v>
      </c>
      <c r="F10" s="7">
        <f t="shared" si="0"/>
        <v>0.11361380385487528</v>
      </c>
      <c r="G10" s="8">
        <f t="shared" ref="G10:G12" si="1">SUM(C10:F10)</f>
        <v>0.34084141156462583</v>
      </c>
    </row>
    <row r="11" spans="2:7" x14ac:dyDescent="0.25">
      <c r="B11" s="6" t="s">
        <v>4</v>
      </c>
      <c r="C11" s="9"/>
      <c r="D11" s="9"/>
      <c r="E11" s="7">
        <f t="shared" si="0"/>
        <v>0.11361380385487528</v>
      </c>
      <c r="F11" s="7">
        <f t="shared" ref="F11" si="2">F17/$G$19</f>
        <v>0.11361380385487528</v>
      </c>
      <c r="G11" s="8">
        <f t="shared" si="1"/>
        <v>0.22722760770975056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0.11361380385487528</v>
      </c>
      <c r="G12" s="8">
        <f t="shared" si="1"/>
        <v>0.11361380385487528</v>
      </c>
    </row>
    <row r="13" spans="2:7" x14ac:dyDescent="0.25">
      <c r="B13" s="10" t="s">
        <v>6</v>
      </c>
      <c r="C13" s="11">
        <f>SUM(C9:C12)</f>
        <v>8.192261904761905E-2</v>
      </c>
      <c r="D13" s="11">
        <f t="shared" ref="D13:F13" si="4">SUM(D9:D12)</f>
        <v>0.19524645691609976</v>
      </c>
      <c r="E13" s="11">
        <f t="shared" si="4"/>
        <v>0.30886026077097506</v>
      </c>
      <c r="F13" s="11">
        <f t="shared" si="4"/>
        <v>0.41397066326530613</v>
      </c>
      <c r="G13" s="12">
        <f>SUM(C13:F13)</f>
        <v>1</v>
      </c>
    </row>
    <row r="14" spans="2:7" x14ac:dyDescent="0.25">
      <c r="B14" s="49" t="s">
        <v>8</v>
      </c>
      <c r="C14" s="50"/>
      <c r="D14" s="50"/>
      <c r="E14" s="50"/>
      <c r="F14" s="50"/>
      <c r="G14" s="51"/>
    </row>
    <row r="15" spans="2:7" x14ac:dyDescent="0.25">
      <c r="B15" s="6" t="s">
        <v>2</v>
      </c>
      <c r="C15" s="13">
        <v>481705</v>
      </c>
      <c r="D15" s="13">
        <v>480000</v>
      </c>
      <c r="E15" s="13">
        <v>480000</v>
      </c>
      <c r="F15" s="13">
        <v>430000</v>
      </c>
      <c r="G15" s="14">
        <f>SUM(C15:F15)</f>
        <v>1871705</v>
      </c>
    </row>
    <row r="16" spans="2:7" x14ac:dyDescent="0.25">
      <c r="B16" s="6" t="s">
        <v>3</v>
      </c>
      <c r="C16" s="15"/>
      <c r="D16" s="15">
        <f>(G19-G15)/6</f>
        <v>668049.16666666663</v>
      </c>
      <c r="E16" s="15">
        <f>D16</f>
        <v>668049.16666666663</v>
      </c>
      <c r="F16" s="15">
        <f>E16</f>
        <v>668049.16666666663</v>
      </c>
      <c r="G16" s="14">
        <f t="shared" ref="G16:G18" si="5">SUM(C16:F16)</f>
        <v>2004147.5</v>
      </c>
    </row>
    <row r="17" spans="2:7" x14ac:dyDescent="0.25">
      <c r="B17" s="6" t="s">
        <v>4</v>
      </c>
      <c r="C17" s="15"/>
      <c r="D17" s="15"/>
      <c r="E17" s="15">
        <f>D16</f>
        <v>668049.16666666663</v>
      </c>
      <c r="F17" s="15">
        <f>D16</f>
        <v>668049.16666666663</v>
      </c>
      <c r="G17" s="14">
        <f t="shared" si="5"/>
        <v>1336098.3333333333</v>
      </c>
    </row>
    <row r="18" spans="2:7" x14ac:dyDescent="0.25">
      <c r="B18" s="6" t="s">
        <v>5</v>
      </c>
      <c r="C18" s="15"/>
      <c r="D18" s="15"/>
      <c r="E18" s="15"/>
      <c r="F18" s="15">
        <f>D16</f>
        <v>668049.16666666663</v>
      </c>
      <c r="G18" s="14">
        <f t="shared" si="5"/>
        <v>668049.16666666663</v>
      </c>
    </row>
    <row r="19" spans="2:7" ht="15.75" thickBot="1" x14ac:dyDescent="0.3">
      <c r="B19" s="16" t="s">
        <v>6</v>
      </c>
      <c r="C19" s="17">
        <f>SUM(C15:C18)</f>
        <v>481705</v>
      </c>
      <c r="D19" s="17">
        <f t="shared" ref="D19:F19" si="6">SUM(D15:D18)</f>
        <v>1148049.1666666665</v>
      </c>
      <c r="E19" s="17">
        <f t="shared" si="6"/>
        <v>1816098.333333333</v>
      </c>
      <c r="F19" s="17">
        <f t="shared" si="6"/>
        <v>2434147.4999999995</v>
      </c>
      <c r="G19" s="18">
        <f>B6</f>
        <v>5880000</v>
      </c>
    </row>
    <row r="20" spans="2:7" x14ac:dyDescent="0.25">
      <c r="F20" t="s">
        <v>9</v>
      </c>
      <c r="G20" s="1">
        <f>SUM(G15:G18)</f>
        <v>5880000</v>
      </c>
    </row>
    <row r="22" spans="2:7" ht="15.75" thickBot="1" x14ac:dyDescent="0.3"/>
    <row r="23" spans="2:7" x14ac:dyDescent="0.25">
      <c r="B23" s="40" t="s">
        <v>20</v>
      </c>
      <c r="C23" s="41"/>
      <c r="D23" s="41"/>
      <c r="E23" s="41"/>
      <c r="F23" s="41"/>
      <c r="G23" s="42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6" t="s">
        <v>14</v>
      </c>
      <c r="C26" s="37"/>
      <c r="D26" s="24">
        <v>1</v>
      </c>
      <c r="E26" s="24">
        <v>1</v>
      </c>
      <c r="F26" s="25">
        <f>D26-E26</f>
        <v>0</v>
      </c>
      <c r="G26" s="26">
        <f>F26/E26</f>
        <v>0</v>
      </c>
    </row>
    <row r="27" spans="2:7" ht="15.75" thickBot="1" x14ac:dyDescent="0.3"/>
    <row r="28" spans="2:7" x14ac:dyDescent="0.25">
      <c r="B28" s="27"/>
      <c r="C28" s="28">
        <v>2011</v>
      </c>
      <c r="D28" s="28">
        <v>2012</v>
      </c>
      <c r="E28" s="28">
        <v>2013</v>
      </c>
      <c r="F28" s="28">
        <v>2014</v>
      </c>
      <c r="G28" s="29" t="s">
        <v>22</v>
      </c>
    </row>
    <row r="29" spans="2:7" ht="30" x14ac:dyDescent="0.25">
      <c r="B29" s="30" t="s">
        <v>16</v>
      </c>
      <c r="C29" s="31">
        <f>E15</f>
        <v>480000</v>
      </c>
      <c r="D29" s="31">
        <f>E16</f>
        <v>668049.16666666663</v>
      </c>
      <c r="E29" s="31">
        <f>E17</f>
        <v>668049.16666666663</v>
      </c>
      <c r="F29" s="9"/>
      <c r="G29" s="32">
        <f>SUM(C29:E29)</f>
        <v>1816098.333333333</v>
      </c>
    </row>
    <row r="30" spans="2:7" x14ac:dyDescent="0.25">
      <c r="B30" s="6"/>
      <c r="C30" s="9"/>
      <c r="D30" s="9"/>
      <c r="E30" s="9"/>
      <c r="F30" s="9"/>
      <c r="G30" s="33"/>
    </row>
    <row r="31" spans="2:7" ht="30" x14ac:dyDescent="0.25">
      <c r="B31" s="30" t="s">
        <v>17</v>
      </c>
      <c r="C31" s="15">
        <f>C29*(1+G26)</f>
        <v>480000</v>
      </c>
      <c r="D31" s="15">
        <f>D29*(1+G26)</f>
        <v>668049.16666666663</v>
      </c>
      <c r="E31" s="15">
        <f>E29*(1+G26)*0.5</f>
        <v>334024.58333333331</v>
      </c>
      <c r="F31" s="15"/>
      <c r="G31" s="14">
        <f>SUM(C31:F31)</f>
        <v>1482073.7499999998</v>
      </c>
    </row>
    <row r="32" spans="2:7" ht="60.75" thickBot="1" x14ac:dyDescent="0.3">
      <c r="B32" s="34" t="s">
        <v>21</v>
      </c>
      <c r="C32" s="25"/>
      <c r="D32" s="25"/>
      <c r="E32" s="38" t="s">
        <v>18</v>
      </c>
      <c r="F32" s="38"/>
      <c r="G32" s="35"/>
    </row>
  </sheetData>
  <mergeCells count="8">
    <mergeCell ref="B26:C26"/>
    <mergeCell ref="E32:F32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Silvan Cheung</cp:lastModifiedBy>
  <cp:lastPrinted>2013-02-04T16:17:10Z</cp:lastPrinted>
  <dcterms:created xsi:type="dcterms:W3CDTF">2013-02-01T15:25:11Z</dcterms:created>
  <dcterms:modified xsi:type="dcterms:W3CDTF">2013-02-15T19:34:50Z</dcterms:modified>
</cp:coreProperties>
</file>