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639" lockStructure="1"/>
  <bookViews>
    <workbookView xWindow="120" yWindow="150" windowWidth="21075" windowHeight="1048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4525"/>
</workbook>
</file>

<file path=xl/calcChain.xml><?xml version="1.0" encoding="utf-8"?>
<calcChain xmlns="http://schemas.openxmlformats.org/spreadsheetml/2006/main">
  <c r="Q11" i="5" l="1"/>
  <c r="B937" i="8"/>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<sst xmlns="http://schemas.openxmlformats.org/spreadsheetml/2006/main" count="1144" uniqueCount="188">
  <si>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</si>
  <si>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</si>
  <si>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</si>
  <si>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</si>
  <si>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</si>
  <si>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</si>
  <si>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</si>
  <si>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</si>
  <si>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</si>
  <si>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</si>
  <si>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</si>
  <si>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</si>
  <si>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</si>
  <si>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</si>
  <si>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</si>
  <si>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</si>
  <si>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</si>
  <si>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</si>
  <si>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</si>
  <si>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</si>
  <si>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</si>
  <si>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</si>
  <si>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</si>
  <si>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</si>
  <si>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</si>
  <si>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</si>
  <si>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</si>
  <si>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</si>
  <si>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</si>
  <si>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</si>
  <si>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</si>
  <si>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</si>
  <si>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</si>
  <si>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</si>
  <si>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</si>
  <si>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</si>
  <si>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</si>
  <si>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</si>
  <si>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</si>
  <si>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</si>
  <si>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</si>
  <si>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</si>
  <si>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</si>
  <si>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</si>
  <si>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</si>
  <si>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</si>
  <si>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</si>
  <si>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</si>
  <si>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</si>
  <si>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</si>
  <si>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</si>
  <si>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</si>
  <si>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</si>
  <si>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</si>
  <si>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</si>
  <si>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</si>
  <si>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</si>
  <si>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</si>
  <si>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</si>
  <si>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</si>
  <si>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</si>
  <si>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</si>
  <si>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</si>
  <si>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</si>
  <si>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</si>
  <si>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</si>
  <si>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</si>
  <si>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</si>
  <si>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</si>
  <si>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</si>
  <si>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</si>
  <si>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</si>
  <si>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</si>
  <si>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</si>
  <si>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</si>
  <si>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</si>
  <si>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</si>
  <si>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</si>
  <si>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</si>
  <si>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</si>
  <si>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</si>
  <si>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</si>
  <si>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</si>
  <si>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</si>
  <si>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</si>
  <si>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</si>
  <si>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</si>
  <si>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</si>
  <si>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</si>
  <si>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</si>
  <si>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</si>
  <si>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</si>
  <si>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</si>
  <si>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</si>
  <si>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</si>
  <si>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</si>
  <si>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</si>
  <si>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</si>
  <si>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</si>
  <si>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</si>
  <si>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</si>
  <si>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</si>
  <si>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</si>
  <si>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</si>
  <si>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</si>
  <si>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</si>
  <si>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</si>
  <si>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</si>
  <si>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</si>
  <si>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</si>
  <si>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</si>
  <si>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</si>
  <si>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</si>
  <si>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</si>
  <si>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</si>
  <si>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</si>
  <si>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</si>
  <si>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</si>
  <si>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</si>
  <si>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</si>
  <si>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</si>
  <si>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</si>
  <si>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</si>
  <si>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</si>
  <si>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</si>
  <si>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</si>
  <si>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</si>
  <si>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</si>
  <si>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</si>
  <si>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</si>
  <si>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</si>
  <si>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</si>
  <si>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</si>
  <si>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</si>
  <si>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</si>
  <si>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</si>
  <si>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</si>
  <si>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</si>
  <si>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</si>
  <si>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</si>
  <si>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</si>
  <si>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</si>
  <si>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</si>
  <si>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</si>
  <si>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</si>
  <si>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</si>
  <si>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</si>
  <si>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</si>
  <si>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</si>
  <si>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</si>
  <si>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</si>
  <si>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</si>
  <si>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</si>
  <si>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</si>
  <si>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</si>
  <si>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</si>
  <si>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</si>
  <si>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</si>
  <si>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</si>
  <si>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</si>
  <si>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</si>
  <si>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</si>
  <si>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</si>
  <si>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</si>
  <si>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</si>
  <si>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</si>
  <si>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</si>
  <si>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</si>
  <si>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</si>
  <si>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</si>
  <si>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</si>
  <si>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</si>
  <si>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</si>
  <si>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</si>
  <si>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</si>
  <si>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</si>
  <si>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</si>
  <si>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</si>
  <si>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</si>
  <si>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</si>
  <si>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</si>
  <si>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</si>
  <si>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</si>
  <si>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</si>
  <si>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EB-2012-0112</t>
  </si>
  <si>
    <t>Douglas R. Bradbury, Director Regulatory Affairs</t>
  </si>
  <si>
    <t>1 (905) 994-3634</t>
  </si>
  <si>
    <t>Doug.Bradbury@FortisOntario.com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</si>
</sst>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5"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723241" cy="1874353"/>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14" sqref="F14:L14"/>
    </sheetView>
  </sheetViews>
  <sheetFormatPr defaultColWidth="9.140625"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86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185</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186</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187</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D5" activePane="bottomRight" state="frozen"/>
      <selection pane="topRight" activeCell="D1" sqref="D1"/>
      <selection pane="bottomLeft" activeCell="A4" sqref="A4"/>
      <selection pane="bottomRight" activeCell="D5" sqref="D5"/>
    </sheetView>
  </sheetViews>
  <sheetFormatPr defaultColWidth="9.140625"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Port Colborne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889</v>
      </c>
      <c r="L5" s="90">
        <f>J5+K5</f>
        <v>889</v>
      </c>
      <c r="M5" s="103">
        <v>7868</v>
      </c>
      <c r="N5" s="90">
        <f>L5+M5</f>
        <v>8757</v>
      </c>
      <c r="O5" s="103">
        <v>257</v>
      </c>
      <c r="P5" s="90">
        <f>N5+O5</f>
        <v>9014</v>
      </c>
      <c r="Q5" s="103">
        <v>63</v>
      </c>
      <c r="R5" s="91">
        <f>P5+Q5</f>
        <v>9077</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861695.92</v>
      </c>
      <c r="L7" s="92">
        <f t="shared" ref="L7:L12" si="3">J7+K7</f>
        <v>861695.92</v>
      </c>
      <c r="M7" s="104">
        <v>907635.34</v>
      </c>
      <c r="N7" s="92">
        <f t="shared" ref="N7:N12" si="4">L7+M7</f>
        <v>1769331.26</v>
      </c>
      <c r="O7" s="104">
        <v>-143431.74</v>
      </c>
      <c r="P7" s="92">
        <f t="shared" ref="P7:P12" si="5">N7+O7</f>
        <v>1625899.52</v>
      </c>
      <c r="Q7" s="104">
        <v>18800</v>
      </c>
      <c r="R7" s="93">
        <f t="shared" ref="R7:R12" si="6">P7+Q7</f>
        <v>1644699.52</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17947.150000000001</v>
      </c>
      <c r="N8" s="92">
        <f t="shared" si="4"/>
        <v>17947.150000000001</v>
      </c>
      <c r="O8" s="104">
        <v>1565.97</v>
      </c>
      <c r="P8" s="92">
        <f t="shared" si="5"/>
        <v>19513.120000000003</v>
      </c>
      <c r="Q8" s="104">
        <v>900</v>
      </c>
      <c r="R8" s="93">
        <f t="shared" si="6"/>
        <v>20413.120000000003</v>
      </c>
    </row>
    <row r="9" spans="2:19" x14ac:dyDescent="0.25">
      <c r="B9" s="29" t="s">
        <v>127</v>
      </c>
      <c r="C9" s="57">
        <v>1920</v>
      </c>
      <c r="D9" s="104">
        <v>0</v>
      </c>
      <c r="E9" s="104">
        <v>0</v>
      </c>
      <c r="F9" s="92">
        <f t="shared" si="0"/>
        <v>0</v>
      </c>
      <c r="G9" s="104">
        <v>0</v>
      </c>
      <c r="H9" s="92">
        <f t="shared" si="1"/>
        <v>0</v>
      </c>
      <c r="I9" s="104">
        <v>0</v>
      </c>
      <c r="J9" s="92">
        <f t="shared" si="2"/>
        <v>0</v>
      </c>
      <c r="K9" s="104">
        <v>195.37</v>
      </c>
      <c r="L9" s="92">
        <f t="shared" si="3"/>
        <v>195.37</v>
      </c>
      <c r="M9" s="104">
        <v>110.21</v>
      </c>
      <c r="N9" s="92">
        <f t="shared" si="4"/>
        <v>305.58</v>
      </c>
      <c r="O9" s="104">
        <v>4573.6400000000003</v>
      </c>
      <c r="P9" s="92">
        <f t="shared" si="5"/>
        <v>4879.22</v>
      </c>
      <c r="Q9" s="104">
        <v>0</v>
      </c>
      <c r="R9" s="93">
        <f t="shared" si="6"/>
        <v>4879.22</v>
      </c>
    </row>
    <row r="10" spans="2:19" x14ac:dyDescent="0.25">
      <c r="B10" s="29" t="s">
        <v>128</v>
      </c>
      <c r="C10" s="57">
        <v>1925</v>
      </c>
      <c r="D10" s="104">
        <v>0</v>
      </c>
      <c r="E10" s="104">
        <v>0</v>
      </c>
      <c r="F10" s="92">
        <f t="shared" si="0"/>
        <v>0</v>
      </c>
      <c r="G10" s="104">
        <v>0</v>
      </c>
      <c r="H10" s="92">
        <f t="shared" si="1"/>
        <v>0</v>
      </c>
      <c r="I10" s="104">
        <v>0</v>
      </c>
      <c r="J10" s="92">
        <f t="shared" si="2"/>
        <v>0</v>
      </c>
      <c r="K10" s="104">
        <v>38650.650000000009</v>
      </c>
      <c r="L10" s="92">
        <f t="shared" si="3"/>
        <v>38650.650000000009</v>
      </c>
      <c r="M10" s="104">
        <v>13778.189999999999</v>
      </c>
      <c r="N10" s="92">
        <f t="shared" si="4"/>
        <v>52428.840000000011</v>
      </c>
      <c r="O10" s="104">
        <v>3221.94</v>
      </c>
      <c r="P10" s="92">
        <f t="shared" si="5"/>
        <v>55650.780000000013</v>
      </c>
      <c r="Q10" s="104">
        <v>112300</v>
      </c>
      <c r="R10" s="93">
        <f t="shared" si="6"/>
        <v>167950.78000000003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f>-561495.89+1639.52</f>
        <v>-559856.37</v>
      </c>
      <c r="R11" s="93">
        <f t="shared" si="6"/>
        <v>-559856.37</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900541.94000000006</v>
      </c>
      <c r="L13" s="96">
        <f t="shared" si="7"/>
        <v>900541.94000000006</v>
      </c>
      <c r="M13" s="106">
        <f t="shared" si="7"/>
        <v>939470.8899999999</v>
      </c>
      <c r="N13" s="96">
        <f t="shared" si="7"/>
        <v>1840012.83</v>
      </c>
      <c r="O13" s="106">
        <f t="shared" si="7"/>
        <v>-134070.18999999997</v>
      </c>
      <c r="P13" s="96">
        <f t="shared" si="7"/>
        <v>1705942.6400000001</v>
      </c>
      <c r="Q13" s="106">
        <f t="shared" si="7"/>
        <v>-427856.37</v>
      </c>
      <c r="R13" s="97">
        <f t="shared" si="7"/>
        <v>1278086.27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-30675.27</v>
      </c>
      <c r="L15" s="92">
        <f>J15+K15</f>
        <v>-30675.27</v>
      </c>
      <c r="M15" s="104">
        <v>-93202.33</v>
      </c>
      <c r="N15" s="92">
        <f>L15+M15</f>
        <v>-123877.6</v>
      </c>
      <c r="O15" s="104">
        <v>-120969.83</v>
      </c>
      <c r="P15" s="92">
        <f>N15+O15</f>
        <v>-244847.43</v>
      </c>
      <c r="Q15" s="104">
        <v>-123172.2</v>
      </c>
      <c r="R15" s="93">
        <f>P15+Q15</f>
        <v>-368019.63</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137778.71</v>
      </c>
      <c r="R17" s="93">
        <f>P17+Q17</f>
        <v>137778.71</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-30675.27</v>
      </c>
      <c r="L19" s="96">
        <f t="shared" si="8"/>
        <v>-30675.27</v>
      </c>
      <c r="M19" s="106">
        <f t="shared" si="8"/>
        <v>-93202.33</v>
      </c>
      <c r="N19" s="96">
        <f t="shared" si="8"/>
        <v>-123877.6</v>
      </c>
      <c r="O19" s="106">
        <f t="shared" si="8"/>
        <v>-120969.83</v>
      </c>
      <c r="P19" s="96">
        <f t="shared" si="8"/>
        <v>-244847.43</v>
      </c>
      <c r="Q19" s="106">
        <f t="shared" si="8"/>
        <v>14606.509999999995</v>
      </c>
      <c r="R19" s="97">
        <f t="shared" si="8"/>
        <v>-230240.92</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869866.67</v>
      </c>
      <c r="L21" s="98">
        <f t="shared" si="9"/>
        <v>869866.67</v>
      </c>
      <c r="M21" s="107">
        <f t="shared" si="9"/>
        <v>846268.55999999994</v>
      </c>
      <c r="N21" s="98">
        <f t="shared" si="9"/>
        <v>1716135.23</v>
      </c>
      <c r="O21" s="107">
        <f t="shared" si="9"/>
        <v>-255040.01999999996</v>
      </c>
      <c r="P21" s="98">
        <f t="shared" si="9"/>
        <v>1461095.2100000002</v>
      </c>
      <c r="Q21" s="107">
        <f t="shared" si="9"/>
        <v>-413249.86</v>
      </c>
      <c r="R21" s="99">
        <f t="shared" si="9"/>
        <v>1047845.35</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v>41263</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184</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ColWidth="9.140625"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Port Colborne Hydro Inc.</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G5" activePane="bottomRight" state="frozen"/>
      <selection pane="topRight" activeCell="D1" sqref="D1"/>
      <selection pane="bottomLeft" activeCell="A5" sqref="A5"/>
      <selection pane="bottomRight" activeCell="F6" sqref="F6"/>
    </sheetView>
  </sheetViews>
  <sheetFormatPr defaultColWidth="9.140625"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Port Colborne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2328</v>
      </c>
      <c r="H6" s="122">
        <v>34271</v>
      </c>
      <c r="I6" s="122">
        <v>39214</v>
      </c>
      <c r="J6" s="122">
        <v>35986</v>
      </c>
      <c r="K6" s="122">
        <v>41858</v>
      </c>
      <c r="L6" s="122">
        <v>43998</v>
      </c>
      <c r="M6" s="122">
        <v>39999</v>
      </c>
      <c r="N6" s="123">
        <v>42388</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ColWidth="9.140625"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=Port Colborne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=Port Colborne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=Port Colborne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=Port Colborne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=Port Colborne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=Port Colborne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=Port Colborne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=Port Colborne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=Port Colborne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=Port Colborne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=Port Colborne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Bradbury, Doug</cp:lastModifiedBy>
  <cp:lastPrinted>2013-02-25T16:20:03Z</cp:lastPrinted>
  <dcterms:created xsi:type="dcterms:W3CDTF">2013-02-20T13:45:42Z</dcterms:created>
  <dcterms:modified xsi:type="dcterms:W3CDTF">2013-03-04T18:22:06Z</dcterms:modified>
</cp:coreProperties>
</file>