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B639" lockStructure="1"/>
  <bookViews>
    <workbookView xWindow="120" yWindow="210" windowWidth="19440" windowHeight="10425" tabRatio="720" activeTab="2"/>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M7" i="6" l="1"/>
  <c r="L7" i="6"/>
  <c r="K7" i="6"/>
  <c r="J7" i="6"/>
  <c r="I7" i="6"/>
  <c r="H7" i="6"/>
  <c r="G7" i="6"/>
  <c r="F7" i="6"/>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<sst xmlns="http://schemas.openxmlformats.org/spreadsheetml/2006/main" count="1155" uniqueCount="191">
  <si>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</si>
  <si>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</si>
  <si>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</si>
  <si>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</si>
  <si>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</si>
  <si>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</si>
  <si>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</si>
  <si>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</si>
  <si>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</si>
  <si>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</si>
  <si>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</si>
  <si>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</si>
  <si>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</si>
  <si>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</si>
  <si>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</si>
  <si>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</si>
  <si>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</si>
  <si>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</si>
  <si>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</si>
  <si>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</si>
  <si>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</si>
  <si>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</si>
  <si>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</si>
  <si>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</si>
  <si>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</si>
  <si>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</si>
  <si>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</si>
  <si>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</si>
  <si>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</si>
  <si>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</si>
  <si>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</si>
  <si>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</si>
  <si>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</si>
  <si>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</si>
  <si>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</si>
  <si>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</si>
  <si>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</si>
  <si>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</si>
  <si>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</si>
  <si>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</si>
  <si>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</si>
  <si>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</si>
  <si>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</si>
  <si>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</si>
  <si>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</si>
  <si>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</si>
  <si>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</si>
  <si>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</si>
  <si>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</si>
  <si>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</si>
  <si>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</si>
  <si>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</si>
  <si>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</si>
  <si>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</si>
  <si>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</si>
  <si>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</si>
  <si>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</si>
  <si>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</si>
  <si>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</si>
  <si>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</si>
  <si>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</si>
  <si>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</si>
  <si>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</si>
  <si>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</si>
  <si>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</si>
  <si>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</si>
  <si>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</si>
  <si>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</si>
  <si>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</si>
  <si>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</si>
  <si>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</si>
  <si>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</si>
  <si>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</si>
  <si>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</si>
  <si>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</si>
  <si>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</si>
  <si>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</si>
  <si>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</si>
  <si>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</si>
  <si>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</si>
  <si>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</si>
  <si>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</si>
  <si>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</si>
  <si>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</si>
  <si>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</si>
  <si>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</si>
  <si>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</si>
  <si>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</si>
  <si>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</si>
  <si>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</si>
  <si>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</si>
  <si>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</si>
  <si>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</si>
  <si>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</si>
  <si>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</si>
  <si>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</si>
  <si>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</si>
  <si>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</si>
  <si>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</si>
  <si>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</si>
  <si>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</si>
  <si>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</si>
  <si>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</si>
  <si>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</si>
  <si>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</si>
  <si>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</si>
  <si>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</si>
  <si>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</si>
  <si>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</si>
  <si>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</si>
  <si>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</si>
  <si>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</si>
  <si>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</si>
  <si>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</si>
  <si>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</si>
  <si>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</si>
  <si>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</si>
  <si>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</si>
  <si>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</si>
  <si>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</si>
  <si>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</si>
  <si>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</si>
  <si>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</si>
  <si>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</si>
  <si>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</si>
  <si>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</si>
  <si>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</si>
  <si>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</si>
  <si>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</si>
  <si>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</si>
  <si>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</si>
  <si>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</si>
  <si>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</si>
  <si>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</si>
  <si>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</si>
  <si>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</si>
  <si>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</si>
  <si>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</si>
  <si>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</si>
  <si>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</si>
  <si>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</si>
  <si>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</si>
  <si>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</si>
  <si>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</si>
  <si>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</si>
  <si>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</si>
  <si>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</si>
  <si>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</si>
  <si>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</si>
  <si>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</si>
  <si>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</si>
  <si>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</si>
  <si>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</si>
  <si>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</si>
  <si>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</si>
  <si>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</si>
  <si>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</si>
  <si>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</si>
  <si>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</si>
  <si>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</si>
  <si>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</si>
  <si>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</si>
  <si>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</si>
  <si>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</si>
  <si>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</si>
  <si>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</si>
  <si>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</si>
  <si>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</si>
  <si>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</si>
  <si>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</si>
  <si>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</si>
  <si>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</si>
  <si>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</si>
  <si>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</si>
  <si>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</si>
  <si>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</si>
  <si>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</si>
  <si>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</si>
  <si>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</si>
  <si>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</si>
  <si>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</si>
  <si>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</si>
  <si>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</si>
  <si>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</si>
  <si>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Tom Barrett, Manager, Rates Applications</t>
  </si>
  <si>
    <t>(905) 532-4640</t>
  </si>
  <si>
    <t>tom.barrett@powerstream.ca</t>
  </si>
  <si>
    <t>No</t>
  </si>
  <si>
    <t>EB-2008-0244, EB-2010-0209, EB-2011-0128, EB-2012-0161</t>
  </si>
  <si>
    <t>All of the above costs from 1555 and 1556 have been approved. This occurred in the 2009 cost of service, 2010 Smart Meter and 2011 Smart Meter applciations. In the 2013 cost of service, PowerStream received approval for the remaining amounts in account 1555 (stranded meter costs only) and account 1556 ($240K in customer premise costs).</t>
  </si>
  <si>
    <t>Yes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</si>
</sst>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quot;$&quot;#,##0_);\(&quot;$&quot;#,##0\)"/>
    <numFmt numFmtId="165" formatCode="0.0"/>
    <numFmt numFmtId="166" formatCode="[$-F800]dddd\,\ mmmm\ dd\,\ yyyy"/>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2">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7" fontId="8" fillId="0" borderId="0"/>
    <xf numFmtId="168" fontId="8" fillId="0" borderId="0"/>
    <xf numFmtId="167" fontId="8" fillId="0" borderId="0"/>
    <xf numFmtId="167" fontId="8" fillId="0" borderId="0"/>
    <xf numFmtId="167" fontId="8" fillId="0" borderId="0"/>
    <xf numFmtId="167" fontId="8" fillId="0" borderId="0"/>
    <xf numFmtId="169" fontId="8" fillId="0" borderId="0"/>
    <xf numFmtId="170" fontId="8" fillId="0" borderId="0"/>
    <xf numFmtId="169" fontId="8" fillId="0" borderId="0"/>
    <xf numFmtId="3" fontId="8" fillId="0" borderId="0" applyFont="0" applyFill="0" applyBorder="0" applyAlignment="0" applyProtection="0"/>
    <xf numFmtId="164"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5"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6"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39" xfId="0" applyFont="1" applyFill="1" applyBorder="1" applyAlignment="1" applyProtection="1">
      <alignment horizontal="center" wrapText="1"/>
    </xf>
    <xf numFmtId="174" fontId="4" fillId="0" borderId="39" xfId="0" applyNumberFormat="1" applyFont="1" applyFill="1" applyBorder="1" applyAlignment="1" applyProtection="1">
      <alignment horizontal="center" wrapText="1"/>
    </xf>
    <xf numFmtId="174" fontId="11" fillId="0" borderId="39" xfId="0" applyNumberFormat="1"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1" xfId="0" applyFont="1" applyFill="1" applyBorder="1" applyAlignment="1" applyProtection="1">
      <alignment horizontal="center"/>
    </xf>
    <xf numFmtId="175" fontId="0" fillId="0" borderId="41"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9">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29"/>
  <sheetViews>
    <sheetView showGridLines="0" topLeftCell="A10" zoomScale="115" zoomScaleNormal="115" workbookViewId="0">
      <selection activeCell="F14" sqref="F14:L14"/>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1" t="s">
        <v>87</v>
      </c>
      <c r="G14" s="142"/>
      <c r="H14" s="142"/>
      <c r="I14" s="142"/>
      <c r="J14" s="142"/>
      <c r="K14" s="142"/>
      <c r="L14" s="143"/>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4" t="s">
        <v>184</v>
      </c>
      <c r="G16" s="145"/>
      <c r="H16" s="145"/>
      <c r="I16" s="145"/>
      <c r="J16" s="146"/>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4" t="s">
        <v>185</v>
      </c>
      <c r="G18" s="145"/>
      <c r="H18" s="145"/>
      <c r="I18" s="145"/>
      <c r="J18" s="146"/>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7" t="s">
        <v>186</v>
      </c>
      <c r="G20" s="148"/>
      <c r="H20" s="148"/>
      <c r="I20" s="148"/>
      <c r="J20" s="149"/>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0" t="s">
        <v>5</v>
      </c>
      <c r="D24" s="150"/>
      <c r="E24" s="150"/>
      <c r="F24" s="150"/>
      <c r="G24" s="150"/>
      <c r="H24" s="150"/>
      <c r="I24" s="150"/>
      <c r="J24" s="150"/>
      <c r="K24" s="150"/>
      <c r="L24" s="150"/>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1" t="s">
        <v>6</v>
      </c>
      <c r="D26" s="152"/>
      <c r="E26" s="152"/>
      <c r="F26" s="152"/>
      <c r="G26" s="152"/>
      <c r="H26" s="152"/>
      <c r="I26" s="152"/>
      <c r="J26" s="152"/>
      <c r="K26" s="152"/>
      <c r="L26" s="152"/>
      <c r="M26" s="152"/>
      <c r="N26" s="152"/>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39" t="s">
        <v>7</v>
      </c>
      <c r="D28" s="140"/>
      <c r="E28" s="140"/>
      <c r="F28" s="140"/>
      <c r="G28" s="140"/>
      <c r="H28" s="140"/>
      <c r="I28" s="140"/>
      <c r="J28" s="140"/>
      <c r="K28" s="140"/>
      <c r="L28" s="140"/>
      <c r="M28" s="140"/>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39"/>
  <sheetViews>
    <sheetView showGridLines="0" zoomScale="85" zoomScaleNormal="85" zoomScaleSheetLayoutView="100" workbookViewId="0">
      <pane xSplit="3" ySplit="4" topLeftCell="M5" activePane="bottomRight" state="frozen"/>
      <selection pane="topRight" activeCell="D1" sqref="D1"/>
      <selection pane="bottomLeft" activeCell="A4" sqref="A4"/>
      <selection pane="bottomRight" activeCell="Q17" sqref="Q17"/>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PowerStream Inc.</v>
      </c>
    </row>
    <row r="2" spans="2:19" ht="9" customHeight="1" x14ac:dyDescent="0.25">
      <c r="B2" s="21"/>
      <c r="C2" s="22"/>
      <c r="D2" s="153" t="s">
        <v>112</v>
      </c>
      <c r="E2" s="154"/>
      <c r="F2" s="154"/>
      <c r="G2" s="154"/>
      <c r="H2" s="154"/>
      <c r="I2" s="154"/>
      <c r="J2" s="153" t="s">
        <v>112</v>
      </c>
      <c r="K2" s="154"/>
      <c r="L2" s="154"/>
      <c r="M2" s="154"/>
      <c r="N2" s="154"/>
      <c r="O2" s="154"/>
      <c r="P2" s="154"/>
      <c r="Q2" s="154"/>
      <c r="R2" s="155"/>
      <c r="S2" s="23"/>
    </row>
    <row r="3" spans="2:19" ht="15.75" thickBot="1" x14ac:dyDescent="0.3">
      <c r="B3" s="24" t="s">
        <v>113</v>
      </c>
      <c r="C3" s="23"/>
      <c r="D3" s="156"/>
      <c r="E3" s="157"/>
      <c r="F3" s="157"/>
      <c r="G3" s="157"/>
      <c r="H3" s="157"/>
      <c r="I3" s="157"/>
      <c r="J3" s="156"/>
      <c r="K3" s="157"/>
      <c r="L3" s="157"/>
      <c r="M3" s="157"/>
      <c r="N3" s="157"/>
      <c r="O3" s="157"/>
      <c r="P3" s="157"/>
      <c r="Q3" s="157"/>
      <c r="R3" s="158"/>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82293</v>
      </c>
      <c r="H5" s="90">
        <f>F5+G5</f>
        <v>82293</v>
      </c>
      <c r="I5" s="103">
        <v>53262</v>
      </c>
      <c r="J5" s="90">
        <f>H5+I5</f>
        <v>135555</v>
      </c>
      <c r="K5" s="103">
        <v>90244</v>
      </c>
      <c r="L5" s="90">
        <f>J5+K5</f>
        <v>225799</v>
      </c>
      <c r="M5" s="103">
        <v>71379</v>
      </c>
      <c r="N5" s="90">
        <f>L5+M5</f>
        <v>297178</v>
      </c>
      <c r="O5" s="103">
        <v>13589</v>
      </c>
      <c r="P5" s="90">
        <f>N5+O5</f>
        <v>310767</v>
      </c>
      <c r="Q5" s="103">
        <v>0</v>
      </c>
      <c r="R5" s="91">
        <f>P5+Q5</f>
        <v>310767</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5">
        <v>75073</v>
      </c>
      <c r="F7" s="92">
        <f t="shared" ref="F7:F12" si="0">D7+E7</f>
        <v>75073</v>
      </c>
      <c r="G7" s="104">
        <v>9573803</v>
      </c>
      <c r="H7" s="92">
        <f t="shared" ref="H7:H12" si="1">F7+G7</f>
        <v>9648876</v>
      </c>
      <c r="I7" s="104">
        <v>6197974</v>
      </c>
      <c r="J7" s="92">
        <f t="shared" ref="J7:J12" si="2">H7+I7</f>
        <v>15846850</v>
      </c>
      <c r="K7" s="104">
        <v>13928541</v>
      </c>
      <c r="L7" s="92">
        <f t="shared" ref="L7:L12" si="3">J7+K7</f>
        <v>29775391</v>
      </c>
      <c r="M7" s="104">
        <v>13233722</v>
      </c>
      <c r="N7" s="92">
        <f t="shared" ref="N7:N12" si="4">L7+M7</f>
        <v>43009113</v>
      </c>
      <c r="O7" s="104">
        <v>6156227</v>
      </c>
      <c r="P7" s="92">
        <f t="shared" ref="P7:P12" si="5">N7+O7</f>
        <v>49165340</v>
      </c>
      <c r="Q7" s="104">
        <v>0</v>
      </c>
      <c r="R7" s="93">
        <f t="shared" ref="R7:R12" si="6">P7+Q7</f>
        <v>49165340</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v>490200</v>
      </c>
      <c r="H10" s="92">
        <f t="shared" si="1"/>
        <v>490200</v>
      </c>
      <c r="I10" s="104">
        <v>325698</v>
      </c>
      <c r="J10" s="92">
        <f t="shared" si="2"/>
        <v>815898</v>
      </c>
      <c r="K10" s="104">
        <v>445290</v>
      </c>
      <c r="L10" s="92">
        <f t="shared" si="3"/>
        <v>1261188</v>
      </c>
      <c r="M10" s="104">
        <v>717494</v>
      </c>
      <c r="N10" s="92">
        <f t="shared" si="4"/>
        <v>1978682</v>
      </c>
      <c r="O10" s="104">
        <v>136333</v>
      </c>
      <c r="P10" s="92">
        <f t="shared" si="5"/>
        <v>2115015</v>
      </c>
      <c r="Q10" s="104">
        <v>0</v>
      </c>
      <c r="R10" s="93">
        <f t="shared" si="6"/>
        <v>2115015</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c r="E12" s="105"/>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75073</v>
      </c>
      <c r="F13" s="96">
        <f t="shared" si="7"/>
        <v>75073</v>
      </c>
      <c r="G13" s="106">
        <f t="shared" si="7"/>
        <v>10064003</v>
      </c>
      <c r="H13" s="96">
        <f t="shared" si="7"/>
        <v>10139076</v>
      </c>
      <c r="I13" s="106">
        <f t="shared" si="7"/>
        <v>6523672</v>
      </c>
      <c r="J13" s="96">
        <f t="shared" si="7"/>
        <v>16662748</v>
      </c>
      <c r="K13" s="106">
        <f t="shared" si="7"/>
        <v>14373831</v>
      </c>
      <c r="L13" s="96">
        <f t="shared" si="7"/>
        <v>31036579</v>
      </c>
      <c r="M13" s="106">
        <f t="shared" si="7"/>
        <v>13951216</v>
      </c>
      <c r="N13" s="96">
        <f t="shared" si="7"/>
        <v>44987795</v>
      </c>
      <c r="O13" s="106">
        <f t="shared" si="7"/>
        <v>6292560</v>
      </c>
      <c r="P13" s="96">
        <f t="shared" si="7"/>
        <v>51280355</v>
      </c>
      <c r="Q13" s="106">
        <f t="shared" si="7"/>
        <v>0</v>
      </c>
      <c r="R13" s="97">
        <f t="shared" si="7"/>
        <v>51280355</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-2502</v>
      </c>
      <c r="F15" s="92">
        <f>D15+E15</f>
        <v>-2502</v>
      </c>
      <c r="G15" s="104">
        <v>-324132</v>
      </c>
      <c r="H15" s="92">
        <f>F15+G15</f>
        <v>-326634</v>
      </c>
      <c r="I15" s="104">
        <v>-849859</v>
      </c>
      <c r="J15" s="92">
        <f>H15+I15</f>
        <v>-1176493</v>
      </c>
      <c r="K15" s="104">
        <v>-1520743</v>
      </c>
      <c r="L15" s="92">
        <f>J15+K15</f>
        <v>-2697236</v>
      </c>
      <c r="M15" s="104">
        <v>-2426150</v>
      </c>
      <c r="N15" s="92">
        <f>L15+M15</f>
        <v>-5123386</v>
      </c>
      <c r="O15" s="104">
        <v>-3072483</v>
      </c>
      <c r="P15" s="92">
        <f>N15+O15</f>
        <v>-8195869</v>
      </c>
      <c r="Q15" s="104">
        <v>-3277690</v>
      </c>
      <c r="R15" s="93">
        <f>P15+Q15</f>
        <v>-11473559</v>
      </c>
    </row>
    <row r="16" spans="2:19" x14ac:dyDescent="0.25">
      <c r="B16" s="29" t="s">
        <v>146</v>
      </c>
      <c r="C16" s="57">
        <v>2120</v>
      </c>
      <c r="D16" s="104">
        <v>0</v>
      </c>
      <c r="E16" s="104">
        <v>0</v>
      </c>
      <c r="F16" s="92">
        <f>D16+E16</f>
        <v>0</v>
      </c>
      <c r="G16" s="104">
        <v>-81700</v>
      </c>
      <c r="H16" s="92">
        <f>F16+G16</f>
        <v>-81700</v>
      </c>
      <c r="I16" s="104">
        <v>-217683</v>
      </c>
      <c r="J16" s="92">
        <f>H16+I16</f>
        <v>-299383</v>
      </c>
      <c r="K16" s="104">
        <v>-346181</v>
      </c>
      <c r="L16" s="92">
        <f>J16+K16</f>
        <v>-645564</v>
      </c>
      <c r="M16" s="104">
        <v>-458279</v>
      </c>
      <c r="N16" s="92">
        <f>L16+M16</f>
        <v>-1103843</v>
      </c>
      <c r="O16" s="104">
        <v>-508955</v>
      </c>
      <c r="P16" s="92">
        <f>N16+O16</f>
        <v>-1612798</v>
      </c>
      <c r="Q16" s="104">
        <v>-314469</v>
      </c>
      <c r="R16" s="93">
        <f>P16+Q16</f>
        <v>-1927267</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-2502</v>
      </c>
      <c r="F19" s="96">
        <f t="shared" si="8"/>
        <v>-2502</v>
      </c>
      <c r="G19" s="106">
        <f t="shared" si="8"/>
        <v>-405832</v>
      </c>
      <c r="H19" s="96">
        <f t="shared" si="8"/>
        <v>-408334</v>
      </c>
      <c r="I19" s="106">
        <f t="shared" si="8"/>
        <v>-1067542</v>
      </c>
      <c r="J19" s="96">
        <f t="shared" si="8"/>
        <v>-1475876</v>
      </c>
      <c r="K19" s="106">
        <f t="shared" si="8"/>
        <v>-1866924</v>
      </c>
      <c r="L19" s="96">
        <f t="shared" si="8"/>
        <v>-3342800</v>
      </c>
      <c r="M19" s="106">
        <f t="shared" si="8"/>
        <v>-2884429</v>
      </c>
      <c r="N19" s="96">
        <f t="shared" si="8"/>
        <v>-6227229</v>
      </c>
      <c r="O19" s="106">
        <f t="shared" si="8"/>
        <v>-3581438</v>
      </c>
      <c r="P19" s="96">
        <f t="shared" si="8"/>
        <v>-9808667</v>
      </c>
      <c r="Q19" s="106">
        <f t="shared" si="8"/>
        <v>-3592159</v>
      </c>
      <c r="R19" s="97">
        <f t="shared" si="8"/>
        <v>-13400826</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72571</v>
      </c>
      <c r="F21" s="98">
        <f t="shared" si="9"/>
        <v>72571</v>
      </c>
      <c r="G21" s="107">
        <f t="shared" si="9"/>
        <v>9658171</v>
      </c>
      <c r="H21" s="98">
        <f t="shared" si="9"/>
        <v>9730742</v>
      </c>
      <c r="I21" s="107">
        <f t="shared" si="9"/>
        <v>5456130</v>
      </c>
      <c r="J21" s="98">
        <f t="shared" si="9"/>
        <v>15186872</v>
      </c>
      <c r="K21" s="107">
        <f t="shared" si="9"/>
        <v>12506907</v>
      </c>
      <c r="L21" s="98">
        <f t="shared" si="9"/>
        <v>27693779</v>
      </c>
      <c r="M21" s="107">
        <f t="shared" si="9"/>
        <v>11066787</v>
      </c>
      <c r="N21" s="98">
        <f t="shared" si="9"/>
        <v>38760566</v>
      </c>
      <c r="O21" s="107">
        <f t="shared" si="9"/>
        <v>2711122</v>
      </c>
      <c r="P21" s="98">
        <f t="shared" si="9"/>
        <v>41471688</v>
      </c>
      <c r="Q21" s="107">
        <f t="shared" si="9"/>
        <v>-3592159</v>
      </c>
      <c r="R21" s="99">
        <f t="shared" si="9"/>
        <v>37879529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7" t="s">
        <v>139</v>
      </c>
      <c r="C23" s="133"/>
      <c r="D23" s="136"/>
      <c r="E23" s="136"/>
      <c r="F23" s="136"/>
      <c r="G23" s="136"/>
      <c r="H23" s="32"/>
      <c r="I23" s="23"/>
      <c r="J23" s="23"/>
      <c r="K23" s="23"/>
      <c r="L23" s="23"/>
      <c r="M23" s="23"/>
      <c r="N23" s="23"/>
      <c r="O23" s="23"/>
      <c r="P23" s="23"/>
      <c r="Q23" s="23"/>
      <c r="R23" s="23"/>
      <c r="S23" s="23"/>
      <c r="T23" s="23"/>
    </row>
    <row r="24" spans="2:20" x14ac:dyDescent="0.25">
      <c r="B24" s="160" t="s">
        <v>189</v>
      </c>
      <c r="C24" s="161"/>
      <c r="D24" s="134"/>
      <c r="E24" s="134"/>
      <c r="F24" s="134"/>
      <c r="G24" s="134"/>
      <c r="H24" s="23"/>
      <c r="I24" s="23"/>
      <c r="J24" s="23"/>
      <c r="K24" s="23"/>
      <c r="L24" s="23"/>
      <c r="M24" s="23"/>
      <c r="N24" s="23"/>
      <c r="O24" s="23"/>
      <c r="P24" s="23"/>
      <c r="Q24" s="23"/>
      <c r="R24" s="23"/>
      <c r="S24" s="23"/>
      <c r="T24" s="23"/>
    </row>
    <row r="25" spans="2:20" x14ac:dyDescent="0.25">
      <c r="B25" s="162"/>
      <c r="C25" s="163"/>
      <c r="D25" s="134"/>
      <c r="E25" s="134"/>
      <c r="F25" s="134"/>
      <c r="G25" s="134"/>
      <c r="H25" s="23"/>
      <c r="I25" s="23"/>
      <c r="J25" s="23"/>
      <c r="K25" s="23"/>
      <c r="L25" s="23"/>
      <c r="M25" s="23"/>
      <c r="N25" s="23"/>
      <c r="O25" s="23"/>
      <c r="P25" s="23"/>
      <c r="Q25" s="23"/>
      <c r="R25" s="23"/>
      <c r="S25" s="23"/>
      <c r="T25" s="23"/>
    </row>
    <row r="26" spans="2:20" ht="15.75" thickBot="1" x14ac:dyDescent="0.3">
      <c r="B26" s="164"/>
      <c r="C26" s="165"/>
      <c r="D26" s="134"/>
      <c r="E26" s="134"/>
      <c r="F26" s="134"/>
      <c r="G26" s="134"/>
      <c r="H26" s="23"/>
      <c r="I26" s="23"/>
      <c r="J26" s="23"/>
      <c r="K26" s="23"/>
      <c r="L26" s="23"/>
      <c r="M26" s="23"/>
      <c r="N26" s="23"/>
      <c r="O26" s="23"/>
      <c r="P26" s="23"/>
      <c r="Q26" s="23"/>
      <c r="R26" s="23"/>
      <c r="S26" s="23"/>
      <c r="T26" s="23"/>
    </row>
    <row r="27" spans="2:20" ht="6" customHeight="1" x14ac:dyDescent="0.25">
      <c r="B27" s="29"/>
      <c r="C27" s="23"/>
      <c r="D27" s="45"/>
      <c r="E27" s="135"/>
      <c r="F27" s="135"/>
      <c r="G27" s="45"/>
      <c r="H27" s="23"/>
      <c r="I27" s="23"/>
      <c r="J27" s="23"/>
      <c r="K27" s="23"/>
      <c r="L27" s="23"/>
      <c r="M27" s="23"/>
      <c r="N27" s="23"/>
      <c r="O27" s="23"/>
      <c r="P27" s="23"/>
      <c r="Q27" s="23"/>
      <c r="R27" s="23"/>
      <c r="S27" s="23"/>
      <c r="T27" s="23"/>
    </row>
    <row r="28" spans="2:20" ht="15.75" thickBot="1" x14ac:dyDescent="0.3">
      <c r="B28" s="132" t="s">
        <v>133</v>
      </c>
      <c r="C28" s="133"/>
      <c r="D28" s="64"/>
      <c r="E28" s="64"/>
      <c r="F28" s="45"/>
      <c r="G28" s="45"/>
      <c r="H28" s="23"/>
      <c r="I28" s="23"/>
      <c r="J28" s="23"/>
      <c r="K28" s="23"/>
      <c r="L28" s="23"/>
      <c r="M28" s="23"/>
      <c r="N28" s="23"/>
      <c r="O28" s="23"/>
      <c r="P28" s="23"/>
      <c r="Q28" s="23"/>
      <c r="R28" s="23"/>
      <c r="S28" s="23"/>
      <c r="T28" s="23"/>
    </row>
    <row r="29" spans="2:20" x14ac:dyDescent="0.25">
      <c r="B29" s="160" t="s">
        <v>188</v>
      </c>
      <c r="C29" s="161"/>
      <c r="D29" s="134"/>
      <c r="E29" s="134"/>
      <c r="F29" s="134"/>
      <c r="G29" s="134"/>
      <c r="H29" s="23"/>
      <c r="I29" s="23"/>
      <c r="J29" s="23"/>
      <c r="K29" s="23"/>
      <c r="L29" s="23"/>
      <c r="M29" s="23"/>
      <c r="N29" s="23"/>
      <c r="O29" s="23"/>
      <c r="P29" s="23"/>
      <c r="Q29" s="23"/>
      <c r="R29" s="23"/>
      <c r="S29" s="23"/>
      <c r="T29" s="23"/>
    </row>
    <row r="30" spans="2:20" ht="23.25" customHeight="1" thickBot="1" x14ac:dyDescent="0.3">
      <c r="B30" s="164"/>
      <c r="C30" s="165"/>
      <c r="D30" s="134"/>
      <c r="E30" s="134"/>
      <c r="F30" s="134"/>
      <c r="G30" s="134"/>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59"/>
      <c r="C32" s="159"/>
      <c r="D32" s="159"/>
      <c r="E32" s="159"/>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14"/>
  <sheetViews>
    <sheetView showGridLines="0" tabSelected="1" zoomScaleNormal="100" zoomScaleSheetLayoutView="130" workbookViewId="0">
      <pane xSplit="3" ySplit="4" topLeftCell="D5" activePane="bottomRight" state="frozen"/>
      <selection pane="topRight" activeCell="D1" sqref="D1"/>
      <selection pane="bottomLeft" activeCell="A5" sqref="A5"/>
      <selection pane="bottomRight" activeCell="F7" sqref="F7"/>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PowerStream Inc.</v>
      </c>
    </row>
    <row r="2" spans="1:13" x14ac:dyDescent="0.25">
      <c r="A2" s="36"/>
      <c r="B2" s="39"/>
      <c r="C2" s="40"/>
      <c r="D2" s="167"/>
      <c r="E2" s="167"/>
      <c r="F2" s="167"/>
      <c r="G2" s="167" t="s">
        <v>134</v>
      </c>
      <c r="H2" s="167"/>
      <c r="I2" s="167"/>
      <c r="J2" s="167"/>
      <c r="K2" s="167"/>
      <c r="L2" s="167"/>
      <c r="M2" s="168"/>
    </row>
    <row r="3" spans="1:13" ht="15.75" thickBot="1" x14ac:dyDescent="0.3">
      <c r="A3" s="36"/>
      <c r="B3" s="41"/>
      <c r="C3" s="42"/>
      <c r="D3" s="169"/>
      <c r="E3" s="169"/>
      <c r="F3" s="169"/>
      <c r="G3" s="169"/>
      <c r="H3" s="169"/>
      <c r="I3" s="169"/>
      <c r="J3" s="169"/>
      <c r="K3" s="169"/>
      <c r="L3" s="169"/>
      <c r="M3" s="170"/>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5">
        <f>IF(ISERR(DGET(BALANCES_IN_1815_TABLE,TS_Primary_Above_50,BALANCE2002)),0,DGET(BALANCES_IN_1815_TABLE,TS_Primary_Above_50,BALANCE2002))</f>
        <v>66938859.990000002</v>
      </c>
      <c r="E5" s="125">
        <f>IF(ISERR(DGET(BALANCES_IN_1815_TABLE,TS_Primary_Above_50,BALANCE2003)),0,DGET(BALANCES_IN_1815_TABLE,TS_Primary_Above_50,BALANCE2003))</f>
        <v>67619790.829999998</v>
      </c>
      <c r="F5" s="125">
        <f>IF(ISERR(DGET(BALANCES_IN_1815_TABLE,TS_Primary_Above_50,BALANCE2004)),0,DGET(BALANCES_IN_1815_TABLE,TS_Primary_Above_50,BALANCE2004))</f>
        <v>78009342.079999998</v>
      </c>
      <c r="G5" s="125">
        <f>IF(ISERR(DGET(BALANCES_IN_1815_TABLE,TS_Primary_Above_50,BALANCE2005)),0,DGET(BALANCES_IN_1815_TABLE,TS_Primary_Above_50,BALANCE2005))</f>
        <v>77554117.5</v>
      </c>
      <c r="H5" s="125">
        <f>IF(ISERR(DGET(BALANCES_IN_1815_TABLE,TS_Primary_Above_50,BALANCE2006)),0,DGET(BALANCES_IN_1815_TABLE,TS_Primary_Above_50,BALANCE2006))</f>
        <v>82384153.049999997</v>
      </c>
      <c r="I5" s="125">
        <f>IF(ISERR(DGET(BALANCES_IN_1815_TABLE,TS_Primary_Above_50,BALANCE2007)),0,DGET(BALANCES_IN_1815_TABLE,TS_Primary_Above_50,BALANCE2007))</f>
        <v>88054588.989999995</v>
      </c>
      <c r="J5" s="125">
        <f>IF(ISERR(DGET(BALANCES_IN_1815_TABLE,TS_Primary_Above_50,BALANCE2008)),0,DGET(BALANCES_IN_1815_TABLE,TS_Primary_Above_50,BALANCE2008))</f>
        <v>95767181.590000004</v>
      </c>
      <c r="K5" s="125">
        <f>IF(ISERR(DGET(BALANCES_IN_1815_TABLE,TS_Primary_Above_50,BALANCE2009)),0,DGET(BALANCES_IN_1815_TABLE,TS_Primary_Above_50,BALANCE2009))</f>
        <v>95767181</v>
      </c>
      <c r="L5" s="125">
        <f>IF(ISERR(DGET(BALANCES_IN_1815_TABLE,TS_Primary_Above_50,BALANCE2010)),0,DGET(BALANCES_IN_1815_TABLE,TS_Primary_Above_50,BALANCE2010))</f>
        <v>121677029.05</v>
      </c>
      <c r="M5" s="138">
        <f>IF(ISERR(DGET(BALANCES_IN_1815_TABLE,TS_Primary_Above_50,BALANCE2011)),0,DGET(BALANCES_IN_1815_TABLE,TS_Primary_Above_50,BALANCE2011))</f>
        <v>126594713.51000001</v>
      </c>
    </row>
    <row r="6" spans="1:13" s="44" customFormat="1" ht="45" x14ac:dyDescent="0.25">
      <c r="A6" s="36"/>
      <c r="B6" s="115" t="s">
        <v>182</v>
      </c>
      <c r="C6" s="116"/>
      <c r="D6" s="117" t="s">
        <v>187</v>
      </c>
      <c r="E6" s="117" t="s">
        <v>187</v>
      </c>
      <c r="F6" s="117" t="s">
        <v>190</v>
      </c>
      <c r="G6" s="117" t="s">
        <v>190</v>
      </c>
      <c r="H6" s="117" t="s">
        <v>190</v>
      </c>
      <c r="I6" s="117" t="s">
        <v>190</v>
      </c>
      <c r="J6" s="117" t="s">
        <v>190</v>
      </c>
      <c r="K6" s="117" t="s">
        <v>190</v>
      </c>
      <c r="L6" s="117" t="s">
        <v>190</v>
      </c>
      <c r="M6" s="118" t="s">
        <v>190</v>
      </c>
    </row>
    <row r="7" spans="1:13" s="44" customFormat="1" ht="15.75" thickBot="1" x14ac:dyDescent="0.3">
      <c r="A7" s="48"/>
      <c r="B7" s="126" t="s">
        <v>183</v>
      </c>
      <c r="C7" s="119"/>
      <c r="D7" s="120"/>
      <c r="E7" s="120">
        <v>0</v>
      </c>
      <c r="F7" s="120">
        <f>78009342+609442</f>
        <v>78618784</v>
      </c>
      <c r="G7" s="120">
        <f>G5+609442.28</f>
        <v>78163559.780000001</v>
      </c>
      <c r="H7" s="120">
        <f>H5+609442.28</f>
        <v>82993595.329999998</v>
      </c>
      <c r="I7" s="120">
        <f>I5+609442.28</f>
        <v>88664031.269999996</v>
      </c>
      <c r="J7" s="120">
        <f>J5+609442.28</f>
        <v>96376623.870000005</v>
      </c>
      <c r="K7" s="120">
        <f>K5+609442.28</f>
        <v>96376623.280000001</v>
      </c>
      <c r="L7" s="120">
        <f>L5+609442.28</f>
        <v>122286471.33</v>
      </c>
      <c r="M7" s="120">
        <f>M5+609442.28</f>
        <v>127204155.79000001</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1"/>
      <c r="C10" s="171"/>
      <c r="D10" s="48"/>
      <c r="E10" s="42"/>
      <c r="F10" s="42"/>
      <c r="G10" s="42"/>
      <c r="H10" s="42"/>
      <c r="I10" s="42"/>
      <c r="J10" s="42"/>
      <c r="K10" s="42"/>
      <c r="L10" s="42"/>
      <c r="M10" s="42"/>
    </row>
    <row r="11" spans="1:13" x14ac:dyDescent="0.25">
      <c r="B11" s="166"/>
      <c r="C11" s="166"/>
      <c r="D11" s="166"/>
    </row>
    <row r="12" spans="1:13" x14ac:dyDescent="0.25">
      <c r="B12" s="166"/>
      <c r="C12" s="166"/>
      <c r="D12" s="166"/>
    </row>
    <row r="13" spans="1:13" x14ac:dyDescent="0.25">
      <c r="B13" s="166"/>
      <c r="C13" s="166"/>
      <c r="D13" s="166"/>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8"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PowerStream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2" t="s">
        <v>141</v>
      </c>
      <c r="E3" s="173"/>
      <c r="F3" s="173"/>
      <c r="G3" s="174"/>
      <c r="H3" s="172" t="s">
        <v>141</v>
      </c>
      <c r="I3" s="173"/>
      <c r="J3" s="173"/>
      <c r="K3" s="173"/>
      <c r="L3" s="173"/>
      <c r="M3" s="173"/>
      <c r="N3" s="175"/>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 Networks Inc.</v>
      </c>
      <c r="C6" s="73" t="str">
        <f>IF(LEN($B$6)=0,"","Distribution Charge Amounts (for LV Services)")</f>
        <v>Distribution Charge Amounts (for LV Services)</v>
      </c>
      <c r="D6" s="121">
        <v>0</v>
      </c>
      <c r="E6" s="121">
        <v>0</v>
      </c>
      <c r="F6" s="121">
        <v>0</v>
      </c>
      <c r="G6" s="121">
        <v>0</v>
      </c>
      <c r="H6" s="121">
        <v>0</v>
      </c>
      <c r="I6" s="121">
        <v>0</v>
      </c>
      <c r="J6" s="121">
        <v>0</v>
      </c>
      <c r="K6" s="121">
        <v>0</v>
      </c>
      <c r="L6" s="121">
        <v>0</v>
      </c>
      <c r="M6" s="121">
        <v>0</v>
      </c>
      <c r="N6" s="122">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1">
        <v>0</v>
      </c>
      <c r="E8" s="121">
        <v>0</v>
      </c>
      <c r="F8" s="121">
        <v>0</v>
      </c>
      <c r="G8" s="121">
        <v>0</v>
      </c>
      <c r="H8" s="121">
        <v>0</v>
      </c>
      <c r="I8" s="121">
        <v>0</v>
      </c>
      <c r="J8" s="121">
        <v>0</v>
      </c>
      <c r="K8" s="121">
        <v>0</v>
      </c>
      <c r="L8" s="121">
        <v>0</v>
      </c>
      <c r="M8" s="121">
        <v>0</v>
      </c>
      <c r="N8" s="122">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7" priority="16">
      <formula>LEN($C$6)&gt;0</formula>
    </cfRule>
  </conditionalFormatting>
  <conditionalFormatting sqref="D8:N8">
    <cfRule type="expression" dxfId="6" priority="12">
      <formula>LEN($C$8)&gt;0</formula>
    </cfRule>
  </conditionalFormatting>
  <pageMargins left="0.70866141732283472" right="0.70866141732283472" top="0.74803149606299213" bottom="0.74803149606299213" header="0.31496062992125984" footer="0.31496062992125984"/>
  <pageSetup paperSize="5" scale="73"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6" t="s">
        <v>142</v>
      </c>
      <c r="D1" s="176"/>
      <c r="E1" s="176"/>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=PowerStream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4" bestFit="1" customWidth="1"/>
    <col min="8" max="8" width="9.140625" customWidth="1"/>
  </cols>
  <sheetData>
    <row r="1" spans="1:3" ht="15.75" thickBot="1" x14ac:dyDescent="0.3">
      <c r="A1" s="176" t="s">
        <v>181</v>
      </c>
      <c r="B1" s="176"/>
      <c r="C1" s="176"/>
    </row>
    <row r="2" spans="1:3" s="123" customFormat="1" x14ac:dyDescent="0.25">
      <c r="A2" s="127" t="s">
        <v>150</v>
      </c>
      <c r="B2" s="127" t="s">
        <v>151</v>
      </c>
      <c r="C2" s="128"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29">
        <v>2002</v>
      </c>
      <c r="B6" s="129" t="s">
        <v>16</v>
      </c>
      <c r="C6" s="130">
        <v>9280027</v>
      </c>
    </row>
    <row r="7" spans="1:3" x14ac:dyDescent="0.25">
      <c r="A7" s="129">
        <v>2002</v>
      </c>
      <c r="B7" s="129" t="s">
        <v>32</v>
      </c>
      <c r="C7" s="130">
        <v>21606146</v>
      </c>
    </row>
    <row r="8" spans="1:3" hidden="1" x14ac:dyDescent="0.25">
      <c r="A8">
        <v>2011</v>
      </c>
      <c r="B8" t="s">
        <v>15</v>
      </c>
      <c r="C8">
        <v>0</v>
      </c>
    </row>
    <row r="9" spans="1:3" x14ac:dyDescent="0.25">
      <c r="A9" s="129">
        <v>2002</v>
      </c>
      <c r="B9" s="129" t="s">
        <v>44</v>
      </c>
      <c r="C9" s="130">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29">
        <v>2002</v>
      </c>
      <c r="B19" s="129" t="s">
        <v>53</v>
      </c>
      <c r="C19" s="130">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29">
        <v>2002</v>
      </c>
      <c r="B23" s="129" t="s">
        <v>54</v>
      </c>
      <c r="C23" s="130">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29">
        <v>2002</v>
      </c>
      <c r="B27" s="129" t="s">
        <v>55</v>
      </c>
      <c r="C27" s="130">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29">
        <v>2002</v>
      </c>
      <c r="B33" s="129" t="s">
        <v>158</v>
      </c>
      <c r="C33" s="130">
        <v>11483000</v>
      </c>
    </row>
    <row r="34" spans="1:3" x14ac:dyDescent="0.25">
      <c r="A34" s="129">
        <v>2002</v>
      </c>
      <c r="B34" s="129" t="s">
        <v>57</v>
      </c>
      <c r="C34" s="130">
        <v>18369562.780000001</v>
      </c>
    </row>
    <row r="35" spans="1:3" x14ac:dyDescent="0.25">
      <c r="A35" s="129">
        <v>2002</v>
      </c>
      <c r="B35" s="129" t="s">
        <v>59</v>
      </c>
      <c r="C35" s="130">
        <v>975161</v>
      </c>
    </row>
    <row r="36" spans="1:3" x14ac:dyDescent="0.25">
      <c r="A36" s="129">
        <v>2002</v>
      </c>
      <c r="B36" s="129" t="s">
        <v>62</v>
      </c>
      <c r="C36" s="130">
        <v>30742815.920000002</v>
      </c>
    </row>
    <row r="37" spans="1:3" hidden="1" x14ac:dyDescent="0.25">
      <c r="A37">
        <v>2011</v>
      </c>
      <c r="B37" t="s">
        <v>58</v>
      </c>
      <c r="C37">
        <v>0</v>
      </c>
    </row>
    <row r="38" spans="1:3" x14ac:dyDescent="0.25">
      <c r="A38" s="129">
        <v>2002</v>
      </c>
      <c r="B38" s="129" t="s">
        <v>167</v>
      </c>
      <c r="C38" s="130">
        <v>78095.570000000007</v>
      </c>
    </row>
    <row r="39" spans="1:3" hidden="1" x14ac:dyDescent="0.25">
      <c r="A39">
        <v>2011</v>
      </c>
      <c r="B39" t="s">
        <v>61</v>
      </c>
      <c r="C39">
        <v>0</v>
      </c>
    </row>
    <row r="40" spans="1:3" x14ac:dyDescent="0.25">
      <c r="A40" s="129">
        <v>2002</v>
      </c>
      <c r="B40" s="129" t="s">
        <v>63</v>
      </c>
      <c r="C40" s="130">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29">
        <v>2002</v>
      </c>
      <c r="B48" s="129" t="s">
        <v>74</v>
      </c>
      <c r="C48" s="130">
        <v>104579.49</v>
      </c>
    </row>
    <row r="49" spans="1:3" x14ac:dyDescent="0.25">
      <c r="A49" s="129">
        <v>2002</v>
      </c>
      <c r="B49" s="129" t="s">
        <v>77</v>
      </c>
      <c r="C49" s="130">
        <v>3644.42</v>
      </c>
    </row>
    <row r="50" spans="1:3" x14ac:dyDescent="0.25">
      <c r="A50" s="129">
        <v>2002</v>
      </c>
      <c r="B50" s="129" t="s">
        <v>166</v>
      </c>
      <c r="C50" s="130">
        <v>1341034.3899999999</v>
      </c>
    </row>
    <row r="51" spans="1:3" hidden="1" x14ac:dyDescent="0.25">
      <c r="A51">
        <v>2011</v>
      </c>
      <c r="B51" t="s">
        <v>76</v>
      </c>
      <c r="C51">
        <v>0</v>
      </c>
    </row>
    <row r="52" spans="1:3" x14ac:dyDescent="0.25">
      <c r="A52" s="129">
        <v>2002</v>
      </c>
      <c r="B52" s="129" t="s">
        <v>85</v>
      </c>
      <c r="C52" s="130">
        <v>1419129.96</v>
      </c>
    </row>
    <row r="53" spans="1:3" x14ac:dyDescent="0.25">
      <c r="A53" s="129">
        <v>2002</v>
      </c>
      <c r="B53" s="129" t="s">
        <v>160</v>
      </c>
      <c r="C53" s="130">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29">
        <v>2002</v>
      </c>
      <c r="B61" s="129" t="s">
        <v>161</v>
      </c>
      <c r="C61" s="130">
        <v>66938859.990000002</v>
      </c>
    </row>
    <row r="62" spans="1:3" x14ac:dyDescent="0.25">
      <c r="A62" s="129">
        <v>2002</v>
      </c>
      <c r="B62" s="129" t="s">
        <v>88</v>
      </c>
      <c r="C62" s="130">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29">
        <v>2002</v>
      </c>
      <c r="B69" s="129" t="s">
        <v>99</v>
      </c>
      <c r="C69" s="130">
        <v>82557</v>
      </c>
    </row>
    <row r="70" spans="1:3" x14ac:dyDescent="0.25">
      <c r="A70" s="129">
        <v>2002</v>
      </c>
      <c r="B70" s="129" t="s">
        <v>168</v>
      </c>
      <c r="C70" s="130">
        <v>82557</v>
      </c>
    </row>
    <row r="71" spans="1:3" hidden="1" x14ac:dyDescent="0.25">
      <c r="A71">
        <v>2011</v>
      </c>
      <c r="B71" t="s">
        <v>100</v>
      </c>
      <c r="C71">
        <v>0</v>
      </c>
    </row>
    <row r="72" spans="1:3" x14ac:dyDescent="0.25">
      <c r="A72" s="129">
        <v>2002</v>
      </c>
      <c r="B72" s="129" t="s">
        <v>101</v>
      </c>
      <c r="C72" s="130">
        <v>18422535.309999999</v>
      </c>
    </row>
    <row r="73" spans="1:3" x14ac:dyDescent="0.25">
      <c r="A73" s="129">
        <v>2002</v>
      </c>
      <c r="B73" s="129" t="s">
        <v>106</v>
      </c>
      <c r="C73" s="130">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29">
        <v>2003</v>
      </c>
      <c r="B84" s="129" t="s">
        <v>16</v>
      </c>
      <c r="C84" s="130">
        <v>9290178</v>
      </c>
    </row>
    <row r="85" spans="1:3" x14ac:dyDescent="0.25">
      <c r="A85" s="129">
        <v>2003</v>
      </c>
      <c r="B85" s="129" t="s">
        <v>32</v>
      </c>
      <c r="C85" s="130">
        <v>21306950</v>
      </c>
    </row>
    <row r="86" spans="1:3" hidden="1" x14ac:dyDescent="0.25">
      <c r="A86">
        <v>2010</v>
      </c>
      <c r="B86" t="s">
        <v>15</v>
      </c>
      <c r="C86">
        <v>0</v>
      </c>
    </row>
    <row r="87" spans="1:3" x14ac:dyDescent="0.25">
      <c r="A87" s="129">
        <v>2003</v>
      </c>
      <c r="B87" s="129" t="s">
        <v>44</v>
      </c>
      <c r="C87" s="130">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29">
        <v>2003</v>
      </c>
      <c r="B97" s="129" t="s">
        <v>163</v>
      </c>
      <c r="C97" s="130">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29">
        <v>2003</v>
      </c>
      <c r="B101" s="129" t="s">
        <v>51</v>
      </c>
      <c r="C101" s="130">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29">
        <v>2003</v>
      </c>
      <c r="B111" s="129" t="s">
        <v>53</v>
      </c>
      <c r="C111" s="130">
        <v>42372</v>
      </c>
    </row>
    <row r="112" spans="1:3" x14ac:dyDescent="0.25">
      <c r="A112" s="129">
        <v>2003</v>
      </c>
      <c r="B112" s="129" t="s">
        <v>54</v>
      </c>
      <c r="C112" s="130">
        <v>13546012.34</v>
      </c>
    </row>
    <row r="113" spans="1:3" x14ac:dyDescent="0.25">
      <c r="A113" s="129">
        <v>2003</v>
      </c>
      <c r="B113" s="129" t="s">
        <v>55</v>
      </c>
      <c r="C113" s="130">
        <v>57204500</v>
      </c>
    </row>
    <row r="114" spans="1:3" x14ac:dyDescent="0.25">
      <c r="A114" s="129">
        <v>2003</v>
      </c>
      <c r="B114" s="129" t="s">
        <v>158</v>
      </c>
      <c r="C114" s="130">
        <v>57204500</v>
      </c>
    </row>
    <row r="115" spans="1:3" hidden="1" x14ac:dyDescent="0.25">
      <c r="A115">
        <v>2010</v>
      </c>
      <c r="B115" t="s">
        <v>58</v>
      </c>
      <c r="C115">
        <v>0</v>
      </c>
    </row>
    <row r="116" spans="1:3" x14ac:dyDescent="0.25">
      <c r="A116" s="129">
        <v>2003</v>
      </c>
      <c r="B116" s="129" t="s">
        <v>57</v>
      </c>
      <c r="C116" s="130">
        <v>19271061.5</v>
      </c>
    </row>
    <row r="117" spans="1:3" hidden="1" x14ac:dyDescent="0.25">
      <c r="A117">
        <v>2010</v>
      </c>
      <c r="B117" t="s">
        <v>61</v>
      </c>
      <c r="C117">
        <v>0</v>
      </c>
    </row>
    <row r="118" spans="1:3" x14ac:dyDescent="0.25">
      <c r="A118" s="129">
        <v>2003</v>
      </c>
      <c r="B118" s="129" t="s">
        <v>59</v>
      </c>
      <c r="C118" s="130">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29">
        <v>2003</v>
      </c>
      <c r="B126" s="129" t="s">
        <v>62</v>
      </c>
      <c r="C126" s="130">
        <v>31879136.98</v>
      </c>
    </row>
    <row r="127" spans="1:3" x14ac:dyDescent="0.25">
      <c r="A127" s="129">
        <v>2003</v>
      </c>
      <c r="B127" s="129" t="s">
        <v>167</v>
      </c>
      <c r="C127" s="130">
        <v>78095.570000000007</v>
      </c>
    </row>
    <row r="128" spans="1:3" x14ac:dyDescent="0.25">
      <c r="A128" s="129">
        <v>2003</v>
      </c>
      <c r="B128" s="129" t="s">
        <v>63</v>
      </c>
      <c r="C128" s="130">
        <v>21400.799999999999</v>
      </c>
    </row>
    <row r="129" spans="1:3" hidden="1" x14ac:dyDescent="0.25">
      <c r="A129">
        <v>2010</v>
      </c>
      <c r="B129" t="s">
        <v>76</v>
      </c>
      <c r="C129">
        <v>0</v>
      </c>
    </row>
    <row r="130" spans="1:3" x14ac:dyDescent="0.25">
      <c r="A130" s="129">
        <v>2003</v>
      </c>
      <c r="B130" s="129" t="s">
        <v>72</v>
      </c>
      <c r="C130" s="130">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29">
        <v>2003</v>
      </c>
      <c r="B139" s="129" t="s">
        <v>73</v>
      </c>
      <c r="C139" s="130">
        <v>4609.24</v>
      </c>
    </row>
    <row r="140" spans="1:3" x14ac:dyDescent="0.25">
      <c r="A140" s="129">
        <v>2003</v>
      </c>
      <c r="B140" s="129" t="s">
        <v>74</v>
      </c>
      <c r="C140" s="130">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29">
        <v>2003</v>
      </c>
      <c r="B147" s="129" t="s">
        <v>75</v>
      </c>
      <c r="C147" s="130">
        <v>324895.58</v>
      </c>
    </row>
    <row r="148" spans="1:3" x14ac:dyDescent="0.25">
      <c r="A148" s="129">
        <v>2003</v>
      </c>
      <c r="B148" s="129" t="s">
        <v>77</v>
      </c>
      <c r="C148" s="130">
        <v>3644.42</v>
      </c>
    </row>
    <row r="149" spans="1:3" hidden="1" x14ac:dyDescent="0.25">
      <c r="A149">
        <v>2010</v>
      </c>
      <c r="B149" t="s">
        <v>100</v>
      </c>
      <c r="C149">
        <v>0</v>
      </c>
    </row>
    <row r="150" spans="1:3" x14ac:dyDescent="0.25">
      <c r="A150" s="129">
        <v>2003</v>
      </c>
      <c r="B150" s="129" t="s">
        <v>166</v>
      </c>
      <c r="C150" s="130">
        <v>1526165.3</v>
      </c>
    </row>
    <row r="151" spans="1:3" x14ac:dyDescent="0.25">
      <c r="A151" s="129">
        <v>2003</v>
      </c>
      <c r="B151" s="129" t="s">
        <v>85</v>
      </c>
      <c r="C151" s="130">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29">
        <v>2003</v>
      </c>
      <c r="B162" s="129" t="s">
        <v>160</v>
      </c>
      <c r="C162" s="130">
        <v>67619790.829999998</v>
      </c>
    </row>
    <row r="163" spans="1:3" x14ac:dyDescent="0.25">
      <c r="A163" s="129">
        <v>2003</v>
      </c>
      <c r="B163" s="129" t="s">
        <v>161</v>
      </c>
      <c r="C163" s="130">
        <v>67619790.829999998</v>
      </c>
    </row>
    <row r="164" spans="1:3" hidden="1" x14ac:dyDescent="0.25">
      <c r="A164">
        <v>2009</v>
      </c>
      <c r="B164" t="s">
        <v>15</v>
      </c>
      <c r="C164">
        <v>0</v>
      </c>
    </row>
    <row r="165" spans="1:3" x14ac:dyDescent="0.25">
      <c r="A165" s="129">
        <v>2003</v>
      </c>
      <c r="B165" s="129" t="s">
        <v>88</v>
      </c>
      <c r="C165" s="130">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29">
        <v>2003</v>
      </c>
      <c r="B175" s="129" t="s">
        <v>99</v>
      </c>
      <c r="C175" s="130">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29">
        <v>2003</v>
      </c>
      <c r="B189" s="129" t="s">
        <v>168</v>
      </c>
      <c r="C189" s="130">
        <v>90840</v>
      </c>
    </row>
    <row r="190" spans="1:3" x14ac:dyDescent="0.25">
      <c r="A190" s="129">
        <v>2003</v>
      </c>
      <c r="B190" s="129" t="s">
        <v>101</v>
      </c>
      <c r="C190" s="130">
        <v>18492972.75</v>
      </c>
    </row>
    <row r="191" spans="1:3" x14ac:dyDescent="0.25">
      <c r="A191" s="129">
        <v>2003</v>
      </c>
      <c r="B191" s="129" t="s">
        <v>106</v>
      </c>
      <c r="C191" s="130">
        <v>101567.14</v>
      </c>
    </row>
    <row r="192" spans="1:3" x14ac:dyDescent="0.25">
      <c r="A192" s="129">
        <v>2004</v>
      </c>
      <c r="B192" s="129" t="s">
        <v>10</v>
      </c>
      <c r="C192" s="130">
        <v>7000</v>
      </c>
    </row>
    <row r="193" spans="1:3" hidden="1" x14ac:dyDescent="0.25">
      <c r="A193">
        <v>2009</v>
      </c>
      <c r="B193" t="s">
        <v>58</v>
      </c>
      <c r="C193">
        <v>0</v>
      </c>
    </row>
    <row r="194" spans="1:3" x14ac:dyDescent="0.25">
      <c r="A194" s="129">
        <v>2004</v>
      </c>
      <c r="B194" s="129" t="s">
        <v>16</v>
      </c>
      <c r="C194" s="130">
        <v>9290178</v>
      </c>
    </row>
    <row r="195" spans="1:3" hidden="1" x14ac:dyDescent="0.25">
      <c r="A195">
        <v>2009</v>
      </c>
      <c r="B195" t="s">
        <v>61</v>
      </c>
      <c r="C195">
        <v>0</v>
      </c>
    </row>
    <row r="196" spans="1:3" x14ac:dyDescent="0.25">
      <c r="A196" s="129">
        <v>2004</v>
      </c>
      <c r="B196" s="129" t="s">
        <v>32</v>
      </c>
      <c r="C196" s="130">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29">
        <v>2004</v>
      </c>
      <c r="B204" s="129" t="s">
        <v>44</v>
      </c>
      <c r="C204" s="130">
        <v>119357.14</v>
      </c>
    </row>
    <row r="205" spans="1:3" x14ac:dyDescent="0.25">
      <c r="A205" s="129">
        <v>2004</v>
      </c>
      <c r="B205" s="129" t="s">
        <v>163</v>
      </c>
      <c r="C205" s="130">
        <v>3396683.12</v>
      </c>
    </row>
    <row r="206" spans="1:3" x14ac:dyDescent="0.25">
      <c r="A206" s="129">
        <v>2004</v>
      </c>
      <c r="B206" s="129" t="s">
        <v>51</v>
      </c>
      <c r="C206" s="130">
        <v>3396683.12</v>
      </c>
    </row>
    <row r="207" spans="1:3" hidden="1" x14ac:dyDescent="0.25">
      <c r="A207">
        <v>2009</v>
      </c>
      <c r="B207" t="s">
        <v>76</v>
      </c>
      <c r="C207">
        <v>0</v>
      </c>
    </row>
    <row r="208" spans="1:3" x14ac:dyDescent="0.25">
      <c r="A208" s="129">
        <v>2004</v>
      </c>
      <c r="B208" s="129" t="s">
        <v>53</v>
      </c>
      <c r="C208" s="130">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29">
        <v>2004</v>
      </c>
      <c r="B217" s="129" t="s">
        <v>54</v>
      </c>
      <c r="C217" s="130">
        <v>13546239.43</v>
      </c>
    </row>
    <row r="218" spans="1:3" x14ac:dyDescent="0.25">
      <c r="A218" s="129">
        <v>2004</v>
      </c>
      <c r="B218" s="129" t="s">
        <v>55</v>
      </c>
      <c r="C218" s="130">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29">
        <v>2004</v>
      </c>
      <c r="B225" s="129" t="s">
        <v>158</v>
      </c>
      <c r="C225" s="130">
        <v>72511100</v>
      </c>
    </row>
    <row r="226" spans="1:3" x14ac:dyDescent="0.25">
      <c r="A226" s="129">
        <v>2004</v>
      </c>
      <c r="B226" s="129" t="s">
        <v>57</v>
      </c>
      <c r="C226" s="130">
        <v>26200926.449999999</v>
      </c>
    </row>
    <row r="227" spans="1:3" hidden="1" x14ac:dyDescent="0.25">
      <c r="A227">
        <v>2009</v>
      </c>
      <c r="B227" t="s">
        <v>100</v>
      </c>
      <c r="C227">
        <v>0</v>
      </c>
    </row>
    <row r="228" spans="1:3" x14ac:dyDescent="0.25">
      <c r="A228" s="129">
        <v>2004</v>
      </c>
      <c r="B228" s="129" t="s">
        <v>59</v>
      </c>
      <c r="C228" s="130">
        <v>1089102.6100000001</v>
      </c>
    </row>
    <row r="229" spans="1:3" x14ac:dyDescent="0.25">
      <c r="A229" s="129">
        <v>2004</v>
      </c>
      <c r="B229" s="129" t="s">
        <v>62</v>
      </c>
      <c r="C229" s="130">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29">
        <v>2004</v>
      </c>
      <c r="B240" s="129" t="s">
        <v>167</v>
      </c>
      <c r="C240" s="130">
        <v>78095.570000000007</v>
      </c>
    </row>
    <row r="241" spans="1:3" x14ac:dyDescent="0.25">
      <c r="A241" s="129">
        <v>2004</v>
      </c>
      <c r="B241" s="129" t="s">
        <v>63</v>
      </c>
      <c r="C241" s="130">
        <v>21400.799999999999</v>
      </c>
    </row>
    <row r="242" spans="1:3" hidden="1" x14ac:dyDescent="0.25">
      <c r="A242">
        <v>2008</v>
      </c>
      <c r="B242" t="s">
        <v>15</v>
      </c>
      <c r="C242">
        <v>0</v>
      </c>
    </row>
    <row r="243" spans="1:3" hidden="1" x14ac:dyDescent="0.25">
      <c r="A243">
        <v>2008</v>
      </c>
      <c r="B243" t="s">
        <v>23</v>
      </c>
      <c r="C243">
        <v>0</v>
      </c>
    </row>
    <row r="244" spans="1:3" x14ac:dyDescent="0.25">
      <c r="A244" s="129">
        <v>2004</v>
      </c>
      <c r="B244" s="129" t="s">
        <v>72</v>
      </c>
      <c r="C244" s="130">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29">
        <v>2004</v>
      </c>
      <c r="B253" s="129" t="s">
        <v>73</v>
      </c>
      <c r="C253" s="130">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29">
        <v>2004</v>
      </c>
      <c r="B271" s="129" t="s">
        <v>74</v>
      </c>
      <c r="C271" s="130">
        <v>2707537.94</v>
      </c>
    </row>
    <row r="272" spans="1:3" x14ac:dyDescent="0.25">
      <c r="A272" s="129">
        <v>2004</v>
      </c>
      <c r="B272" s="129" t="s">
        <v>75</v>
      </c>
      <c r="C272" s="130">
        <v>2730582.72</v>
      </c>
    </row>
    <row r="273" spans="1:3" x14ac:dyDescent="0.25">
      <c r="A273" s="129">
        <v>2004</v>
      </c>
      <c r="B273" s="129" t="s">
        <v>77</v>
      </c>
      <c r="C273" s="130">
        <v>3644.42</v>
      </c>
    </row>
    <row r="274" spans="1:3" x14ac:dyDescent="0.25">
      <c r="A274" s="129">
        <v>2004</v>
      </c>
      <c r="B274" s="129" t="s">
        <v>166</v>
      </c>
      <c r="C274" s="130">
        <v>1589288.51</v>
      </c>
    </row>
    <row r="275" spans="1:3" hidden="1" x14ac:dyDescent="0.25">
      <c r="A275">
        <v>2008</v>
      </c>
      <c r="B275" t="s">
        <v>58</v>
      </c>
      <c r="C275">
        <v>0</v>
      </c>
    </row>
    <row r="276" spans="1:3" x14ac:dyDescent="0.25">
      <c r="A276" s="129">
        <v>2004</v>
      </c>
      <c r="B276" s="129" t="s">
        <v>85</v>
      </c>
      <c r="C276" s="130">
        <v>1667384.08</v>
      </c>
    </row>
    <row r="277" spans="1:3" hidden="1" x14ac:dyDescent="0.25">
      <c r="A277">
        <v>2008</v>
      </c>
      <c r="B277" t="s">
        <v>61</v>
      </c>
      <c r="C277">
        <v>0</v>
      </c>
    </row>
    <row r="278" spans="1:3" x14ac:dyDescent="0.25">
      <c r="A278" s="129">
        <v>2004</v>
      </c>
      <c r="B278" s="129" t="s">
        <v>160</v>
      </c>
      <c r="C278" s="130">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29">
        <v>2004</v>
      </c>
      <c r="B287" s="129" t="s">
        <v>161</v>
      </c>
      <c r="C287" s="130">
        <v>78002342.079999998</v>
      </c>
    </row>
    <row r="288" spans="1:3" x14ac:dyDescent="0.25">
      <c r="A288" s="129">
        <v>2004</v>
      </c>
      <c r="B288" s="129" t="s">
        <v>88</v>
      </c>
      <c r="C288" s="130">
        <v>4433887</v>
      </c>
    </row>
    <row r="289" spans="1:3" x14ac:dyDescent="0.25">
      <c r="A289" s="129">
        <v>2004</v>
      </c>
      <c r="B289" s="129" t="s">
        <v>90</v>
      </c>
      <c r="C289" s="130">
        <v>6579.78</v>
      </c>
    </row>
    <row r="290" spans="1:3" hidden="1" x14ac:dyDescent="0.25">
      <c r="A290">
        <v>2008</v>
      </c>
      <c r="B290" t="s">
        <v>76</v>
      </c>
      <c r="C290">
        <v>0</v>
      </c>
    </row>
    <row r="291" spans="1:3" x14ac:dyDescent="0.25">
      <c r="A291" s="129">
        <v>2004</v>
      </c>
      <c r="B291" s="129" t="s">
        <v>99</v>
      </c>
      <c r="C291" s="130">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29">
        <v>2004</v>
      </c>
      <c r="B297" s="129" t="s">
        <v>168</v>
      </c>
      <c r="C297" s="130">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29">
        <v>2004</v>
      </c>
      <c r="B301" s="129" t="s">
        <v>101</v>
      </c>
      <c r="C301" s="130">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29">
        <v>2004</v>
      </c>
      <c r="B308" s="129" t="s">
        <v>106</v>
      </c>
      <c r="C308" s="130">
        <v>119357.14</v>
      </c>
    </row>
    <row r="309" spans="1:3" x14ac:dyDescent="0.25">
      <c r="A309" s="129">
        <v>2005</v>
      </c>
      <c r="B309" s="129" t="s">
        <v>10</v>
      </c>
      <c r="C309" s="130">
        <v>7000</v>
      </c>
    </row>
    <row r="310" spans="1:3" hidden="1" x14ac:dyDescent="0.25">
      <c r="A310">
        <v>2008</v>
      </c>
      <c r="B310" t="s">
        <v>100</v>
      </c>
      <c r="C310">
        <v>0</v>
      </c>
    </row>
    <row r="311" spans="1:3" x14ac:dyDescent="0.25">
      <c r="A311" s="129">
        <v>2005</v>
      </c>
      <c r="B311" s="129" t="s">
        <v>13</v>
      </c>
      <c r="C311" s="130">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29">
        <v>2005</v>
      </c>
      <c r="B322" s="129" t="s">
        <v>14</v>
      </c>
      <c r="C322" s="130">
        <v>4137447.31</v>
      </c>
    </row>
    <row r="323" spans="1:3" x14ac:dyDescent="0.25">
      <c r="A323" s="129">
        <v>2005</v>
      </c>
      <c r="B323" s="129" t="s">
        <v>16</v>
      </c>
      <c r="C323" s="130">
        <v>9290178</v>
      </c>
    </row>
    <row r="324" spans="1:3" hidden="1" x14ac:dyDescent="0.25">
      <c r="A324">
        <v>2007</v>
      </c>
      <c r="B324" t="s">
        <v>15</v>
      </c>
      <c r="C324">
        <v>0</v>
      </c>
    </row>
    <row r="325" spans="1:3" hidden="1" x14ac:dyDescent="0.25">
      <c r="A325">
        <v>2007</v>
      </c>
      <c r="B325" t="s">
        <v>23</v>
      </c>
      <c r="C325">
        <v>0</v>
      </c>
    </row>
    <row r="326" spans="1:3" x14ac:dyDescent="0.25">
      <c r="A326" s="129">
        <v>2005</v>
      </c>
      <c r="B326" s="129" t="s">
        <v>32</v>
      </c>
      <c r="C326" s="130">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29">
        <v>2005</v>
      </c>
      <c r="B355" s="129" t="s">
        <v>44</v>
      </c>
      <c r="C355" s="130">
        <v>144356.48000000001</v>
      </c>
    </row>
    <row r="356" spans="1:3" x14ac:dyDescent="0.25">
      <c r="A356" s="129">
        <v>2005</v>
      </c>
      <c r="B356" s="129" t="s">
        <v>53</v>
      </c>
      <c r="C356" s="130">
        <v>202437.89</v>
      </c>
    </row>
    <row r="357" spans="1:3" x14ac:dyDescent="0.25">
      <c r="A357" s="129">
        <v>2005</v>
      </c>
      <c r="B357" s="129" t="s">
        <v>54</v>
      </c>
      <c r="C357" s="130">
        <v>13574847.43</v>
      </c>
    </row>
    <row r="358" spans="1:3" x14ac:dyDescent="0.25">
      <c r="A358" s="129">
        <v>2005</v>
      </c>
      <c r="B358" s="129" t="s">
        <v>55</v>
      </c>
      <c r="C358" s="130">
        <v>88994500</v>
      </c>
    </row>
    <row r="359" spans="1:3" hidden="1" x14ac:dyDescent="0.25">
      <c r="A359">
        <v>2007</v>
      </c>
      <c r="B359" t="s">
        <v>58</v>
      </c>
      <c r="C359">
        <v>0</v>
      </c>
    </row>
    <row r="360" spans="1:3" x14ac:dyDescent="0.25">
      <c r="A360" s="129">
        <v>2005</v>
      </c>
      <c r="B360" s="129" t="s">
        <v>158</v>
      </c>
      <c r="C360" s="130">
        <v>88994500</v>
      </c>
    </row>
    <row r="361" spans="1:3" hidden="1" x14ac:dyDescent="0.25">
      <c r="A361">
        <v>2007</v>
      </c>
      <c r="B361" t="s">
        <v>61</v>
      </c>
      <c r="C361">
        <v>0</v>
      </c>
    </row>
    <row r="362" spans="1:3" x14ac:dyDescent="0.25">
      <c r="A362" s="129">
        <v>2005</v>
      </c>
      <c r="B362" s="129" t="s">
        <v>57</v>
      </c>
      <c r="C362" s="130">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29">
        <v>2005</v>
      </c>
      <c r="B371" s="129" t="s">
        <v>59</v>
      </c>
      <c r="C371" s="130">
        <v>1099066.96</v>
      </c>
    </row>
    <row r="372" spans="1:3" x14ac:dyDescent="0.25">
      <c r="A372" s="129">
        <v>2005</v>
      </c>
      <c r="B372" s="129" t="s">
        <v>62</v>
      </c>
      <c r="C372" s="130">
        <v>36707954.119999997</v>
      </c>
    </row>
    <row r="373" spans="1:3" hidden="1" x14ac:dyDescent="0.25">
      <c r="A373">
        <v>2007</v>
      </c>
      <c r="B373" t="s">
        <v>84</v>
      </c>
      <c r="C373">
        <v>0</v>
      </c>
    </row>
    <row r="374" spans="1:3" x14ac:dyDescent="0.25">
      <c r="A374" s="129">
        <v>2005</v>
      </c>
      <c r="B374" s="129" t="s">
        <v>72</v>
      </c>
      <c r="C374" s="130">
        <v>10062</v>
      </c>
    </row>
    <row r="375" spans="1:3" x14ac:dyDescent="0.25">
      <c r="A375" s="129">
        <v>2005</v>
      </c>
      <c r="B375" s="129" t="s">
        <v>73</v>
      </c>
      <c r="C375" s="130">
        <v>10062</v>
      </c>
    </row>
    <row r="376" spans="1:3" hidden="1" x14ac:dyDescent="0.25">
      <c r="A376">
        <v>2007</v>
      </c>
      <c r="B376" t="s">
        <v>76</v>
      </c>
      <c r="C376">
        <v>0</v>
      </c>
    </row>
    <row r="377" spans="1:3" x14ac:dyDescent="0.25">
      <c r="A377" s="129">
        <v>2005</v>
      </c>
      <c r="B377" s="129" t="s">
        <v>74</v>
      </c>
      <c r="C377" s="130">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29">
        <v>2005</v>
      </c>
      <c r="B383" s="129" t="s">
        <v>75</v>
      </c>
      <c r="C383" s="130">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29">
        <v>2005</v>
      </c>
      <c r="B387" s="129" t="s">
        <v>77</v>
      </c>
      <c r="C387" s="130">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29">
        <v>2005</v>
      </c>
      <c r="B395" s="129" t="s">
        <v>85</v>
      </c>
      <c r="C395" s="130">
        <v>1741023.34</v>
      </c>
    </row>
    <row r="396" spans="1:3" hidden="1" x14ac:dyDescent="0.25">
      <c r="A396">
        <v>2007</v>
      </c>
      <c r="B396" t="s">
        <v>100</v>
      </c>
      <c r="C396">
        <v>0</v>
      </c>
    </row>
    <row r="397" spans="1:3" x14ac:dyDescent="0.25">
      <c r="A397" s="129">
        <v>2005</v>
      </c>
      <c r="B397" s="129" t="s">
        <v>160</v>
      </c>
      <c r="C397" s="130">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29">
        <v>2005</v>
      </c>
      <c r="B408" s="129" t="s">
        <v>161</v>
      </c>
      <c r="C408" s="130">
        <v>77547117.5</v>
      </c>
    </row>
    <row r="409" spans="1:3" x14ac:dyDescent="0.25">
      <c r="A409" s="129">
        <v>2005</v>
      </c>
      <c r="B409" s="129" t="s">
        <v>88</v>
      </c>
      <c r="C409" s="130">
        <v>4678224.0199999996</v>
      </c>
    </row>
    <row r="410" spans="1:3" hidden="1" x14ac:dyDescent="0.25">
      <c r="A410">
        <v>2006</v>
      </c>
      <c r="B410" t="s">
        <v>15</v>
      </c>
      <c r="C410">
        <v>0</v>
      </c>
    </row>
    <row r="411" spans="1:3" hidden="1" x14ac:dyDescent="0.25">
      <c r="A411">
        <v>2006</v>
      </c>
      <c r="B411" t="s">
        <v>23</v>
      </c>
      <c r="C411">
        <v>0</v>
      </c>
    </row>
    <row r="412" spans="1:3" x14ac:dyDescent="0.25">
      <c r="A412" s="129">
        <v>2005</v>
      </c>
      <c r="B412" s="129" t="s">
        <v>99</v>
      </c>
      <c r="C412" s="130">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29">
        <v>2005</v>
      </c>
      <c r="B421" s="129" t="s">
        <v>162</v>
      </c>
      <c r="C421" s="130">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29">
        <v>2005</v>
      </c>
      <c r="B431" s="129" t="s">
        <v>101</v>
      </c>
      <c r="C431" s="130">
        <v>18717059.66</v>
      </c>
    </row>
    <row r="432" spans="1:3" hidden="1" x14ac:dyDescent="0.25">
      <c r="A432">
        <v>2006</v>
      </c>
      <c r="B432" t="s">
        <v>157</v>
      </c>
      <c r="C432">
        <v>0</v>
      </c>
    </row>
    <row r="433" spans="1:3" x14ac:dyDescent="0.25">
      <c r="A433" s="129">
        <v>2005</v>
      </c>
      <c r="B433" s="129" t="s">
        <v>106</v>
      </c>
      <c r="C433" s="130">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29">
        <v>2006</v>
      </c>
      <c r="B441" s="129" t="s">
        <v>13</v>
      </c>
      <c r="C441" s="130">
        <v>2507566.7409999999</v>
      </c>
    </row>
    <row r="442" spans="1:3" x14ac:dyDescent="0.25">
      <c r="A442" s="129">
        <v>2006</v>
      </c>
      <c r="B442" s="129" t="s">
        <v>14</v>
      </c>
      <c r="C442" s="130">
        <v>4229078.8899999997</v>
      </c>
    </row>
    <row r="443" spans="1:3" x14ac:dyDescent="0.25">
      <c r="A443" s="129">
        <v>2006</v>
      </c>
      <c r="B443" s="129" t="s">
        <v>16</v>
      </c>
      <c r="C443" s="130">
        <v>9468921</v>
      </c>
    </row>
    <row r="444" spans="1:3" x14ac:dyDescent="0.25">
      <c r="A444" s="129">
        <v>2006</v>
      </c>
      <c r="B444" s="129" t="s">
        <v>32</v>
      </c>
      <c r="C444" s="130">
        <v>30168503</v>
      </c>
    </row>
    <row r="445" spans="1:3" hidden="1" x14ac:dyDescent="0.25">
      <c r="A445">
        <v>2006</v>
      </c>
      <c r="B445" t="s">
        <v>95</v>
      </c>
      <c r="C445">
        <v>0</v>
      </c>
    </row>
    <row r="446" spans="1:3" x14ac:dyDescent="0.25">
      <c r="A446" s="129">
        <v>2006</v>
      </c>
      <c r="B446" s="129" t="s">
        <v>44</v>
      </c>
      <c r="C446" s="130">
        <v>144356.48000000001</v>
      </c>
    </row>
    <row r="447" spans="1:3" hidden="1" x14ac:dyDescent="0.25">
      <c r="A447">
        <v>2006</v>
      </c>
      <c r="B447" t="s">
        <v>58</v>
      </c>
      <c r="C447">
        <v>0</v>
      </c>
    </row>
    <row r="448" spans="1:3" x14ac:dyDescent="0.25">
      <c r="A448" s="129">
        <v>2006</v>
      </c>
      <c r="B448" s="129" t="s">
        <v>53</v>
      </c>
      <c r="C448" s="130">
        <v>281524.36</v>
      </c>
    </row>
    <row r="449" spans="1:3" hidden="1" x14ac:dyDescent="0.25">
      <c r="A449">
        <v>2006</v>
      </c>
      <c r="B449" t="s">
        <v>61</v>
      </c>
      <c r="C449">
        <v>0</v>
      </c>
    </row>
    <row r="450" spans="1:3" x14ac:dyDescent="0.25">
      <c r="A450" s="129">
        <v>2006</v>
      </c>
      <c r="B450" s="129" t="s">
        <v>54</v>
      </c>
      <c r="C450" s="130">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29">
        <v>2006</v>
      </c>
      <c r="B461" s="129" t="s">
        <v>55</v>
      </c>
      <c r="C461" s="130">
        <v>100037300</v>
      </c>
    </row>
    <row r="462" spans="1:3" x14ac:dyDescent="0.25">
      <c r="A462" s="129">
        <v>2006</v>
      </c>
      <c r="B462" s="129" t="s">
        <v>158</v>
      </c>
      <c r="C462" s="130">
        <v>100037300</v>
      </c>
    </row>
    <row r="463" spans="1:3" hidden="1" x14ac:dyDescent="0.25">
      <c r="A463">
        <v>2006</v>
      </c>
      <c r="B463" t="s">
        <v>84</v>
      </c>
      <c r="C463">
        <v>0</v>
      </c>
    </row>
    <row r="464" spans="1:3" x14ac:dyDescent="0.25">
      <c r="A464" s="129">
        <v>2006</v>
      </c>
      <c r="B464" s="129" t="s">
        <v>57</v>
      </c>
      <c r="C464" s="130">
        <v>29989684.739999998</v>
      </c>
    </row>
    <row r="465" spans="1:3" x14ac:dyDescent="0.25">
      <c r="A465" s="129">
        <v>2006</v>
      </c>
      <c r="B465" s="129" t="s">
        <v>59</v>
      </c>
      <c r="C465" s="130">
        <v>725224.35</v>
      </c>
    </row>
    <row r="466" spans="1:3" hidden="1" x14ac:dyDescent="0.25">
      <c r="A466">
        <v>2006</v>
      </c>
      <c r="B466" t="s">
        <v>76</v>
      </c>
      <c r="C466">
        <v>0</v>
      </c>
    </row>
    <row r="467" spans="1:3" x14ac:dyDescent="0.25">
      <c r="A467" s="129">
        <v>2006</v>
      </c>
      <c r="B467" s="129" t="s">
        <v>62</v>
      </c>
      <c r="C467" s="130">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29">
        <v>2006</v>
      </c>
      <c r="B473" s="129" t="s">
        <v>72</v>
      </c>
      <c r="C473" s="130">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29">
        <v>2006</v>
      </c>
      <c r="B477" s="129" t="s">
        <v>73</v>
      </c>
      <c r="C477" s="130">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29">
        <v>2006</v>
      </c>
      <c r="B485" s="129" t="s">
        <v>74</v>
      </c>
      <c r="C485" s="130">
        <v>4996118.2</v>
      </c>
    </row>
    <row r="486" spans="1:3" hidden="1" x14ac:dyDescent="0.25">
      <c r="A486">
        <v>2006</v>
      </c>
      <c r="B486" t="s">
        <v>100</v>
      </c>
      <c r="C486">
        <v>0</v>
      </c>
    </row>
    <row r="487" spans="1:3" x14ac:dyDescent="0.25">
      <c r="A487" s="129">
        <v>2006</v>
      </c>
      <c r="B487" s="129" t="s">
        <v>75</v>
      </c>
      <c r="C487" s="130">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29">
        <v>2006</v>
      </c>
      <c r="B498" s="129" t="s">
        <v>77</v>
      </c>
      <c r="C498" s="130">
        <v>3644.42</v>
      </c>
    </row>
    <row r="499" spans="1:3" x14ac:dyDescent="0.25">
      <c r="A499" s="129">
        <v>2006</v>
      </c>
      <c r="B499" s="129" t="s">
        <v>87</v>
      </c>
      <c r="C499" s="130">
        <v>82384153.049999997</v>
      </c>
    </row>
    <row r="500" spans="1:3" hidden="1" x14ac:dyDescent="0.25">
      <c r="A500">
        <v>2005</v>
      </c>
      <c r="B500" t="s">
        <v>15</v>
      </c>
      <c r="C500">
        <v>0</v>
      </c>
    </row>
    <row r="501" spans="1:3" hidden="1" x14ac:dyDescent="0.25">
      <c r="A501">
        <v>2005</v>
      </c>
      <c r="B501" t="s">
        <v>23</v>
      </c>
      <c r="C501">
        <v>0</v>
      </c>
    </row>
    <row r="502" spans="1:3" x14ac:dyDescent="0.25">
      <c r="A502" s="129">
        <v>2006</v>
      </c>
      <c r="B502" s="129" t="s">
        <v>88</v>
      </c>
      <c r="C502" s="130">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29">
        <v>2006</v>
      </c>
      <c r="B511" s="129" t="s">
        <v>99</v>
      </c>
      <c r="C511" s="130">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29">
        <v>2006</v>
      </c>
      <c r="B521" s="129" t="s">
        <v>101</v>
      </c>
      <c r="C521" s="130">
        <v>20670024.82</v>
      </c>
    </row>
    <row r="522" spans="1:3" hidden="1" x14ac:dyDescent="0.25">
      <c r="A522">
        <v>2005</v>
      </c>
      <c r="B522" t="s">
        <v>156</v>
      </c>
      <c r="C522">
        <v>0</v>
      </c>
    </row>
    <row r="523" spans="1:3" x14ac:dyDescent="0.25">
      <c r="A523" s="129">
        <v>2006</v>
      </c>
      <c r="B523" s="129" t="s">
        <v>106</v>
      </c>
      <c r="C523" s="130">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29">
        <v>2007</v>
      </c>
      <c r="B533" s="129" t="s">
        <v>13</v>
      </c>
      <c r="C533" s="130">
        <v>2507566.7400000002</v>
      </c>
    </row>
    <row r="534" spans="1:3" x14ac:dyDescent="0.25">
      <c r="A534" s="129">
        <v>2007</v>
      </c>
      <c r="B534" s="129" t="s">
        <v>14</v>
      </c>
      <c r="C534" s="130">
        <v>4469541.3</v>
      </c>
    </row>
    <row r="535" spans="1:3" x14ac:dyDescent="0.25">
      <c r="A535" s="129">
        <v>2007</v>
      </c>
      <c r="B535" s="129" t="s">
        <v>16</v>
      </c>
      <c r="C535" s="130">
        <v>9766115</v>
      </c>
    </row>
    <row r="536" spans="1:3" x14ac:dyDescent="0.25">
      <c r="A536" s="129">
        <v>2007</v>
      </c>
      <c r="B536" s="129" t="s">
        <v>53</v>
      </c>
      <c r="C536" s="130">
        <v>281524.36</v>
      </c>
    </row>
    <row r="537" spans="1:3" hidden="1" x14ac:dyDescent="0.25">
      <c r="A537">
        <v>2005</v>
      </c>
      <c r="B537" t="s">
        <v>95</v>
      </c>
      <c r="C537">
        <v>0</v>
      </c>
    </row>
    <row r="538" spans="1:3" x14ac:dyDescent="0.25">
      <c r="A538" s="129">
        <v>2007</v>
      </c>
      <c r="B538" s="129" t="s">
        <v>54</v>
      </c>
      <c r="C538" s="130">
        <v>13590921.51</v>
      </c>
    </row>
    <row r="539" spans="1:3" hidden="1" x14ac:dyDescent="0.25">
      <c r="A539">
        <v>2005</v>
      </c>
      <c r="B539" t="s">
        <v>58</v>
      </c>
      <c r="C539">
        <v>0</v>
      </c>
    </row>
    <row r="540" spans="1:3" x14ac:dyDescent="0.25">
      <c r="A540" s="129">
        <v>2007</v>
      </c>
      <c r="B540" s="129" t="s">
        <v>55</v>
      </c>
      <c r="C540" s="130">
        <v>107665600</v>
      </c>
    </row>
    <row r="541" spans="1:3" hidden="1" x14ac:dyDescent="0.25">
      <c r="A541">
        <v>2005</v>
      </c>
      <c r="B541" t="s">
        <v>61</v>
      </c>
      <c r="C541">
        <v>0</v>
      </c>
    </row>
    <row r="542" spans="1:3" x14ac:dyDescent="0.25">
      <c r="A542" s="129">
        <v>2007</v>
      </c>
      <c r="B542" s="129" t="s">
        <v>57</v>
      </c>
      <c r="C542" s="130">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29">
        <v>2007</v>
      </c>
      <c r="B553" s="129" t="s">
        <v>59</v>
      </c>
      <c r="C553" s="130">
        <v>1544361</v>
      </c>
    </row>
    <row r="554" spans="1:3" x14ac:dyDescent="0.25">
      <c r="A554" s="129">
        <v>2007</v>
      </c>
      <c r="B554" s="129" t="s">
        <v>62</v>
      </c>
      <c r="C554" s="130">
        <v>37975643.240000002</v>
      </c>
    </row>
    <row r="555" spans="1:3" hidden="1" x14ac:dyDescent="0.25">
      <c r="A555">
        <v>2005</v>
      </c>
      <c r="B555" t="s">
        <v>84</v>
      </c>
      <c r="C555">
        <v>0</v>
      </c>
    </row>
    <row r="556" spans="1:3" x14ac:dyDescent="0.25">
      <c r="A556" s="129">
        <v>2007</v>
      </c>
      <c r="B556" s="129" t="s">
        <v>72</v>
      </c>
      <c r="C556" s="130">
        <v>10061.77</v>
      </c>
    </row>
    <row r="557" spans="1:3" x14ac:dyDescent="0.25">
      <c r="A557" s="129">
        <v>2007</v>
      </c>
      <c r="B557" s="129" t="s">
        <v>73</v>
      </c>
      <c r="C557" s="130">
        <v>10061.77</v>
      </c>
    </row>
    <row r="558" spans="1:3" hidden="1" x14ac:dyDescent="0.25">
      <c r="A558">
        <v>2005</v>
      </c>
      <c r="B558" t="s">
        <v>76</v>
      </c>
      <c r="C558">
        <v>0</v>
      </c>
    </row>
    <row r="559" spans="1:3" x14ac:dyDescent="0.25">
      <c r="A559" s="129">
        <v>2007</v>
      </c>
      <c r="B559" s="129" t="s">
        <v>74</v>
      </c>
      <c r="C559" s="130">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29">
        <v>2007</v>
      </c>
      <c r="B565" s="129" t="s">
        <v>75</v>
      </c>
      <c r="C565" s="130">
        <v>3083382.07</v>
      </c>
    </row>
    <row r="566" spans="1:3" hidden="1" x14ac:dyDescent="0.25">
      <c r="A566">
        <v>2005</v>
      </c>
      <c r="B566" t="s">
        <v>83</v>
      </c>
      <c r="C566">
        <v>0</v>
      </c>
    </row>
    <row r="567" spans="1:3" x14ac:dyDescent="0.25">
      <c r="A567" s="129">
        <v>2007</v>
      </c>
      <c r="B567" s="129" t="s">
        <v>77</v>
      </c>
      <c r="C567" s="130">
        <v>3644.42</v>
      </c>
    </row>
    <row r="568" spans="1:3" hidden="1" x14ac:dyDescent="0.25">
      <c r="A568">
        <v>2005</v>
      </c>
      <c r="B568" t="s">
        <v>154</v>
      </c>
      <c r="C568">
        <v>0</v>
      </c>
    </row>
    <row r="569" spans="1:3" x14ac:dyDescent="0.25">
      <c r="A569" s="129">
        <v>2007</v>
      </c>
      <c r="B569" s="129" t="s">
        <v>87</v>
      </c>
      <c r="C569" s="130">
        <v>88054588.989999995</v>
      </c>
    </row>
    <row r="570" spans="1:3" x14ac:dyDescent="0.25">
      <c r="A570" s="129">
        <v>2007</v>
      </c>
      <c r="B570" s="129" t="s">
        <v>88</v>
      </c>
      <c r="C570" s="130">
        <v>4871028.29</v>
      </c>
    </row>
    <row r="571" spans="1:3" x14ac:dyDescent="0.25">
      <c r="A571" s="129">
        <v>2007</v>
      </c>
      <c r="B571" s="129" t="s">
        <v>99</v>
      </c>
      <c r="C571" s="130">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29">
        <v>2007</v>
      </c>
      <c r="B579" s="129" t="s">
        <v>101</v>
      </c>
      <c r="C579" s="130">
        <v>21208072.190000001</v>
      </c>
    </row>
    <row r="580" spans="1:3" x14ac:dyDescent="0.25">
      <c r="A580" s="129">
        <v>2008</v>
      </c>
      <c r="B580" s="129" t="s">
        <v>13</v>
      </c>
      <c r="C580" s="130">
        <v>2510109.38</v>
      </c>
    </row>
    <row r="581" spans="1:3" hidden="1" x14ac:dyDescent="0.25">
      <c r="A581">
        <v>2005</v>
      </c>
      <c r="B581" t="s">
        <v>41</v>
      </c>
      <c r="C581">
        <v>0</v>
      </c>
    </row>
    <row r="582" spans="1:3" hidden="1" x14ac:dyDescent="0.25">
      <c r="A582">
        <v>2005</v>
      </c>
      <c r="B582" t="s">
        <v>100</v>
      </c>
      <c r="C582">
        <v>0</v>
      </c>
    </row>
    <row r="583" spans="1:3" x14ac:dyDescent="0.25">
      <c r="A583" s="129">
        <v>2008</v>
      </c>
      <c r="B583" s="129" t="s">
        <v>14</v>
      </c>
      <c r="C583" s="130">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29">
        <v>2008</v>
      </c>
      <c r="B597" s="129" t="s">
        <v>16</v>
      </c>
      <c r="C597" s="130">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29">
        <v>2008</v>
      </c>
      <c r="B608" s="129" t="s">
        <v>32</v>
      </c>
      <c r="C608" s="130">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29">
        <v>2008</v>
      </c>
      <c r="B617" s="129" t="s">
        <v>53</v>
      </c>
      <c r="C617" s="130">
        <v>302188.32</v>
      </c>
    </row>
    <row r="618" spans="1:3" hidden="1" x14ac:dyDescent="0.25">
      <c r="A618">
        <v>2004</v>
      </c>
      <c r="B618" t="s">
        <v>156</v>
      </c>
      <c r="C618">
        <v>0</v>
      </c>
    </row>
    <row r="619" spans="1:3" x14ac:dyDescent="0.25">
      <c r="A619" s="129">
        <v>2008</v>
      </c>
      <c r="B619" s="129" t="s">
        <v>54</v>
      </c>
      <c r="C619" s="130">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29">
        <v>2008</v>
      </c>
      <c r="B627" s="129" t="s">
        <v>55</v>
      </c>
      <c r="C627" s="130">
        <v>109759800</v>
      </c>
    </row>
    <row r="628" spans="1:3" x14ac:dyDescent="0.25">
      <c r="A628" s="129">
        <v>2008</v>
      </c>
      <c r="B628" s="129" t="s">
        <v>57</v>
      </c>
      <c r="C628" s="130">
        <v>46885690.920000002</v>
      </c>
    </row>
    <row r="629" spans="1:3" hidden="1" x14ac:dyDescent="0.25">
      <c r="A629">
        <v>2004</v>
      </c>
      <c r="B629" t="s">
        <v>164</v>
      </c>
      <c r="C629">
        <v>0</v>
      </c>
    </row>
    <row r="630" spans="1:3" hidden="1" x14ac:dyDescent="0.25">
      <c r="A630">
        <v>2004</v>
      </c>
      <c r="B630" t="s">
        <v>52</v>
      </c>
      <c r="C630">
        <v>0</v>
      </c>
    </row>
    <row r="631" spans="1:3" x14ac:dyDescent="0.25">
      <c r="A631" s="129">
        <v>2008</v>
      </c>
      <c r="B631" s="129" t="s">
        <v>59</v>
      </c>
      <c r="C631" s="130">
        <v>1896000.3</v>
      </c>
    </row>
    <row r="632" spans="1:3" x14ac:dyDescent="0.25">
      <c r="A632" s="129">
        <v>2008</v>
      </c>
      <c r="B632" s="129" t="s">
        <v>62</v>
      </c>
      <c r="C632" s="130">
        <v>38712089.520000003</v>
      </c>
    </row>
    <row r="633" spans="1:3" x14ac:dyDescent="0.25">
      <c r="A633" s="129">
        <v>2008</v>
      </c>
      <c r="B633" s="129" t="s">
        <v>73</v>
      </c>
      <c r="C633" s="130">
        <v>10061.77</v>
      </c>
    </row>
    <row r="634" spans="1:3" x14ac:dyDescent="0.25">
      <c r="A634" s="129">
        <v>2008</v>
      </c>
      <c r="B634" s="129" t="s">
        <v>74</v>
      </c>
      <c r="C634" s="130">
        <v>5370392.0999999996</v>
      </c>
    </row>
    <row r="635" spans="1:3" hidden="1" x14ac:dyDescent="0.25">
      <c r="A635">
        <v>2004</v>
      </c>
      <c r="B635" t="s">
        <v>95</v>
      </c>
      <c r="C635">
        <v>0</v>
      </c>
    </row>
    <row r="636" spans="1:3" x14ac:dyDescent="0.25">
      <c r="A636" s="129">
        <v>2008</v>
      </c>
      <c r="B636" s="129" t="s">
        <v>75</v>
      </c>
      <c r="C636" s="130">
        <v>3213158.37</v>
      </c>
    </row>
    <row r="637" spans="1:3" hidden="1" x14ac:dyDescent="0.25">
      <c r="A637">
        <v>2004</v>
      </c>
      <c r="B637" t="s">
        <v>58</v>
      </c>
      <c r="C637">
        <v>0</v>
      </c>
    </row>
    <row r="638" spans="1:3" x14ac:dyDescent="0.25">
      <c r="A638" s="129">
        <v>2008</v>
      </c>
      <c r="B638" s="129" t="s">
        <v>77</v>
      </c>
      <c r="C638" s="130">
        <v>3644.42</v>
      </c>
    </row>
    <row r="639" spans="1:3" hidden="1" x14ac:dyDescent="0.25">
      <c r="A639">
        <v>2004</v>
      </c>
      <c r="B639" t="s">
        <v>61</v>
      </c>
      <c r="C639">
        <v>0</v>
      </c>
    </row>
    <row r="640" spans="1:3" x14ac:dyDescent="0.25">
      <c r="A640" s="129">
        <v>2008</v>
      </c>
      <c r="B640" s="129" t="s">
        <v>87</v>
      </c>
      <c r="C640" s="130">
        <v>95767181.590000004</v>
      </c>
    </row>
    <row r="641" spans="1:3" x14ac:dyDescent="0.25">
      <c r="A641" s="129">
        <v>2008</v>
      </c>
      <c r="B641" s="129" t="s">
        <v>88</v>
      </c>
      <c r="C641" s="130">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29">
        <v>2008</v>
      </c>
      <c r="B651" s="129" t="s">
        <v>98</v>
      </c>
      <c r="C651" s="130">
        <v>2042507.25</v>
      </c>
    </row>
    <row r="652" spans="1:3" x14ac:dyDescent="0.25">
      <c r="A652" s="129">
        <v>2008</v>
      </c>
      <c r="B652" s="129" t="s">
        <v>99</v>
      </c>
      <c r="C652" s="130">
        <v>176775</v>
      </c>
    </row>
    <row r="653" spans="1:3" hidden="1" x14ac:dyDescent="0.25">
      <c r="A653">
        <v>2004</v>
      </c>
      <c r="B653" t="s">
        <v>84</v>
      </c>
      <c r="C653">
        <v>0</v>
      </c>
    </row>
    <row r="654" spans="1:3" x14ac:dyDescent="0.25">
      <c r="A654" s="129">
        <v>2008</v>
      </c>
      <c r="B654" s="129" t="s">
        <v>101</v>
      </c>
      <c r="C654" s="130">
        <v>21691246.710000001</v>
      </c>
    </row>
    <row r="655" spans="1:3" x14ac:dyDescent="0.25">
      <c r="A655" s="129">
        <v>2009</v>
      </c>
      <c r="B655" s="129" t="s">
        <v>13</v>
      </c>
      <c r="C655" s="130">
        <v>2510109</v>
      </c>
    </row>
    <row r="656" spans="1:3" hidden="1" x14ac:dyDescent="0.25">
      <c r="A656">
        <v>2004</v>
      </c>
      <c r="B656" t="s">
        <v>76</v>
      </c>
      <c r="C656">
        <v>0</v>
      </c>
    </row>
    <row r="657" spans="1:3" x14ac:dyDescent="0.25">
      <c r="A657" s="129">
        <v>2009</v>
      </c>
      <c r="B657" s="129" t="s">
        <v>14</v>
      </c>
      <c r="C657" s="130">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29">
        <v>2009</v>
      </c>
      <c r="B664" s="129" t="s">
        <v>16</v>
      </c>
      <c r="C664" s="130">
        <v>9771354</v>
      </c>
    </row>
    <row r="665" spans="1:3" hidden="1" x14ac:dyDescent="0.25">
      <c r="A665">
        <v>2004</v>
      </c>
      <c r="B665" t="s">
        <v>165</v>
      </c>
      <c r="C665">
        <v>0</v>
      </c>
    </row>
    <row r="666" spans="1:3" x14ac:dyDescent="0.25">
      <c r="A666" s="129">
        <v>2009</v>
      </c>
      <c r="B666" s="129" t="s">
        <v>33</v>
      </c>
      <c r="C666" s="130">
        <v>30317891.489999998</v>
      </c>
    </row>
    <row r="667" spans="1:3" x14ac:dyDescent="0.25">
      <c r="A667" s="129">
        <v>2009</v>
      </c>
      <c r="B667" s="129" t="s">
        <v>53</v>
      </c>
      <c r="C667" s="130">
        <v>349916.94</v>
      </c>
    </row>
    <row r="668" spans="1:3" hidden="1" x14ac:dyDescent="0.25">
      <c r="A668">
        <v>2004</v>
      </c>
      <c r="B668" t="s">
        <v>154</v>
      </c>
      <c r="C668">
        <v>0</v>
      </c>
    </row>
    <row r="669" spans="1:3" x14ac:dyDescent="0.25">
      <c r="A669" s="129">
        <v>2009</v>
      </c>
      <c r="B669" s="129" t="s">
        <v>54</v>
      </c>
      <c r="C669" s="130">
        <v>12011917</v>
      </c>
    </row>
    <row r="670" spans="1:3" x14ac:dyDescent="0.25">
      <c r="A670" s="129">
        <v>2009</v>
      </c>
      <c r="B670" s="129" t="s">
        <v>55</v>
      </c>
      <c r="C670" s="130">
        <v>111555682.95999999</v>
      </c>
    </row>
    <row r="671" spans="1:3" x14ac:dyDescent="0.25">
      <c r="A671" s="129">
        <v>2009</v>
      </c>
      <c r="B671" s="129" t="s">
        <v>57</v>
      </c>
      <c r="C671" s="130">
        <v>53346981.380000003</v>
      </c>
    </row>
    <row r="672" spans="1:3" x14ac:dyDescent="0.25">
      <c r="A672" s="129">
        <v>2009</v>
      </c>
      <c r="B672" s="129" t="s">
        <v>59</v>
      </c>
      <c r="C672" s="130">
        <v>2955615.07</v>
      </c>
    </row>
    <row r="673" spans="1:3" hidden="1" x14ac:dyDescent="0.25">
      <c r="A673">
        <v>2004</v>
      </c>
      <c r="B673" t="s">
        <v>89</v>
      </c>
      <c r="C673">
        <v>0</v>
      </c>
    </row>
    <row r="674" spans="1:3" x14ac:dyDescent="0.25">
      <c r="A674" s="129">
        <v>2009</v>
      </c>
      <c r="B674" s="129" t="s">
        <v>62</v>
      </c>
      <c r="C674" s="130">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29">
        <v>2009</v>
      </c>
      <c r="B680" s="129" t="s">
        <v>73</v>
      </c>
      <c r="C680" s="130">
        <v>10061.77</v>
      </c>
    </row>
    <row r="681" spans="1:3" x14ac:dyDescent="0.25">
      <c r="A681" s="129">
        <v>2009</v>
      </c>
      <c r="B681" s="129" t="s">
        <v>74</v>
      </c>
      <c r="C681" s="130">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29">
        <v>2009</v>
      </c>
      <c r="B685" s="129" t="s">
        <v>75</v>
      </c>
      <c r="C685" s="130">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29">
        <v>2009</v>
      </c>
      <c r="B699" s="129" t="s">
        <v>77</v>
      </c>
      <c r="C699" s="130">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29">
        <v>2009</v>
      </c>
      <c r="B710" s="129" t="s">
        <v>87</v>
      </c>
      <c r="C710" s="130">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29">
        <v>2009</v>
      </c>
      <c r="B719" s="129" t="s">
        <v>88</v>
      </c>
      <c r="C719" s="130">
        <v>5930619.3600000003</v>
      </c>
    </row>
    <row r="720" spans="1:3" hidden="1" x14ac:dyDescent="0.25">
      <c r="A720">
        <v>2003</v>
      </c>
      <c r="B720" t="s">
        <v>170</v>
      </c>
      <c r="C720">
        <v>0</v>
      </c>
    </row>
    <row r="721" spans="1:3" x14ac:dyDescent="0.25">
      <c r="A721" s="129">
        <v>2009</v>
      </c>
      <c r="B721" s="129" t="s">
        <v>98</v>
      </c>
      <c r="C721" s="130">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29">
        <v>2009</v>
      </c>
      <c r="B729" s="129" t="s">
        <v>99</v>
      </c>
      <c r="C729" s="130">
        <v>176775</v>
      </c>
    </row>
    <row r="730" spans="1:3" x14ac:dyDescent="0.25">
      <c r="A730" s="129">
        <v>2009</v>
      </c>
      <c r="B730" s="129" t="s">
        <v>101</v>
      </c>
      <c r="C730" s="130">
        <v>22634014</v>
      </c>
    </row>
    <row r="731" spans="1:3" hidden="1" x14ac:dyDescent="0.25">
      <c r="A731">
        <v>2003</v>
      </c>
      <c r="B731" t="s">
        <v>164</v>
      </c>
      <c r="C731">
        <v>0</v>
      </c>
    </row>
    <row r="732" spans="1:3" hidden="1" x14ac:dyDescent="0.25">
      <c r="A732">
        <v>2003</v>
      </c>
      <c r="B732" t="s">
        <v>52</v>
      </c>
      <c r="C732">
        <v>0</v>
      </c>
    </row>
    <row r="733" spans="1:3" x14ac:dyDescent="0.25">
      <c r="A733" s="129">
        <v>2009</v>
      </c>
      <c r="B733" s="129" t="s">
        <v>102</v>
      </c>
      <c r="C733" s="130">
        <v>5485</v>
      </c>
    </row>
    <row r="734" spans="1:3" x14ac:dyDescent="0.25">
      <c r="A734" s="129">
        <v>2010</v>
      </c>
      <c r="B734" s="129" t="s">
        <v>13</v>
      </c>
      <c r="C734" s="130">
        <v>2510109.38</v>
      </c>
    </row>
    <row r="735" spans="1:3" x14ac:dyDescent="0.25">
      <c r="A735" s="129">
        <v>2010</v>
      </c>
      <c r="B735" s="129" t="s">
        <v>14</v>
      </c>
      <c r="C735" s="130">
        <v>4469541.3</v>
      </c>
    </row>
    <row r="736" spans="1:3" x14ac:dyDescent="0.25">
      <c r="A736" s="129">
        <v>2010</v>
      </c>
      <c r="B736" s="129" t="s">
        <v>16</v>
      </c>
      <c r="C736" s="130">
        <v>9771354</v>
      </c>
    </row>
    <row r="737" spans="1:3" hidden="1" x14ac:dyDescent="0.25">
      <c r="A737">
        <v>2003</v>
      </c>
      <c r="B737" t="s">
        <v>95</v>
      </c>
      <c r="C737">
        <v>0</v>
      </c>
    </row>
    <row r="738" spans="1:3" x14ac:dyDescent="0.25">
      <c r="A738" s="129">
        <v>2010</v>
      </c>
      <c r="B738" s="129" t="s">
        <v>33</v>
      </c>
      <c r="C738" s="130">
        <v>30317891</v>
      </c>
    </row>
    <row r="739" spans="1:3" hidden="1" x14ac:dyDescent="0.25">
      <c r="A739">
        <v>2003</v>
      </c>
      <c r="B739" t="s">
        <v>58</v>
      </c>
      <c r="C739">
        <v>0</v>
      </c>
    </row>
    <row r="740" spans="1:3" x14ac:dyDescent="0.25">
      <c r="A740" s="129">
        <v>2010</v>
      </c>
      <c r="B740" s="129" t="s">
        <v>37</v>
      </c>
      <c r="C740" s="130">
        <v>957.48</v>
      </c>
    </row>
    <row r="741" spans="1:3" hidden="1" x14ac:dyDescent="0.25">
      <c r="A741">
        <v>2003</v>
      </c>
      <c r="B741" t="s">
        <v>61</v>
      </c>
      <c r="C741">
        <v>0</v>
      </c>
    </row>
    <row r="742" spans="1:3" x14ac:dyDescent="0.25">
      <c r="A742" s="129">
        <v>2010</v>
      </c>
      <c r="B742" s="129" t="s">
        <v>53</v>
      </c>
      <c r="C742" s="130">
        <v>402411.74</v>
      </c>
    </row>
    <row r="743" spans="1:3" x14ac:dyDescent="0.25">
      <c r="A743" s="129">
        <v>2010</v>
      </c>
      <c r="B743" s="129" t="s">
        <v>54</v>
      </c>
      <c r="C743" s="130">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29">
        <v>2010</v>
      </c>
      <c r="B753" s="129" t="s">
        <v>55</v>
      </c>
      <c r="C753" s="130">
        <v>126963497.44</v>
      </c>
    </row>
    <row r="754" spans="1:3" x14ac:dyDescent="0.25">
      <c r="A754" s="129">
        <v>2010</v>
      </c>
      <c r="B754" s="129" t="s">
        <v>57</v>
      </c>
      <c r="C754" s="130">
        <v>68859065.969999999</v>
      </c>
    </row>
    <row r="755" spans="1:3" hidden="1" x14ac:dyDescent="0.25">
      <c r="A755">
        <v>2003</v>
      </c>
      <c r="B755" t="s">
        <v>84</v>
      </c>
      <c r="C755">
        <v>0</v>
      </c>
    </row>
    <row r="756" spans="1:3" x14ac:dyDescent="0.25">
      <c r="A756" s="129">
        <v>2010</v>
      </c>
      <c r="B756" s="129" t="s">
        <v>59</v>
      </c>
      <c r="C756" s="130">
        <v>3231785.49</v>
      </c>
    </row>
    <row r="757" spans="1:3" x14ac:dyDescent="0.25">
      <c r="A757" s="129">
        <v>2010</v>
      </c>
      <c r="B757" s="129" t="s">
        <v>62</v>
      </c>
      <c r="C757" s="130">
        <v>51454525.270000003</v>
      </c>
    </row>
    <row r="758" spans="1:3" hidden="1" x14ac:dyDescent="0.25">
      <c r="A758">
        <v>2003</v>
      </c>
      <c r="B758" t="s">
        <v>76</v>
      </c>
      <c r="C758">
        <v>0</v>
      </c>
    </row>
    <row r="759" spans="1:3" x14ac:dyDescent="0.25">
      <c r="A759" s="129">
        <v>2010</v>
      </c>
      <c r="B759" s="129" t="s">
        <v>73</v>
      </c>
      <c r="C759" s="130">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29">
        <v>2010</v>
      </c>
      <c r="B766" s="129" t="s">
        <v>74</v>
      </c>
      <c r="C766" s="130">
        <v>5399696.4299999997</v>
      </c>
    </row>
    <row r="767" spans="1:3" x14ac:dyDescent="0.25">
      <c r="A767" s="129">
        <v>2010</v>
      </c>
      <c r="B767" s="129" t="s">
        <v>75</v>
      </c>
      <c r="C767" s="130">
        <v>8912383.1600000001</v>
      </c>
    </row>
    <row r="768" spans="1:3" x14ac:dyDescent="0.25">
      <c r="A768" s="129">
        <v>2010</v>
      </c>
      <c r="B768" s="129" t="s">
        <v>77</v>
      </c>
      <c r="C768" s="130">
        <v>3644.42</v>
      </c>
    </row>
    <row r="769" spans="1:3" hidden="1" x14ac:dyDescent="0.25">
      <c r="A769">
        <v>2003</v>
      </c>
      <c r="B769" t="s">
        <v>165</v>
      </c>
      <c r="C769">
        <v>0</v>
      </c>
    </row>
    <row r="770" spans="1:3" hidden="1" x14ac:dyDescent="0.25">
      <c r="A770">
        <v>2003</v>
      </c>
      <c r="B770" t="s">
        <v>154</v>
      </c>
      <c r="C770">
        <v>0</v>
      </c>
    </row>
    <row r="771" spans="1:3" x14ac:dyDescent="0.25">
      <c r="A771" s="129">
        <v>2010</v>
      </c>
      <c r="B771" s="129" t="s">
        <v>87</v>
      </c>
      <c r="C771" s="130">
        <v>121677029.05</v>
      </c>
    </row>
    <row r="772" spans="1:3" x14ac:dyDescent="0.25">
      <c r="A772" s="129">
        <v>2010</v>
      </c>
      <c r="B772" s="129" t="s">
        <v>88</v>
      </c>
      <c r="C772" s="130">
        <v>6085082.8399999999</v>
      </c>
    </row>
    <row r="773" spans="1:3" hidden="1" x14ac:dyDescent="0.25">
      <c r="A773">
        <v>2003</v>
      </c>
      <c r="B773" t="s">
        <v>10</v>
      </c>
      <c r="C773">
        <v>0</v>
      </c>
    </row>
    <row r="774" spans="1:3" x14ac:dyDescent="0.25">
      <c r="A774" s="129">
        <v>2010</v>
      </c>
      <c r="B774" s="129" t="s">
        <v>98</v>
      </c>
      <c r="C774" s="130">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29">
        <v>2010</v>
      </c>
      <c r="B782" s="129" t="s">
        <v>99</v>
      </c>
      <c r="C782" s="130">
        <v>176775</v>
      </c>
    </row>
    <row r="783" spans="1:3" x14ac:dyDescent="0.25">
      <c r="A783" s="129">
        <v>2010</v>
      </c>
      <c r="B783" s="129" t="s">
        <v>101</v>
      </c>
      <c r="C783" s="130">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29">
        <v>2010</v>
      </c>
      <c r="B787" s="129" t="s">
        <v>102</v>
      </c>
      <c r="C787" s="130">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29">
        <v>2011</v>
      </c>
      <c r="B801" s="129" t="s">
        <v>13</v>
      </c>
      <c r="C801" s="130">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29">
        <v>2011</v>
      </c>
      <c r="B811" s="129" t="s">
        <v>14</v>
      </c>
      <c r="C811" s="130">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29">
        <v>2011</v>
      </c>
      <c r="B820" s="129" t="s">
        <v>16</v>
      </c>
      <c r="C820" s="130">
        <v>9777743</v>
      </c>
    </row>
    <row r="821" spans="1:3" hidden="1" x14ac:dyDescent="0.25">
      <c r="A821">
        <v>2002</v>
      </c>
      <c r="B821" t="s">
        <v>156</v>
      </c>
      <c r="C821">
        <v>0</v>
      </c>
    </row>
    <row r="822" spans="1:3" x14ac:dyDescent="0.25">
      <c r="A822" s="129">
        <v>2011</v>
      </c>
      <c r="B822" s="129" t="s">
        <v>33</v>
      </c>
      <c r="C822" s="130">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29">
        <v>2011</v>
      </c>
      <c r="B834" s="129" t="s">
        <v>37</v>
      </c>
      <c r="C834" s="130">
        <v>283085.05</v>
      </c>
    </row>
    <row r="835" spans="1:3" x14ac:dyDescent="0.25">
      <c r="A835" s="129">
        <v>2011</v>
      </c>
      <c r="B835" s="129" t="s">
        <v>46</v>
      </c>
      <c r="C835" s="130">
        <v>13999565.34</v>
      </c>
    </row>
    <row r="836" spans="1:3" x14ac:dyDescent="0.25">
      <c r="A836" s="129">
        <v>2011</v>
      </c>
      <c r="B836" s="129" t="s">
        <v>53</v>
      </c>
      <c r="C836" s="130">
        <v>457911.74</v>
      </c>
    </row>
    <row r="837" spans="1:3" x14ac:dyDescent="0.25">
      <c r="A837" s="129">
        <v>2011</v>
      </c>
      <c r="B837" s="129" t="s">
        <v>54</v>
      </c>
      <c r="C837" s="130">
        <v>13628829.109999999</v>
      </c>
    </row>
    <row r="838" spans="1:3" hidden="1" x14ac:dyDescent="0.25">
      <c r="A838">
        <v>2002</v>
      </c>
      <c r="B838" t="s">
        <v>95</v>
      </c>
      <c r="C838">
        <v>0</v>
      </c>
    </row>
    <row r="839" spans="1:3" x14ac:dyDescent="0.25">
      <c r="A839" s="129">
        <v>2011</v>
      </c>
      <c r="B839" s="129" t="s">
        <v>55</v>
      </c>
      <c r="C839" s="130">
        <v>134035599.98</v>
      </c>
    </row>
    <row r="840" spans="1:3" hidden="1" x14ac:dyDescent="0.25">
      <c r="A840">
        <v>2002</v>
      </c>
      <c r="B840" t="s">
        <v>58</v>
      </c>
      <c r="C840">
        <v>0</v>
      </c>
    </row>
    <row r="841" spans="1:3" x14ac:dyDescent="0.25">
      <c r="A841" s="129">
        <v>2011</v>
      </c>
      <c r="B841" s="129" t="s">
        <v>57</v>
      </c>
      <c r="C841" s="130">
        <v>68531082.140000001</v>
      </c>
    </row>
    <row r="842" spans="1:3" hidden="1" x14ac:dyDescent="0.25">
      <c r="A842">
        <v>2002</v>
      </c>
      <c r="B842" t="s">
        <v>61</v>
      </c>
      <c r="C842">
        <v>0</v>
      </c>
    </row>
    <row r="843" spans="1:3" x14ac:dyDescent="0.25">
      <c r="A843" s="129">
        <v>2011</v>
      </c>
      <c r="B843" s="129" t="s">
        <v>59</v>
      </c>
      <c r="C843" s="130">
        <v>3280789.32</v>
      </c>
    </row>
    <row r="844" spans="1:3" x14ac:dyDescent="0.25">
      <c r="A844" s="129">
        <v>2011</v>
      </c>
      <c r="B844" s="129" t="s">
        <v>62</v>
      </c>
      <c r="C844" s="130">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29">
        <v>2011</v>
      </c>
      <c r="B856" s="129" t="s">
        <v>73</v>
      </c>
      <c r="C856" s="130">
        <v>42298.6</v>
      </c>
    </row>
    <row r="857" spans="1:3" hidden="1" x14ac:dyDescent="0.25">
      <c r="A857">
        <v>2002</v>
      </c>
      <c r="B857" t="s">
        <v>75</v>
      </c>
      <c r="C857">
        <v>0</v>
      </c>
    </row>
    <row r="858" spans="1:3" hidden="1" x14ac:dyDescent="0.25">
      <c r="A858">
        <v>2002</v>
      </c>
      <c r="B858" t="s">
        <v>76</v>
      </c>
      <c r="C858">
        <v>0</v>
      </c>
    </row>
    <row r="859" spans="1:3" x14ac:dyDescent="0.25">
      <c r="A859" s="129">
        <v>2011</v>
      </c>
      <c r="B859" s="129" t="s">
        <v>74</v>
      </c>
      <c r="C859" s="130">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29">
        <v>2011</v>
      </c>
      <c r="B866" s="129" t="s">
        <v>75</v>
      </c>
      <c r="C866" s="130">
        <v>8912383.1600000001</v>
      </c>
    </row>
    <row r="867" spans="1:3" x14ac:dyDescent="0.25">
      <c r="A867" s="129">
        <v>2011</v>
      </c>
      <c r="B867" s="129" t="s">
        <v>77</v>
      </c>
      <c r="C867" s="130">
        <v>3644.42</v>
      </c>
    </row>
    <row r="868" spans="1:3" x14ac:dyDescent="0.25">
      <c r="A868" s="129">
        <v>2011</v>
      </c>
      <c r="B868" s="129" t="s">
        <v>78</v>
      </c>
      <c r="C868" s="130">
        <v>21513678.300000001</v>
      </c>
    </row>
    <row r="869" spans="1:3" hidden="1" x14ac:dyDescent="0.25">
      <c r="A869">
        <v>2002</v>
      </c>
      <c r="B869" t="s">
        <v>165</v>
      </c>
      <c r="C869">
        <v>0</v>
      </c>
    </row>
    <row r="870" spans="1:3" hidden="1" x14ac:dyDescent="0.25">
      <c r="A870">
        <v>2002</v>
      </c>
      <c r="B870" t="s">
        <v>154</v>
      </c>
      <c r="C870">
        <v>0</v>
      </c>
    </row>
    <row r="871" spans="1:3" x14ac:dyDescent="0.25">
      <c r="A871" s="129">
        <v>2011</v>
      </c>
      <c r="B871" s="129" t="s">
        <v>87</v>
      </c>
      <c r="C871" s="130">
        <v>126594713.51000001</v>
      </c>
    </row>
    <row r="872" spans="1:3" x14ac:dyDescent="0.25">
      <c r="A872" s="129">
        <v>2011</v>
      </c>
      <c r="B872" s="129" t="s">
        <v>88</v>
      </c>
      <c r="C872" s="130">
        <v>8312486</v>
      </c>
    </row>
    <row r="873" spans="1:3" hidden="1" x14ac:dyDescent="0.25">
      <c r="A873">
        <v>2002</v>
      </c>
      <c r="B873" t="s">
        <v>10</v>
      </c>
      <c r="C873">
        <v>0</v>
      </c>
    </row>
    <row r="874" spans="1:3" x14ac:dyDescent="0.25">
      <c r="A874" s="129">
        <v>2011</v>
      </c>
      <c r="B874" s="129" t="s">
        <v>98</v>
      </c>
      <c r="C874" s="130">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29">
        <v>2011</v>
      </c>
      <c r="B882" s="129" t="s">
        <v>99</v>
      </c>
      <c r="C882" s="130">
        <v>176774</v>
      </c>
    </row>
    <row r="883" spans="1:3" x14ac:dyDescent="0.25">
      <c r="A883" s="129">
        <v>2011</v>
      </c>
      <c r="B883" s="129" t="s">
        <v>101</v>
      </c>
      <c r="C883" s="130">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29">
        <v>2011</v>
      </c>
      <c r="B887" s="129" t="s">
        <v>102</v>
      </c>
      <c r="C887" s="130">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1"/>
    </row>
    <row r="900" spans="1:2" s="124" customFormat="1" x14ac:dyDescent="0.25">
      <c r="A900" s="129" t="s">
        <v>150</v>
      </c>
      <c r="B900" s="129" t="s">
        <v>151</v>
      </c>
    </row>
    <row r="901" spans="1:2" s="124" customFormat="1" x14ac:dyDescent="0.25">
      <c r="A901" s="129">
        <v>2002</v>
      </c>
      <c r="B901" s="129" t="str">
        <f>"="&amp;DISTRIBUTOR_NAME</f>
        <v>=PowerStream Inc.</v>
      </c>
    </row>
    <row r="902" spans="1:2" s="124" customFormat="1" x14ac:dyDescent="0.25">
      <c r="A902"/>
      <c r="B902"/>
    </row>
    <row r="903" spans="1:2" ht="15.75" thickBot="1" x14ac:dyDescent="0.3">
      <c r="A903" s="13" t="s">
        <v>172</v>
      </c>
      <c r="B903" s="131"/>
    </row>
    <row r="904" spans="1:2" x14ac:dyDescent="0.25">
      <c r="A904" s="129" t="s">
        <v>150</v>
      </c>
      <c r="B904" s="129" t="s">
        <v>151</v>
      </c>
    </row>
    <row r="905" spans="1:2" x14ac:dyDescent="0.25">
      <c r="A905" s="129">
        <v>2003</v>
      </c>
      <c r="B905" s="129" t="str">
        <f>"="&amp;DISTRIBUTOR_NAME</f>
        <v>=PowerStream Inc.</v>
      </c>
    </row>
    <row r="907" spans="1:2" ht="15.75" thickBot="1" x14ac:dyDescent="0.3">
      <c r="A907" s="13" t="s">
        <v>173</v>
      </c>
      <c r="B907" s="131"/>
    </row>
    <row r="908" spans="1:2" x14ac:dyDescent="0.25">
      <c r="A908" s="129" t="s">
        <v>150</v>
      </c>
      <c r="B908" s="129" t="s">
        <v>151</v>
      </c>
    </row>
    <row r="909" spans="1:2" x14ac:dyDescent="0.25">
      <c r="A909" s="129">
        <v>2004</v>
      </c>
      <c r="B909" s="129" t="str">
        <f>"="&amp;DISTRIBUTOR_NAME</f>
        <v>=PowerStream Inc.</v>
      </c>
    </row>
    <row r="911" spans="1:2" ht="15.75" thickBot="1" x14ac:dyDescent="0.3">
      <c r="A911" s="13" t="s">
        <v>174</v>
      </c>
      <c r="B911" s="131"/>
    </row>
    <row r="912" spans="1:2" x14ac:dyDescent="0.25">
      <c r="A912" s="129" t="s">
        <v>150</v>
      </c>
      <c r="B912" s="129" t="s">
        <v>151</v>
      </c>
    </row>
    <row r="913" spans="1:2" x14ac:dyDescent="0.25">
      <c r="A913" s="129">
        <v>2005</v>
      </c>
      <c r="B913" s="129" t="str">
        <f>"="&amp;DISTRIBUTOR_NAME</f>
        <v>=PowerStream Inc.</v>
      </c>
    </row>
    <row r="915" spans="1:2" ht="15.75" thickBot="1" x14ac:dyDescent="0.3">
      <c r="A915" s="13" t="s">
        <v>175</v>
      </c>
      <c r="B915" s="131"/>
    </row>
    <row r="916" spans="1:2" x14ac:dyDescent="0.25">
      <c r="A916" s="129" t="s">
        <v>150</v>
      </c>
      <c r="B916" s="129" t="s">
        <v>151</v>
      </c>
    </row>
    <row r="917" spans="1:2" x14ac:dyDescent="0.25">
      <c r="A917" s="129">
        <v>2006</v>
      </c>
      <c r="B917" s="129" t="str">
        <f>"="&amp;DISTRIBUTOR_NAME</f>
        <v>=PowerStream Inc.</v>
      </c>
    </row>
    <row r="919" spans="1:2" ht="15.75" thickBot="1" x14ac:dyDescent="0.3">
      <c r="A919" s="13" t="s">
        <v>176</v>
      </c>
      <c r="B919" s="131"/>
    </row>
    <row r="920" spans="1:2" x14ac:dyDescent="0.25">
      <c r="A920" s="129" t="s">
        <v>150</v>
      </c>
      <c r="B920" s="129" t="s">
        <v>151</v>
      </c>
    </row>
    <row r="921" spans="1:2" x14ac:dyDescent="0.25">
      <c r="A921" s="129">
        <v>2007</v>
      </c>
      <c r="B921" s="129" t="str">
        <f>"="&amp;DISTRIBUTOR_NAME</f>
        <v>=PowerStream Inc.</v>
      </c>
    </row>
    <row r="923" spans="1:2" ht="15.75" thickBot="1" x14ac:dyDescent="0.3">
      <c r="A923" s="13" t="s">
        <v>177</v>
      </c>
      <c r="B923" s="131"/>
    </row>
    <row r="924" spans="1:2" x14ac:dyDescent="0.25">
      <c r="A924" s="129" t="s">
        <v>150</v>
      </c>
      <c r="B924" s="129" t="s">
        <v>151</v>
      </c>
    </row>
    <row r="925" spans="1:2" x14ac:dyDescent="0.25">
      <c r="A925" s="129">
        <v>2008</v>
      </c>
      <c r="B925" s="129" t="str">
        <f>"="&amp;DISTRIBUTOR_NAME</f>
        <v>=PowerStream Inc.</v>
      </c>
    </row>
    <row r="927" spans="1:2" ht="15.75" thickBot="1" x14ac:dyDescent="0.3">
      <c r="A927" s="13" t="s">
        <v>178</v>
      </c>
      <c r="B927" s="131"/>
    </row>
    <row r="928" spans="1:2" x14ac:dyDescent="0.25">
      <c r="A928" s="129" t="s">
        <v>150</v>
      </c>
      <c r="B928" s="129" t="s">
        <v>151</v>
      </c>
    </row>
    <row r="929" spans="1:2" x14ac:dyDescent="0.25">
      <c r="A929" s="129">
        <v>2009</v>
      </c>
      <c r="B929" s="129" t="str">
        <f>"="&amp;DISTRIBUTOR_NAME</f>
        <v>=PowerStream Inc.</v>
      </c>
    </row>
    <row r="931" spans="1:2" ht="15.75" thickBot="1" x14ac:dyDescent="0.3">
      <c r="A931" s="13" t="s">
        <v>179</v>
      </c>
      <c r="B931" s="131"/>
    </row>
    <row r="932" spans="1:2" x14ac:dyDescent="0.25">
      <c r="A932" s="129" t="s">
        <v>150</v>
      </c>
      <c r="B932" s="129" t="s">
        <v>151</v>
      </c>
    </row>
    <row r="933" spans="1:2" x14ac:dyDescent="0.25">
      <c r="A933" s="129">
        <v>2010</v>
      </c>
      <c r="B933" s="129" t="str">
        <f>"="&amp;DISTRIBUTOR_NAME</f>
        <v>=PowerStream Inc.</v>
      </c>
    </row>
    <row r="935" spans="1:2" ht="15.75" thickBot="1" x14ac:dyDescent="0.3">
      <c r="A935" s="13" t="s">
        <v>180</v>
      </c>
      <c r="B935" s="131"/>
    </row>
    <row r="936" spans="1:2" x14ac:dyDescent="0.25">
      <c r="A936" s="129" t="s">
        <v>150</v>
      </c>
      <c r="B936" s="129" t="s">
        <v>151</v>
      </c>
    </row>
    <row r="937" spans="1:2" x14ac:dyDescent="0.25">
      <c r="A937" s="129">
        <v>2011</v>
      </c>
      <c r="B937" s="129" t="str">
        <f>"="&amp;DISTRIBUTOR_NAME</f>
        <v>=PowerStream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elena.yampolsky</cp:lastModifiedBy>
  <cp:lastPrinted>2013-03-04T20:38:29Z</cp:lastPrinted>
  <dcterms:created xsi:type="dcterms:W3CDTF">2013-02-20T13:45:42Z</dcterms:created>
  <dcterms:modified xsi:type="dcterms:W3CDTF">2013-03-04T20:57:38Z</dcterms:modified>
</cp:coreProperties>
</file>