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5" yWindow="4890" windowWidth="19440" windowHeight="4950" tabRatio="720" activeTab="1"/>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<sst xmlns="http://schemas.openxmlformats.org/spreadsheetml/2006/main" count="1144" uniqueCount="188">
  <si>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</si>
  <si>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</si>
  <si>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</si>
  <si>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</si>
  <si>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</si>
  <si>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</si>
  <si>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</si>
  <si>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</si>
  <si>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</si>
  <si>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</si>
  <si>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</si>
  <si>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</si>
  <si>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</si>
  <si>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</si>
  <si>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</si>
  <si>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</si>
  <si>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</si>
  <si>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</si>
  <si>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</si>
  <si>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</si>
  <si>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</si>
  <si>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</si>
  <si>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</si>
  <si>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</si>
  <si>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</si>
  <si>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</si>
  <si>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</si>
  <si>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</si>
  <si>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</si>
  <si>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</si>
  <si>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</si>
  <si>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</si>
  <si>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</si>
  <si>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</si>
  <si>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</si>
  <si>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</si>
  <si>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</si>
  <si>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</si>
  <si>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</si>
  <si>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</si>
  <si>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</si>
  <si>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</si>
  <si>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</si>
  <si>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</si>
  <si>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</si>
  <si>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</si>
  <si>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</si>
  <si>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</si>
  <si>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</si>
  <si>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</si>
  <si>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</si>
  <si>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</si>
  <si>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</si>
  <si>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</si>
  <si>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</si>
  <si>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</si>
  <si>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</si>
  <si>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</si>
  <si>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</si>
  <si>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</si>
  <si>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</si>
  <si>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</si>
  <si>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</si>
  <si>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</si>
  <si>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</si>
  <si>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</si>
  <si>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</si>
  <si>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</si>
  <si>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</si>
  <si>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</si>
  <si>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</si>
  <si>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</si>
  <si>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</si>
  <si>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</si>
  <si>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</si>
  <si>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</si>
  <si>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</si>
  <si>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</si>
  <si>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</si>
  <si>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</si>
  <si>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</si>
  <si>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</si>
  <si>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</si>
  <si>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</si>
  <si>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</si>
  <si>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</si>
  <si>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</si>
  <si>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</si>
  <si>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</si>
  <si>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</si>
  <si>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</si>
  <si>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</si>
  <si>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</si>
  <si>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</si>
  <si>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</si>
  <si>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</si>
  <si>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</si>
  <si>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</si>
  <si>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</si>
  <si>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</si>
  <si>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</si>
  <si>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</si>
  <si>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</si>
  <si>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</si>
  <si>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</si>
  <si>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</si>
  <si>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</si>
  <si>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</si>
  <si>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</si>
  <si>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</si>
  <si>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</si>
  <si>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</si>
  <si>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</si>
  <si>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</si>
  <si>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</si>
  <si>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</si>
  <si>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</si>
  <si>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</si>
  <si>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</si>
  <si>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</si>
  <si>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</si>
  <si>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</si>
  <si>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</si>
  <si>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</si>
  <si>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</si>
  <si>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</si>
  <si>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</si>
  <si>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</si>
  <si>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</si>
  <si>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</si>
  <si>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</si>
  <si>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</si>
  <si>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</si>
  <si>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</si>
  <si>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</si>
  <si>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</si>
  <si>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</si>
  <si>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</si>
  <si>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</si>
  <si>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</si>
  <si>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</si>
  <si>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</si>
  <si>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</si>
  <si>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</si>
  <si>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</si>
  <si>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</si>
  <si>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</si>
  <si>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</si>
  <si>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</si>
  <si>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</si>
  <si>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</si>
  <si>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</si>
  <si>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</si>
  <si>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</si>
  <si>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</si>
  <si>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</si>
  <si>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</si>
  <si>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</si>
  <si>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</si>
  <si>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</si>
  <si>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</si>
  <si>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</si>
  <si>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</si>
  <si>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</si>
  <si>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</si>
  <si>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</si>
  <si>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</si>
  <si>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</si>
  <si>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</si>
  <si>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</si>
  <si>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</si>
  <si>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</si>
  <si>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</si>
  <si>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</si>
  <si>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</si>
  <si>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</si>
  <si>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</si>
  <si>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</si>
  <si>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</si>
  <si>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</si>
  <si>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</si>
  <si>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</si>
  <si>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</si>
  <si>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</si>
  <si>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Pauline Welsh, Manager of Regulatory Affairs</t>
  </si>
  <si>
    <t>(705)326-2495 ext 240</t>
  </si>
  <si>
    <t>pwelsh@orilliapower.ca</t>
  </si>
  <si>
    <t>EB-2012-0261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</si>
</sst>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0.0"/>
    <numFmt numFmtId="165" formatCode="[$-F800]dddd\,\ mmmm\ dd\,\ yyyy"/>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409]mmmm\ d\,\ yyyy;@"/>
    <numFmt numFmtId="175" formatCode="_-* #,##0_-;\-* #,##0_-;_-* &quot;-&quot;??_-;_-@_-"/>
    <numFmt numFmtId="176" formatCode="_-* #,##0_-;[Red]\-* #,##0_-;_-* &quot;-&quot;??_-;_-@_-"/>
    <numFmt numFmtId="177"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44" fontId="1" fillId="0" borderId="0" applyFont="0" applyFill="0" applyBorder="0" applyAlignment="0" applyProtection="0"/>
    <xf numFmtId="166" fontId="8" fillId="0" borderId="0"/>
    <xf numFmtId="167" fontId="8" fillId="0" borderId="0"/>
    <xf numFmtId="166" fontId="8" fillId="0" borderId="0"/>
    <xf numFmtId="166" fontId="8" fillId="0" borderId="0"/>
    <xf numFmtId="166" fontId="8" fillId="0" borderId="0"/>
    <xf numFmtId="166" fontId="8" fillId="0" borderId="0"/>
    <xf numFmtId="168" fontId="8" fillId="0" borderId="0"/>
    <xf numFmtId="169" fontId="8" fillId="0" borderId="0"/>
    <xf numFmtId="168" fontId="8" fillId="0" borderId="0"/>
    <xf numFmtId="3" fontId="8" fillId="0" borderId="0" applyFont="0" applyFill="0" applyBorder="0" applyAlignment="0" applyProtection="0"/>
    <xf numFmtId="170"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1" fontId="8" fillId="0" borderId="0"/>
    <xf numFmtId="172" fontId="8" fillId="0" borderId="0"/>
    <xf numFmtId="171" fontId="8" fillId="0" borderId="0"/>
    <xf numFmtId="171" fontId="8" fillId="0" borderId="0"/>
    <xf numFmtId="171" fontId="8" fillId="0" borderId="0"/>
    <xf numFmtId="171" fontId="8" fillId="0" borderId="0"/>
    <xf numFmtId="173" fontId="8" fillId="0" borderId="0"/>
    <xf numFmtId="0" fontId="8" fillId="0" borderId="0"/>
    <xf numFmtId="10" fontId="8"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4"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4" fontId="4" fillId="2" borderId="28" xfId="0" applyNumberFormat="1" applyFont="1" applyFill="1" applyBorder="1" applyAlignment="1" applyProtection="1">
      <alignment horizontal="center" wrapText="1"/>
    </xf>
    <xf numFmtId="165" fontId="4" fillId="2" borderId="28" xfId="0" applyNumberFormat="1" applyFont="1" applyFill="1" applyBorder="1" applyAlignment="1" applyProtection="1">
      <alignment horizontal="center" wrapText="1"/>
    </xf>
    <xf numFmtId="174"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4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4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4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4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44" fontId="0" fillId="0" borderId="33" xfId="1" applyFont="1" applyFill="1" applyBorder="1" applyProtection="1"/>
    <xf numFmtId="44" fontId="0" fillId="0" borderId="24" xfId="1" applyFont="1" applyBorder="1" applyProtection="1"/>
    <xf numFmtId="4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5" fontId="0" fillId="2" borderId="18" xfId="26" applyNumberFormat="1" applyFont="1" applyFill="1" applyBorder="1" applyProtection="1"/>
    <xf numFmtId="175" fontId="0" fillId="2" borderId="33" xfId="26" applyNumberFormat="1" applyFont="1" applyFill="1" applyBorder="1" applyProtection="1"/>
    <xf numFmtId="175" fontId="0" fillId="2" borderId="20" xfId="26" applyNumberFormat="1" applyFont="1" applyFill="1" applyBorder="1" applyProtection="1"/>
    <xf numFmtId="175" fontId="0" fillId="2" borderId="24" xfId="26" applyNumberFormat="1" applyFont="1" applyFill="1" applyBorder="1" applyProtection="1"/>
    <xf numFmtId="175" fontId="0" fillId="2" borderId="21" xfId="26" applyNumberFormat="1" applyFont="1" applyFill="1" applyBorder="1" applyProtection="1"/>
    <xf numFmtId="175" fontId="0" fillId="2" borderId="30" xfId="26" applyNumberFormat="1" applyFont="1" applyFill="1" applyBorder="1" applyProtection="1"/>
    <xf numFmtId="175" fontId="4" fillId="2" borderId="20" xfId="26" applyNumberFormat="1" applyFont="1" applyFill="1" applyBorder="1" applyProtection="1"/>
    <xf numFmtId="175" fontId="4" fillId="2" borderId="24" xfId="26" applyNumberFormat="1" applyFont="1" applyFill="1" applyBorder="1" applyProtection="1"/>
    <xf numFmtId="175" fontId="4" fillId="2" borderId="26" xfId="26" applyNumberFormat="1" applyFont="1" applyFill="1" applyBorder="1" applyProtection="1"/>
    <xf numFmtId="175" fontId="4" fillId="2" borderId="34" xfId="26" applyNumberFormat="1" applyFont="1" applyFill="1" applyBorder="1" applyProtection="1"/>
    <xf numFmtId="0" fontId="0" fillId="2" borderId="10" xfId="0" applyFont="1" applyFill="1" applyBorder="1" applyAlignment="1" applyProtection="1">
      <alignment horizontal="center"/>
    </xf>
    <xf numFmtId="175" fontId="1" fillId="2" borderId="10" xfId="26" applyNumberFormat="1" applyFont="1" applyFill="1" applyBorder="1" applyProtection="1"/>
    <xf numFmtId="0" fontId="0" fillId="2" borderId="9" xfId="0" applyFont="1" applyFill="1" applyBorder="1" applyProtection="1"/>
    <xf numFmtId="176" fontId="0" fillId="4" borderId="18" xfId="26" applyNumberFormat="1" applyFont="1" applyFill="1" applyBorder="1" applyProtection="1">
      <protection locked="0"/>
    </xf>
    <xf numFmtId="176" fontId="0" fillId="4" borderId="20" xfId="26" applyNumberFormat="1" applyFont="1" applyFill="1" applyBorder="1" applyProtection="1">
      <protection locked="0"/>
    </xf>
    <xf numFmtId="176" fontId="0" fillId="4" borderId="21" xfId="26" applyNumberFormat="1" applyFont="1" applyFill="1" applyBorder="1" applyProtection="1">
      <protection locked="0"/>
    </xf>
    <xf numFmtId="176" fontId="4" fillId="2" borderId="20" xfId="26" applyNumberFormat="1" applyFont="1" applyFill="1" applyBorder="1" applyProtection="1"/>
    <xf numFmtId="176"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4" fontId="4" fillId="0" borderId="40" xfId="0" applyNumberFormat="1" applyFont="1" applyFill="1" applyBorder="1" applyAlignment="1" applyProtection="1">
      <alignment horizontal="center" wrapText="1"/>
    </xf>
    <xf numFmtId="174" fontId="11" fillId="0" borderId="40" xfId="0" applyNumberFormat="1" applyFont="1" applyFill="1" applyBorder="1" applyAlignment="1" applyProtection="1">
      <alignment horizontal="center" wrapText="1"/>
    </xf>
    <xf numFmtId="174"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5" fontId="0" fillId="0" borderId="42" xfId="26" applyNumberFormat="1" applyFont="1" applyFill="1" applyBorder="1" applyProtection="1">
      <protection locked="0"/>
    </xf>
    <xf numFmtId="175" fontId="0" fillId="0" borderId="39" xfId="26" applyNumberFormat="1" applyFont="1" applyFill="1" applyBorder="1" applyProtection="1">
      <protection locked="0"/>
    </xf>
    <xf numFmtId="177" fontId="0" fillId="0" borderId="20" xfId="1" applyNumberFormat="1" applyFont="1" applyFill="1" applyBorder="1" applyProtection="1">
      <protection locked="0"/>
    </xf>
    <xf numFmtId="177" fontId="0" fillId="0" borderId="24" xfId="1" applyNumberFormat="1" applyFont="1" applyFill="1" applyBorder="1" applyProtection="1">
      <protection locked="0"/>
    </xf>
    <xf numFmtId="0" fontId="4" fillId="0" borderId="0" xfId="0" applyFont="1"/>
    <xf numFmtId="175" fontId="0" fillId="0" borderId="0" xfId="26" applyNumberFormat="1" applyFont="1"/>
    <xf numFmtId="175"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5" fontId="4" fillId="7" borderId="0" xfId="26" applyNumberFormat="1" applyFont="1" applyFill="1"/>
    <xf numFmtId="0" fontId="0" fillId="7" borderId="0" xfId="0" applyFill="1"/>
    <xf numFmtId="175"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5"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15" fontId="0" fillId="4" borderId="9" xfId="0" applyNumberFormat="1"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opLeftCell="A1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80</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tabSelected="1" zoomScale="85" zoomScaleNormal="85" zoomScaleSheetLayoutView="100" workbookViewId="0">
      <pane xSplit="3" ySplit="4" topLeftCell="M5" activePane="bottomRight" state="frozen"/>
      <selection pane="topRight" activeCell="D1" sqref="D1"/>
      <selection pane="bottomLeft" activeCell="A4" sqref="A4"/>
      <selection pane="bottomRight" activeCell="Q17" sqref="Q17"/>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Orillia Power Distribution Corporation</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10393</v>
      </c>
      <c r="L5" s="90">
        <f>J5+K5</f>
        <v>10393</v>
      </c>
      <c r="M5" s="103">
        <v>718</v>
      </c>
      <c r="N5" s="90">
        <f>L5+M5</f>
        <v>11111</v>
      </c>
      <c r="O5" s="103">
        <v>431</v>
      </c>
      <c r="P5" s="90">
        <f>N5+O5</f>
        <v>11542</v>
      </c>
      <c r="Q5" s="103">
        <v>0</v>
      </c>
      <c r="R5" s="91">
        <f>P5+Q5</f>
        <v>11542</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16479</v>
      </c>
      <c r="H7" s="92">
        <f t="shared" ref="H7:H12" si="1">F7+G7</f>
        <v>16479</v>
      </c>
      <c r="I7" s="104">
        <v>16436</v>
      </c>
      <c r="J7" s="92">
        <f t="shared" ref="J7:J12" si="2">H7+I7</f>
        <v>32915</v>
      </c>
      <c r="K7" s="104">
        <v>1301700</v>
      </c>
      <c r="L7" s="92">
        <f t="shared" ref="L7:L12" si="3">J7+K7</f>
        <v>1334615</v>
      </c>
      <c r="M7" s="104">
        <v>377398</v>
      </c>
      <c r="N7" s="92">
        <f t="shared" ref="N7:N12" si="4">L7+M7</f>
        <v>1712013</v>
      </c>
      <c r="O7" s="104">
        <v>562490</v>
      </c>
      <c r="P7" s="92">
        <f t="shared" ref="P7:P12" si="5">N7+O7</f>
        <v>2274503</v>
      </c>
      <c r="Q7" s="104">
        <v>0</v>
      </c>
      <c r="R7" s="93">
        <f t="shared" ref="R7:R12" si="6">P7+Q7</f>
        <v>2274503</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1372</v>
      </c>
      <c r="L9" s="92">
        <f t="shared" si="3"/>
        <v>1372</v>
      </c>
      <c r="M9" s="104">
        <v>10403</v>
      </c>
      <c r="N9" s="92">
        <f t="shared" si="4"/>
        <v>11775</v>
      </c>
      <c r="O9" s="104">
        <v>4078</v>
      </c>
      <c r="P9" s="92">
        <f t="shared" si="5"/>
        <v>15853</v>
      </c>
      <c r="Q9" s="104">
        <v>0</v>
      </c>
      <c r="R9" s="93">
        <f t="shared" si="6"/>
        <v>15853</v>
      </c>
    </row>
    <row r="10" spans="2:19" x14ac:dyDescent="0.25">
      <c r="B10" s="29" t="s">
        <v>128</v>
      </c>
      <c r="C10" s="57">
        <v>1925</v>
      </c>
      <c r="D10" s="104">
        <v>0</v>
      </c>
      <c r="E10" s="104">
        <v>0</v>
      </c>
      <c r="F10" s="92">
        <f t="shared" si="0"/>
        <v>0</v>
      </c>
      <c r="G10" s="104">
        <v>0</v>
      </c>
      <c r="H10" s="92">
        <f t="shared" si="1"/>
        <v>0</v>
      </c>
      <c r="I10" s="104">
        <v>0</v>
      </c>
      <c r="J10" s="92">
        <f t="shared" si="2"/>
        <v>0</v>
      </c>
      <c r="K10" s="104">
        <v>37835</v>
      </c>
      <c r="L10" s="92">
        <f t="shared" si="3"/>
        <v>37835</v>
      </c>
      <c r="M10" s="104">
        <v>1587</v>
      </c>
      <c r="N10" s="92">
        <f t="shared" si="4"/>
        <v>39422</v>
      </c>
      <c r="O10" s="104">
        <v>25057</v>
      </c>
      <c r="P10" s="92">
        <f t="shared" si="5"/>
        <v>64479</v>
      </c>
      <c r="Q10" s="104">
        <v>0</v>
      </c>
      <c r="R10" s="93">
        <f t="shared" si="6"/>
        <v>64479</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16479</v>
      </c>
      <c r="H13" s="96">
        <f t="shared" si="7"/>
        <v>16479</v>
      </c>
      <c r="I13" s="106">
        <f t="shared" si="7"/>
        <v>16436</v>
      </c>
      <c r="J13" s="96">
        <f t="shared" si="7"/>
        <v>32915</v>
      </c>
      <c r="K13" s="106">
        <f t="shared" si="7"/>
        <v>1340907</v>
      </c>
      <c r="L13" s="96">
        <f t="shared" si="7"/>
        <v>1373822</v>
      </c>
      <c r="M13" s="106">
        <f t="shared" si="7"/>
        <v>389388</v>
      </c>
      <c r="N13" s="96">
        <f t="shared" si="7"/>
        <v>1763210</v>
      </c>
      <c r="O13" s="106">
        <f t="shared" si="7"/>
        <v>591625</v>
      </c>
      <c r="P13" s="96">
        <f t="shared" si="7"/>
        <v>2354835</v>
      </c>
      <c r="Q13" s="106">
        <f t="shared" si="7"/>
        <v>0</v>
      </c>
      <c r="R13" s="97">
        <f t="shared" si="7"/>
        <v>2354835</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0</v>
      </c>
      <c r="J15" s="92">
        <f>H15+I15</f>
        <v>0</v>
      </c>
      <c r="K15" s="104">
        <v>0</v>
      </c>
      <c r="L15" s="92">
        <f>J15+K15</f>
        <v>0</v>
      </c>
      <c r="M15" s="104">
        <v>-35465</v>
      </c>
      <c r="N15" s="92">
        <f>L15+M15</f>
        <v>-35465</v>
      </c>
      <c r="O15" s="104">
        <v>-94117</v>
      </c>
      <c r="P15" s="92">
        <f>N15+O15</f>
        <v>-129582</v>
      </c>
      <c r="Q15" s="104">
        <v>-136054</v>
      </c>
      <c r="R15" s="93">
        <f>P15+Q15</f>
        <v>-265636</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c r="N16" s="92">
        <f>L16+M16</f>
        <v>0</v>
      </c>
      <c r="O16" s="104">
        <v>-6448</v>
      </c>
      <c r="P16" s="92">
        <f>N16+O16</f>
        <v>-6448</v>
      </c>
      <c r="Q16" s="104">
        <v>-12896</v>
      </c>
      <c r="R16" s="93">
        <f>P16+Q16</f>
        <v>-19344</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0</v>
      </c>
      <c r="J19" s="96">
        <f t="shared" si="8"/>
        <v>0</v>
      </c>
      <c r="K19" s="106">
        <f t="shared" si="8"/>
        <v>0</v>
      </c>
      <c r="L19" s="96">
        <f t="shared" si="8"/>
        <v>0</v>
      </c>
      <c r="M19" s="106">
        <f t="shared" si="8"/>
        <v>-35465</v>
      </c>
      <c r="N19" s="96">
        <f t="shared" si="8"/>
        <v>-35465</v>
      </c>
      <c r="O19" s="106">
        <f t="shared" si="8"/>
        <v>-100565</v>
      </c>
      <c r="P19" s="96">
        <f t="shared" si="8"/>
        <v>-136030</v>
      </c>
      <c r="Q19" s="106">
        <f t="shared" si="8"/>
        <v>-148950</v>
      </c>
      <c r="R19" s="97">
        <f t="shared" si="8"/>
        <v>-284980</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16479</v>
      </c>
      <c r="H21" s="98">
        <f t="shared" si="9"/>
        <v>16479</v>
      </c>
      <c r="I21" s="107">
        <f t="shared" si="9"/>
        <v>16436</v>
      </c>
      <c r="J21" s="98">
        <f t="shared" si="9"/>
        <v>32915</v>
      </c>
      <c r="K21" s="107">
        <f t="shared" si="9"/>
        <v>1340907</v>
      </c>
      <c r="L21" s="98">
        <f t="shared" si="9"/>
        <v>1373822</v>
      </c>
      <c r="M21" s="107">
        <f t="shared" si="9"/>
        <v>353923</v>
      </c>
      <c r="N21" s="98">
        <f t="shared" si="9"/>
        <v>1727745</v>
      </c>
      <c r="O21" s="107">
        <f t="shared" si="9"/>
        <v>491060</v>
      </c>
      <c r="P21" s="98">
        <f t="shared" si="9"/>
        <v>2218805</v>
      </c>
      <c r="Q21" s="107">
        <f t="shared" si="9"/>
        <v>-148950</v>
      </c>
      <c r="R21" s="99">
        <f t="shared" si="9"/>
        <v>2069855</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v>41183</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7" t="s">
        <v>187</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Orillia Power Distribution Corporation</v>
      </c>
    </row>
    <row r="2" spans="1:13" x14ac:dyDescent="0.25">
      <c r="A2" s="36"/>
      <c r="B2" s="39"/>
      <c r="C2" s="40"/>
      <c r="D2" s="169"/>
      <c r="E2" s="169"/>
      <c r="F2" s="169"/>
      <c r="G2" s="169" t="s">
        <v>134</v>
      </c>
      <c r="H2" s="169"/>
      <c r="I2" s="169"/>
      <c r="J2" s="169"/>
      <c r="K2" s="169"/>
      <c r="L2" s="169"/>
      <c r="M2" s="170"/>
    </row>
    <row r="3" spans="1:13" ht="15.75" thickBot="1" x14ac:dyDescent="0.3">
      <c r="A3" s="36"/>
      <c r="B3" s="41"/>
      <c r="C3" s="42"/>
      <c r="D3" s="171"/>
      <c r="E3" s="171"/>
      <c r="F3" s="171"/>
      <c r="G3" s="171"/>
      <c r="H3" s="171"/>
      <c r="I3" s="171"/>
      <c r="J3" s="171"/>
      <c r="K3" s="171"/>
      <c r="L3" s="171"/>
      <c r="M3" s="172"/>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3"/>
      <c r="C10" s="173"/>
      <c r="D10" s="48"/>
      <c r="E10" s="42"/>
      <c r="F10" s="42"/>
      <c r="G10" s="42"/>
      <c r="H10" s="42"/>
      <c r="I10" s="42"/>
      <c r="J10" s="42"/>
      <c r="K10" s="42"/>
      <c r="L10" s="42"/>
      <c r="M10" s="42"/>
    </row>
    <row r="11" spans="1:13" x14ac:dyDescent="0.25">
      <c r="B11" s="168"/>
      <c r="C11" s="168"/>
      <c r="D11" s="168"/>
    </row>
    <row r="12" spans="1:13" x14ac:dyDescent="0.25">
      <c r="B12" s="168"/>
      <c r="C12" s="168"/>
      <c r="D12" s="168"/>
    </row>
    <row r="13" spans="1:13" x14ac:dyDescent="0.25">
      <c r="B13" s="168"/>
      <c r="C13" s="168"/>
      <c r="D13" s="168"/>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Orillia Power Distribution Corporation</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4" t="s">
        <v>141</v>
      </c>
      <c r="E3" s="175"/>
      <c r="F3" s="175"/>
      <c r="G3" s="176"/>
      <c r="H3" s="174" t="s">
        <v>141</v>
      </c>
      <c r="I3" s="175"/>
      <c r="J3" s="175"/>
      <c r="K3" s="175"/>
      <c r="L3" s="175"/>
      <c r="M3" s="175"/>
      <c r="N3" s="177"/>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8" t="s">
        <v>142</v>
      </c>
      <c r="D1" s="178"/>
      <c r="E1" s="178"/>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=Orillia Power Distribution Corporation</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8" t="s">
        <v>181</v>
      </c>
      <c r="B1" s="178"/>
      <c r="C1" s="178"/>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=Orillia Power Distribution Corporation</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=Orillia Power Distribution Corporation</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=Orillia Power Distribution Corporation</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=Orillia Power Distribution Corporation</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=Orillia Power Distribution Corporation</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=Orillia Power Distribution Corporation</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=Orillia Power Distribution Corporation</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=Orillia Power Distribution Corporation</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=Orillia Power Distribution Corporation</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=Orillia Power Distribution Corporation</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Pauline Welsh</cp:lastModifiedBy>
  <cp:lastPrinted>2013-02-25T16:20:03Z</cp:lastPrinted>
  <dcterms:created xsi:type="dcterms:W3CDTF">2013-02-20T13:45:42Z</dcterms:created>
  <dcterms:modified xsi:type="dcterms:W3CDTF">2013-03-06T21:17:12Z</dcterms:modified>
</cp:coreProperties>
</file>