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5" yWindow="4890" windowWidth="19440" windowHeight="4950"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<sst xmlns="http://schemas.openxmlformats.org/spreadsheetml/2006/main" count="1144" uniqueCount="188">
  <si>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</si>
  <si>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</si>
  <si>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</si>
  <si>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</si>
  <si>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</si>
  <si>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</si>
  <si>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</si>
  <si>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</si>
  <si>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</si>
  <si>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</si>
  <si>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</si>
  <si>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</si>
  <si>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</si>
  <si>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</si>
  <si>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</si>
  <si>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</si>
  <si>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</si>
  <si>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</si>
  <si>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</si>
  <si>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</si>
  <si>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</si>
  <si>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</si>
  <si>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</si>
  <si>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</si>
  <si>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</si>
  <si>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</si>
  <si>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</si>
  <si>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</si>
  <si>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</si>
  <si>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</si>
  <si>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</si>
  <si>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</si>
  <si>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</si>
  <si>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</si>
  <si>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</si>
  <si>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</si>
  <si>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</si>
  <si>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</si>
  <si>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</si>
  <si>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</si>
  <si>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</si>
  <si>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</si>
  <si>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</si>
  <si>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</si>
  <si>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</si>
  <si>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</si>
  <si>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</si>
  <si>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</si>
  <si>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</si>
  <si>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</si>
  <si>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</si>
  <si>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</si>
  <si>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</si>
  <si>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</si>
  <si>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</si>
  <si>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</si>
  <si>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</si>
  <si>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</si>
  <si>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</si>
  <si>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</si>
  <si>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</si>
  <si>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</si>
  <si>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</si>
  <si>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</si>
  <si>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</si>
  <si>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</si>
  <si>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</si>
  <si>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</si>
  <si>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</si>
  <si>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</si>
  <si>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</si>
  <si>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</si>
  <si>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</si>
  <si>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</si>
  <si>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</si>
  <si>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</si>
  <si>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</si>
  <si>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</si>
  <si>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</si>
  <si>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</si>
  <si>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</si>
  <si>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</si>
  <si>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</si>
  <si>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</si>
  <si>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</si>
  <si>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</si>
  <si>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</si>
  <si>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</si>
  <si>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</si>
  <si>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</si>
  <si>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</si>
  <si>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</si>
  <si>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</si>
  <si>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</si>
  <si>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</si>
  <si>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</si>
  <si>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</si>
  <si>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</si>
  <si>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</si>
  <si>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</si>
  <si>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</si>
  <si>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</si>
  <si>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</si>
  <si>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</si>
  <si>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</si>
  <si>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</si>
  <si>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</si>
  <si>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</si>
  <si>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</si>
  <si>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</si>
  <si>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</si>
  <si>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</si>
  <si>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</si>
  <si>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</si>
  <si>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</si>
  <si>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</si>
  <si>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</si>
  <si>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</si>
  <si>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</si>
  <si>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</si>
  <si>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</si>
  <si>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</si>
  <si>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</si>
  <si>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</si>
  <si>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</si>
  <si>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</si>
  <si>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</si>
  <si>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</si>
  <si>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</si>
  <si>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</si>
  <si>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</si>
  <si>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</si>
  <si>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</si>
  <si>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</si>
  <si>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</si>
  <si>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</si>
  <si>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</si>
  <si>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</si>
  <si>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</si>
  <si>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</si>
  <si>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</si>
  <si>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</si>
  <si>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</si>
  <si>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</si>
  <si>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</si>
  <si>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</si>
  <si>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</si>
  <si>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</si>
  <si>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</si>
  <si>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</si>
  <si>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</si>
  <si>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</si>
  <si>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</si>
  <si>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</si>
  <si>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</si>
  <si>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</si>
  <si>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</si>
  <si>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</si>
  <si>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</si>
  <si>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</si>
  <si>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</si>
  <si>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</si>
  <si>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</si>
  <si>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</si>
  <si>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</si>
  <si>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</si>
  <si>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</si>
  <si>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</si>
  <si>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</si>
  <si>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</si>
  <si>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</si>
  <si>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</si>
  <si>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</si>
  <si>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</si>
  <si>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</si>
  <si>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</si>
  <si>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</si>
  <si>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</si>
  <si>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</si>
  <si>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</si>
  <si>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</si>
  <si>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</si>
  <si>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</si>
  <si>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</si>
  <si>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Pauline Welsh, Manager of Regulatory Affairs</t>
  </si>
  <si>
    <t>(705)326-2495 ext 240</t>
  </si>
  <si>
    <t>pwelsh@orilliapower.ca</t>
  </si>
  <si>
    <t>EB-2012-0261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</si>
</sst>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80</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M5" activePane="bottomRight" state="frozen"/>
      <selection pane="topRight" activeCell="D1" sqref="D1"/>
      <selection pane="bottomLeft" activeCell="A4" sqref="A4"/>
      <selection pane="bottomRight" activeCell="Q17" sqref="Q1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Orillia Power Distribution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10393</v>
      </c>
      <c r="L5" s="90">
        <f>J5+K5</f>
        <v>10393</v>
      </c>
      <c r="M5" s="103">
        <v>718</v>
      </c>
      <c r="N5" s="90">
        <f>L5+M5</f>
        <v>11111</v>
      </c>
      <c r="O5" s="103">
        <v>431</v>
      </c>
      <c r="P5" s="90">
        <f>N5+O5</f>
        <v>11542</v>
      </c>
      <c r="Q5" s="103">
        <v>0</v>
      </c>
      <c r="R5" s="91">
        <f>P5+Q5</f>
        <v>11542</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16479</v>
      </c>
      <c r="H7" s="92">
        <f t="shared" ref="H7:H12" si="1">F7+G7</f>
        <v>16479</v>
      </c>
      <c r="I7" s="104">
        <v>16436</v>
      </c>
      <c r="J7" s="92">
        <f t="shared" ref="J7:J12" si="2">H7+I7</f>
        <v>32915</v>
      </c>
      <c r="K7" s="104">
        <v>1301700</v>
      </c>
      <c r="L7" s="92">
        <f t="shared" ref="L7:L12" si="3">J7+K7</f>
        <v>1334615</v>
      </c>
      <c r="M7" s="104">
        <v>377398</v>
      </c>
      <c r="N7" s="92">
        <f t="shared" ref="N7:N12" si="4">L7+M7</f>
        <v>1712013</v>
      </c>
      <c r="O7" s="104">
        <v>562490</v>
      </c>
      <c r="P7" s="92">
        <f t="shared" ref="P7:P12" si="5">N7+O7</f>
        <v>2274503</v>
      </c>
      <c r="Q7" s="104">
        <v>0</v>
      </c>
      <c r="R7" s="93">
        <f t="shared" ref="R7:R12" si="6">P7+Q7</f>
        <v>2274503</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1372</v>
      </c>
      <c r="L9" s="92">
        <f t="shared" si="3"/>
        <v>1372</v>
      </c>
      <c r="M9" s="104">
        <v>10403</v>
      </c>
      <c r="N9" s="92">
        <f t="shared" si="4"/>
        <v>11775</v>
      </c>
      <c r="O9" s="104">
        <v>4078</v>
      </c>
      <c r="P9" s="92">
        <f t="shared" si="5"/>
        <v>15853</v>
      </c>
      <c r="Q9" s="104">
        <v>0</v>
      </c>
      <c r="R9" s="93">
        <f t="shared" si="6"/>
        <v>15853</v>
      </c>
    </row>
    <row r="10" spans="2:19" x14ac:dyDescent="0.25">
      <c r="B10" s="29" t="s">
        <v>128</v>
      </c>
      <c r="C10" s="57">
        <v>1925</v>
      </c>
      <c r="D10" s="104">
        <v>0</v>
      </c>
      <c r="E10" s="104">
        <v>0</v>
      </c>
      <c r="F10" s="92">
        <f t="shared" si="0"/>
        <v>0</v>
      </c>
      <c r="G10" s="104">
        <v>0</v>
      </c>
      <c r="H10" s="92">
        <f t="shared" si="1"/>
        <v>0</v>
      </c>
      <c r="I10" s="104">
        <v>0</v>
      </c>
      <c r="J10" s="92">
        <f t="shared" si="2"/>
        <v>0</v>
      </c>
      <c r="K10" s="104">
        <v>37835</v>
      </c>
      <c r="L10" s="92">
        <f t="shared" si="3"/>
        <v>37835</v>
      </c>
      <c r="M10" s="104">
        <v>1587</v>
      </c>
      <c r="N10" s="92">
        <f t="shared" si="4"/>
        <v>39422</v>
      </c>
      <c r="O10" s="104">
        <v>25057</v>
      </c>
      <c r="P10" s="92">
        <f t="shared" si="5"/>
        <v>64479</v>
      </c>
      <c r="Q10" s="104">
        <v>0</v>
      </c>
      <c r="R10" s="93">
        <f t="shared" si="6"/>
        <v>64479</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16479</v>
      </c>
      <c r="H13" s="96">
        <f t="shared" si="7"/>
        <v>16479</v>
      </c>
      <c r="I13" s="106">
        <f t="shared" si="7"/>
        <v>16436</v>
      </c>
      <c r="J13" s="96">
        <f t="shared" si="7"/>
        <v>32915</v>
      </c>
      <c r="K13" s="106">
        <f t="shared" si="7"/>
        <v>1340907</v>
      </c>
      <c r="L13" s="96">
        <f t="shared" si="7"/>
        <v>1373822</v>
      </c>
      <c r="M13" s="106">
        <f t="shared" si="7"/>
        <v>389388</v>
      </c>
      <c r="N13" s="96">
        <f t="shared" si="7"/>
        <v>1763210</v>
      </c>
      <c r="O13" s="106">
        <f t="shared" si="7"/>
        <v>591625</v>
      </c>
      <c r="P13" s="96">
        <f t="shared" si="7"/>
        <v>2354835</v>
      </c>
      <c r="Q13" s="106">
        <f t="shared" si="7"/>
        <v>0</v>
      </c>
      <c r="R13" s="97">
        <f t="shared" si="7"/>
        <v>2354835</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0</v>
      </c>
      <c r="L15" s="92">
        <f>J15+K15</f>
        <v>0</v>
      </c>
      <c r="M15" s="104">
        <v>-35465</v>
      </c>
      <c r="N15" s="92">
        <f>L15+M15</f>
        <v>-35465</v>
      </c>
      <c r="O15" s="104">
        <v>-94117</v>
      </c>
      <c r="P15" s="92">
        <f>N15+O15</f>
        <v>-129582</v>
      </c>
      <c r="Q15" s="104">
        <v>-136054</v>
      </c>
      <c r="R15" s="93">
        <f>P15+Q15</f>
        <v>-265636</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c r="N16" s="92">
        <f>L16+M16</f>
        <v>0</v>
      </c>
      <c r="O16" s="104">
        <v>-6448</v>
      </c>
      <c r="P16" s="92">
        <f>N16+O16</f>
        <v>-6448</v>
      </c>
      <c r="Q16" s="104">
        <v>-12896</v>
      </c>
      <c r="R16" s="93">
        <f>P16+Q16</f>
        <v>-19344</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0</v>
      </c>
      <c r="L19" s="96">
        <f t="shared" si="8"/>
        <v>0</v>
      </c>
      <c r="M19" s="106">
        <f t="shared" si="8"/>
        <v>-35465</v>
      </c>
      <c r="N19" s="96">
        <f t="shared" si="8"/>
        <v>-35465</v>
      </c>
      <c r="O19" s="106">
        <f t="shared" si="8"/>
        <v>-100565</v>
      </c>
      <c r="P19" s="96">
        <f t="shared" si="8"/>
        <v>-136030</v>
      </c>
      <c r="Q19" s="106">
        <f t="shared" si="8"/>
        <v>-148950</v>
      </c>
      <c r="R19" s="97">
        <f t="shared" si="8"/>
        <v>-284980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16479</v>
      </c>
      <c r="H21" s="98">
        <f t="shared" si="9"/>
        <v>16479</v>
      </c>
      <c r="I21" s="107">
        <f t="shared" si="9"/>
        <v>16436</v>
      </c>
      <c r="J21" s="98">
        <f t="shared" si="9"/>
        <v>32915</v>
      </c>
      <c r="K21" s="107">
        <f t="shared" si="9"/>
        <v>1340907</v>
      </c>
      <c r="L21" s="98">
        <f t="shared" si="9"/>
        <v>1373822</v>
      </c>
      <c r="M21" s="107">
        <f t="shared" si="9"/>
        <v>353923</v>
      </c>
      <c r="N21" s="98">
        <f t="shared" si="9"/>
        <v>1727745</v>
      </c>
      <c r="O21" s="107">
        <f t="shared" si="9"/>
        <v>491060</v>
      </c>
      <c r="P21" s="98">
        <f t="shared" si="9"/>
        <v>2218805</v>
      </c>
      <c r="Q21" s="107">
        <f t="shared" si="9"/>
        <v>-148950</v>
      </c>
      <c r="R21" s="99">
        <f t="shared" si="9"/>
        <v>2069855</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41183</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Orillia Power Distribution Corporation</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Orillia Power Distribution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=Orillia Power Distribution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=Orillia Power Distribution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=Orillia Power Distribution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=Orillia Power Distribution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=Orillia Power Distribution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=Orillia Power Distribution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=Orillia Power Distribution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=Orillia Power Distribution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=Orillia Power Distribution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=Orillia Power Distribution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=Orillia Power Distribution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Pauline Welsh</cp:lastModifiedBy>
  <cp:lastPrinted>2013-02-25T16:20:03Z</cp:lastPrinted>
  <dcterms:created xsi:type="dcterms:W3CDTF">2013-02-20T13:45:42Z</dcterms:created>
  <dcterms:modified xsi:type="dcterms:W3CDTF">2013-03-06T21:17:12Z</dcterms:modified>
</cp:coreProperties>
</file>