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95" windowWidth="14850" windowHeight="11085"/>
  </bookViews>
  <sheets>
    <sheet name="Sheet1" sheetId="1" r:id="rId1"/>
    <sheet name="Sheet2" sheetId="2" r:id="rId2"/>
    <sheet name="Sheet3" sheetId="3" r:id="rId3"/>
  </sheets>
  <externalReferences>
    <externalReference r:id="rId4"/>
    <externalReference r:id="rId5"/>
  </externalReferences>
  <definedNames>
    <definedName name="_xlnm.Print_Area" localSheetId="0">Sheet1!$A$1:$J$59</definedName>
  </definedNames>
  <calcPr calcId="145621"/>
</workbook>
</file>

<file path=xl/calcChain.xml><?xml version="1.0" encoding="utf-8"?>
<calcChain xmlns="http://schemas.openxmlformats.org/spreadsheetml/2006/main">
  <c r="E31" i="1" l="1"/>
  <c r="E30" i="1"/>
  <c r="E24" i="1"/>
  <c r="E23" i="1" l="1"/>
  <c r="E32" i="1" l="1"/>
  <c r="E25" i="1" l="1"/>
  <c r="E26" i="1" l="1"/>
  <c r="E29" i="1" l="1"/>
  <c r="E33" i="1" s="1"/>
  <c r="E38" i="1" l="1"/>
  <c r="E35" i="1" l="1"/>
  <c r="E39" i="1" l="1"/>
  <c r="E40" i="1" s="1"/>
  <c r="E42" i="1" s="1"/>
  <c r="F38" i="1" s="1"/>
  <c r="F40" i="1" s="1"/>
  <c r="F46" i="1"/>
  <c r="F41" i="1"/>
  <c r="H41" i="1" s="1"/>
  <c r="F45" i="1"/>
  <c r="F47" i="1" l="1"/>
  <c r="I41" i="1"/>
  <c r="G41" i="1"/>
  <c r="F42" i="1"/>
  <c r="G38" i="1" s="1"/>
  <c r="G40" i="1" s="1"/>
  <c r="G42" i="1" l="1"/>
  <c r="H38" i="1" s="1"/>
  <c r="H40" i="1" s="1"/>
  <c r="H42" i="1" s="1"/>
  <c r="I38" i="1" s="1"/>
  <c r="I40" i="1" s="1"/>
  <c r="I42" i="1" s="1"/>
</calcChain>
</file>

<file path=xl/sharedStrings.xml><?xml version="1.0" encoding="utf-8"?>
<sst xmlns="http://schemas.openxmlformats.org/spreadsheetml/2006/main" count="70" uniqueCount="54">
  <si>
    <t>File Number:</t>
  </si>
  <si>
    <t>Exhibit:</t>
  </si>
  <si>
    <t>Tab:</t>
  </si>
  <si>
    <t>Schedule:</t>
  </si>
  <si>
    <t>Page:</t>
  </si>
  <si>
    <t>Date:</t>
  </si>
  <si>
    <t>Appendix 2-EB</t>
  </si>
  <si>
    <t>IFRS-CGAAP Transitional PP&amp;E Amounts</t>
  </si>
  <si>
    <t>2013 Adopters of IFRS for Financial Reporting Purposes</t>
  </si>
  <si>
    <r>
      <t xml:space="preserve">For applicants that adopt IFRS on </t>
    </r>
    <r>
      <rPr>
        <b/>
        <sz val="10"/>
        <color rgb="FFFF0000"/>
        <rFont val="Arial"/>
        <family val="2"/>
      </rPr>
      <t>January 1, 2013</t>
    </r>
    <r>
      <rPr>
        <b/>
        <sz val="10"/>
        <color indexed="8"/>
        <rFont val="Arial"/>
        <family val="2"/>
      </rPr>
      <t xml:space="preserve"> for financial reporting purposes</t>
    </r>
  </si>
  <si>
    <t xml:space="preserve">Note: this sheet should be filled out if the applicant adopts IFRS for its financial reporting purpose as of January 1, 2013. </t>
  </si>
  <si>
    <t>2009 Rebasing Year</t>
  </si>
  <si>
    <t>2013 Rebasing Year</t>
  </si>
  <si>
    <t>Reporting Basis</t>
  </si>
  <si>
    <t>CGAAP</t>
  </si>
  <si>
    <t>IRM</t>
  </si>
  <si>
    <t>MIFRS</t>
  </si>
  <si>
    <t>Forecast vs. Actual Used in Rebasing Year</t>
  </si>
  <si>
    <t>Forecast</t>
  </si>
  <si>
    <t>Actual</t>
  </si>
  <si>
    <t>$</t>
  </si>
  <si>
    <t>PP&amp;E Values under CGAAP</t>
  </si>
  <si>
    <t xml:space="preserve">            Opening net PP&amp;E - Note 1</t>
  </si>
  <si>
    <t xml:space="preserve">            Additions</t>
  </si>
  <si>
    <t xml:space="preserve">            Depreciation (amounts should be negative)</t>
  </si>
  <si>
    <t xml:space="preserve">            Closing net PP&amp;E (1)</t>
  </si>
  <si>
    <t>PP&amp;E Values under MIFRS (Starts from 2012, the transition year)</t>
  </si>
  <si>
    <t xml:space="preserve">            Opening net PP&amp;E  - Note 1</t>
  </si>
  <si>
    <t xml:space="preserve">            Closing net PP&amp;E (2)</t>
  </si>
  <si>
    <t>Difference in Closing net PP&amp;E, CGAAP vs. MIFRS (Shown as adjustment to rate base on rebasing)</t>
  </si>
  <si>
    <t>Account 1575 - IFRS-CGAAP Transitional PP&amp;E Amounts</t>
  </si>
  <si>
    <t xml:space="preserve">          Opening balance </t>
  </si>
  <si>
    <t xml:space="preserve">          Amounts added in the year</t>
  </si>
  <si>
    <t>Sub-total</t>
  </si>
  <si>
    <t>Amount of amortization, included in  depreciation expense  - Note 2</t>
  </si>
  <si>
    <t xml:space="preserve">          Closing balance in deferral account</t>
  </si>
  <si>
    <t>Effect on Revenue Requirement</t>
  </si>
  <si>
    <t xml:space="preserve">        Amortization of deferred balance as above - Note 2</t>
  </si>
  <si>
    <t>WACC</t>
  </si>
  <si>
    <t xml:space="preserve">Return on Rate Base Associated with deferred PP&amp;E balance at WACC  - Note 3 </t>
  </si>
  <si>
    <t>Disposition Period - Note 4</t>
  </si>
  <si>
    <t>Years</t>
  </si>
  <si>
    <t xml:space="preserve">     Amount included in Revenue Requirement on rebasing</t>
  </si>
  <si>
    <t>Notes:</t>
  </si>
  <si>
    <t xml:space="preserve">1  For an applicant that adopts IFRS on January 1, 2013, the PP&amp;E values as of January 1, 2012 under both CGAAP and MIFRS should be the same. </t>
  </si>
  <si>
    <t xml:space="preserve">2  Amortization of the deferred balance in Account 1575 will start from the rebasing year. </t>
  </si>
  <si>
    <t xml:space="preserve">    Assume the utility requests for a certain disposition period, the amortization that should be included in the depreciation expense is calculated as:</t>
  </si>
  <si>
    <t xml:space="preserve">   the opening balance of Account 1575 / the approved disposition period</t>
  </si>
  <si>
    <t>3  Return on rate base associated with deferred balance is calculated as:</t>
  </si>
  <si>
    <t xml:space="preserve">     the deferred account opening balance as of 2013 rebasing year x WACC </t>
  </si>
  <si>
    <t xml:space="preserve">     * Please note that the calculation should be adjusted once WACC is updated and finalized in the rate application.</t>
  </si>
  <si>
    <t>4  Consistent with the 4 year normal rate cycle, the model is using a 4 year amortization period as a default selection to "clear" the PP&amp;E deferral account through a one-time adjustment to ratebase to capture and remove the impact of the accounting policy changes as caused by the transition from CGAAP to MIFRS.</t>
  </si>
  <si>
    <t xml:space="preserve">            Net book value of disposals</t>
  </si>
  <si>
    <t>EB-2012-0146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</si>
</sst>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2" x14ac:knownFonts="1">
    <font>
      <sz val="11"/>
      <color theme="1"/>
      <name val="Calibri"/>
      <family val="2"/>
      <scheme val="minor"/>
    </font>
    <font>
      <sz val="10"/>
      <name val="Arial"/>
      <family val="2"/>
    </font>
    <font>
      <b/>
      <sz val="10"/>
      <name val="Arial"/>
      <family val="2"/>
    </font>
    <font>
      <sz val="8"/>
      <name val="Arial"/>
      <family val="2"/>
    </font>
    <font>
      <sz val="11"/>
      <color indexed="8"/>
      <name val="Calibri"/>
      <family val="2"/>
    </font>
    <font>
      <b/>
      <sz val="14"/>
      <name val="Arial"/>
      <family val="2"/>
    </font>
    <font>
      <b/>
      <sz val="10"/>
      <color indexed="8"/>
      <name val="Arial"/>
      <family val="2"/>
    </font>
    <font>
      <b/>
      <sz val="10"/>
      <color rgb="FFFF0000"/>
      <name val="Arial"/>
      <family val="2"/>
    </font>
    <font>
      <b/>
      <sz val="10"/>
      <color indexed="8"/>
      <name val="Calibri"/>
      <family val="2"/>
    </font>
    <font>
      <b/>
      <sz val="11"/>
      <color indexed="8"/>
      <name val="Calibri"/>
      <family val="2"/>
    </font>
    <font>
      <sz val="10"/>
      <color indexed="8"/>
      <name val="Arial"/>
      <family val="2"/>
    </font>
    <font>
      <sz val="10"/>
      <color indexed="8"/>
      <name val="Calibri"/>
      <family val="2"/>
    </font>
  </fonts>
  <fills count="4">
    <fill>
      <patternFill patternType="none"/>
    </fill>
    <fill>
      <patternFill patternType="gray125"/>
    </fill>
    <fill>
      <patternFill patternType="solid">
        <fgColor theme="6" tint="0.79998168889431442"/>
        <bgColor indexed="64"/>
      </patternFill>
    </fill>
    <fill>
      <patternFill patternType="lightDown">
        <bgColor indexed="55"/>
      </patternFill>
    </fill>
  </fills>
  <borders count="7">
    <border>
      <left/>
      <right/>
      <top/>
      <bottom/>
      <diagonal/>
    </border>
    <border>
      <left/>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4" fillId="0" borderId="0"/>
  </cellStyleXfs>
  <cellXfs count="57">
    <xf numFmtId="0" fontId="0" fillId="0" borderId="0" xfId="0"/>
    <xf numFmtId="0" fontId="1" fillId="0" borderId="0" xfId="1"/>
    <xf numFmtId="0" fontId="2" fillId="0" borderId="0" xfId="0" applyFont="1"/>
    <xf numFmtId="0" fontId="3" fillId="0" borderId="0" xfId="0" applyFont="1" applyAlignment="1">
      <alignment horizontal="right" vertical="top"/>
    </xf>
    <xf numFmtId="0" fontId="4" fillId="0" borderId="0" xfId="2"/>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8" fillId="0" borderId="0" xfId="2" applyFont="1"/>
    <xf numFmtId="0" fontId="9" fillId="0" borderId="0" xfId="2" applyFont="1"/>
    <xf numFmtId="0" fontId="10" fillId="0" borderId="0" xfId="2" applyFont="1"/>
    <xf numFmtId="0" fontId="11" fillId="0" borderId="0" xfId="2" applyFont="1"/>
    <xf numFmtId="0" fontId="6" fillId="0" borderId="2" xfId="2" applyFont="1" applyBorder="1" applyAlignment="1">
      <alignment horizontal="center" wrapText="1"/>
    </xf>
    <xf numFmtId="0" fontId="6" fillId="0" borderId="0" xfId="2" applyFont="1"/>
    <xf numFmtId="0" fontId="6" fillId="0" borderId="2" xfId="2" applyFont="1" applyBorder="1" applyAlignment="1">
      <alignment horizontal="center" vertical="center"/>
    </xf>
    <xf numFmtId="0" fontId="10" fillId="0" borderId="2" xfId="2" applyFont="1" applyBorder="1"/>
    <xf numFmtId="0" fontId="10" fillId="0" borderId="2" xfId="2" applyFont="1" applyBorder="1" applyAlignment="1">
      <alignment horizontal="center"/>
    </xf>
    <xf numFmtId="0" fontId="10" fillId="3" borderId="2" xfId="2" applyFont="1" applyFill="1" applyBorder="1"/>
    <xf numFmtId="3" fontId="10" fillId="3" borderId="2" xfId="2" applyNumberFormat="1" applyFont="1" applyFill="1" applyBorder="1" applyAlignment="1"/>
    <xf numFmtId="3" fontId="10" fillId="2" borderId="2" xfId="2" applyNumberFormat="1" applyFont="1" applyFill="1" applyBorder="1" applyAlignment="1"/>
    <xf numFmtId="0" fontId="6" fillId="0" borderId="2" xfId="2" applyFont="1" applyBorder="1"/>
    <xf numFmtId="3" fontId="10" fillId="0" borderId="2" xfId="2" applyNumberFormat="1" applyFont="1" applyBorder="1" applyAlignment="1"/>
    <xf numFmtId="3" fontId="10" fillId="0" borderId="0" xfId="2" applyNumberFormat="1" applyFont="1" applyAlignment="1"/>
    <xf numFmtId="0" fontId="6" fillId="0" borderId="0" xfId="2" applyFont="1" applyAlignment="1">
      <alignment wrapText="1"/>
    </xf>
    <xf numFmtId="0" fontId="6" fillId="0" borderId="2" xfId="2" applyFont="1" applyBorder="1" applyAlignment="1">
      <alignment wrapText="1"/>
    </xf>
    <xf numFmtId="3" fontId="10" fillId="3" borderId="2" xfId="2" applyNumberFormat="1" applyFont="1" applyFill="1" applyBorder="1"/>
    <xf numFmtId="3" fontId="10" fillId="0" borderId="2" xfId="2" applyNumberFormat="1" applyFont="1" applyBorder="1"/>
    <xf numFmtId="2" fontId="10" fillId="3" borderId="2" xfId="2" applyNumberFormat="1" applyFont="1" applyFill="1" applyBorder="1"/>
    <xf numFmtId="0" fontId="6" fillId="0" borderId="2" xfId="2" applyFont="1" applyBorder="1" applyAlignment="1">
      <alignment horizontal="right"/>
    </xf>
    <xf numFmtId="0" fontId="10" fillId="0" borderId="2" xfId="2" applyFont="1" applyBorder="1" applyAlignment="1">
      <alignment horizontal="left" wrapText="1" indent="3"/>
    </xf>
    <xf numFmtId="3" fontId="10" fillId="0" borderId="0" xfId="2" applyNumberFormat="1" applyFont="1"/>
    <xf numFmtId="0" fontId="10" fillId="0" borderId="6" xfId="2" applyFont="1" applyBorder="1" applyAlignment="1">
      <alignment wrapText="1"/>
    </xf>
    <xf numFmtId="0" fontId="10" fillId="0" borderId="6" xfId="2" applyFont="1" applyBorder="1"/>
    <xf numFmtId="0" fontId="6" fillId="0" borderId="0" xfId="2" applyFont="1" applyAlignment="1">
      <alignment horizontal="right"/>
    </xf>
    <xf numFmtId="10" fontId="10" fillId="2" borderId="1" xfId="2" applyNumberFormat="1" applyFont="1" applyFill="1" applyBorder="1"/>
    <xf numFmtId="0" fontId="4" fillId="0" borderId="0" xfId="2" applyFont="1"/>
    <xf numFmtId="0" fontId="10" fillId="0" borderId="6" xfId="2" applyFont="1" applyBorder="1" applyAlignment="1">
      <alignment horizontal="left" wrapText="1" indent="4"/>
    </xf>
    <xf numFmtId="0" fontId="10" fillId="0" borderId="4" xfId="2" applyFont="1" applyBorder="1"/>
    <xf numFmtId="0" fontId="6" fillId="2" borderId="0" xfId="2" applyFont="1" applyFill="1" applyAlignment="1">
      <alignment horizontal="center" vertical="center"/>
    </xf>
    <xf numFmtId="0" fontId="11" fillId="0" borderId="0" xfId="2" applyFont="1" applyAlignment="1">
      <alignment vertical="center"/>
    </xf>
    <xf numFmtId="0" fontId="6" fillId="0" borderId="4" xfId="2" applyFont="1" applyBorder="1"/>
    <xf numFmtId="41" fontId="10" fillId="0" borderId="2" xfId="2" applyNumberFormat="1" applyFont="1" applyBorder="1"/>
    <xf numFmtId="41" fontId="10" fillId="3" borderId="2" xfId="2" applyNumberFormat="1" applyFont="1" applyFill="1" applyBorder="1"/>
    <xf numFmtId="41" fontId="10" fillId="0" borderId="0" xfId="2" applyNumberFormat="1" applyFont="1"/>
    <xf numFmtId="41" fontId="10" fillId="0" borderId="6" xfId="2" applyNumberFormat="1" applyFont="1" applyBorder="1"/>
    <xf numFmtId="41" fontId="10" fillId="0" borderId="4" xfId="2" applyNumberFormat="1" applyFont="1" applyBorder="1"/>
    <xf numFmtId="0" fontId="10" fillId="0" borderId="0" xfId="2" applyFont="1" applyFill="1"/>
    <xf numFmtId="0" fontId="11" fillId="0" borderId="0" xfId="2" applyFont="1" applyFill="1"/>
    <xf numFmtId="0" fontId="4" fillId="0" borderId="0" xfId="2" applyFill="1"/>
    <xf numFmtId="14" fontId="3" fillId="2" borderId="0" xfId="0" applyNumberFormat="1" applyFont="1" applyFill="1" applyAlignment="1">
      <alignment horizontal="right" vertical="top"/>
    </xf>
    <xf numFmtId="0" fontId="10" fillId="0" borderId="0" xfId="2" applyFont="1" applyAlignment="1">
      <alignment horizontal="left" vertical="center" wrapText="1"/>
    </xf>
    <xf numFmtId="0" fontId="5" fillId="0" borderId="0" xfId="1" applyFont="1" applyAlignment="1">
      <alignment horizontal="center"/>
    </xf>
    <xf numFmtId="0" fontId="1" fillId="0" borderId="0" xfId="1" applyAlignment="1">
      <alignment horizontal="center"/>
    </xf>
    <xf numFmtId="0" fontId="1" fillId="0" borderId="0" xfId="1" applyAlignment="1"/>
    <xf numFmtId="0" fontId="6" fillId="0" borderId="0" xfId="2" applyFont="1" applyAlignment="1">
      <alignment horizontal="center" vertical="center"/>
    </xf>
    <xf numFmtId="0" fontId="10" fillId="0" borderId="3" xfId="2" applyFont="1" applyBorder="1" applyAlignment="1">
      <alignment horizontal="center"/>
    </xf>
    <xf numFmtId="0" fontId="10" fillId="0" borderId="4" xfId="2" applyFont="1" applyBorder="1" applyAlignment="1">
      <alignment horizontal="center"/>
    </xf>
    <xf numFmtId="0" fontId="10" fillId="0" borderId="5" xfId="2" applyFont="1" applyBorder="1" applyAlignment="1">
      <alignment horizontal="center"/>
    </xf>
  </cellXfs>
  <cellStyles count="3">
    <cellStyle name="Normal" xfId="0" builtinId="0"/>
    <cellStyle name="Normal 2" xfId="1"/>
    <cellStyle name="Normal_PPE Deferral Account Schedule for 2013 MIFRS CoS applications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2%20-%20Rate%20Base/Fixed%20Asset%20Continuity%20Schedules/Continuity%20Schedule%20-%20CGAAP%202012%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2%20-%20Rate%20Base/Fixed%20Asset%20Continuity%20Schedules/Continuity%20Schedule%20-%20IFRS%202012%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2012 Budget"/>
      <sheetName val="Re-State SM to FA"/>
    </sheetNames>
    <sheetDataSet>
      <sheetData sheetId="0">
        <row r="34">
          <cell r="H34">
            <v>27244000</v>
          </cell>
          <cell r="J34">
            <v>-12015503</v>
          </cell>
          <cell r="M34">
            <v>20500828</v>
          </cell>
          <cell r="O34">
            <v>-12014703</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inuity 2012 Budget"/>
      <sheetName val="Re-State SM to FA"/>
      <sheetName val="with comments"/>
      <sheetName val="Assets with Life Spans for NBV "/>
    </sheetNames>
    <sheetDataSet>
      <sheetData sheetId="0">
        <row r="34">
          <cell r="H34">
            <v>26559300</v>
          </cell>
          <cell r="J34">
            <v>-12015503</v>
          </cell>
          <cell r="M34">
            <v>4745148.0100000007</v>
          </cell>
          <cell r="N34">
            <v>15542778.990000002</v>
          </cell>
          <cell r="P34">
            <v>-12014580</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showGridLines="0" tabSelected="1" workbookViewId="0">
      <selection activeCell="K40" sqref="K40"/>
    </sheetView>
  </sheetViews>
  <sheetFormatPr defaultRowHeight="15" x14ac:dyDescent="0.25"/>
  <cols>
    <col min="1" max="1" width="51.7109375" style="4" customWidth="1"/>
    <col min="2" max="4" width="9.140625" style="4"/>
    <col min="5" max="5" width="11.140625" style="4" bestFit="1" customWidth="1"/>
    <col min="6" max="6" width="13.42578125" style="4" customWidth="1"/>
    <col min="7" max="7" width="13.5703125" style="4" customWidth="1"/>
    <col min="8" max="8" width="12.7109375" style="4" bestFit="1" customWidth="1"/>
    <col min="9" max="9" width="10.85546875" style="4" bestFit="1" customWidth="1"/>
    <col min="10" max="256" width="9.140625" style="4"/>
    <col min="257" max="257" width="51.7109375" style="4" customWidth="1"/>
    <col min="258" max="263" width="9.140625" style="4"/>
    <col min="264" max="264" width="10.85546875" style="4" customWidth="1"/>
    <col min="265" max="512" width="9.140625" style="4"/>
    <col min="513" max="513" width="51.7109375" style="4" customWidth="1"/>
    <col min="514" max="519" width="9.140625" style="4"/>
    <col min="520" max="520" width="10.85546875" style="4" customWidth="1"/>
    <col min="521" max="768" width="9.140625" style="4"/>
    <col min="769" max="769" width="51.7109375" style="4" customWidth="1"/>
    <col min="770" max="775" width="9.140625" style="4"/>
    <col min="776" max="776" width="10.85546875" style="4" customWidth="1"/>
    <col min="777" max="1024" width="9.140625" style="4"/>
    <col min="1025" max="1025" width="51.7109375" style="4" customWidth="1"/>
    <col min="1026" max="1031" width="9.140625" style="4"/>
    <col min="1032" max="1032" width="10.85546875" style="4" customWidth="1"/>
    <col min="1033" max="1280" width="9.140625" style="4"/>
    <col min="1281" max="1281" width="51.7109375" style="4" customWidth="1"/>
    <col min="1282" max="1287" width="9.140625" style="4"/>
    <col min="1288" max="1288" width="10.85546875" style="4" customWidth="1"/>
    <col min="1289" max="1536" width="9.140625" style="4"/>
    <col min="1537" max="1537" width="51.7109375" style="4" customWidth="1"/>
    <col min="1538" max="1543" width="9.140625" style="4"/>
    <col min="1544" max="1544" width="10.85546875" style="4" customWidth="1"/>
    <col min="1545" max="1792" width="9.140625" style="4"/>
    <col min="1793" max="1793" width="51.7109375" style="4" customWidth="1"/>
    <col min="1794" max="1799" width="9.140625" style="4"/>
    <col min="1800" max="1800" width="10.85546875" style="4" customWidth="1"/>
    <col min="1801" max="2048" width="9.140625" style="4"/>
    <col min="2049" max="2049" width="51.7109375" style="4" customWidth="1"/>
    <col min="2050" max="2055" width="9.140625" style="4"/>
    <col min="2056" max="2056" width="10.85546875" style="4" customWidth="1"/>
    <col min="2057" max="2304" width="9.140625" style="4"/>
    <col min="2305" max="2305" width="51.7109375" style="4" customWidth="1"/>
    <col min="2306" max="2311" width="9.140625" style="4"/>
    <col min="2312" max="2312" width="10.85546875" style="4" customWidth="1"/>
    <col min="2313" max="2560" width="9.140625" style="4"/>
    <col min="2561" max="2561" width="51.7109375" style="4" customWidth="1"/>
    <col min="2562" max="2567" width="9.140625" style="4"/>
    <col min="2568" max="2568" width="10.85546875" style="4" customWidth="1"/>
    <col min="2569" max="2816" width="9.140625" style="4"/>
    <col min="2817" max="2817" width="51.7109375" style="4" customWidth="1"/>
    <col min="2818" max="2823" width="9.140625" style="4"/>
    <col min="2824" max="2824" width="10.85546875" style="4" customWidth="1"/>
    <col min="2825" max="3072" width="9.140625" style="4"/>
    <col min="3073" max="3073" width="51.7109375" style="4" customWidth="1"/>
    <col min="3074" max="3079" width="9.140625" style="4"/>
    <col min="3080" max="3080" width="10.85546875" style="4" customWidth="1"/>
    <col min="3081" max="3328" width="9.140625" style="4"/>
    <col min="3329" max="3329" width="51.7109375" style="4" customWidth="1"/>
    <col min="3330" max="3335" width="9.140625" style="4"/>
    <col min="3336" max="3336" width="10.85546875" style="4" customWidth="1"/>
    <col min="3337" max="3584" width="9.140625" style="4"/>
    <col min="3585" max="3585" width="51.7109375" style="4" customWidth="1"/>
    <col min="3586" max="3591" width="9.140625" style="4"/>
    <col min="3592" max="3592" width="10.85546875" style="4" customWidth="1"/>
    <col min="3593" max="3840" width="9.140625" style="4"/>
    <col min="3841" max="3841" width="51.7109375" style="4" customWidth="1"/>
    <col min="3842" max="3847" width="9.140625" style="4"/>
    <col min="3848" max="3848" width="10.85546875" style="4" customWidth="1"/>
    <col min="3849" max="4096" width="9.140625" style="4"/>
    <col min="4097" max="4097" width="51.7109375" style="4" customWidth="1"/>
    <col min="4098" max="4103" width="9.140625" style="4"/>
    <col min="4104" max="4104" width="10.85546875" style="4" customWidth="1"/>
    <col min="4105" max="4352" width="9.140625" style="4"/>
    <col min="4353" max="4353" width="51.7109375" style="4" customWidth="1"/>
    <col min="4354" max="4359" width="9.140625" style="4"/>
    <col min="4360" max="4360" width="10.85546875" style="4" customWidth="1"/>
    <col min="4361" max="4608" width="9.140625" style="4"/>
    <col min="4609" max="4609" width="51.7109375" style="4" customWidth="1"/>
    <col min="4610" max="4615" width="9.140625" style="4"/>
    <col min="4616" max="4616" width="10.85546875" style="4" customWidth="1"/>
    <col min="4617" max="4864" width="9.140625" style="4"/>
    <col min="4865" max="4865" width="51.7109375" style="4" customWidth="1"/>
    <col min="4866" max="4871" width="9.140625" style="4"/>
    <col min="4872" max="4872" width="10.85546875" style="4" customWidth="1"/>
    <col min="4873" max="5120" width="9.140625" style="4"/>
    <col min="5121" max="5121" width="51.7109375" style="4" customWidth="1"/>
    <col min="5122" max="5127" width="9.140625" style="4"/>
    <col min="5128" max="5128" width="10.85546875" style="4" customWidth="1"/>
    <col min="5129" max="5376" width="9.140625" style="4"/>
    <col min="5377" max="5377" width="51.7109375" style="4" customWidth="1"/>
    <col min="5378" max="5383" width="9.140625" style="4"/>
    <col min="5384" max="5384" width="10.85546875" style="4" customWidth="1"/>
    <col min="5385" max="5632" width="9.140625" style="4"/>
    <col min="5633" max="5633" width="51.7109375" style="4" customWidth="1"/>
    <col min="5634" max="5639" width="9.140625" style="4"/>
    <col min="5640" max="5640" width="10.85546875" style="4" customWidth="1"/>
    <col min="5641" max="5888" width="9.140625" style="4"/>
    <col min="5889" max="5889" width="51.7109375" style="4" customWidth="1"/>
    <col min="5890" max="5895" width="9.140625" style="4"/>
    <col min="5896" max="5896" width="10.85546875" style="4" customWidth="1"/>
    <col min="5897" max="6144" width="9.140625" style="4"/>
    <col min="6145" max="6145" width="51.7109375" style="4" customWidth="1"/>
    <col min="6146" max="6151" width="9.140625" style="4"/>
    <col min="6152" max="6152" width="10.85546875" style="4" customWidth="1"/>
    <col min="6153" max="6400" width="9.140625" style="4"/>
    <col min="6401" max="6401" width="51.7109375" style="4" customWidth="1"/>
    <col min="6402" max="6407" width="9.140625" style="4"/>
    <col min="6408" max="6408" width="10.85546875" style="4" customWidth="1"/>
    <col min="6409" max="6656" width="9.140625" style="4"/>
    <col min="6657" max="6657" width="51.7109375" style="4" customWidth="1"/>
    <col min="6658" max="6663" width="9.140625" style="4"/>
    <col min="6664" max="6664" width="10.85546875" style="4" customWidth="1"/>
    <col min="6665" max="6912" width="9.140625" style="4"/>
    <col min="6913" max="6913" width="51.7109375" style="4" customWidth="1"/>
    <col min="6914" max="6919" width="9.140625" style="4"/>
    <col min="6920" max="6920" width="10.85546875" style="4" customWidth="1"/>
    <col min="6921" max="7168" width="9.140625" style="4"/>
    <col min="7169" max="7169" width="51.7109375" style="4" customWidth="1"/>
    <col min="7170" max="7175" width="9.140625" style="4"/>
    <col min="7176" max="7176" width="10.85546875" style="4" customWidth="1"/>
    <col min="7177" max="7424" width="9.140625" style="4"/>
    <col min="7425" max="7425" width="51.7109375" style="4" customWidth="1"/>
    <col min="7426" max="7431" width="9.140625" style="4"/>
    <col min="7432" max="7432" width="10.85546875" style="4" customWidth="1"/>
    <col min="7433" max="7680" width="9.140625" style="4"/>
    <col min="7681" max="7681" width="51.7109375" style="4" customWidth="1"/>
    <col min="7682" max="7687" width="9.140625" style="4"/>
    <col min="7688" max="7688" width="10.85546875" style="4" customWidth="1"/>
    <col min="7689" max="7936" width="9.140625" style="4"/>
    <col min="7937" max="7937" width="51.7109375" style="4" customWidth="1"/>
    <col min="7938" max="7943" width="9.140625" style="4"/>
    <col min="7944" max="7944" width="10.85546875" style="4" customWidth="1"/>
    <col min="7945" max="8192" width="9.140625" style="4"/>
    <col min="8193" max="8193" width="51.7109375" style="4" customWidth="1"/>
    <col min="8194" max="8199" width="9.140625" style="4"/>
    <col min="8200" max="8200" width="10.85546875" style="4" customWidth="1"/>
    <col min="8201" max="8448" width="9.140625" style="4"/>
    <col min="8449" max="8449" width="51.7109375" style="4" customWidth="1"/>
    <col min="8450" max="8455" width="9.140625" style="4"/>
    <col min="8456" max="8456" width="10.85546875" style="4" customWidth="1"/>
    <col min="8457" max="8704" width="9.140625" style="4"/>
    <col min="8705" max="8705" width="51.7109375" style="4" customWidth="1"/>
    <col min="8706" max="8711" width="9.140625" style="4"/>
    <col min="8712" max="8712" width="10.85546875" style="4" customWidth="1"/>
    <col min="8713" max="8960" width="9.140625" style="4"/>
    <col min="8961" max="8961" width="51.7109375" style="4" customWidth="1"/>
    <col min="8962" max="8967" width="9.140625" style="4"/>
    <col min="8968" max="8968" width="10.85546875" style="4" customWidth="1"/>
    <col min="8969" max="9216" width="9.140625" style="4"/>
    <col min="9217" max="9217" width="51.7109375" style="4" customWidth="1"/>
    <col min="9218" max="9223" width="9.140625" style="4"/>
    <col min="9224" max="9224" width="10.85546875" style="4" customWidth="1"/>
    <col min="9225" max="9472" width="9.140625" style="4"/>
    <col min="9473" max="9473" width="51.7109375" style="4" customWidth="1"/>
    <col min="9474" max="9479" width="9.140625" style="4"/>
    <col min="9480" max="9480" width="10.85546875" style="4" customWidth="1"/>
    <col min="9481" max="9728" width="9.140625" style="4"/>
    <col min="9729" max="9729" width="51.7109375" style="4" customWidth="1"/>
    <col min="9730" max="9735" width="9.140625" style="4"/>
    <col min="9736" max="9736" width="10.85546875" style="4" customWidth="1"/>
    <col min="9737" max="9984" width="9.140625" style="4"/>
    <col min="9985" max="9985" width="51.7109375" style="4" customWidth="1"/>
    <col min="9986" max="9991" width="9.140625" style="4"/>
    <col min="9992" max="9992" width="10.85546875" style="4" customWidth="1"/>
    <col min="9993" max="10240" width="9.140625" style="4"/>
    <col min="10241" max="10241" width="51.7109375" style="4" customWidth="1"/>
    <col min="10242" max="10247" width="9.140625" style="4"/>
    <col min="10248" max="10248" width="10.85546875" style="4" customWidth="1"/>
    <col min="10249" max="10496" width="9.140625" style="4"/>
    <col min="10497" max="10497" width="51.7109375" style="4" customWidth="1"/>
    <col min="10498" max="10503" width="9.140625" style="4"/>
    <col min="10504" max="10504" width="10.85546875" style="4" customWidth="1"/>
    <col min="10505" max="10752" width="9.140625" style="4"/>
    <col min="10753" max="10753" width="51.7109375" style="4" customWidth="1"/>
    <col min="10754" max="10759" width="9.140625" style="4"/>
    <col min="10760" max="10760" width="10.85546875" style="4" customWidth="1"/>
    <col min="10761" max="11008" width="9.140625" style="4"/>
    <col min="11009" max="11009" width="51.7109375" style="4" customWidth="1"/>
    <col min="11010" max="11015" width="9.140625" style="4"/>
    <col min="11016" max="11016" width="10.85546875" style="4" customWidth="1"/>
    <col min="11017" max="11264" width="9.140625" style="4"/>
    <col min="11265" max="11265" width="51.7109375" style="4" customWidth="1"/>
    <col min="11266" max="11271" width="9.140625" style="4"/>
    <col min="11272" max="11272" width="10.85546875" style="4" customWidth="1"/>
    <col min="11273" max="11520" width="9.140625" style="4"/>
    <col min="11521" max="11521" width="51.7109375" style="4" customWidth="1"/>
    <col min="11522" max="11527" width="9.140625" style="4"/>
    <col min="11528" max="11528" width="10.85546875" style="4" customWidth="1"/>
    <col min="11529" max="11776" width="9.140625" style="4"/>
    <col min="11777" max="11777" width="51.7109375" style="4" customWidth="1"/>
    <col min="11778" max="11783" width="9.140625" style="4"/>
    <col min="11784" max="11784" width="10.85546875" style="4" customWidth="1"/>
    <col min="11785" max="12032" width="9.140625" style="4"/>
    <col min="12033" max="12033" width="51.7109375" style="4" customWidth="1"/>
    <col min="12034" max="12039" width="9.140625" style="4"/>
    <col min="12040" max="12040" width="10.85546875" style="4" customWidth="1"/>
    <col min="12041" max="12288" width="9.140625" style="4"/>
    <col min="12289" max="12289" width="51.7109375" style="4" customWidth="1"/>
    <col min="12290" max="12295" width="9.140625" style="4"/>
    <col min="12296" max="12296" width="10.85546875" style="4" customWidth="1"/>
    <col min="12297" max="12544" width="9.140625" style="4"/>
    <col min="12545" max="12545" width="51.7109375" style="4" customWidth="1"/>
    <col min="12546" max="12551" width="9.140625" style="4"/>
    <col min="12552" max="12552" width="10.85546875" style="4" customWidth="1"/>
    <col min="12553" max="12800" width="9.140625" style="4"/>
    <col min="12801" max="12801" width="51.7109375" style="4" customWidth="1"/>
    <col min="12802" max="12807" width="9.140625" style="4"/>
    <col min="12808" max="12808" width="10.85546875" style="4" customWidth="1"/>
    <col min="12809" max="13056" width="9.140625" style="4"/>
    <col min="13057" max="13057" width="51.7109375" style="4" customWidth="1"/>
    <col min="13058" max="13063" width="9.140625" style="4"/>
    <col min="13064" max="13064" width="10.85546875" style="4" customWidth="1"/>
    <col min="13065" max="13312" width="9.140625" style="4"/>
    <col min="13313" max="13313" width="51.7109375" style="4" customWidth="1"/>
    <col min="13314" max="13319" width="9.140625" style="4"/>
    <col min="13320" max="13320" width="10.85546875" style="4" customWidth="1"/>
    <col min="13321" max="13568" width="9.140625" style="4"/>
    <col min="13569" max="13569" width="51.7109375" style="4" customWidth="1"/>
    <col min="13570" max="13575" width="9.140625" style="4"/>
    <col min="13576" max="13576" width="10.85546875" style="4" customWidth="1"/>
    <col min="13577" max="13824" width="9.140625" style="4"/>
    <col min="13825" max="13825" width="51.7109375" style="4" customWidth="1"/>
    <col min="13826" max="13831" width="9.140625" style="4"/>
    <col min="13832" max="13832" width="10.85546875" style="4" customWidth="1"/>
    <col min="13833" max="14080" width="9.140625" style="4"/>
    <col min="14081" max="14081" width="51.7109375" style="4" customWidth="1"/>
    <col min="14082" max="14087" width="9.140625" style="4"/>
    <col min="14088" max="14088" width="10.85546875" style="4" customWidth="1"/>
    <col min="14089" max="14336" width="9.140625" style="4"/>
    <col min="14337" max="14337" width="51.7109375" style="4" customWidth="1"/>
    <col min="14338" max="14343" width="9.140625" style="4"/>
    <col min="14344" max="14344" width="10.85546875" style="4" customWidth="1"/>
    <col min="14345" max="14592" width="9.140625" style="4"/>
    <col min="14593" max="14593" width="51.7109375" style="4" customWidth="1"/>
    <col min="14594" max="14599" width="9.140625" style="4"/>
    <col min="14600" max="14600" width="10.85546875" style="4" customWidth="1"/>
    <col min="14601" max="14848" width="9.140625" style="4"/>
    <col min="14849" max="14849" width="51.7109375" style="4" customWidth="1"/>
    <col min="14850" max="14855" width="9.140625" style="4"/>
    <col min="14856" max="14856" width="10.85546875" style="4" customWidth="1"/>
    <col min="14857" max="15104" width="9.140625" style="4"/>
    <col min="15105" max="15105" width="51.7109375" style="4" customWidth="1"/>
    <col min="15106" max="15111" width="9.140625" style="4"/>
    <col min="15112" max="15112" width="10.85546875" style="4" customWidth="1"/>
    <col min="15113" max="15360" width="9.140625" style="4"/>
    <col min="15361" max="15361" width="51.7109375" style="4" customWidth="1"/>
    <col min="15362" max="15367" width="9.140625" style="4"/>
    <col min="15368" max="15368" width="10.85546875" style="4" customWidth="1"/>
    <col min="15369" max="15616" width="9.140625" style="4"/>
    <col min="15617" max="15617" width="51.7109375" style="4" customWidth="1"/>
    <col min="15618" max="15623" width="9.140625" style="4"/>
    <col min="15624" max="15624" width="10.85546875" style="4" customWidth="1"/>
    <col min="15625" max="15872" width="9.140625" style="4"/>
    <col min="15873" max="15873" width="51.7109375" style="4" customWidth="1"/>
    <col min="15874" max="15879" width="9.140625" style="4"/>
    <col min="15880" max="15880" width="10.85546875" style="4" customWidth="1"/>
    <col min="15881" max="16128" width="9.140625" style="4"/>
    <col min="16129" max="16129" width="51.7109375" style="4" customWidth="1"/>
    <col min="16130" max="16135" width="9.140625" style="4"/>
    <col min="16136" max="16136" width="10.85546875" style="4" customWidth="1"/>
    <col min="16137" max="16384" width="9.140625" style="4"/>
  </cols>
  <sheetData>
    <row r="1" spans="1:11" x14ac:dyDescent="0.25">
      <c r="A1" s="1"/>
      <c r="B1" s="1"/>
      <c r="C1" s="1"/>
      <c r="D1" s="1"/>
      <c r="E1" s="1"/>
      <c r="F1" s="1"/>
      <c r="G1" s="1"/>
      <c r="H1" s="2" t="s">
        <v>0</v>
      </c>
      <c r="I1" s="3" t="s">
        <v>53</v>
      </c>
    </row>
    <row r="2" spans="1:11" x14ac:dyDescent="0.25">
      <c r="A2" s="1"/>
      <c r="B2" s="1"/>
      <c r="C2" s="1"/>
      <c r="D2" s="1"/>
      <c r="E2" s="1"/>
      <c r="F2" s="1"/>
      <c r="G2" s="1"/>
      <c r="H2" s="2" t="s">
        <v>1</v>
      </c>
      <c r="I2" s="5">
        <v>10</v>
      </c>
    </row>
    <row r="3" spans="1:11" x14ac:dyDescent="0.25">
      <c r="A3" s="1"/>
      <c r="B3" s="1"/>
      <c r="C3" s="1"/>
      <c r="D3" s="1"/>
      <c r="E3" s="1"/>
      <c r="F3" s="1"/>
      <c r="G3" s="1"/>
      <c r="H3" s="2" t="s">
        <v>2</v>
      </c>
      <c r="I3" s="5"/>
    </row>
    <row r="4" spans="1:11" x14ac:dyDescent="0.25">
      <c r="A4" s="1"/>
      <c r="B4" s="1"/>
      <c r="C4" s="1"/>
      <c r="D4" s="1"/>
      <c r="E4" s="1"/>
      <c r="F4" s="1"/>
      <c r="G4" s="1"/>
      <c r="H4" s="2" t="s">
        <v>3</v>
      </c>
      <c r="I4" s="5"/>
    </row>
    <row r="5" spans="1:11" x14ac:dyDescent="0.25">
      <c r="A5" s="1"/>
      <c r="B5" s="1"/>
      <c r="C5" s="1"/>
      <c r="D5" s="1"/>
      <c r="E5" s="1"/>
      <c r="F5" s="1"/>
      <c r="G5" s="1"/>
      <c r="H5" s="2" t="s">
        <v>4</v>
      </c>
      <c r="I5" s="6"/>
    </row>
    <row r="6" spans="1:11" x14ac:dyDescent="0.25">
      <c r="A6" s="1"/>
      <c r="B6" s="1"/>
      <c r="C6" s="1"/>
      <c r="D6" s="1"/>
      <c r="E6" s="1"/>
      <c r="F6" s="1"/>
      <c r="G6" s="1"/>
      <c r="H6" s="2"/>
      <c r="I6" s="3"/>
    </row>
    <row r="7" spans="1:11" x14ac:dyDescent="0.25">
      <c r="A7" s="1"/>
      <c r="B7" s="1"/>
      <c r="C7" s="1"/>
      <c r="D7" s="1"/>
      <c r="E7" s="1"/>
      <c r="F7" s="1"/>
      <c r="G7" s="1"/>
      <c r="H7" s="2" t="s">
        <v>5</v>
      </c>
      <c r="I7" s="48">
        <v>41339</v>
      </c>
    </row>
    <row r="8" spans="1:11" x14ac:dyDescent="0.25">
      <c r="A8" s="1"/>
      <c r="B8" s="1"/>
      <c r="C8" s="1"/>
      <c r="D8" s="1"/>
      <c r="E8" s="1"/>
      <c r="F8" s="1"/>
      <c r="G8" s="1"/>
      <c r="H8" s="1"/>
      <c r="I8" s="1"/>
    </row>
    <row r="9" spans="1:11" ht="18" x14ac:dyDescent="0.25">
      <c r="A9" s="50" t="s">
        <v>6</v>
      </c>
      <c r="B9" s="51"/>
      <c r="C9" s="51"/>
      <c r="D9" s="51"/>
      <c r="E9" s="51"/>
      <c r="F9" s="51"/>
      <c r="G9" s="51"/>
      <c r="H9" s="51"/>
      <c r="I9" s="51"/>
    </row>
    <row r="10" spans="1:11" ht="18" x14ac:dyDescent="0.25">
      <c r="A10" s="50" t="s">
        <v>7</v>
      </c>
      <c r="B10" s="52"/>
      <c r="C10" s="52"/>
      <c r="D10" s="52"/>
      <c r="E10" s="52"/>
      <c r="F10" s="52"/>
      <c r="G10" s="52"/>
      <c r="H10" s="52"/>
      <c r="I10" s="52"/>
    </row>
    <row r="11" spans="1:11" ht="18" x14ac:dyDescent="0.25">
      <c r="A11" s="50" t="s">
        <v>8</v>
      </c>
      <c r="B11" s="52"/>
      <c r="C11" s="52"/>
      <c r="D11" s="52"/>
      <c r="E11" s="52"/>
      <c r="F11" s="52"/>
      <c r="G11" s="52"/>
      <c r="H11" s="52"/>
      <c r="I11" s="52"/>
    </row>
    <row r="12" spans="1:11" x14ac:dyDescent="0.25">
      <c r="A12" s="1"/>
      <c r="B12" s="1"/>
      <c r="C12" s="1"/>
      <c r="D12" s="1"/>
      <c r="E12" s="1"/>
      <c r="F12" s="1"/>
      <c r="G12" s="1"/>
      <c r="H12" s="1"/>
      <c r="I12" s="1"/>
    </row>
    <row r="13" spans="1:11" s="8" customFormat="1" x14ac:dyDescent="0.25">
      <c r="A13" s="53" t="s">
        <v>9</v>
      </c>
      <c r="B13" s="53"/>
      <c r="C13" s="53"/>
      <c r="D13" s="53"/>
      <c r="E13" s="53"/>
      <c r="F13" s="53"/>
      <c r="G13" s="53"/>
      <c r="H13" s="53"/>
      <c r="I13" s="53"/>
      <c r="J13" s="7"/>
      <c r="K13" s="7"/>
    </row>
    <row r="14" spans="1:11" x14ac:dyDescent="0.25">
      <c r="A14" s="9"/>
      <c r="B14" s="9"/>
      <c r="C14" s="9"/>
      <c r="D14" s="9"/>
      <c r="E14" s="9"/>
      <c r="F14" s="9"/>
      <c r="G14" s="9"/>
      <c r="H14" s="9"/>
      <c r="I14" s="9"/>
      <c r="J14" s="10"/>
      <c r="K14" s="10"/>
    </row>
    <row r="15" spans="1:11" x14ac:dyDescent="0.25">
      <c r="A15" s="53" t="s">
        <v>10</v>
      </c>
      <c r="B15" s="53"/>
      <c r="C15" s="53"/>
      <c r="D15" s="53"/>
      <c r="E15" s="53"/>
      <c r="F15" s="53"/>
      <c r="G15" s="53"/>
      <c r="H15" s="53"/>
      <c r="I15" s="53"/>
      <c r="J15" s="10"/>
      <c r="K15" s="10"/>
    </row>
    <row r="16" spans="1:11" x14ac:dyDescent="0.25">
      <c r="A16" s="9"/>
      <c r="B16" s="9"/>
      <c r="C16" s="9"/>
      <c r="D16" s="9"/>
      <c r="E16" s="9"/>
      <c r="F16" s="9"/>
      <c r="G16" s="9"/>
      <c r="H16" s="9"/>
      <c r="I16" s="9"/>
      <c r="J16" s="10"/>
      <c r="K16" s="10"/>
    </row>
    <row r="17" spans="1:11" ht="39" x14ac:dyDescent="0.25">
      <c r="A17" s="9"/>
      <c r="B17" s="11" t="s">
        <v>11</v>
      </c>
      <c r="C17" s="11">
        <v>2010</v>
      </c>
      <c r="D17" s="11">
        <v>2011</v>
      </c>
      <c r="E17" s="11">
        <v>2012</v>
      </c>
      <c r="F17" s="11" t="s">
        <v>12</v>
      </c>
      <c r="G17" s="11">
        <v>2014</v>
      </c>
      <c r="H17" s="11">
        <v>2015</v>
      </c>
      <c r="I17" s="11">
        <v>2016</v>
      </c>
      <c r="J17" s="10"/>
      <c r="K17" s="10"/>
    </row>
    <row r="18" spans="1:11" ht="14.45" x14ac:dyDescent="0.3">
      <c r="A18" s="12" t="s">
        <v>13</v>
      </c>
      <c r="B18" s="13" t="s">
        <v>14</v>
      </c>
      <c r="C18" s="13" t="s">
        <v>15</v>
      </c>
      <c r="D18" s="13" t="s">
        <v>15</v>
      </c>
      <c r="E18" s="13" t="s">
        <v>15</v>
      </c>
      <c r="F18" s="13" t="s">
        <v>16</v>
      </c>
      <c r="G18" s="13" t="s">
        <v>15</v>
      </c>
      <c r="H18" s="13" t="s">
        <v>15</v>
      </c>
      <c r="I18" s="13" t="s">
        <v>15</v>
      </c>
      <c r="J18" s="10"/>
      <c r="K18" s="10"/>
    </row>
    <row r="19" spans="1:11" ht="14.45" x14ac:dyDescent="0.3">
      <c r="A19" s="12" t="s">
        <v>17</v>
      </c>
      <c r="B19" s="13" t="s">
        <v>18</v>
      </c>
      <c r="C19" s="13" t="s">
        <v>19</v>
      </c>
      <c r="D19" s="13" t="s">
        <v>19</v>
      </c>
      <c r="E19" s="13" t="s">
        <v>18</v>
      </c>
      <c r="F19" s="13" t="s">
        <v>18</v>
      </c>
      <c r="G19" s="13"/>
      <c r="H19" s="13"/>
      <c r="I19" s="13"/>
      <c r="J19" s="10"/>
      <c r="K19" s="10"/>
    </row>
    <row r="20" spans="1:11" ht="14.45" x14ac:dyDescent="0.3">
      <c r="A20" s="9"/>
      <c r="B20" s="14"/>
      <c r="C20" s="14"/>
      <c r="D20" s="15" t="s">
        <v>20</v>
      </c>
      <c r="E20" s="15" t="s">
        <v>20</v>
      </c>
      <c r="F20" s="15" t="s">
        <v>20</v>
      </c>
      <c r="G20" s="15" t="s">
        <v>20</v>
      </c>
      <c r="H20" s="15" t="s">
        <v>20</v>
      </c>
      <c r="I20" s="15" t="s">
        <v>20</v>
      </c>
      <c r="J20" s="10"/>
      <c r="K20" s="10"/>
    </row>
    <row r="21" spans="1:11" ht="14.45" x14ac:dyDescent="0.3">
      <c r="A21" s="12" t="s">
        <v>21</v>
      </c>
      <c r="B21" s="54"/>
      <c r="C21" s="55"/>
      <c r="D21" s="55"/>
      <c r="E21" s="55"/>
      <c r="F21" s="55"/>
      <c r="G21" s="55"/>
      <c r="H21" s="55"/>
      <c r="I21" s="56"/>
      <c r="J21" s="10"/>
      <c r="K21" s="10"/>
    </row>
    <row r="22" spans="1:11" x14ac:dyDescent="0.25">
      <c r="A22" s="14" t="s">
        <v>22</v>
      </c>
      <c r="B22" s="16"/>
      <c r="C22" s="16"/>
      <c r="D22" s="17"/>
      <c r="E22" s="18">
        <v>215885605</v>
      </c>
      <c r="F22" s="16"/>
      <c r="G22" s="16"/>
      <c r="H22" s="16"/>
      <c r="I22" s="16"/>
      <c r="J22" s="10"/>
      <c r="K22" s="10"/>
    </row>
    <row r="23" spans="1:11" x14ac:dyDescent="0.25">
      <c r="A23" s="14" t="s">
        <v>23</v>
      </c>
      <c r="B23" s="16"/>
      <c r="C23" s="16"/>
      <c r="D23" s="17"/>
      <c r="E23" s="18">
        <f>+'[1]Continuity 2012 Budget'!$H$34</f>
        <v>27244000</v>
      </c>
      <c r="F23" s="16"/>
      <c r="G23" s="16"/>
      <c r="H23" s="16"/>
      <c r="I23" s="16"/>
      <c r="J23" s="10"/>
      <c r="K23" s="10"/>
    </row>
    <row r="24" spans="1:11" x14ac:dyDescent="0.25">
      <c r="A24" s="14" t="s">
        <v>24</v>
      </c>
      <c r="B24" s="16"/>
      <c r="C24" s="16"/>
      <c r="D24" s="17"/>
      <c r="E24" s="18">
        <f>-'[1]Continuity 2012 Budget'!$M$34</f>
        <v>-20500828</v>
      </c>
      <c r="F24" s="16"/>
      <c r="G24" s="16"/>
      <c r="H24" s="16"/>
      <c r="I24" s="16"/>
      <c r="J24" s="10"/>
      <c r="K24" s="10"/>
    </row>
    <row r="25" spans="1:11" x14ac:dyDescent="0.25">
      <c r="A25" s="14" t="s">
        <v>52</v>
      </c>
      <c r="B25" s="16"/>
      <c r="C25" s="16"/>
      <c r="D25" s="17"/>
      <c r="E25" s="18">
        <f>+'[1]Continuity 2012 Budget'!$J$34-'[1]Continuity 2012 Budget'!$O$34</f>
        <v>-800</v>
      </c>
      <c r="F25" s="16"/>
      <c r="G25" s="16"/>
      <c r="H25" s="16"/>
      <c r="I25" s="16"/>
      <c r="J25" s="10"/>
      <c r="K25" s="10"/>
    </row>
    <row r="26" spans="1:11" x14ac:dyDescent="0.25">
      <c r="A26" s="19" t="s">
        <v>25</v>
      </c>
      <c r="B26" s="16"/>
      <c r="C26" s="16"/>
      <c r="D26" s="17"/>
      <c r="E26" s="20">
        <f>SUM(E22:E25)</f>
        <v>222627977</v>
      </c>
      <c r="F26" s="16"/>
      <c r="G26" s="16"/>
      <c r="H26" s="16"/>
      <c r="I26" s="16"/>
      <c r="J26" s="10"/>
      <c r="K26" s="10"/>
    </row>
    <row r="27" spans="1:11" x14ac:dyDescent="0.25">
      <c r="A27" s="9"/>
      <c r="B27" s="9"/>
      <c r="C27" s="9"/>
      <c r="D27" s="21"/>
      <c r="E27" s="9"/>
      <c r="F27" s="9"/>
      <c r="G27" s="9"/>
      <c r="H27" s="9"/>
      <c r="I27" s="9"/>
      <c r="J27" s="10"/>
      <c r="K27" s="10"/>
    </row>
    <row r="28" spans="1:11" ht="26.25" x14ac:dyDescent="0.25">
      <c r="A28" s="22" t="s">
        <v>26</v>
      </c>
      <c r="B28" s="9"/>
      <c r="C28" s="9"/>
      <c r="D28" s="21"/>
      <c r="E28" s="9"/>
      <c r="F28" s="9"/>
      <c r="G28" s="9"/>
      <c r="H28" s="9"/>
      <c r="I28" s="9"/>
      <c r="J28" s="10"/>
      <c r="K28" s="10"/>
    </row>
    <row r="29" spans="1:11" x14ac:dyDescent="0.25">
      <c r="A29" s="14" t="s">
        <v>27</v>
      </c>
      <c r="B29" s="16"/>
      <c r="C29" s="16"/>
      <c r="D29" s="17"/>
      <c r="E29" s="18">
        <f>+E22</f>
        <v>215885605</v>
      </c>
      <c r="F29" s="16"/>
      <c r="G29" s="16"/>
      <c r="H29" s="16"/>
      <c r="I29" s="16"/>
      <c r="J29" s="10"/>
      <c r="K29" s="10"/>
    </row>
    <row r="30" spans="1:11" x14ac:dyDescent="0.25">
      <c r="A30" s="14" t="s">
        <v>23</v>
      </c>
      <c r="B30" s="16"/>
      <c r="C30" s="16"/>
      <c r="D30" s="17"/>
      <c r="E30" s="18">
        <f>++'[2]Continuity 2012 Budget'!$H$34</f>
        <v>26559300</v>
      </c>
      <c r="F30" s="16"/>
      <c r="G30" s="16"/>
      <c r="H30" s="16"/>
      <c r="I30" s="16"/>
      <c r="J30" s="10"/>
      <c r="K30" s="10"/>
    </row>
    <row r="31" spans="1:11" x14ac:dyDescent="0.25">
      <c r="A31" s="14" t="s">
        <v>24</v>
      </c>
      <c r="B31" s="16"/>
      <c r="C31" s="16"/>
      <c r="D31" s="17"/>
      <c r="E31" s="18">
        <f>-'[2]Continuity 2012 Budget'!$M$34-'[2]Continuity 2012 Budget'!$N$34</f>
        <v>-20287927.000000004</v>
      </c>
      <c r="F31" s="16"/>
      <c r="G31" s="16"/>
      <c r="H31" s="16"/>
      <c r="I31" s="16"/>
      <c r="J31" s="10"/>
      <c r="K31" s="10"/>
    </row>
    <row r="32" spans="1:11" x14ac:dyDescent="0.25">
      <c r="A32" s="14" t="s">
        <v>52</v>
      </c>
      <c r="B32" s="16"/>
      <c r="C32" s="16"/>
      <c r="D32" s="17"/>
      <c r="E32" s="18">
        <f>+'[2]Continuity 2012 Budget'!$J$34-'[2]Continuity 2012 Budget'!$P$34</f>
        <v>-923</v>
      </c>
      <c r="F32" s="16"/>
      <c r="G32" s="16"/>
      <c r="H32" s="16"/>
      <c r="I32" s="16"/>
      <c r="J32" s="10"/>
      <c r="K32" s="10"/>
    </row>
    <row r="33" spans="1:11" x14ac:dyDescent="0.25">
      <c r="A33" s="19" t="s">
        <v>28</v>
      </c>
      <c r="B33" s="16"/>
      <c r="C33" s="16"/>
      <c r="D33" s="17"/>
      <c r="E33" s="20">
        <f>SUM(E29:E32)</f>
        <v>222156055</v>
      </c>
      <c r="F33" s="16"/>
      <c r="G33" s="16"/>
      <c r="H33" s="16"/>
      <c r="I33" s="16"/>
      <c r="J33" s="10"/>
      <c r="K33" s="10"/>
    </row>
    <row r="34" spans="1:11" x14ac:dyDescent="0.25">
      <c r="A34" s="9"/>
      <c r="B34" s="9"/>
      <c r="C34" s="9"/>
      <c r="D34" s="9"/>
      <c r="E34" s="9"/>
      <c r="F34" s="9"/>
      <c r="G34" s="9"/>
      <c r="H34" s="9"/>
      <c r="I34" s="9"/>
      <c r="J34" s="10"/>
      <c r="K34" s="10"/>
    </row>
    <row r="35" spans="1:11" ht="26.25" x14ac:dyDescent="0.25">
      <c r="A35" s="23" t="s">
        <v>29</v>
      </c>
      <c r="B35" s="16"/>
      <c r="C35" s="16"/>
      <c r="D35" s="24"/>
      <c r="E35" s="25">
        <f>E26-E33</f>
        <v>471922</v>
      </c>
      <c r="F35" s="16"/>
      <c r="G35" s="16"/>
      <c r="H35" s="16"/>
      <c r="I35" s="16"/>
      <c r="J35" s="10"/>
      <c r="K35" s="10"/>
    </row>
    <row r="36" spans="1:11" x14ac:dyDescent="0.25">
      <c r="A36" s="9"/>
      <c r="B36" s="9"/>
      <c r="C36" s="9"/>
      <c r="D36" s="9"/>
      <c r="E36" s="9"/>
      <c r="F36" s="9"/>
      <c r="G36" s="9"/>
      <c r="H36" s="9"/>
      <c r="I36" s="9"/>
      <c r="J36" s="10"/>
      <c r="K36" s="10"/>
    </row>
    <row r="37" spans="1:11" x14ac:dyDescent="0.25">
      <c r="A37" s="12" t="s">
        <v>30</v>
      </c>
      <c r="B37" s="9"/>
      <c r="C37" s="9"/>
      <c r="D37" s="9"/>
      <c r="E37" s="9"/>
      <c r="F37" s="9"/>
      <c r="G37" s="9"/>
      <c r="H37" s="9"/>
      <c r="I37" s="9"/>
      <c r="J37" s="10"/>
      <c r="K37" s="10"/>
    </row>
    <row r="38" spans="1:11" x14ac:dyDescent="0.25">
      <c r="A38" s="14" t="s">
        <v>31</v>
      </c>
      <c r="B38" s="16"/>
      <c r="C38" s="16"/>
      <c r="D38" s="26"/>
      <c r="E38" s="40">
        <f>D42</f>
        <v>0</v>
      </c>
      <c r="F38" s="40">
        <f>E42</f>
        <v>471922</v>
      </c>
      <c r="G38" s="40">
        <f>F42</f>
        <v>353941.5</v>
      </c>
      <c r="H38" s="40">
        <f>G42</f>
        <v>235961</v>
      </c>
      <c r="I38" s="40">
        <f>H42</f>
        <v>117980.5</v>
      </c>
      <c r="J38" s="10"/>
      <c r="K38" s="10"/>
    </row>
    <row r="39" spans="1:11" x14ac:dyDescent="0.25">
      <c r="A39" s="14" t="s">
        <v>32</v>
      </c>
      <c r="B39" s="16"/>
      <c r="C39" s="16"/>
      <c r="D39" s="26"/>
      <c r="E39" s="40">
        <f>E35-D35</f>
        <v>471922</v>
      </c>
      <c r="F39" s="41"/>
      <c r="G39" s="41"/>
      <c r="H39" s="41"/>
      <c r="I39" s="41"/>
      <c r="J39" s="10"/>
      <c r="K39" s="10"/>
    </row>
    <row r="40" spans="1:11" x14ac:dyDescent="0.25">
      <c r="A40" s="27" t="s">
        <v>33</v>
      </c>
      <c r="B40" s="16"/>
      <c r="C40" s="16"/>
      <c r="D40" s="26"/>
      <c r="E40" s="40">
        <f>E38+E39</f>
        <v>471922</v>
      </c>
      <c r="F40" s="40">
        <f>F38+F39</f>
        <v>471922</v>
      </c>
      <c r="G40" s="40">
        <f>G38+G39</f>
        <v>353941.5</v>
      </c>
      <c r="H40" s="40">
        <f>H38+H39</f>
        <v>235961</v>
      </c>
      <c r="I40" s="40">
        <f>I38+I39</f>
        <v>117980.5</v>
      </c>
      <c r="J40" s="10"/>
      <c r="K40" s="10"/>
    </row>
    <row r="41" spans="1:11" ht="26.25" x14ac:dyDescent="0.25">
      <c r="A41" s="28" t="s">
        <v>34</v>
      </c>
      <c r="B41" s="16"/>
      <c r="C41" s="16"/>
      <c r="D41" s="26"/>
      <c r="E41" s="16"/>
      <c r="F41" s="40">
        <f>IF(ISERROR(-E35/I46), 0, -E35/I46)</f>
        <v>-117980.5</v>
      </c>
      <c r="G41" s="40">
        <f>+F41</f>
        <v>-117980.5</v>
      </c>
      <c r="H41" s="40">
        <f>+F41</f>
        <v>-117980.5</v>
      </c>
      <c r="I41" s="40">
        <f>+F41</f>
        <v>-117980.5</v>
      </c>
      <c r="J41" s="10"/>
      <c r="K41" s="10"/>
    </row>
    <row r="42" spans="1:11" x14ac:dyDescent="0.25">
      <c r="A42" s="19" t="s">
        <v>35</v>
      </c>
      <c r="B42" s="16"/>
      <c r="C42" s="16"/>
      <c r="D42" s="26"/>
      <c r="E42" s="40">
        <f>E40+E41</f>
        <v>471922</v>
      </c>
      <c r="F42" s="40">
        <f>IF(ISERROR(F40+F41), 0, F40+F41)</f>
        <v>353941.5</v>
      </c>
      <c r="G42" s="40">
        <f>G40+G41</f>
        <v>235961</v>
      </c>
      <c r="H42" s="40">
        <f>H40+H41</f>
        <v>117980.5</v>
      </c>
      <c r="I42" s="40">
        <f>I40+I41</f>
        <v>0</v>
      </c>
      <c r="J42" s="10"/>
      <c r="K42" s="10"/>
    </row>
    <row r="43" spans="1:11" x14ac:dyDescent="0.25">
      <c r="A43" s="12"/>
      <c r="B43" s="9"/>
      <c r="C43" s="9"/>
      <c r="D43" s="29"/>
      <c r="E43" s="29"/>
      <c r="F43" s="42"/>
      <c r="G43" s="29"/>
      <c r="H43" s="29"/>
      <c r="I43" s="9"/>
      <c r="J43" s="10"/>
      <c r="K43" s="10"/>
    </row>
    <row r="44" spans="1:11" x14ac:dyDescent="0.25">
      <c r="A44" s="12" t="s">
        <v>36</v>
      </c>
      <c r="B44" s="9"/>
      <c r="C44" s="9"/>
      <c r="D44" s="29"/>
      <c r="E44" s="29"/>
      <c r="F44" s="42"/>
      <c r="G44" s="29"/>
      <c r="H44" s="29"/>
      <c r="I44" s="9"/>
      <c r="J44" s="10"/>
      <c r="K44" s="10"/>
    </row>
    <row r="45" spans="1:11" s="34" customFormat="1" x14ac:dyDescent="0.25">
      <c r="A45" s="30" t="s">
        <v>37</v>
      </c>
      <c r="B45" s="31"/>
      <c r="C45" s="31"/>
      <c r="D45" s="31"/>
      <c r="E45" s="31"/>
      <c r="F45" s="43">
        <f>IF(ISERROR(E35/I46), 0, E35/I46)</f>
        <v>117980.5</v>
      </c>
      <c r="G45" s="9"/>
      <c r="H45" s="32" t="s">
        <v>38</v>
      </c>
      <c r="I45" s="33">
        <v>6.8000000000000005E-2</v>
      </c>
      <c r="J45" s="10"/>
      <c r="K45" s="10"/>
    </row>
    <row r="46" spans="1:11" s="34" customFormat="1" ht="39" x14ac:dyDescent="0.25">
      <c r="A46" s="35" t="s">
        <v>39</v>
      </c>
      <c r="B46" s="36"/>
      <c r="C46" s="36"/>
      <c r="D46" s="36"/>
      <c r="E46" s="36"/>
      <c r="F46" s="44">
        <f>ROUNDDOWN(E35*I45,0)</f>
        <v>32090</v>
      </c>
      <c r="G46" s="9"/>
      <c r="H46" s="22" t="s">
        <v>40</v>
      </c>
      <c r="I46" s="37">
        <v>4</v>
      </c>
      <c r="J46" s="38" t="s">
        <v>41</v>
      </c>
      <c r="K46" s="10"/>
    </row>
    <row r="47" spans="1:11" x14ac:dyDescent="0.25">
      <c r="A47" s="39" t="s">
        <v>42</v>
      </c>
      <c r="B47" s="36"/>
      <c r="C47" s="36"/>
      <c r="D47" s="36"/>
      <c r="E47" s="36"/>
      <c r="F47" s="44">
        <f>F45+F46</f>
        <v>150070.5</v>
      </c>
      <c r="G47" s="9"/>
      <c r="H47" s="9"/>
      <c r="I47" s="9"/>
      <c r="J47" s="10"/>
      <c r="K47" s="10"/>
    </row>
    <row r="48" spans="1:11" x14ac:dyDescent="0.25">
      <c r="A48" s="12"/>
      <c r="B48" s="9"/>
      <c r="C48" s="9"/>
      <c r="D48" s="9"/>
      <c r="E48" s="9"/>
      <c r="F48" s="9"/>
      <c r="G48" s="9"/>
      <c r="H48" s="9"/>
      <c r="I48" s="9"/>
      <c r="J48" s="10"/>
      <c r="K48" s="10"/>
    </row>
    <row r="49" spans="1:11" x14ac:dyDescent="0.25">
      <c r="A49" s="12" t="s">
        <v>43</v>
      </c>
      <c r="B49" s="9"/>
      <c r="C49" s="9"/>
      <c r="D49" s="9"/>
      <c r="E49" s="9"/>
      <c r="F49" s="9"/>
      <c r="G49" s="9"/>
      <c r="H49" s="9"/>
      <c r="I49" s="9"/>
      <c r="J49" s="10"/>
      <c r="K49" s="10"/>
    </row>
    <row r="50" spans="1:11" x14ac:dyDescent="0.25">
      <c r="A50" s="9" t="s">
        <v>44</v>
      </c>
      <c r="B50" s="9"/>
      <c r="C50" s="9"/>
      <c r="D50" s="9"/>
      <c r="E50" s="9"/>
      <c r="F50" s="9"/>
      <c r="G50" s="9"/>
      <c r="H50" s="9"/>
      <c r="I50" s="9"/>
      <c r="J50" s="10"/>
      <c r="K50" s="10"/>
    </row>
    <row r="51" spans="1:11" x14ac:dyDescent="0.25">
      <c r="A51" s="9" t="s">
        <v>45</v>
      </c>
      <c r="B51" s="9"/>
      <c r="C51" s="9"/>
      <c r="D51" s="9"/>
      <c r="E51" s="9"/>
      <c r="F51" s="9"/>
      <c r="G51" s="9"/>
      <c r="H51" s="9"/>
      <c r="I51" s="9"/>
      <c r="J51" s="10"/>
      <c r="K51" s="10"/>
    </row>
    <row r="52" spans="1:11" s="47" customFormat="1" x14ac:dyDescent="0.25">
      <c r="A52" s="45" t="s">
        <v>46</v>
      </c>
      <c r="B52" s="45"/>
      <c r="C52" s="45"/>
      <c r="D52" s="45"/>
      <c r="E52" s="45"/>
      <c r="F52" s="45"/>
      <c r="G52" s="45"/>
      <c r="H52" s="45"/>
      <c r="I52" s="45"/>
      <c r="J52" s="46"/>
      <c r="K52" s="46"/>
    </row>
    <row r="53" spans="1:11" s="47" customFormat="1" x14ac:dyDescent="0.25">
      <c r="A53" s="45" t="s">
        <v>47</v>
      </c>
      <c r="B53" s="45"/>
      <c r="C53" s="45"/>
      <c r="D53" s="45"/>
      <c r="E53" s="45"/>
      <c r="F53" s="45"/>
      <c r="G53" s="45"/>
      <c r="H53" s="45"/>
      <c r="I53" s="45"/>
      <c r="J53" s="46"/>
      <c r="K53" s="46"/>
    </row>
    <row r="54" spans="1:11" x14ac:dyDescent="0.25">
      <c r="A54" s="9" t="s">
        <v>48</v>
      </c>
      <c r="B54" s="9"/>
      <c r="C54" s="9"/>
      <c r="D54" s="9"/>
      <c r="E54" s="9"/>
      <c r="F54" s="9"/>
      <c r="G54" s="9"/>
      <c r="H54" s="9"/>
      <c r="I54" s="9"/>
      <c r="J54" s="10"/>
      <c r="K54" s="10"/>
    </row>
    <row r="55" spans="1:11" x14ac:dyDescent="0.25">
      <c r="A55" s="9" t="s">
        <v>49</v>
      </c>
      <c r="B55" s="9"/>
      <c r="C55" s="9"/>
      <c r="D55" s="9"/>
      <c r="E55" s="9"/>
      <c r="F55" s="9"/>
      <c r="G55" s="9"/>
      <c r="H55" s="9"/>
      <c r="I55" s="9"/>
      <c r="J55" s="10"/>
      <c r="K55" s="10"/>
    </row>
    <row r="56" spans="1:11" x14ac:dyDescent="0.25">
      <c r="A56" s="9" t="s">
        <v>50</v>
      </c>
      <c r="B56" s="9"/>
      <c r="C56" s="9"/>
      <c r="D56" s="9"/>
      <c r="E56" s="9"/>
      <c r="F56" s="9"/>
      <c r="G56" s="9"/>
      <c r="H56" s="9"/>
      <c r="I56" s="9"/>
      <c r="J56" s="10"/>
      <c r="K56" s="10"/>
    </row>
    <row r="57" spans="1:11" x14ac:dyDescent="0.25">
      <c r="A57" s="49" t="s">
        <v>51</v>
      </c>
      <c r="B57" s="49"/>
      <c r="C57" s="49"/>
      <c r="D57" s="49"/>
      <c r="E57" s="49"/>
      <c r="F57" s="49"/>
      <c r="G57" s="49"/>
      <c r="H57" s="49"/>
      <c r="I57" s="49"/>
      <c r="J57" s="10"/>
      <c r="K57" s="10"/>
    </row>
    <row r="58" spans="1:11" x14ac:dyDescent="0.25">
      <c r="A58" s="49"/>
      <c r="B58" s="49"/>
      <c r="C58" s="49"/>
      <c r="D58" s="49"/>
      <c r="E58" s="49"/>
      <c r="F58" s="49"/>
      <c r="G58" s="49"/>
      <c r="H58" s="49"/>
      <c r="I58" s="49"/>
    </row>
  </sheetData>
  <mergeCells count="7">
    <mergeCell ref="A57:I58"/>
    <mergeCell ref="A9:I9"/>
    <mergeCell ref="A10:I10"/>
    <mergeCell ref="A11:I11"/>
    <mergeCell ref="A13:I13"/>
    <mergeCell ref="A15:I15"/>
    <mergeCell ref="B21:I21"/>
  </mergeCells>
  <dataValidations disablePrompts="1" count="1">
    <dataValidation allowBlank="1" showInputMessage="1" showErrorMessage="1" promptTitle="Date Format" prompt="E.g:  &quot;August 1, 2011&quot;" sqref="WVM983048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E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E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E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E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E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E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E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E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E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E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E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E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E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E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dataValidations>
  <pageMargins left="0.25" right="0.25" top="0.75" bottom="0.75" header="0.3" footer="0.3"/>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Lyons, Karen</cp:lastModifiedBy>
  <cp:lastPrinted>2013-02-28T12:58:12Z</cp:lastPrinted>
  <dcterms:created xsi:type="dcterms:W3CDTF">2012-08-11T17:12:29Z</dcterms:created>
  <dcterms:modified xsi:type="dcterms:W3CDTF">2013-03-01T09:18:33Z</dcterms:modified>
</cp:coreProperties>
</file>