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70" windowWidth="19440" windowHeight="1036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7" i="5" l="1"/>
  <c r="K7"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<sst xmlns="http://schemas.openxmlformats.org/spreadsheetml/2006/main" count="1145" uniqueCount="189">
  <si>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</si>
  <si>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</si>
  <si>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</si>
  <si>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</si>
  <si>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</si>
  <si>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</si>
  <si>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</si>
  <si>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</si>
  <si>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</si>
  <si>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</si>
  <si>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</si>
  <si>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</si>
  <si>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</si>
  <si>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</si>
  <si>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</si>
  <si>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</si>
  <si>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</si>
  <si>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</si>
  <si>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</si>
  <si>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</si>
  <si>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</si>
  <si>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</si>
  <si>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</si>
  <si>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</si>
  <si>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</si>
  <si>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</si>
  <si>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</si>
  <si>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</si>
  <si>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</si>
  <si>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</si>
  <si>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</si>
  <si>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</si>
  <si>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</si>
  <si>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</si>
  <si>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</si>
  <si>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</si>
  <si>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</si>
  <si>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</si>
  <si>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</si>
  <si>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</si>
  <si>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</si>
  <si>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</si>
  <si>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</si>
  <si>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</si>
  <si>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</si>
  <si>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</si>
  <si>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</si>
  <si>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</si>
  <si>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</si>
  <si>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</si>
  <si>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</si>
  <si>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</si>
  <si>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</si>
  <si>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</si>
  <si>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</si>
  <si>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</si>
  <si>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</si>
  <si>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</si>
  <si>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</si>
  <si>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</si>
  <si>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</si>
  <si>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</si>
  <si>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</si>
  <si>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</si>
  <si>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</si>
  <si>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</si>
  <si>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</si>
  <si>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</si>
  <si>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</si>
  <si>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</si>
  <si>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</si>
  <si>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</si>
  <si>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</si>
  <si>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</si>
  <si>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</si>
  <si>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</si>
  <si>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</si>
  <si>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</si>
  <si>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</si>
  <si>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</si>
  <si>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</si>
  <si>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</si>
  <si>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</si>
  <si>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</si>
  <si>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</si>
  <si>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</si>
  <si>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</si>
  <si>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</si>
  <si>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</si>
  <si>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</si>
  <si>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</si>
  <si>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</si>
  <si>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</si>
  <si>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</si>
  <si>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</si>
  <si>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</si>
  <si>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</si>
  <si>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</si>
  <si>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</si>
  <si>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</si>
  <si>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</si>
  <si>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</si>
  <si>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</si>
  <si>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</si>
  <si>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</si>
  <si>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</si>
  <si>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</si>
  <si>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</si>
  <si>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</si>
  <si>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</si>
  <si>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</si>
  <si>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</si>
  <si>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</si>
  <si>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</si>
  <si>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</si>
  <si>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</si>
  <si>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</si>
  <si>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</si>
  <si>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</si>
  <si>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</si>
  <si>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</si>
  <si>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</si>
  <si>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</si>
  <si>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</si>
  <si>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</si>
  <si>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</si>
  <si>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</si>
  <si>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</si>
  <si>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</si>
  <si>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</si>
  <si>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</si>
  <si>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</si>
  <si>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</si>
  <si>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</si>
  <si>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</si>
  <si>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</si>
  <si>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</si>
  <si>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</si>
  <si>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</si>
  <si>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</si>
  <si>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</si>
  <si>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</si>
  <si>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</si>
  <si>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</si>
  <si>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</si>
  <si>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</si>
  <si>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</si>
  <si>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</si>
  <si>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</si>
  <si>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</si>
  <si>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</si>
  <si>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</si>
  <si>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</si>
  <si>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</si>
  <si>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</si>
  <si>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</si>
  <si>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</si>
  <si>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</si>
  <si>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</si>
  <si>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</si>
  <si>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</si>
  <si>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</si>
  <si>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</si>
  <si>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</si>
  <si>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</si>
  <si>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</si>
  <si>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</si>
  <si>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</si>
  <si>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</si>
  <si>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</si>
  <si>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</si>
  <si>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</si>
  <si>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</si>
  <si>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</si>
  <si>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</si>
  <si>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</si>
  <si>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</si>
  <si>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</si>
  <si>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</si>
  <si>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</si>
  <si>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</si>
  <si>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</si>
  <si>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</si>
  <si>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</si>
  <si>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Yes. September 27,2012</t>
  </si>
  <si>
    <t>EB-2011-0139</t>
  </si>
  <si>
    <t>Finance Officer</t>
  </si>
  <si>
    <t>705 869 0378 ex 210</t>
  </si>
  <si>
    <t>nhembruff@erhydro.com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</si>
</sst>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topLeftCell="A3"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35</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186</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187</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188</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O5" activePane="bottomRight" state="frozen"/>
      <selection pane="topRight" activeCell="D1" sqref="D1"/>
      <selection pane="bottomLeft" activeCell="A4" sqref="A4"/>
      <selection pane="bottomRight" activeCell="Q7" sqref="Q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Espanola Regional Hydro Distribution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2944</v>
      </c>
      <c r="L5" s="90">
        <f>J5+K5</f>
        <v>2944</v>
      </c>
      <c r="M5" s="103">
        <v>322</v>
      </c>
      <c r="N5" s="90">
        <f>L5+M5</f>
        <v>3266</v>
      </c>
      <c r="O5" s="103">
        <v>17</v>
      </c>
      <c r="P5" s="90">
        <f>N5+O5</f>
        <v>3283</v>
      </c>
      <c r="Q5" s="103">
        <v>10</v>
      </c>
      <c r="R5" s="91">
        <f>P5+Q5</f>
        <v>3293</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9828</v>
      </c>
      <c r="H7" s="92">
        <f t="shared" ref="H7:H12" si="1">F7+G7</f>
        <v>9828</v>
      </c>
      <c r="I7" s="104">
        <v>9538</v>
      </c>
      <c r="J7" s="92">
        <f t="shared" ref="J7:J12" si="2">H7+I7</f>
        <v>19366</v>
      </c>
      <c r="K7" s="104">
        <f>502489-16483</f>
        <v>486006</v>
      </c>
      <c r="L7" s="92">
        <f t="shared" ref="L7:L12" si="3">J7+K7</f>
        <v>505372</v>
      </c>
      <c r="M7" s="104">
        <f>114932-3516</f>
        <v>111416</v>
      </c>
      <c r="N7" s="92">
        <f t="shared" ref="N7:N12" si="4">L7+M7</f>
        <v>616788</v>
      </c>
      <c r="O7" s="104">
        <v>49109</v>
      </c>
      <c r="P7" s="92">
        <f t="shared" ref="P7:P12" si="5">N7+O7</f>
        <v>665897</v>
      </c>
      <c r="Q7" s="104">
        <v>16215</v>
      </c>
      <c r="R7" s="93">
        <f t="shared" ref="R7:R12" si="6">P7+Q7</f>
        <v>682112</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16483</v>
      </c>
      <c r="L9" s="92">
        <f t="shared" si="3"/>
        <v>16483</v>
      </c>
      <c r="M9" s="104">
        <v>3516</v>
      </c>
      <c r="N9" s="92">
        <f t="shared" si="4"/>
        <v>19999</v>
      </c>
      <c r="O9" s="104">
        <v>0</v>
      </c>
      <c r="P9" s="92">
        <f t="shared" si="5"/>
        <v>19999</v>
      </c>
      <c r="Q9" s="104">
        <v>0</v>
      </c>
      <c r="R9" s="93">
        <f t="shared" si="6"/>
        <v>19999</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9828</v>
      </c>
      <c r="H13" s="96">
        <f t="shared" si="7"/>
        <v>9828</v>
      </c>
      <c r="I13" s="106">
        <f t="shared" si="7"/>
        <v>9538</v>
      </c>
      <c r="J13" s="96">
        <f t="shared" si="7"/>
        <v>19366</v>
      </c>
      <c r="K13" s="106">
        <f t="shared" si="7"/>
        <v>502489</v>
      </c>
      <c r="L13" s="96">
        <f t="shared" si="7"/>
        <v>521855</v>
      </c>
      <c r="M13" s="106">
        <f t="shared" si="7"/>
        <v>114932</v>
      </c>
      <c r="N13" s="96">
        <f t="shared" si="7"/>
        <v>636787</v>
      </c>
      <c r="O13" s="106">
        <f t="shared" si="7"/>
        <v>49109</v>
      </c>
      <c r="P13" s="96">
        <f t="shared" si="7"/>
        <v>685896</v>
      </c>
      <c r="Q13" s="106">
        <f t="shared" si="7"/>
        <v>16215</v>
      </c>
      <c r="R13" s="97">
        <f t="shared" si="7"/>
        <v>702111</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-328</v>
      </c>
      <c r="H15" s="92">
        <f>F15+G15</f>
        <v>-328</v>
      </c>
      <c r="I15" s="104">
        <v>-973</v>
      </c>
      <c r="J15" s="92">
        <f>H15+I15</f>
        <v>-1301</v>
      </c>
      <c r="K15" s="104">
        <v>-19139</v>
      </c>
      <c r="L15" s="92">
        <f>J15+K15</f>
        <v>-20440</v>
      </c>
      <c r="M15" s="104">
        <v>-41053</v>
      </c>
      <c r="N15" s="92">
        <f>L15+M15</f>
        <v>-61493</v>
      </c>
      <c r="O15" s="104">
        <v>-46423</v>
      </c>
      <c r="P15" s="92">
        <f>N15+O15</f>
        <v>-107916</v>
      </c>
      <c r="Q15" s="104">
        <v>-47727</v>
      </c>
      <c r="R15" s="93">
        <f>P15+Q15</f>
        <v>-155643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-328</v>
      </c>
      <c r="H19" s="96">
        <f t="shared" si="8"/>
        <v>-328</v>
      </c>
      <c r="I19" s="106">
        <f t="shared" si="8"/>
        <v>-973</v>
      </c>
      <c r="J19" s="96">
        <f t="shared" si="8"/>
        <v>-1301</v>
      </c>
      <c r="K19" s="106">
        <f t="shared" si="8"/>
        <v>-19139</v>
      </c>
      <c r="L19" s="96">
        <f t="shared" si="8"/>
        <v>-20440</v>
      </c>
      <c r="M19" s="106">
        <f t="shared" si="8"/>
        <v>-41053</v>
      </c>
      <c r="N19" s="96">
        <f t="shared" si="8"/>
        <v>-61493</v>
      </c>
      <c r="O19" s="106">
        <f t="shared" si="8"/>
        <v>-46423</v>
      </c>
      <c r="P19" s="96">
        <f t="shared" si="8"/>
        <v>-107916</v>
      </c>
      <c r="Q19" s="106">
        <f t="shared" si="8"/>
        <v>-47727</v>
      </c>
      <c r="R19" s="97">
        <f t="shared" si="8"/>
        <v>-155643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9500</v>
      </c>
      <c r="H21" s="98">
        <f t="shared" si="9"/>
        <v>9500</v>
      </c>
      <c r="I21" s="107">
        <f t="shared" si="9"/>
        <v>8565</v>
      </c>
      <c r="J21" s="98">
        <f t="shared" si="9"/>
        <v>18065</v>
      </c>
      <c r="K21" s="107">
        <f t="shared" si="9"/>
        <v>483350</v>
      </c>
      <c r="L21" s="98">
        <f t="shared" si="9"/>
        <v>501415</v>
      </c>
      <c r="M21" s="107">
        <f t="shared" si="9"/>
        <v>73879</v>
      </c>
      <c r="N21" s="98">
        <f t="shared" si="9"/>
        <v>575294</v>
      </c>
      <c r="O21" s="107">
        <f t="shared" si="9"/>
        <v>2686</v>
      </c>
      <c r="P21" s="98">
        <f t="shared" si="9"/>
        <v>577980</v>
      </c>
      <c r="Q21" s="107">
        <f t="shared" si="9"/>
        <v>-31512</v>
      </c>
      <c r="R21" s="99">
        <f t="shared" si="9"/>
        <v>546468</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184</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185</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xWindow="901" yWindow="470" count="1">
    <dataValidation type="whole" operator="lessThanOrEqual" allowBlank="1" showInputMessage="1" showErrorMessage="1" prompt="Please enter as negative number (or zero)" sqref="D15:E16 G15:G16 I15:I16 K15:K16 M15:M16 O15:O16 Q15:Q16">
      <formula1>0</formula1>
    </dataValidation>
  </dataValidations>
  <pageMargins left="0.25" right="0.25" top="0.75" bottom="0.75" header="0.3" footer="0.3"/>
  <pageSetup paperSize="5" scale="71"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Espanola Regional Hydro Distribution Corporation</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J5" activePane="bottomRight" state="frozen"/>
      <selection pane="topRight" activeCell="D1" sqref="D1"/>
      <selection pane="bottomLeft" activeCell="A5" sqref="A5"/>
      <selection pane="bottomRight" activeCell="J6" sqref="J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Espanola Regional Hydro Distribution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=Espanola Regional Hydro Distribution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=Espanola Regional Hydro Distribution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=Espanola Regional Hydro Distribution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=Espanola Regional Hydro Distribution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=Espanola Regional Hydro Distribution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=Espanola Regional Hydro Distribution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=Espanola Regional Hydro Distribution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=Espanola Regional Hydro Distribution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=Espanola Regional Hydro Distribution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=Espanola Regional Hydro Distribution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=Espanola Regional Hydro Distribution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Nancy</cp:lastModifiedBy>
  <cp:lastPrinted>2013-03-07T16:17:55Z</cp:lastPrinted>
  <dcterms:created xsi:type="dcterms:W3CDTF">2013-02-20T13:45:42Z</dcterms:created>
  <dcterms:modified xsi:type="dcterms:W3CDTF">2013-03-07T19:25:59Z</dcterms:modified>
</cp:coreProperties>
</file>