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7" i="5" l="1"/>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<sst xmlns="http://schemas.openxmlformats.org/spreadsheetml/2006/main" count="1145" uniqueCount="189">
  <si>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</si>
  <si>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</si>
  <si>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</si>
  <si>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</si>
  <si>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</si>
  <si>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</si>
  <si>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</si>
  <si>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</si>
  <si>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</si>
  <si>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</si>
  <si>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</si>
  <si>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</si>
  <si>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</si>
  <si>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</si>
  <si>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</si>
  <si>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</si>
  <si>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</si>
  <si>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</si>
  <si>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</si>
  <si>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</si>
  <si>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</si>
  <si>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</si>
  <si>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</si>
  <si>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</si>
  <si>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</si>
  <si>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</si>
  <si>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</si>
  <si>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</si>
  <si>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</si>
  <si>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</si>
  <si>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</si>
  <si>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</si>
  <si>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</si>
  <si>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</si>
  <si>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</si>
  <si>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</si>
  <si>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</si>
  <si>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</si>
  <si>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</si>
  <si>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</si>
  <si>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</si>
  <si>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</si>
  <si>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</si>
  <si>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</si>
  <si>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</si>
  <si>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</si>
  <si>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</si>
  <si>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</si>
  <si>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</si>
  <si>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</si>
  <si>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</si>
  <si>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</si>
  <si>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</si>
  <si>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</si>
  <si>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</si>
  <si>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</si>
  <si>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</si>
  <si>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</si>
  <si>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</si>
  <si>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</si>
  <si>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</si>
  <si>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</si>
  <si>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</si>
  <si>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</si>
  <si>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</si>
  <si>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</si>
  <si>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</si>
  <si>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</si>
  <si>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</si>
  <si>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</si>
  <si>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</si>
  <si>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</si>
  <si>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</si>
  <si>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</si>
  <si>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</si>
  <si>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</si>
  <si>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</si>
  <si>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</si>
  <si>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</si>
  <si>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</si>
  <si>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</si>
  <si>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</si>
  <si>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</si>
  <si>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</si>
  <si>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</si>
  <si>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</si>
  <si>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</si>
  <si>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</si>
  <si>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</si>
  <si>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</si>
  <si>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</si>
  <si>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</si>
  <si>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</si>
  <si>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</si>
  <si>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</si>
  <si>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</si>
  <si>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</si>
  <si>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</si>
  <si>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</si>
  <si>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</si>
  <si>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</si>
  <si>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</si>
  <si>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</si>
  <si>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</si>
  <si>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</si>
  <si>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</si>
  <si>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</si>
  <si>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</si>
  <si>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</si>
  <si>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</si>
  <si>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</si>
  <si>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</si>
  <si>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</si>
  <si>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</si>
  <si>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</si>
  <si>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</si>
  <si>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</si>
  <si>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</si>
  <si>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</si>
  <si>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</si>
  <si>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</si>
  <si>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</si>
  <si>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</si>
  <si>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</si>
  <si>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</si>
  <si>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</si>
  <si>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</si>
  <si>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</si>
  <si>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</si>
  <si>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</si>
  <si>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</si>
  <si>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</si>
  <si>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</si>
  <si>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</si>
  <si>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</si>
  <si>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</si>
  <si>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</si>
  <si>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</si>
  <si>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</si>
  <si>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</si>
  <si>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</si>
  <si>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</si>
  <si>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</si>
  <si>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</si>
  <si>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</si>
  <si>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</si>
  <si>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</si>
  <si>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</si>
  <si>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</si>
  <si>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</si>
  <si>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</si>
  <si>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</si>
  <si>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</si>
  <si>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</si>
  <si>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</si>
  <si>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</si>
  <si>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</si>
  <si>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</si>
  <si>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</si>
  <si>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</si>
  <si>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</si>
  <si>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</si>
  <si>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</si>
  <si>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</si>
  <si>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</si>
  <si>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</si>
  <si>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</si>
  <si>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</si>
  <si>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</si>
  <si>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</si>
  <si>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</si>
  <si>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</si>
  <si>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</si>
  <si>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</si>
  <si>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</si>
  <si>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</si>
  <si>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</si>
  <si>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</si>
  <si>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</si>
  <si>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</si>
  <si>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</si>
  <si>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</si>
  <si>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</si>
  <si>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</si>
  <si>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Dawn Punkari, Accounting Supervisor</t>
  </si>
  <si>
    <t>705-789-5442 x223</t>
  </si>
  <si>
    <t>dpunkari@lakelandholding.com</t>
  </si>
  <si>
    <t>EB-2011-0413</t>
  </si>
  <si>
    <t>Effective May 1/12 per Decision and Order dated Apr 19/12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</si>
</sst>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64</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Q15" sqref="Q1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Lakeland Power Distribution Ltd.</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8945</v>
      </c>
      <c r="L5" s="90">
        <f>J5+K5</f>
        <v>8945</v>
      </c>
      <c r="M5" s="103">
        <v>421</v>
      </c>
      <c r="N5" s="90">
        <f>L5+M5</f>
        <v>9366</v>
      </c>
      <c r="O5" s="103">
        <v>131</v>
      </c>
      <c r="P5" s="90">
        <f>N5+O5</f>
        <v>9497</v>
      </c>
      <c r="Q5" s="103">
        <v>88</v>
      </c>
      <c r="R5" s="91">
        <f>P5+Q5</f>
        <v>9585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41990</v>
      </c>
      <c r="H7" s="92">
        <f t="shared" ref="H7:H12" si="1">F7+G7</f>
        <v>41990</v>
      </c>
      <c r="I7" s="104">
        <v>24952</v>
      </c>
      <c r="J7" s="92">
        <f t="shared" ref="J7:J12" si="2">H7+I7</f>
        <v>66942</v>
      </c>
      <c r="K7" s="104">
        <v>1599748</v>
      </c>
      <c r="L7" s="92">
        <f t="shared" ref="L7:L12" si="3">J7+K7</f>
        <v>1666690</v>
      </c>
      <c r="M7" s="104">
        <v>305334</v>
      </c>
      <c r="N7" s="92">
        <f t="shared" ref="N7:N12" si="4">L7+M7</f>
        <v>1972024</v>
      </c>
      <c r="O7" s="104">
        <v>49523</v>
      </c>
      <c r="P7" s="92">
        <f t="shared" ref="P7:P12" si="5">N7+O7</f>
        <v>2021547</v>
      </c>
      <c r="Q7" s="104">
        <f>8960-Q12</f>
        <v>-401623.25</v>
      </c>
      <c r="R7" s="93">
        <f t="shared" ref="R7:R12" si="6">P7+Q7</f>
        <v>1619923.75</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19766</v>
      </c>
      <c r="L9" s="92">
        <f t="shared" si="3"/>
        <v>19766</v>
      </c>
      <c r="M9" s="104">
        <v>25860</v>
      </c>
      <c r="N9" s="92">
        <f t="shared" si="4"/>
        <v>45626</v>
      </c>
      <c r="O9" s="104">
        <v>538</v>
      </c>
      <c r="P9" s="92">
        <f t="shared" si="5"/>
        <v>46164</v>
      </c>
      <c r="Q9" s="104">
        <v>0</v>
      </c>
      <c r="R9" s="93">
        <f t="shared" si="6"/>
        <v>46164</v>
      </c>
    </row>
    <row r="10" spans="2:19" x14ac:dyDescent="0.25">
      <c r="B10" s="29" t="s">
        <v>128</v>
      </c>
      <c r="C10" s="57">
        <v>1925</v>
      </c>
      <c r="D10" s="104">
        <v>0</v>
      </c>
      <c r="E10" s="104">
        <v>0</v>
      </c>
      <c r="F10" s="92">
        <f t="shared" si="0"/>
        <v>0</v>
      </c>
      <c r="G10" s="104">
        <v>0</v>
      </c>
      <c r="H10" s="92">
        <f t="shared" si="1"/>
        <v>0</v>
      </c>
      <c r="I10" s="104">
        <v>39773</v>
      </c>
      <c r="J10" s="92">
        <f t="shared" si="2"/>
        <v>39773</v>
      </c>
      <c r="K10" s="104">
        <v>10510</v>
      </c>
      <c r="L10" s="92">
        <f t="shared" si="3"/>
        <v>50283</v>
      </c>
      <c r="M10" s="104">
        <v>120918</v>
      </c>
      <c r="N10" s="92">
        <f t="shared" si="4"/>
        <v>171201</v>
      </c>
      <c r="O10" s="104">
        <v>31160</v>
      </c>
      <c r="P10" s="92">
        <f t="shared" si="5"/>
        <v>202361</v>
      </c>
      <c r="Q10" s="104">
        <v>0</v>
      </c>
      <c r="R10" s="93">
        <f t="shared" si="6"/>
        <v>202361</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v>1955</v>
      </c>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410583.25</v>
      </c>
      <c r="R12" s="95">
        <f t="shared" si="6"/>
        <v>410583.25</v>
      </c>
    </row>
    <row r="13" spans="2:19" s="31" customFormat="1" x14ac:dyDescent="0.25">
      <c r="B13" s="30" t="s">
        <v>130</v>
      </c>
      <c r="C13" s="58"/>
      <c r="D13" s="106">
        <f t="shared" ref="D13:R13" si="7">SUM(D7:D12)</f>
        <v>0</v>
      </c>
      <c r="E13" s="106">
        <f t="shared" si="7"/>
        <v>0</v>
      </c>
      <c r="F13" s="96">
        <f t="shared" si="7"/>
        <v>0</v>
      </c>
      <c r="G13" s="106">
        <f t="shared" si="7"/>
        <v>41990</v>
      </c>
      <c r="H13" s="96">
        <f t="shared" si="7"/>
        <v>41990</v>
      </c>
      <c r="I13" s="106">
        <f t="shared" si="7"/>
        <v>64725</v>
      </c>
      <c r="J13" s="96">
        <f t="shared" si="7"/>
        <v>106715</v>
      </c>
      <c r="K13" s="106">
        <f t="shared" si="7"/>
        <v>1630024</v>
      </c>
      <c r="L13" s="96">
        <f t="shared" si="7"/>
        <v>1736739</v>
      </c>
      <c r="M13" s="106">
        <f t="shared" si="7"/>
        <v>452112</v>
      </c>
      <c r="N13" s="96">
        <f t="shared" si="7"/>
        <v>2188851</v>
      </c>
      <c r="O13" s="106">
        <f t="shared" si="7"/>
        <v>81221</v>
      </c>
      <c r="P13" s="96">
        <f t="shared" si="7"/>
        <v>2270072</v>
      </c>
      <c r="Q13" s="106">
        <f t="shared" si="7"/>
        <v>8960</v>
      </c>
      <c r="R13" s="97">
        <f t="shared" si="7"/>
        <v>2279032</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0</v>
      </c>
      <c r="L15" s="92">
        <f>J15+K15</f>
        <v>0</v>
      </c>
      <c r="M15" s="104">
        <v>-102780</v>
      </c>
      <c r="N15" s="92">
        <f>L15+M15</f>
        <v>-102780</v>
      </c>
      <c r="O15" s="104">
        <v>-221997</v>
      </c>
      <c r="P15" s="92">
        <f>N15+O15</f>
        <v>-324777</v>
      </c>
      <c r="Q15" s="104">
        <v>-239816</v>
      </c>
      <c r="R15" s="93">
        <f>P15+Q15</f>
        <v>-564593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0</v>
      </c>
      <c r="L19" s="96">
        <f t="shared" si="8"/>
        <v>0</v>
      </c>
      <c r="M19" s="106">
        <f t="shared" si="8"/>
        <v>-102780</v>
      </c>
      <c r="N19" s="96">
        <f t="shared" si="8"/>
        <v>-102780</v>
      </c>
      <c r="O19" s="106">
        <f t="shared" si="8"/>
        <v>-221997</v>
      </c>
      <c r="P19" s="96">
        <f t="shared" si="8"/>
        <v>-324777</v>
      </c>
      <c r="Q19" s="106">
        <f t="shared" si="8"/>
        <v>-239816</v>
      </c>
      <c r="R19" s="97">
        <f t="shared" si="8"/>
        <v>-564593</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41990</v>
      </c>
      <c r="H21" s="98">
        <f t="shared" si="9"/>
        <v>41990</v>
      </c>
      <c r="I21" s="107">
        <f t="shared" si="9"/>
        <v>64725</v>
      </c>
      <c r="J21" s="98">
        <f t="shared" si="9"/>
        <v>106715</v>
      </c>
      <c r="K21" s="107">
        <f t="shared" si="9"/>
        <v>1630024</v>
      </c>
      <c r="L21" s="98">
        <f t="shared" si="9"/>
        <v>1736739</v>
      </c>
      <c r="M21" s="107">
        <f t="shared" si="9"/>
        <v>349332</v>
      </c>
      <c r="N21" s="98">
        <f t="shared" si="9"/>
        <v>2086071</v>
      </c>
      <c r="O21" s="107">
        <f t="shared" si="9"/>
        <v>-140776</v>
      </c>
      <c r="P21" s="98">
        <f t="shared" si="9"/>
        <v>1945295</v>
      </c>
      <c r="Q21" s="107">
        <f t="shared" si="9"/>
        <v>-230856</v>
      </c>
      <c r="R21" s="99">
        <f t="shared" si="9"/>
        <v>1714439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Lakeland Power Distribution Ltd.</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Lakeland Power Distribution Ltd.</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=Lakeland Power Distribution Ltd.</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=Lakeland Power Distribution Ltd.</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=Lakeland Power Distribution Ltd.</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=Lakeland Power Distribution Ltd.</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=Lakeland Power Distribution Ltd.</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=Lakeland Power Distribution Ltd.</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=Lakeland Power Distribution Ltd.</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=Lakeland Power Distribution Ltd.</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=Lakeland Power Distribution Ltd.</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=Lakeland Power Distribution Ltd.</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=Lakeland Power Distribution Ltd.</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Dawn Punkari</cp:lastModifiedBy>
  <cp:lastPrinted>2013-03-08T14:49:08Z</cp:lastPrinted>
  <dcterms:created xsi:type="dcterms:W3CDTF">2013-02-20T13:45:42Z</dcterms:created>
  <dcterms:modified xsi:type="dcterms:W3CDTF">2013-03-08T14:49:11Z</dcterms:modified>
</cp:coreProperties>
</file>