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150" windowWidth="21075" windowHeight="10485" tabRatio="720"/>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Q7" i="5" l="1"/>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<sst xmlns="http://schemas.openxmlformats.org/spreadsheetml/2006/main" count="1145" uniqueCount="189">
  <si>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</si>
  <si>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</si>
  <si>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</si>
  <si>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</si>
  <si>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</si>
  <si>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</si>
  <si>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</si>
  <si>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</si>
  <si>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</si>
  <si>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</si>
  <si>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</si>
  <si>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</si>
  <si>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</si>
  <si>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</si>
  <si>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</si>
  <si>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</si>
  <si>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</si>
  <si>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</si>
  <si>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</si>
  <si>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</si>
  <si>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</si>
  <si>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</si>
  <si>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</si>
  <si>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</si>
  <si>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</si>
  <si>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</si>
  <si>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</si>
  <si>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</si>
  <si>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</si>
  <si>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</si>
  <si>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</si>
  <si>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</si>
  <si>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</si>
  <si>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</si>
  <si>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</si>
  <si>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</si>
  <si>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</si>
  <si>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</si>
  <si>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</si>
  <si>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</si>
  <si>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</si>
  <si>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</si>
  <si>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</si>
  <si>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</si>
  <si>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</si>
  <si>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</si>
  <si>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</si>
  <si>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</si>
  <si>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</si>
  <si>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</si>
  <si>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</si>
  <si>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</si>
  <si>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</si>
  <si>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</si>
  <si>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</si>
  <si>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</si>
  <si>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</si>
  <si>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</si>
  <si>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</si>
  <si>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</si>
  <si>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</si>
  <si>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</si>
  <si>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</si>
  <si>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</si>
  <si>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</si>
  <si>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</si>
  <si>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</si>
  <si>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</si>
  <si>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</si>
  <si>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</si>
  <si>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</si>
  <si>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</si>
  <si>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</si>
  <si>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</si>
  <si>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</si>
  <si>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</si>
  <si>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</si>
  <si>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</si>
  <si>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</si>
  <si>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</si>
  <si>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</si>
  <si>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</si>
  <si>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</si>
  <si>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</si>
  <si>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</si>
  <si>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</si>
  <si>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</si>
  <si>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</si>
  <si>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</si>
  <si>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</si>
  <si>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</si>
  <si>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</si>
  <si>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</si>
  <si>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</si>
  <si>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</si>
  <si>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</si>
  <si>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</si>
  <si>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</si>
  <si>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</si>
  <si>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</si>
  <si>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</si>
  <si>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</si>
  <si>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</si>
  <si>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</si>
  <si>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</si>
  <si>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</si>
  <si>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</si>
  <si>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</si>
  <si>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</si>
  <si>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</si>
  <si>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</si>
  <si>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</si>
  <si>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</si>
  <si>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</si>
  <si>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</si>
  <si>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</si>
  <si>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</si>
  <si>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</si>
  <si>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</si>
  <si>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</si>
  <si>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</si>
  <si>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</si>
  <si>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</si>
  <si>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</si>
  <si>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</si>
  <si>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</si>
  <si>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</si>
  <si>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</si>
  <si>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</si>
  <si>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</si>
  <si>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</si>
  <si>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</si>
  <si>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</si>
  <si>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</si>
  <si>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</si>
  <si>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</si>
  <si>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</si>
  <si>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</si>
  <si>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</si>
  <si>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</si>
  <si>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</si>
  <si>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</si>
  <si>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</si>
  <si>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</si>
  <si>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</si>
  <si>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</si>
  <si>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</si>
  <si>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</si>
  <si>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</si>
  <si>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</si>
  <si>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</si>
  <si>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</si>
  <si>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</si>
  <si>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</si>
  <si>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</si>
  <si>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</si>
  <si>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</si>
  <si>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</si>
  <si>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</si>
  <si>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</si>
  <si>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</si>
  <si>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</si>
  <si>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</si>
  <si>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</si>
  <si>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</si>
  <si>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</si>
  <si>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</si>
  <si>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</si>
  <si>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</si>
  <si>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</si>
  <si>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</si>
  <si>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</si>
  <si>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</si>
  <si>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</si>
  <si>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</si>
  <si>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</si>
  <si>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</si>
  <si>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</si>
  <si>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</si>
  <si>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</si>
  <si>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</si>
  <si>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</si>
  <si>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</si>
  <si>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</si>
  <si>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Dawn Punkari, Accounting Supervisor</t>
  </si>
  <si>
    <t>705-789-5442 x223</t>
  </si>
  <si>
    <t>dpunkari@lakelandholding.com</t>
  </si>
  <si>
    <t>EB-2011-0413</t>
  </si>
  <si>
    <t>Effective May 1/12 per Decision and Order dated Apr 19/12</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</si>
</sst>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0.0"/>
    <numFmt numFmtId="165" formatCode="[$-F800]dddd\,\ mmmm\ dd\,\ yyyy"/>
    <numFmt numFmtId="166" formatCode="_(* #,##0.0_);_(* \(#,##0.0\);_(* &quot;-&quot;??_);_(@_)"/>
    <numFmt numFmtId="167" formatCode="#,##0.0"/>
    <numFmt numFmtId="168" formatCode="mm/dd/yyyy"/>
    <numFmt numFmtId="169" formatCode="0\-0"/>
    <numFmt numFmtId="170" formatCode="&quot;$&quot;#,##0_);\(&quot;$&quot;#,##0\)"/>
    <numFmt numFmtId="171" formatCode="##\-#"/>
    <numFmt numFmtId="172" formatCode="_(* #,##0_);_(* \(#,##0\);_(* &quot;-&quot;??_);_(@_)"/>
    <numFmt numFmtId="173" formatCode="&quot;£ &quot;#,##0.00;[Red]\-&quot;£ &quot;#,##0.00"/>
    <numFmt numFmtId="174" formatCode="[$-409]mmmm\ d\,\ yyyy;@"/>
    <numFmt numFmtId="175" formatCode="_-* #,##0_-;\-* #,##0_-;_-* &quot;-&quot;??_-;_-@_-"/>
    <numFmt numFmtId="176" formatCode="_-* #,##0_-;[Red]\-* #,##0_-;_-* &quot;-&quot;??_-;_-@_-"/>
    <numFmt numFmtId="177"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44" fontId="1" fillId="0" borderId="0" applyFont="0" applyFill="0" applyBorder="0" applyAlignment="0" applyProtection="0"/>
    <xf numFmtId="166" fontId="8" fillId="0" borderId="0"/>
    <xf numFmtId="167" fontId="8" fillId="0" borderId="0"/>
    <xf numFmtId="166" fontId="8" fillId="0" borderId="0"/>
    <xf numFmtId="166" fontId="8" fillId="0" borderId="0"/>
    <xf numFmtId="166" fontId="8" fillId="0" borderId="0"/>
    <xf numFmtId="166" fontId="8" fillId="0" borderId="0"/>
    <xf numFmtId="168" fontId="8" fillId="0" borderId="0"/>
    <xf numFmtId="169" fontId="8" fillId="0" borderId="0"/>
    <xf numFmtId="168" fontId="8" fillId="0" borderId="0"/>
    <xf numFmtId="3" fontId="8" fillId="0" borderId="0" applyFont="0" applyFill="0" applyBorder="0" applyAlignment="0" applyProtection="0"/>
    <xf numFmtId="170"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1" fontId="8" fillId="0" borderId="0"/>
    <xf numFmtId="172" fontId="8" fillId="0" borderId="0"/>
    <xf numFmtId="171" fontId="8" fillId="0" borderId="0"/>
    <xf numFmtId="171" fontId="8" fillId="0" borderId="0"/>
    <xf numFmtId="171" fontId="8" fillId="0" borderId="0"/>
    <xf numFmtId="171" fontId="8" fillId="0" borderId="0"/>
    <xf numFmtId="173" fontId="8" fillId="0" borderId="0"/>
    <xf numFmtId="0" fontId="8" fillId="0" borderId="0"/>
    <xf numFmtId="10" fontId="8" fillId="0" borderId="0" applyFont="0" applyFill="0" applyBorder="0" applyAlignment="0" applyProtection="0"/>
    <xf numFmtId="43"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4"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4" fontId="4" fillId="2" borderId="28" xfId="0" applyNumberFormat="1" applyFont="1" applyFill="1" applyBorder="1" applyAlignment="1" applyProtection="1">
      <alignment horizontal="center" wrapText="1"/>
    </xf>
    <xf numFmtId="165" fontId="4" fillId="2" borderId="28" xfId="0" applyNumberFormat="1" applyFont="1" applyFill="1" applyBorder="1" applyAlignment="1" applyProtection="1">
      <alignment horizontal="center" wrapText="1"/>
    </xf>
    <xf numFmtId="174"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4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4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4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4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44" fontId="0" fillId="0" borderId="33" xfId="1" applyFont="1" applyFill="1" applyBorder="1" applyProtection="1"/>
    <xf numFmtId="44" fontId="0" fillId="0" borderId="24" xfId="1" applyFont="1" applyBorder="1" applyProtection="1"/>
    <xf numFmtId="4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5" fontId="0" fillId="2" borderId="18" xfId="26" applyNumberFormat="1" applyFont="1" applyFill="1" applyBorder="1" applyProtection="1"/>
    <xf numFmtId="175" fontId="0" fillId="2" borderId="33" xfId="26" applyNumberFormat="1" applyFont="1" applyFill="1" applyBorder="1" applyProtection="1"/>
    <xf numFmtId="175" fontId="0" fillId="2" borderId="20" xfId="26" applyNumberFormat="1" applyFont="1" applyFill="1" applyBorder="1" applyProtection="1"/>
    <xf numFmtId="175" fontId="0" fillId="2" borderId="24" xfId="26" applyNumberFormat="1" applyFont="1" applyFill="1" applyBorder="1" applyProtection="1"/>
    <xf numFmtId="175" fontId="0" fillId="2" borderId="21" xfId="26" applyNumberFormat="1" applyFont="1" applyFill="1" applyBorder="1" applyProtection="1"/>
    <xf numFmtId="175" fontId="0" fillId="2" borderId="30" xfId="26" applyNumberFormat="1" applyFont="1" applyFill="1" applyBorder="1" applyProtection="1"/>
    <xf numFmtId="175" fontId="4" fillId="2" borderId="20" xfId="26" applyNumberFormat="1" applyFont="1" applyFill="1" applyBorder="1" applyProtection="1"/>
    <xf numFmtId="175" fontId="4" fillId="2" borderId="24" xfId="26" applyNumberFormat="1" applyFont="1" applyFill="1" applyBorder="1" applyProtection="1"/>
    <xf numFmtId="175" fontId="4" fillId="2" borderId="26" xfId="26" applyNumberFormat="1" applyFont="1" applyFill="1" applyBorder="1" applyProtection="1"/>
    <xf numFmtId="175" fontId="4" fillId="2" borderId="34" xfId="26" applyNumberFormat="1" applyFont="1" applyFill="1" applyBorder="1" applyProtection="1"/>
    <xf numFmtId="0" fontId="0" fillId="2" borderId="10" xfId="0" applyFont="1" applyFill="1" applyBorder="1" applyAlignment="1" applyProtection="1">
      <alignment horizontal="center"/>
    </xf>
    <xf numFmtId="175" fontId="1" fillId="2" borderId="10" xfId="26" applyNumberFormat="1" applyFont="1" applyFill="1" applyBorder="1" applyProtection="1"/>
    <xf numFmtId="0" fontId="0" fillId="2" borderId="9" xfId="0" applyFont="1" applyFill="1" applyBorder="1" applyProtection="1"/>
    <xf numFmtId="176" fontId="0" fillId="4" borderId="18" xfId="26" applyNumberFormat="1" applyFont="1" applyFill="1" applyBorder="1" applyProtection="1">
      <protection locked="0"/>
    </xf>
    <xf numFmtId="176" fontId="0" fillId="4" borderId="20" xfId="26" applyNumberFormat="1" applyFont="1" applyFill="1" applyBorder="1" applyProtection="1">
      <protection locked="0"/>
    </xf>
    <xf numFmtId="176" fontId="0" fillId="4" borderId="21" xfId="26" applyNumberFormat="1" applyFont="1" applyFill="1" applyBorder="1" applyProtection="1">
      <protection locked="0"/>
    </xf>
    <xf numFmtId="176" fontId="4" fillId="2" borderId="20" xfId="26" applyNumberFormat="1" applyFont="1" applyFill="1" applyBorder="1" applyProtection="1"/>
    <xf numFmtId="176"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4" fontId="4" fillId="0" borderId="40" xfId="0" applyNumberFormat="1" applyFont="1" applyFill="1" applyBorder="1" applyAlignment="1" applyProtection="1">
      <alignment horizontal="center" wrapText="1"/>
    </xf>
    <xf numFmtId="174" fontId="11" fillId="0" borderId="40" xfId="0" applyNumberFormat="1" applyFont="1" applyFill="1" applyBorder="1" applyAlignment="1" applyProtection="1">
      <alignment horizontal="center" wrapText="1"/>
    </xf>
    <xf numFmtId="174"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5" fontId="0" fillId="0" borderId="42" xfId="26" applyNumberFormat="1" applyFont="1" applyFill="1" applyBorder="1" applyProtection="1">
      <protection locked="0"/>
    </xf>
    <xf numFmtId="175" fontId="0" fillId="0" borderId="39" xfId="26" applyNumberFormat="1" applyFont="1" applyFill="1" applyBorder="1" applyProtection="1">
      <protection locked="0"/>
    </xf>
    <xf numFmtId="177" fontId="0" fillId="0" borderId="20" xfId="1" applyNumberFormat="1" applyFont="1" applyFill="1" applyBorder="1" applyProtection="1">
      <protection locked="0"/>
    </xf>
    <xf numFmtId="177" fontId="0" fillId="0" borderId="24" xfId="1" applyNumberFormat="1" applyFont="1" applyFill="1" applyBorder="1" applyProtection="1">
      <protection locked="0"/>
    </xf>
    <xf numFmtId="0" fontId="4" fillId="0" borderId="0" xfId="0" applyFont="1"/>
    <xf numFmtId="175" fontId="0" fillId="0" borderId="0" xfId="26" applyNumberFormat="1" applyFont="1"/>
    <xf numFmtId="175"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5" fontId="4" fillId="7" borderId="0" xfId="26" applyNumberFormat="1" applyFont="1" applyFill="1"/>
    <xf numFmtId="0" fontId="0" fillId="7" borderId="0" xfId="0" applyFill="1"/>
    <xf numFmtId="175"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5"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abSelected="1" zoomScale="115" zoomScaleNormal="115" workbookViewId="0">
      <selection activeCell="F20" sqref="F20:J20"/>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64</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D5" activePane="bottomRight" state="frozen"/>
      <selection pane="topRight" activeCell="D1" sqref="D1"/>
      <selection pane="bottomLeft" activeCell="A4" sqref="A4"/>
      <selection pane="bottomRight" activeCell="Q15" sqref="Q15"/>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Lakeland Power Distribution Ltd.</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8945</v>
      </c>
      <c r="L5" s="90">
        <f>J5+K5</f>
        <v>8945</v>
      </c>
      <c r="M5" s="103">
        <v>421</v>
      </c>
      <c r="N5" s="90">
        <f>L5+M5</f>
        <v>9366</v>
      </c>
      <c r="O5" s="103">
        <v>131</v>
      </c>
      <c r="P5" s="90">
        <f>N5+O5</f>
        <v>9497</v>
      </c>
      <c r="Q5" s="103">
        <v>88</v>
      </c>
      <c r="R5" s="91">
        <f>P5+Q5</f>
        <v>9585</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41990</v>
      </c>
      <c r="H7" s="92">
        <f t="shared" ref="H7:H12" si="1">F7+G7</f>
        <v>41990</v>
      </c>
      <c r="I7" s="104">
        <v>24952</v>
      </c>
      <c r="J7" s="92">
        <f t="shared" ref="J7:J12" si="2">H7+I7</f>
        <v>66942</v>
      </c>
      <c r="K7" s="104">
        <v>1599748</v>
      </c>
      <c r="L7" s="92">
        <f t="shared" ref="L7:L12" si="3">J7+K7</f>
        <v>1666690</v>
      </c>
      <c r="M7" s="104">
        <v>305334</v>
      </c>
      <c r="N7" s="92">
        <f t="shared" ref="N7:N12" si="4">L7+M7</f>
        <v>1972024</v>
      </c>
      <c r="O7" s="104">
        <v>49523</v>
      </c>
      <c r="P7" s="92">
        <f t="shared" ref="P7:P12" si="5">N7+O7</f>
        <v>2021547</v>
      </c>
      <c r="Q7" s="104">
        <f>8960-Q12</f>
        <v>-401623.25</v>
      </c>
      <c r="R7" s="93">
        <f t="shared" ref="R7:R12" si="6">P7+Q7</f>
        <v>1619923.75</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v>19766</v>
      </c>
      <c r="L9" s="92">
        <f t="shared" si="3"/>
        <v>19766</v>
      </c>
      <c r="M9" s="104">
        <v>25860</v>
      </c>
      <c r="N9" s="92">
        <f t="shared" si="4"/>
        <v>45626</v>
      </c>
      <c r="O9" s="104">
        <v>538</v>
      </c>
      <c r="P9" s="92">
        <f t="shared" si="5"/>
        <v>46164</v>
      </c>
      <c r="Q9" s="104">
        <v>0</v>
      </c>
      <c r="R9" s="93">
        <f t="shared" si="6"/>
        <v>46164</v>
      </c>
    </row>
    <row r="10" spans="2:19" x14ac:dyDescent="0.25">
      <c r="B10" s="29" t="s">
        <v>128</v>
      </c>
      <c r="C10" s="57">
        <v>1925</v>
      </c>
      <c r="D10" s="104">
        <v>0</v>
      </c>
      <c r="E10" s="104">
        <v>0</v>
      </c>
      <c r="F10" s="92">
        <f t="shared" si="0"/>
        <v>0</v>
      </c>
      <c r="G10" s="104">
        <v>0</v>
      </c>
      <c r="H10" s="92">
        <f t="shared" si="1"/>
        <v>0</v>
      </c>
      <c r="I10" s="104">
        <v>39773</v>
      </c>
      <c r="J10" s="92">
        <f t="shared" si="2"/>
        <v>39773</v>
      </c>
      <c r="K10" s="104">
        <v>10510</v>
      </c>
      <c r="L10" s="92">
        <f t="shared" si="3"/>
        <v>50283</v>
      </c>
      <c r="M10" s="104">
        <v>120918</v>
      </c>
      <c r="N10" s="92">
        <f t="shared" si="4"/>
        <v>171201</v>
      </c>
      <c r="O10" s="104">
        <v>31160</v>
      </c>
      <c r="P10" s="92">
        <f t="shared" si="5"/>
        <v>202361</v>
      </c>
      <c r="Q10" s="104">
        <v>0</v>
      </c>
      <c r="R10" s="93">
        <f t="shared" si="6"/>
        <v>202361</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v>1955</v>
      </c>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410583.25</v>
      </c>
      <c r="R12" s="95">
        <f t="shared" si="6"/>
        <v>410583.25</v>
      </c>
    </row>
    <row r="13" spans="2:19" s="31" customFormat="1" x14ac:dyDescent="0.25">
      <c r="B13" s="30" t="s">
        <v>130</v>
      </c>
      <c r="C13" s="58"/>
      <c r="D13" s="106">
        <f t="shared" ref="D13:R13" si="7">SUM(D7:D12)</f>
        <v>0</v>
      </c>
      <c r="E13" s="106">
        <f t="shared" si="7"/>
        <v>0</v>
      </c>
      <c r="F13" s="96">
        <f t="shared" si="7"/>
        <v>0</v>
      </c>
      <c r="G13" s="106">
        <f t="shared" si="7"/>
        <v>41990</v>
      </c>
      <c r="H13" s="96">
        <f t="shared" si="7"/>
        <v>41990</v>
      </c>
      <c r="I13" s="106">
        <f t="shared" si="7"/>
        <v>64725</v>
      </c>
      <c r="J13" s="96">
        <f t="shared" si="7"/>
        <v>106715</v>
      </c>
      <c r="K13" s="106">
        <f t="shared" si="7"/>
        <v>1630024</v>
      </c>
      <c r="L13" s="96">
        <f t="shared" si="7"/>
        <v>1736739</v>
      </c>
      <c r="M13" s="106">
        <f t="shared" si="7"/>
        <v>452112</v>
      </c>
      <c r="N13" s="96">
        <f t="shared" si="7"/>
        <v>2188851</v>
      </c>
      <c r="O13" s="106">
        <f t="shared" si="7"/>
        <v>81221</v>
      </c>
      <c r="P13" s="96">
        <f t="shared" si="7"/>
        <v>2270072</v>
      </c>
      <c r="Q13" s="106">
        <f t="shared" si="7"/>
        <v>8960</v>
      </c>
      <c r="R13" s="97">
        <f t="shared" si="7"/>
        <v>2279032</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0</v>
      </c>
      <c r="H15" s="92">
        <f>F15+G15</f>
        <v>0</v>
      </c>
      <c r="I15" s="104">
        <v>0</v>
      </c>
      <c r="J15" s="92">
        <f>H15+I15</f>
        <v>0</v>
      </c>
      <c r="K15" s="104">
        <v>0</v>
      </c>
      <c r="L15" s="92">
        <f>J15+K15</f>
        <v>0</v>
      </c>
      <c r="M15" s="104">
        <v>-102780</v>
      </c>
      <c r="N15" s="92">
        <f>L15+M15</f>
        <v>-102780</v>
      </c>
      <c r="O15" s="104">
        <v>-221997</v>
      </c>
      <c r="P15" s="92">
        <f>N15+O15</f>
        <v>-324777</v>
      </c>
      <c r="Q15" s="104">
        <v>-239816</v>
      </c>
      <c r="R15" s="93">
        <f>P15+Q15</f>
        <v>-564593</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0</v>
      </c>
      <c r="H19" s="96">
        <f t="shared" si="8"/>
        <v>0</v>
      </c>
      <c r="I19" s="106">
        <f t="shared" si="8"/>
        <v>0</v>
      </c>
      <c r="J19" s="96">
        <f t="shared" si="8"/>
        <v>0</v>
      </c>
      <c r="K19" s="106">
        <f t="shared" si="8"/>
        <v>0</v>
      </c>
      <c r="L19" s="96">
        <f t="shared" si="8"/>
        <v>0</v>
      </c>
      <c r="M19" s="106">
        <f t="shared" si="8"/>
        <v>-102780</v>
      </c>
      <c r="N19" s="96">
        <f t="shared" si="8"/>
        <v>-102780</v>
      </c>
      <c r="O19" s="106">
        <f t="shared" si="8"/>
        <v>-221997</v>
      </c>
      <c r="P19" s="96">
        <f t="shared" si="8"/>
        <v>-324777</v>
      </c>
      <c r="Q19" s="106">
        <f t="shared" si="8"/>
        <v>-239816</v>
      </c>
      <c r="R19" s="97">
        <f t="shared" si="8"/>
        <v>-564593</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41990</v>
      </c>
      <c r="H21" s="98">
        <f t="shared" si="9"/>
        <v>41990</v>
      </c>
      <c r="I21" s="107">
        <f t="shared" si="9"/>
        <v>64725</v>
      </c>
      <c r="J21" s="98">
        <f t="shared" si="9"/>
        <v>106715</v>
      </c>
      <c r="K21" s="107">
        <f t="shared" si="9"/>
        <v>1630024</v>
      </c>
      <c r="L21" s="98">
        <f t="shared" si="9"/>
        <v>1736739</v>
      </c>
      <c r="M21" s="107">
        <f t="shared" si="9"/>
        <v>349332</v>
      </c>
      <c r="N21" s="98">
        <f t="shared" si="9"/>
        <v>2086071</v>
      </c>
      <c r="O21" s="107">
        <f t="shared" si="9"/>
        <v>-140776</v>
      </c>
      <c r="P21" s="98">
        <f t="shared" si="9"/>
        <v>1945295</v>
      </c>
      <c r="Q21" s="107">
        <f t="shared" si="9"/>
        <v>-230856</v>
      </c>
      <c r="R21" s="99">
        <f t="shared" si="9"/>
        <v>1714439</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188</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t="s">
        <v>187</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Lakeland Power Distribution Ltd.</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8"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Lakeland Power Distribution Ltd.</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3"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=Lakeland Power Distribution Ltd.</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ht="22.5"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=Lakeland Power Distribution Ltd.</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=Lakeland Power Distribution Ltd.</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=Lakeland Power Distribution Ltd.</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=Lakeland Power Distribution Ltd.</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=Lakeland Power Distribution Ltd.</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=Lakeland Power Distribution Ltd.</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=Lakeland Power Distribution Ltd.</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=Lakeland Power Distribution Ltd.</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=Lakeland Power Distribution Ltd.</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=Lakeland Power Distribution Ltd.</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Dawn Punkari</cp:lastModifiedBy>
  <cp:lastPrinted>2013-03-08T14:49:08Z</cp:lastPrinted>
  <dcterms:created xsi:type="dcterms:W3CDTF">2013-02-20T13:45:42Z</dcterms:created>
  <dcterms:modified xsi:type="dcterms:W3CDTF">2013-03-08T14:49:11Z</dcterms:modified>
</cp:coreProperties>
</file>