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270" windowWidth="19440" windowHeight="10365" tabRatio="720" activeTab="1"/>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<sst xmlns="http://schemas.openxmlformats.org/spreadsheetml/2006/main" count="1144" uniqueCount="188">
  <si>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</si>
  <si>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</si>
  <si>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</si>
  <si>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</si>
  <si>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</si>
  <si>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</si>
  <si>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</si>
  <si>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</si>
  <si>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</si>
  <si>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</si>
  <si>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</si>
  <si>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</si>
  <si>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</si>
  <si>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</si>
  <si>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</si>
  <si>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</si>
  <si>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</si>
  <si>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</si>
  <si>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</si>
  <si>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</si>
  <si>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</si>
  <si>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</si>
  <si>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</si>
  <si>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</si>
  <si>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</si>
  <si>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</si>
  <si>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</si>
  <si>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</si>
  <si>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</si>
  <si>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</si>
  <si>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</si>
  <si>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</si>
  <si>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</si>
  <si>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</si>
  <si>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</si>
  <si>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</si>
  <si>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</si>
  <si>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</si>
  <si>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</si>
  <si>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</si>
  <si>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</si>
  <si>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</si>
  <si>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</si>
  <si>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</si>
  <si>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</si>
  <si>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</si>
  <si>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</si>
  <si>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</si>
  <si>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</si>
  <si>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</si>
  <si>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</si>
  <si>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</si>
  <si>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</si>
  <si>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</si>
  <si>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</si>
  <si>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</si>
  <si>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</si>
  <si>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</si>
  <si>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</si>
  <si>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</si>
  <si>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</si>
  <si>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</si>
  <si>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</si>
  <si>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</si>
  <si>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</si>
  <si>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</si>
  <si>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</si>
  <si>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</si>
  <si>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</si>
  <si>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</si>
  <si>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</si>
  <si>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</si>
  <si>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</si>
  <si>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</si>
  <si>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</si>
  <si>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</si>
  <si>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</si>
  <si>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</si>
  <si>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</si>
  <si>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</si>
  <si>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</si>
  <si>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</si>
  <si>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</si>
  <si>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</si>
  <si>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</si>
  <si>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</si>
  <si>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</si>
  <si>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</si>
  <si>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</si>
  <si>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</si>
  <si>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</si>
  <si>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</si>
  <si>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</si>
  <si>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</si>
  <si>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</si>
  <si>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</si>
  <si>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</si>
  <si>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</si>
  <si>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</si>
  <si>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</si>
  <si>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</si>
  <si>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</si>
  <si>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</si>
  <si>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</si>
  <si>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</si>
  <si>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</si>
  <si>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</si>
  <si>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</si>
  <si>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</si>
  <si>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</si>
  <si>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</si>
  <si>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</si>
  <si>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</si>
  <si>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</si>
  <si>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</si>
  <si>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</si>
  <si>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</si>
  <si>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</si>
  <si>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</si>
  <si>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</si>
  <si>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</si>
  <si>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</si>
  <si>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</si>
  <si>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</si>
  <si>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</si>
  <si>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</si>
  <si>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</si>
  <si>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</si>
  <si>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</si>
  <si>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</si>
  <si>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</si>
  <si>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</si>
  <si>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</si>
  <si>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</si>
  <si>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</si>
  <si>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</si>
  <si>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</si>
  <si>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</si>
  <si>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</si>
  <si>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</si>
  <si>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</si>
  <si>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</si>
  <si>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</si>
  <si>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</si>
  <si>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</si>
  <si>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</si>
  <si>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</si>
  <si>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</si>
  <si>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</si>
  <si>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</si>
  <si>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</si>
  <si>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</si>
  <si>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</si>
  <si>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</si>
  <si>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</si>
  <si>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</si>
  <si>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</si>
  <si>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</si>
  <si>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</si>
  <si>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</si>
  <si>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</si>
  <si>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</si>
  <si>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</si>
  <si>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</si>
  <si>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</si>
  <si>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</si>
  <si>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</si>
  <si>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</si>
  <si>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</si>
  <si>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</si>
  <si>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</si>
  <si>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</si>
  <si>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</si>
  <si>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</si>
  <si>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</si>
  <si>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</si>
  <si>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</si>
  <si>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</si>
  <si>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</si>
  <si>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</si>
  <si>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</si>
  <si>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</si>
  <si>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</si>
  <si>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</si>
  <si>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Salman Moin, Regulatory Accountant</t>
  </si>
  <si>
    <t>905 332 1851 ext 233</t>
  </si>
  <si>
    <t>smoin@burlingtonhydro.com</t>
  </si>
  <si>
    <t>EB-2012-0081</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</si>
</sst>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9">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xf numFmtId="15" fontId="0" fillId="4" borderId="9" xfId="0" applyNumberFormat="1" applyFill="1" applyBorder="1" applyAlignment="1" applyProtection="1">
      <alignment horizontal="center" vertical="top"/>
      <protection locked="0"/>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15</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tabSelected="1" zoomScale="85" zoomScaleNormal="85" zoomScaleSheetLayoutView="100" workbookViewId="0">
      <pane xSplit="3" ySplit="4" topLeftCell="M5" activePane="bottomRight" state="frozen"/>
      <selection pane="topRight" activeCell="D1" sqref="D1"/>
      <selection pane="bottomLeft" activeCell="A4" sqref="A4"/>
      <selection pane="bottomRight" activeCell="B29" sqref="B29:C30"/>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Burlington Hydro Inc.</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242</v>
      </c>
      <c r="H5" s="90">
        <f>F5+G5</f>
        <v>242</v>
      </c>
      <c r="I5" s="103">
        <v>645</v>
      </c>
      <c r="J5" s="90">
        <f>H5+I5</f>
        <v>887</v>
      </c>
      <c r="K5" s="103">
        <v>29850</v>
      </c>
      <c r="L5" s="90">
        <f>J5+K5</f>
        <v>30737</v>
      </c>
      <c r="M5" s="103">
        <v>33724</v>
      </c>
      <c r="N5" s="90">
        <f>L5+M5</f>
        <v>64461</v>
      </c>
      <c r="O5" s="103">
        <v>9</v>
      </c>
      <c r="P5" s="90">
        <f>N5+O5</f>
        <v>64470</v>
      </c>
      <c r="Q5" s="103">
        <v>0</v>
      </c>
      <c r="R5" s="91">
        <f>P5+Q5</f>
        <v>64470</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442338</v>
      </c>
      <c r="H7" s="92">
        <f t="shared" ref="H7:H12" si="1">F7+G7</f>
        <v>442338</v>
      </c>
      <c r="I7" s="104">
        <v>253820</v>
      </c>
      <c r="J7" s="92">
        <f t="shared" ref="J7:J12" si="2">H7+I7</f>
        <v>696158</v>
      </c>
      <c r="K7" s="104">
        <v>3517982</v>
      </c>
      <c r="L7" s="92">
        <f t="shared" ref="L7:L12" si="3">J7+K7</f>
        <v>4214140</v>
      </c>
      <c r="M7" s="104">
        <v>4867837</v>
      </c>
      <c r="N7" s="92">
        <f t="shared" ref="N7:N12" si="4">L7+M7</f>
        <v>9081977</v>
      </c>
      <c r="O7" s="104">
        <v>477005</v>
      </c>
      <c r="P7" s="92">
        <f t="shared" ref="P7:P12" si="5">N7+O7</f>
        <v>9558982</v>
      </c>
      <c r="Q7" s="104">
        <v>0</v>
      </c>
      <c r="R7" s="93">
        <f t="shared" ref="R7:R12" si="6">P7+Q7</f>
        <v>9558982</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1403</v>
      </c>
      <c r="J9" s="92">
        <f t="shared" si="2"/>
        <v>1403</v>
      </c>
      <c r="K9" s="104">
        <v>24395</v>
      </c>
      <c r="L9" s="92">
        <f t="shared" si="3"/>
        <v>25798</v>
      </c>
      <c r="M9" s="104">
        <v>5207</v>
      </c>
      <c r="N9" s="92">
        <f t="shared" si="4"/>
        <v>31005</v>
      </c>
      <c r="O9" s="104">
        <v>0</v>
      </c>
      <c r="P9" s="92">
        <f t="shared" si="5"/>
        <v>31005</v>
      </c>
      <c r="Q9" s="104">
        <v>0</v>
      </c>
      <c r="R9" s="93">
        <f t="shared" si="6"/>
        <v>31005</v>
      </c>
    </row>
    <row r="10" spans="2:19" x14ac:dyDescent="0.25">
      <c r="B10" s="29" t="s">
        <v>128</v>
      </c>
      <c r="C10" s="57">
        <v>1925</v>
      </c>
      <c r="D10" s="104">
        <v>0</v>
      </c>
      <c r="E10" s="104">
        <v>0</v>
      </c>
      <c r="F10" s="92">
        <f t="shared" si="0"/>
        <v>0</v>
      </c>
      <c r="G10" s="104">
        <v>6163</v>
      </c>
      <c r="H10" s="92">
        <f t="shared" si="1"/>
        <v>6163</v>
      </c>
      <c r="I10" s="104">
        <v>4972</v>
      </c>
      <c r="J10" s="92">
        <f t="shared" si="2"/>
        <v>11135</v>
      </c>
      <c r="K10" s="104">
        <v>24241</v>
      </c>
      <c r="L10" s="92">
        <f t="shared" si="3"/>
        <v>35376</v>
      </c>
      <c r="M10" s="104">
        <v>72799</v>
      </c>
      <c r="N10" s="92">
        <f t="shared" si="4"/>
        <v>108175</v>
      </c>
      <c r="O10" s="104">
        <v>40018</v>
      </c>
      <c r="P10" s="92">
        <f t="shared" si="5"/>
        <v>148193</v>
      </c>
      <c r="Q10" s="104">
        <v>0</v>
      </c>
      <c r="R10" s="93">
        <f t="shared" si="6"/>
        <v>148193</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v>1940</v>
      </c>
      <c r="D12" s="105">
        <v>0</v>
      </c>
      <c r="E12" s="105">
        <v>0</v>
      </c>
      <c r="F12" s="94">
        <f t="shared" si="0"/>
        <v>0</v>
      </c>
      <c r="G12" s="105">
        <v>0</v>
      </c>
      <c r="H12" s="94">
        <f t="shared" si="1"/>
        <v>0</v>
      </c>
      <c r="I12" s="105">
        <v>0</v>
      </c>
      <c r="J12" s="94">
        <f t="shared" si="2"/>
        <v>0</v>
      </c>
      <c r="K12" s="105">
        <v>0</v>
      </c>
      <c r="L12" s="94">
        <f t="shared" si="3"/>
        <v>0</v>
      </c>
      <c r="M12" s="105">
        <v>10477</v>
      </c>
      <c r="N12" s="94">
        <f t="shared" si="4"/>
        <v>10477</v>
      </c>
      <c r="O12" s="105">
        <v>0</v>
      </c>
      <c r="P12" s="94">
        <f t="shared" si="5"/>
        <v>10477</v>
      </c>
      <c r="Q12" s="105">
        <v>0</v>
      </c>
      <c r="R12" s="95">
        <f t="shared" si="6"/>
        <v>10477</v>
      </c>
    </row>
    <row r="13" spans="2:19" s="31" customFormat="1" x14ac:dyDescent="0.25">
      <c r="B13" s="30" t="s">
        <v>130</v>
      </c>
      <c r="C13" s="58"/>
      <c r="D13" s="106">
        <f t="shared" ref="D13:R13" si="7">SUM(D7:D12)</f>
        <v>0</v>
      </c>
      <c r="E13" s="106">
        <f t="shared" si="7"/>
        <v>0</v>
      </c>
      <c r="F13" s="96">
        <f t="shared" si="7"/>
        <v>0</v>
      </c>
      <c r="G13" s="106">
        <f t="shared" si="7"/>
        <v>448501</v>
      </c>
      <c r="H13" s="96">
        <f t="shared" si="7"/>
        <v>448501</v>
      </c>
      <c r="I13" s="106">
        <f t="shared" si="7"/>
        <v>260195</v>
      </c>
      <c r="J13" s="96">
        <f t="shared" si="7"/>
        <v>708696</v>
      </c>
      <c r="K13" s="106">
        <f t="shared" si="7"/>
        <v>3566618</v>
      </c>
      <c r="L13" s="96">
        <f t="shared" si="7"/>
        <v>4275314</v>
      </c>
      <c r="M13" s="106">
        <f t="shared" si="7"/>
        <v>4956320</v>
      </c>
      <c r="N13" s="96">
        <f t="shared" si="7"/>
        <v>9231634</v>
      </c>
      <c r="O13" s="106">
        <f t="shared" si="7"/>
        <v>517023</v>
      </c>
      <c r="P13" s="96">
        <f t="shared" si="7"/>
        <v>9748657</v>
      </c>
      <c r="Q13" s="106">
        <f t="shared" si="7"/>
        <v>0</v>
      </c>
      <c r="R13" s="97">
        <f t="shared" si="7"/>
        <v>9748657</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v>-120544</v>
      </c>
      <c r="J15" s="92">
        <f>H15+I15</f>
        <v>-120544</v>
      </c>
      <c r="K15" s="104">
        <v>-331625</v>
      </c>
      <c r="L15" s="92">
        <f>J15+K15</f>
        <v>-452169</v>
      </c>
      <c r="M15" s="104">
        <v>-601894</v>
      </c>
      <c r="N15" s="92">
        <f>L15+M15</f>
        <v>-1054063</v>
      </c>
      <c r="O15" s="104">
        <v>-389820</v>
      </c>
      <c r="P15" s="92">
        <f>N15+O15</f>
        <v>-1443883</v>
      </c>
      <c r="Q15" s="104">
        <v>-573896</v>
      </c>
      <c r="R15" s="93">
        <f>P15+Q15</f>
        <v>-2017779</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-120544</v>
      </c>
      <c r="J19" s="96">
        <f t="shared" si="8"/>
        <v>-120544</v>
      </c>
      <c r="K19" s="106">
        <f t="shared" si="8"/>
        <v>-331625</v>
      </c>
      <c r="L19" s="96">
        <f t="shared" si="8"/>
        <v>-452169</v>
      </c>
      <c r="M19" s="106">
        <f t="shared" si="8"/>
        <v>-601894</v>
      </c>
      <c r="N19" s="96">
        <f t="shared" si="8"/>
        <v>-1054063</v>
      </c>
      <c r="O19" s="106">
        <f t="shared" si="8"/>
        <v>-389820</v>
      </c>
      <c r="P19" s="96">
        <f t="shared" si="8"/>
        <v>-1443883</v>
      </c>
      <c r="Q19" s="106">
        <f t="shared" si="8"/>
        <v>-573896</v>
      </c>
      <c r="R19" s="97">
        <f t="shared" si="8"/>
        <v>-2017779</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448501</v>
      </c>
      <c r="H21" s="98">
        <f t="shared" si="9"/>
        <v>448501</v>
      </c>
      <c r="I21" s="107">
        <f t="shared" si="9"/>
        <v>139651</v>
      </c>
      <c r="J21" s="98">
        <f t="shared" si="9"/>
        <v>588152</v>
      </c>
      <c r="K21" s="107">
        <f t="shared" si="9"/>
        <v>3234993</v>
      </c>
      <c r="L21" s="98">
        <f t="shared" si="9"/>
        <v>3823145</v>
      </c>
      <c r="M21" s="107">
        <f t="shared" si="9"/>
        <v>4354426</v>
      </c>
      <c r="N21" s="98">
        <f t="shared" si="9"/>
        <v>8177571</v>
      </c>
      <c r="O21" s="107">
        <f t="shared" si="9"/>
        <v>127203</v>
      </c>
      <c r="P21" s="98">
        <f t="shared" si="9"/>
        <v>8304774</v>
      </c>
      <c r="Q21" s="107">
        <f t="shared" si="9"/>
        <v>-573896</v>
      </c>
      <c r="R21" s="99">
        <f t="shared" si="9"/>
        <v>7730878</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78">
        <v>41102</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t="s">
        <v>187</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Burlington Hydro Inc.</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Burlington Hydro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=Burlington Hydro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=Burlington Hydro Inc.</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=Burlington Hydro Inc.</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=Burlington Hydro Inc.</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=Burlington Hydro Inc.</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=Burlington Hydro Inc.</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=Burlington Hydro Inc.</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=Burlington Hydro Inc.</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=Burlington Hydro Inc.</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=Burlington Hydro Inc.</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=Burlington Hydro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Moin</cp:lastModifiedBy>
  <cp:lastPrinted>2013-02-25T16:20:03Z</cp:lastPrinted>
  <dcterms:created xsi:type="dcterms:W3CDTF">2013-02-20T13:45:42Z</dcterms:created>
  <dcterms:modified xsi:type="dcterms:W3CDTF">2013-03-08T14:00:16Z</dcterms:modified>
</cp:coreProperties>
</file>