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21075" windowHeight="10485" tabRatio="720" activeTab="2"/>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<sst xmlns="http://schemas.openxmlformats.org/spreadsheetml/2006/main" count="1153" uniqueCount="188">
  <si>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</si>
  <si>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</si>
  <si>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</si>
  <si>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</si>
  <si>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</si>
  <si>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</si>
  <si>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</si>
  <si>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</si>
  <si>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</si>
  <si>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</si>
  <si>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</si>
  <si>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</si>
  <si>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</si>
  <si>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</si>
  <si>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</si>
  <si>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</si>
  <si>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</si>
  <si>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</si>
  <si>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</si>
  <si>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</si>
  <si>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</si>
  <si>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</si>
  <si>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</si>
  <si>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</si>
  <si>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</si>
  <si>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</si>
  <si>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</si>
  <si>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</si>
  <si>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</si>
  <si>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</si>
  <si>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</si>
  <si>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</si>
  <si>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</si>
  <si>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</si>
  <si>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</si>
  <si>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</si>
  <si>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</si>
  <si>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</si>
  <si>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</si>
  <si>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</si>
  <si>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</si>
  <si>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</si>
  <si>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</si>
  <si>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</si>
  <si>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</si>
  <si>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</si>
  <si>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</si>
  <si>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</si>
  <si>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</si>
  <si>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</si>
  <si>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</si>
  <si>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</si>
  <si>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</si>
  <si>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</si>
  <si>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</si>
  <si>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</si>
  <si>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</si>
  <si>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</si>
  <si>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</si>
  <si>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</si>
  <si>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</si>
  <si>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</si>
  <si>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</si>
  <si>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</si>
  <si>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</si>
  <si>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</si>
  <si>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</si>
  <si>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</si>
  <si>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</si>
  <si>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</si>
  <si>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</si>
  <si>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</si>
  <si>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</si>
  <si>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</si>
  <si>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</si>
  <si>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</si>
  <si>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</si>
  <si>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</si>
  <si>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</si>
  <si>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</si>
  <si>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</si>
  <si>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</si>
  <si>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</si>
  <si>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</si>
  <si>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</si>
  <si>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</si>
  <si>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</si>
  <si>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</si>
  <si>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</si>
  <si>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</si>
  <si>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</si>
  <si>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</si>
  <si>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</si>
  <si>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</si>
  <si>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</si>
  <si>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</si>
  <si>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</si>
  <si>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</si>
  <si>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</si>
  <si>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</si>
  <si>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</si>
  <si>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</si>
  <si>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</si>
  <si>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</si>
  <si>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</si>
  <si>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</si>
  <si>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</si>
  <si>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</si>
  <si>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</si>
  <si>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</si>
  <si>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</si>
  <si>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</si>
  <si>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</si>
  <si>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</si>
  <si>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</si>
  <si>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</si>
  <si>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</si>
  <si>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</si>
  <si>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</si>
  <si>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</si>
  <si>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</si>
  <si>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</si>
  <si>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</si>
  <si>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</si>
  <si>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</si>
  <si>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</si>
  <si>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</si>
  <si>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</si>
  <si>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</si>
  <si>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</si>
  <si>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</si>
  <si>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</si>
  <si>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</si>
  <si>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</si>
  <si>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</si>
  <si>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</si>
  <si>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</si>
  <si>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</si>
  <si>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</si>
  <si>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</si>
  <si>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</si>
  <si>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</si>
  <si>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</si>
  <si>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</si>
  <si>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</si>
  <si>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</si>
  <si>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</si>
  <si>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</si>
  <si>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</si>
  <si>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</si>
  <si>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</si>
  <si>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</si>
  <si>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</si>
  <si>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</si>
  <si>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</si>
  <si>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</si>
  <si>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</si>
  <si>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</si>
  <si>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</si>
  <si>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</si>
  <si>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</si>
  <si>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</si>
  <si>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</si>
  <si>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</si>
  <si>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</si>
  <si>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</si>
  <si>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</si>
  <si>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</si>
  <si>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</si>
  <si>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</si>
  <si>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</si>
  <si>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</si>
  <si>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</si>
  <si>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</si>
  <si>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</si>
  <si>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</si>
  <si>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</si>
  <si>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</si>
  <si>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</si>
  <si>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</si>
  <si>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</si>
  <si>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</si>
  <si>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</si>
  <si>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</si>
  <si>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Geoffrey Sutton</t>
  </si>
  <si>
    <t>705-272-2918</t>
  </si>
  <si>
    <t>geoffs@nowinc.ca</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</si>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</sst>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77</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D5" activePane="bottomRight" state="frozen"/>
      <selection pane="topRight" activeCell="D1" sqref="D1"/>
      <selection pane="bottomLeft" activeCell="A4" sqref="A4"/>
      <selection pane="bottomRight" activeCell="D16" sqref="D16"/>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Northern Ontario Wires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5412</v>
      </c>
      <c r="L5" s="90">
        <f>J5+K5</f>
        <v>5412</v>
      </c>
      <c r="M5" s="103">
        <v>260</v>
      </c>
      <c r="N5" s="90">
        <f>L5+M5</f>
        <v>5672</v>
      </c>
      <c r="O5" s="103">
        <v>83</v>
      </c>
      <c r="P5" s="90">
        <f>N5+O5</f>
        <v>5755</v>
      </c>
      <c r="Q5" s="103">
        <v>234</v>
      </c>
      <c r="R5" s="91">
        <f>P5+Q5</f>
        <v>5989</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0</v>
      </c>
      <c r="L7" s="92">
        <f t="shared" ref="L7:L12" si="3">J7+K7</f>
        <v>0</v>
      </c>
      <c r="M7" s="104">
        <v>0</v>
      </c>
      <c r="N7" s="92">
        <f t="shared" ref="N7:N12" si="4">L7+M7</f>
        <v>0</v>
      </c>
      <c r="O7" s="104">
        <v>0</v>
      </c>
      <c r="P7" s="92">
        <f t="shared" ref="P7:P12" si="5">N7+O7</f>
        <v>0</v>
      </c>
      <c r="Q7" s="104">
        <v>0</v>
      </c>
      <c r="R7" s="93">
        <f t="shared" ref="R7:R12" si="6">P7+Q7</f>
        <v>0</v>
      </c>
    </row>
    <row r="8" spans="2:19" x14ac:dyDescent="0.25">
      <c r="B8" s="29" t="s">
        <v>126</v>
      </c>
      <c r="C8" s="57">
        <v>1865</v>
      </c>
      <c r="D8" s="104">
        <v>0</v>
      </c>
      <c r="E8" s="104">
        <v>0</v>
      </c>
      <c r="F8" s="92">
        <f t="shared" si="0"/>
        <v>0</v>
      </c>
      <c r="G8" s="104">
        <v>0</v>
      </c>
      <c r="H8" s="92">
        <f t="shared" si="1"/>
        <v>0</v>
      </c>
      <c r="I8" s="104">
        <v>0</v>
      </c>
      <c r="J8" s="92">
        <f t="shared" si="2"/>
        <v>0</v>
      </c>
      <c r="K8" s="104">
        <v>1056705</v>
      </c>
      <c r="L8" s="92">
        <f t="shared" si="3"/>
        <v>1056705</v>
      </c>
      <c r="M8" s="104">
        <v>106031</v>
      </c>
      <c r="N8" s="92">
        <f t="shared" si="4"/>
        <v>1162736</v>
      </c>
      <c r="O8" s="104">
        <v>120281</v>
      </c>
      <c r="P8" s="92">
        <f t="shared" si="5"/>
        <v>1283017</v>
      </c>
      <c r="Q8" s="104">
        <v>31000</v>
      </c>
      <c r="R8" s="93">
        <f t="shared" si="6"/>
        <v>1314017</v>
      </c>
    </row>
    <row r="9" spans="2:19" x14ac:dyDescent="0.25">
      <c r="B9" s="29" t="s">
        <v>127</v>
      </c>
      <c r="C9" s="57">
        <v>1920</v>
      </c>
      <c r="D9" s="104">
        <v>0</v>
      </c>
      <c r="E9" s="104">
        <v>0</v>
      </c>
      <c r="F9" s="92">
        <f t="shared" si="0"/>
        <v>0</v>
      </c>
      <c r="G9" s="104">
        <v>13309</v>
      </c>
      <c r="H9" s="92">
        <f t="shared" si="1"/>
        <v>13309</v>
      </c>
      <c r="I9" s="104">
        <v>15850</v>
      </c>
      <c r="J9" s="92">
        <f t="shared" si="2"/>
        <v>29159</v>
      </c>
      <c r="K9" s="104">
        <v>24313</v>
      </c>
      <c r="L9" s="92">
        <f t="shared" si="3"/>
        <v>53472</v>
      </c>
      <c r="M9" s="104">
        <v>0</v>
      </c>
      <c r="N9" s="92">
        <f t="shared" si="4"/>
        <v>53472</v>
      </c>
      <c r="O9" s="104">
        <v>0</v>
      </c>
      <c r="P9" s="92">
        <f t="shared" si="5"/>
        <v>53472</v>
      </c>
      <c r="Q9" s="104">
        <v>0</v>
      </c>
      <c r="R9" s="93">
        <f t="shared" si="6"/>
        <v>53472</v>
      </c>
    </row>
    <row r="10" spans="2:19" x14ac:dyDescent="0.25">
      <c r="B10" s="29" t="s">
        <v>128</v>
      </c>
      <c r="C10" s="57">
        <v>1925</v>
      </c>
      <c r="D10" s="104">
        <v>0</v>
      </c>
      <c r="E10" s="104">
        <v>0</v>
      </c>
      <c r="F10" s="92">
        <f t="shared" si="0"/>
        <v>0</v>
      </c>
      <c r="G10" s="104">
        <v>0</v>
      </c>
      <c r="H10" s="92">
        <f t="shared" si="1"/>
        <v>0</v>
      </c>
      <c r="I10" s="104">
        <v>0</v>
      </c>
      <c r="J10" s="92">
        <f t="shared" si="2"/>
        <v>0</v>
      </c>
      <c r="K10" s="104">
        <v>22833</v>
      </c>
      <c r="L10" s="92">
        <f t="shared" si="3"/>
        <v>22833</v>
      </c>
      <c r="M10" s="104">
        <v>5533</v>
      </c>
      <c r="N10" s="92">
        <f t="shared" si="4"/>
        <v>28366</v>
      </c>
      <c r="O10" s="104">
        <v>2252</v>
      </c>
      <c r="P10" s="92">
        <f t="shared" si="5"/>
        <v>30618</v>
      </c>
      <c r="Q10" s="104">
        <v>0</v>
      </c>
      <c r="R10" s="93">
        <f t="shared" si="6"/>
        <v>30618</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13309</v>
      </c>
      <c r="H13" s="96">
        <f t="shared" si="7"/>
        <v>13309</v>
      </c>
      <c r="I13" s="106">
        <f t="shared" si="7"/>
        <v>15850</v>
      </c>
      <c r="J13" s="96">
        <f t="shared" si="7"/>
        <v>29159</v>
      </c>
      <c r="K13" s="106">
        <f t="shared" si="7"/>
        <v>1103851</v>
      </c>
      <c r="L13" s="96">
        <f t="shared" si="7"/>
        <v>1133010</v>
      </c>
      <c r="M13" s="106">
        <f t="shared" si="7"/>
        <v>111564</v>
      </c>
      <c r="N13" s="96">
        <f t="shared" si="7"/>
        <v>1244574</v>
      </c>
      <c r="O13" s="106">
        <f t="shared" si="7"/>
        <v>122533</v>
      </c>
      <c r="P13" s="96">
        <f t="shared" si="7"/>
        <v>1367107</v>
      </c>
      <c r="Q13" s="106">
        <f t="shared" si="7"/>
        <v>31000</v>
      </c>
      <c r="R13" s="97">
        <f t="shared" si="7"/>
        <v>1398107</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-3033</v>
      </c>
      <c r="J15" s="92">
        <f>H15+I15</f>
        <v>-3033</v>
      </c>
      <c r="K15" s="104">
        <v>-42757</v>
      </c>
      <c r="L15" s="92">
        <f>J15+K15</f>
        <v>-45790</v>
      </c>
      <c r="M15" s="104">
        <v>-85277</v>
      </c>
      <c r="N15" s="92">
        <f>L15+M15</f>
        <v>-131067</v>
      </c>
      <c r="O15" s="104">
        <v>-93377</v>
      </c>
      <c r="P15" s="92">
        <f>N15+O15</f>
        <v>-224444</v>
      </c>
      <c r="Q15" s="104">
        <v>-98581</v>
      </c>
      <c r="R15" s="93">
        <f>P15+Q15</f>
        <v>-323025</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-3033</v>
      </c>
      <c r="J19" s="96">
        <f t="shared" si="8"/>
        <v>-3033</v>
      </c>
      <c r="K19" s="106">
        <f t="shared" si="8"/>
        <v>-42757</v>
      </c>
      <c r="L19" s="96">
        <f t="shared" si="8"/>
        <v>-45790</v>
      </c>
      <c r="M19" s="106">
        <f t="shared" si="8"/>
        <v>-85277</v>
      </c>
      <c r="N19" s="96">
        <f t="shared" si="8"/>
        <v>-131067</v>
      </c>
      <c r="O19" s="106">
        <f t="shared" si="8"/>
        <v>-93377</v>
      </c>
      <c r="P19" s="96">
        <f t="shared" si="8"/>
        <v>-224444</v>
      </c>
      <c r="Q19" s="106">
        <f t="shared" si="8"/>
        <v>-98581</v>
      </c>
      <c r="R19" s="97">
        <f t="shared" si="8"/>
        <v>-323025</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13309</v>
      </c>
      <c r="H21" s="98">
        <f t="shared" si="9"/>
        <v>13309</v>
      </c>
      <c r="I21" s="107">
        <f t="shared" si="9"/>
        <v>12817</v>
      </c>
      <c r="J21" s="98">
        <f t="shared" si="9"/>
        <v>26126</v>
      </c>
      <c r="K21" s="107">
        <f t="shared" si="9"/>
        <v>1061094</v>
      </c>
      <c r="L21" s="98">
        <f t="shared" si="9"/>
        <v>1087220</v>
      </c>
      <c r="M21" s="107">
        <f t="shared" si="9"/>
        <v>26287</v>
      </c>
      <c r="N21" s="98">
        <f t="shared" si="9"/>
        <v>1113507</v>
      </c>
      <c r="O21" s="107">
        <f t="shared" si="9"/>
        <v>29156</v>
      </c>
      <c r="P21" s="98">
        <f t="shared" si="9"/>
        <v>1142663</v>
      </c>
      <c r="Q21" s="107">
        <f t="shared" si="9"/>
        <v>-67581</v>
      </c>
      <c r="R21" s="99">
        <f t="shared" si="9"/>
        <v>1075082</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tabSelected="1" zoomScaleNormal="100" zoomScaleSheetLayoutView="130" workbookViewId="0">
      <pane xSplit="3" ySplit="4" topLeftCell="F5" activePane="bottomRight" state="frozen"/>
      <selection pane="topRight" activeCell="D1" sqref="D1"/>
      <selection pane="bottomLeft" activeCell="A5" sqref="A5"/>
      <selection pane="bottomRight" activeCell="M6" sqref="M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Northern Ontario Wires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3644.42</v>
      </c>
      <c r="E5" s="126">
        <f>IF(ISERR(DGET(BALANCES_IN_1815_TABLE,TS_Primary_Above_50,BALANCE2003)),0,DGET(BALANCES_IN_1815_TABLE,TS_Primary_Above_50,BALANCE2003))</f>
        <v>3644.42</v>
      </c>
      <c r="F5" s="126">
        <f>IF(ISERR(DGET(BALANCES_IN_1815_TABLE,TS_Primary_Above_50,BALANCE2004)),0,DGET(BALANCES_IN_1815_TABLE,TS_Primary_Above_50,BALANCE2004))</f>
        <v>3644.42</v>
      </c>
      <c r="G5" s="126">
        <f>IF(ISERR(DGET(BALANCES_IN_1815_TABLE,TS_Primary_Above_50,BALANCE2005)),0,DGET(BALANCES_IN_1815_TABLE,TS_Primary_Above_50,BALANCE2005))</f>
        <v>3644.42</v>
      </c>
      <c r="H5" s="126">
        <f>IF(ISERR(DGET(BALANCES_IN_1815_TABLE,TS_Primary_Above_50,BALANCE2006)),0,DGET(BALANCES_IN_1815_TABLE,TS_Primary_Above_50,BALANCE2006))</f>
        <v>3644.42</v>
      </c>
      <c r="I5" s="126">
        <f>IF(ISERR(DGET(BALANCES_IN_1815_TABLE,TS_Primary_Above_50,BALANCE2007)),0,DGET(BALANCES_IN_1815_TABLE,TS_Primary_Above_50,BALANCE2007))</f>
        <v>3644.42</v>
      </c>
      <c r="J5" s="126">
        <f>IF(ISERR(DGET(BALANCES_IN_1815_TABLE,TS_Primary_Above_50,BALANCE2008)),0,DGET(BALANCES_IN_1815_TABLE,TS_Primary_Above_50,BALANCE2008))</f>
        <v>3644.42</v>
      </c>
      <c r="K5" s="126">
        <f>IF(ISERR(DGET(BALANCES_IN_1815_TABLE,TS_Primary_Above_50,BALANCE2009)),0,DGET(BALANCES_IN_1815_TABLE,TS_Primary_Above_50,BALANCE2009))</f>
        <v>3644.42</v>
      </c>
      <c r="L5" s="126">
        <f>IF(ISERR(DGET(BALANCES_IN_1815_TABLE,TS_Primary_Above_50,BALANCE2010)),0,DGET(BALANCES_IN_1815_TABLE,TS_Primary_Above_50,BALANCE2010))</f>
        <v>3644.42</v>
      </c>
      <c r="M5" s="139">
        <f>IF(ISERR(DGET(BALANCES_IN_1815_TABLE,TS_Primary_Above_50,BALANCE2011)),0,DGET(BALANCES_IN_1815_TABLE,TS_Primary_Above_50,BALANCE2011))</f>
        <v>3644.42</v>
      </c>
    </row>
    <row r="6" spans="1:13" s="44" customFormat="1" ht="45" x14ac:dyDescent="0.25">
      <c r="A6" s="36"/>
      <c r="B6" s="115" t="s">
        <v>182</v>
      </c>
      <c r="C6" s="116"/>
      <c r="D6" s="117" t="s">
        <v>187</v>
      </c>
      <c r="E6" s="117" t="s">
        <v>187</v>
      </c>
      <c r="F6" s="117" t="s">
        <v>187</v>
      </c>
      <c r="G6" s="117" t="s">
        <v>187</v>
      </c>
      <c r="H6" s="117" t="s">
        <v>187</v>
      </c>
      <c r="I6" s="117" t="s">
        <v>187</v>
      </c>
      <c r="J6" s="117" t="s">
        <v>187</v>
      </c>
      <c r="K6" s="117" t="s">
        <v>187</v>
      </c>
      <c r="L6" s="117" t="s">
        <v>187</v>
      </c>
      <c r="M6" s="118" t="s">
        <v>187</v>
      </c>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Northern Ontario Wires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=Northern Ontario Wires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=Northern Ontario Wires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=Northern Ontario Wires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=Northern Ontario Wires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=Northern Ontario Wires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=Northern Ontario Wires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=Northern Ontario Wires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=Northern Ontario Wires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=Northern Ontario Wires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=Northern Ontario Wires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=Northern Ontario Wires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Roxanne Génier</cp:lastModifiedBy>
  <cp:lastPrinted>2013-02-25T16:20:03Z</cp:lastPrinted>
  <dcterms:created xsi:type="dcterms:W3CDTF">2013-02-20T13:45:42Z</dcterms:created>
  <dcterms:modified xsi:type="dcterms:W3CDTF">2013-03-18T18:18:48Z</dcterms:modified>
</cp:coreProperties>
</file>