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600" windowHeight="11700"/>
  </bookViews>
  <sheets>
    <sheet name="2009" sheetId="1" r:id="rId1"/>
    <sheet name="2010" sheetId="2" r:id="rId2"/>
    <sheet name="2011" sheetId="3" r:id="rId3"/>
    <sheet name="2012" sheetId="4" r:id="rId4"/>
    <sheet name="2013" sheetId="5" r:id="rId5"/>
  </sheets>
  <definedNames>
    <definedName name="_xlnm.Print_Area" localSheetId="0">'2009'!$A$1:$L$24</definedName>
    <definedName name="_xlnm.Print_Titles" localSheetId="0">'2009'!$B:$B</definedName>
  </definedNames>
  <calcPr calcId="145621"/>
</workbook>
</file>

<file path=xl/calcChain.xml><?xml version="1.0" encoding="utf-8"?>
<calcChain xmlns="http://schemas.openxmlformats.org/spreadsheetml/2006/main">
  <c r="I22" i="4" l="1"/>
  <c r="I22" i="3"/>
  <c r="K22" i="3" s="1"/>
  <c r="J15" i="5"/>
  <c r="I15" i="5"/>
  <c r="H15" i="5"/>
  <c r="G15" i="5"/>
  <c r="F15" i="5"/>
  <c r="E15" i="5"/>
  <c r="D15" i="5"/>
  <c r="C15" i="5"/>
  <c r="K14" i="5"/>
  <c r="K13" i="5"/>
  <c r="K12" i="5"/>
  <c r="K11" i="5"/>
  <c r="K10" i="5"/>
  <c r="K9" i="5"/>
  <c r="K8" i="5"/>
  <c r="K7" i="5"/>
  <c r="K6" i="5"/>
  <c r="H19" i="4"/>
  <c r="H23" i="4" s="1"/>
  <c r="J23" i="4"/>
  <c r="I23" i="4"/>
  <c r="G23" i="4"/>
  <c r="F23" i="4"/>
  <c r="E23" i="4"/>
  <c r="D23" i="4"/>
  <c r="C23" i="4"/>
  <c r="K22" i="4"/>
  <c r="K21" i="4"/>
  <c r="K20" i="4"/>
  <c r="K18" i="4"/>
  <c r="K17" i="4"/>
  <c r="K16" i="4"/>
  <c r="K15" i="4"/>
  <c r="K14" i="4"/>
  <c r="K21" i="3"/>
  <c r="K20" i="3"/>
  <c r="K19" i="3"/>
  <c r="K18" i="3"/>
  <c r="K17" i="3"/>
  <c r="K16" i="3"/>
  <c r="K15" i="3"/>
  <c r="K14" i="3"/>
  <c r="J23" i="3"/>
  <c r="H23" i="3"/>
  <c r="G23" i="3"/>
  <c r="F23" i="3"/>
  <c r="E23" i="3"/>
  <c r="D23" i="3"/>
  <c r="C23" i="3"/>
  <c r="H23" i="1"/>
  <c r="J23" i="1"/>
  <c r="J23" i="2"/>
  <c r="I23" i="2"/>
  <c r="G23" i="2"/>
  <c r="I22" i="2"/>
  <c r="K22" i="2"/>
  <c r="K21" i="2"/>
  <c r="K20" i="2"/>
  <c r="K19" i="2"/>
  <c r="K18" i="2"/>
  <c r="K17" i="2"/>
  <c r="K16" i="2"/>
  <c r="K15" i="2"/>
  <c r="K14" i="2"/>
  <c r="J22" i="1"/>
  <c r="K22" i="1" s="1"/>
  <c r="K21" i="1"/>
  <c r="K20" i="1"/>
  <c r="K19" i="1"/>
  <c r="K18" i="1"/>
  <c r="K17" i="1"/>
  <c r="K16" i="1"/>
  <c r="K15" i="1"/>
  <c r="K14" i="1"/>
  <c r="H23" i="2"/>
  <c r="F23" i="2"/>
  <c r="E23" i="2"/>
  <c r="D23" i="2"/>
  <c r="C23" i="2"/>
  <c r="I23" i="3" l="1"/>
  <c r="K15" i="5"/>
  <c r="K19" i="4"/>
  <c r="K23" i="4" s="1"/>
  <c r="K23" i="3"/>
  <c r="K23" i="2"/>
  <c r="K23" i="1"/>
  <c r="E23" i="1"/>
  <c r="F23" i="1"/>
  <c r="G23" i="1"/>
  <c r="I23" i="1"/>
  <c r="D23" i="1"/>
</calcChain>
</file>

<file path=xl/sharedStrings.xml><?xml version="1.0" encoding="utf-8"?>
<sst xmlns="http://schemas.openxmlformats.org/spreadsheetml/2006/main" count="106" uniqueCount="33">
  <si>
    <t>Total Capital Investment</t>
  </si>
  <si>
    <t>Asset management sustainment/enhancements</t>
  </si>
  <si>
    <t>Municipal reconstruction</t>
  </si>
  <si>
    <t>Regulatory requirements</t>
  </si>
  <si>
    <t>Substations</t>
  </si>
  <si>
    <t>Ongoing asset replacement</t>
  </si>
  <si>
    <t>Development/subdivision expansion capital</t>
  </si>
  <si>
    <t>Customer Connections</t>
  </si>
  <si>
    <t>Fleet</t>
  </si>
  <si>
    <t xml:space="preserve">General Plant </t>
  </si>
  <si>
    <t xml:space="preserve">Category of capital Investment </t>
  </si>
  <si>
    <t>F3 Tornado</t>
  </si>
  <si>
    <t>New OM&amp;A Centre</t>
  </si>
  <si>
    <t>New Legislation</t>
  </si>
  <si>
    <t>Total</t>
  </si>
  <si>
    <t>Year   2009</t>
  </si>
  <si>
    <t xml:space="preserve">Replacement/Purchases </t>
  </si>
  <si>
    <t>Year 2010</t>
  </si>
  <si>
    <t>Leasehold improvements</t>
  </si>
  <si>
    <t>System Renewal</t>
  </si>
  <si>
    <t>Growth and Conversions</t>
  </si>
  <si>
    <t>Office Equip/Tools/Fleet</t>
  </si>
  <si>
    <t>Upgrade Core system</t>
  </si>
  <si>
    <t>Upgrade Core System</t>
  </si>
  <si>
    <t>Replacement/Purchase</t>
  </si>
  <si>
    <t>Office equip/tools/ fleet</t>
  </si>
  <si>
    <t>Year 2011</t>
  </si>
  <si>
    <t>Replacement Office equip/tools/ fleet</t>
  </si>
  <si>
    <t>Leasehold improvement</t>
  </si>
  <si>
    <t>Year 2012</t>
  </si>
  <si>
    <t>Growth &amp; Conversions</t>
  </si>
  <si>
    <t>Replacement office equip/tools/ fleet</t>
  </si>
  <si>
    <t>Year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</si>
</sst>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164" fontId="0" fillId="0" borderId="0" xfId="0" applyNumberFormat="1"/>
    <xf numFmtId="164" fontId="0" fillId="0" borderId="0" xfId="0" applyNumberFormat="1" applyAlignment="1"/>
    <xf numFmtId="0" fontId="1" fillId="0" borderId="0" xfId="0" applyFont="1"/>
    <xf numFmtId="0" fontId="1" fillId="0" borderId="0" xfId="0" applyFont="1" applyAlignment="1">
      <alignment horizontal="center"/>
    </xf>
    <xf numFmtId="41" fontId="0" fillId="0" borderId="0" xfId="0" applyNumberFormat="1"/>
    <xf numFmtId="41" fontId="0" fillId="0" borderId="1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1" fillId="0" borderId="0" xfId="0" applyFont="1" applyAlignment="1">
      <alignment wrapText="1"/>
    </xf>
    <xf numFmtId="41" fontId="0" fillId="0" borderId="1" xfId="0" applyNumberFormat="1" applyFont="1" applyBorder="1"/>
    <xf numFmtId="41" fontId="1" fillId="0" borderId="1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24"/>
  <sheetViews>
    <sheetView tabSelected="1" topLeftCell="A2" zoomScaleNormal="100" workbookViewId="0">
      <pane xSplit="2" topLeftCell="C1" activePane="topRight" state="frozen"/>
      <selection pane="topRight" activeCell="G24" sqref="G24"/>
    </sheetView>
  </sheetViews>
  <sheetFormatPr defaultRowHeight="15" x14ac:dyDescent="0.25"/>
  <cols>
    <col min="2" max="2" width="44.5703125" bestFit="1" customWidth="1"/>
    <col min="4" max="4" width="10.7109375" bestFit="1" customWidth="1"/>
    <col min="5" max="5" width="12" customWidth="1"/>
    <col min="6" max="6" width="15.85546875" customWidth="1"/>
    <col min="7" max="8" width="11.5703125" customWidth="1"/>
    <col min="9" max="9" width="11.85546875" customWidth="1"/>
    <col min="10" max="10" width="12.5703125" customWidth="1"/>
    <col min="11" max="11" width="11.140625" bestFit="1" customWidth="1"/>
    <col min="12" max="12" width="14.42578125" customWidth="1"/>
    <col min="16" max="16" width="13.140625" bestFit="1" customWidth="1"/>
    <col min="18" max="18" width="14.7109375" customWidth="1"/>
    <col min="20" max="20" width="15.7109375" customWidth="1"/>
    <col min="22" max="22" width="11.85546875" customWidth="1"/>
    <col min="24" max="24" width="14.28515625" customWidth="1"/>
    <col min="26" max="26" width="13" customWidth="1"/>
    <col min="28" max="28" width="15.7109375" customWidth="1"/>
    <col min="32" max="32" width="12.5703125" customWidth="1"/>
    <col min="36" max="36" width="14.140625" customWidth="1"/>
  </cols>
  <sheetData>
    <row r="2" spans="1:34" ht="15.75" customHeight="1" x14ac:dyDescent="0.25"/>
    <row r="3" spans="1:34" ht="10.5" customHeight="1" x14ac:dyDescent="0.25">
      <c r="B3" s="13"/>
    </row>
    <row r="4" spans="1:34" ht="10.5" customHeight="1" x14ac:dyDescent="0.25">
      <c r="B4" s="13"/>
    </row>
    <row r="5" spans="1:34" ht="9.75" customHeight="1" x14ac:dyDescent="0.25">
      <c r="B5" s="13"/>
    </row>
    <row r="7" spans="1:34" ht="11.25" customHeight="1" x14ac:dyDescent="0.25"/>
    <row r="10" spans="1:34" x14ac:dyDescent="0.25">
      <c r="C10" s="4"/>
    </row>
    <row r="12" spans="1:34" ht="15" customHeight="1" x14ac:dyDescent="0.25">
      <c r="B12" s="4" t="s">
        <v>15</v>
      </c>
      <c r="D12" s="5"/>
      <c r="E12" s="14" t="s">
        <v>12</v>
      </c>
      <c r="F12" s="14" t="s">
        <v>22</v>
      </c>
      <c r="G12" s="14" t="s">
        <v>13</v>
      </c>
      <c r="I12" s="14" t="s">
        <v>20</v>
      </c>
      <c r="J12" s="8" t="s">
        <v>16</v>
      </c>
      <c r="O12" s="13"/>
      <c r="P12" s="13"/>
      <c r="Q12" s="13"/>
      <c r="R12" s="13"/>
      <c r="W12" s="13"/>
      <c r="X12" s="13"/>
      <c r="Y12" s="13"/>
      <c r="Z12" s="13"/>
      <c r="AE12" s="13"/>
      <c r="AF12" s="13"/>
      <c r="AG12" s="13"/>
      <c r="AH12" s="13"/>
    </row>
    <row r="13" spans="1:34" ht="45" x14ac:dyDescent="0.25">
      <c r="A13" s="4" t="s">
        <v>10</v>
      </c>
      <c r="D13" s="5" t="s">
        <v>11</v>
      </c>
      <c r="E13" s="14"/>
      <c r="F13" s="14"/>
      <c r="G13" s="14"/>
      <c r="H13" s="8" t="s">
        <v>19</v>
      </c>
      <c r="I13" s="14"/>
      <c r="J13" s="8" t="s">
        <v>21</v>
      </c>
      <c r="K13" s="5" t="s">
        <v>14</v>
      </c>
      <c r="O13" s="13"/>
      <c r="P13" s="13"/>
      <c r="Q13" s="13"/>
      <c r="R13" s="13"/>
      <c r="W13" s="13"/>
      <c r="X13" s="13"/>
      <c r="Y13" s="13"/>
      <c r="Z13" s="13"/>
      <c r="AE13" s="13"/>
      <c r="AF13" s="13"/>
      <c r="AG13" s="13"/>
      <c r="AH13" s="13"/>
    </row>
    <row r="14" spans="1:34" x14ac:dyDescent="0.25">
      <c r="A14">
        <v>3.1</v>
      </c>
      <c r="B14" t="s">
        <v>1</v>
      </c>
      <c r="C14" s="2"/>
      <c r="D14" s="6"/>
      <c r="E14" s="6"/>
      <c r="F14" s="6">
        <v>473813</v>
      </c>
      <c r="G14" s="6"/>
      <c r="H14" s="6"/>
      <c r="I14" s="6">
        <v>49563</v>
      </c>
      <c r="J14" s="6"/>
      <c r="K14" s="6">
        <f t="shared" ref="K14:K21" si="0">SUM(D14:J14)</f>
        <v>523376</v>
      </c>
      <c r="N14" s="2"/>
      <c r="O14" s="2"/>
      <c r="P14" s="2"/>
      <c r="Q14" s="2"/>
      <c r="R14" s="2"/>
      <c r="V14" s="2"/>
      <c r="W14" s="2"/>
      <c r="X14" s="2"/>
      <c r="Y14" s="2"/>
      <c r="Z14" s="2"/>
      <c r="AD14" s="2"/>
      <c r="AE14" s="2"/>
      <c r="AF14" s="2"/>
      <c r="AG14" s="2"/>
      <c r="AH14" s="2"/>
    </row>
    <row r="15" spans="1:34" x14ac:dyDescent="0.25">
      <c r="A15">
        <v>3.2</v>
      </c>
      <c r="B15" t="s">
        <v>2</v>
      </c>
      <c r="C15" s="2"/>
      <c r="D15" s="6"/>
      <c r="E15" s="6"/>
      <c r="F15" s="6"/>
      <c r="G15" s="6"/>
      <c r="H15" s="6"/>
      <c r="I15" s="6"/>
      <c r="J15" s="6"/>
      <c r="K15" s="6">
        <f t="shared" si="0"/>
        <v>0</v>
      </c>
      <c r="N15" s="2"/>
      <c r="O15" s="2"/>
      <c r="P15" s="2"/>
      <c r="Q15" s="2"/>
      <c r="R15" s="2"/>
      <c r="V15" s="2"/>
      <c r="W15" s="2"/>
      <c r="X15" s="2"/>
      <c r="Y15" s="2"/>
      <c r="Z15" s="2"/>
      <c r="AD15" s="2"/>
      <c r="AE15" s="2"/>
      <c r="AF15" s="2"/>
      <c r="AG15" s="2"/>
      <c r="AH15" s="2"/>
    </row>
    <row r="16" spans="1:34" x14ac:dyDescent="0.25">
      <c r="A16">
        <v>3.3</v>
      </c>
      <c r="B16" t="s">
        <v>3</v>
      </c>
      <c r="C16" s="2"/>
      <c r="D16" s="6"/>
      <c r="E16" s="6"/>
      <c r="F16" s="6"/>
      <c r="G16" s="6"/>
      <c r="H16" s="6"/>
      <c r="I16" s="6"/>
      <c r="J16" s="6"/>
      <c r="K16" s="6">
        <f t="shared" si="0"/>
        <v>0</v>
      </c>
      <c r="N16" s="2"/>
      <c r="O16" s="2"/>
      <c r="P16" s="2"/>
      <c r="Q16" s="2"/>
      <c r="R16" s="2"/>
      <c r="V16" s="2"/>
      <c r="W16" s="2"/>
      <c r="X16" s="2"/>
      <c r="Y16" s="2"/>
      <c r="Z16" s="2"/>
      <c r="AD16" s="2"/>
      <c r="AE16" s="2"/>
      <c r="AF16" s="2"/>
      <c r="AG16" s="2"/>
      <c r="AH16" s="2"/>
    </row>
    <row r="17" spans="1:36" x14ac:dyDescent="0.25">
      <c r="A17">
        <v>3.4</v>
      </c>
      <c r="B17" t="s">
        <v>4</v>
      </c>
      <c r="C17" s="2"/>
      <c r="D17" s="6"/>
      <c r="E17" s="6"/>
      <c r="F17" s="6"/>
      <c r="G17" s="6"/>
      <c r="H17" s="6"/>
      <c r="I17" s="6"/>
      <c r="J17" s="6"/>
      <c r="K17" s="6">
        <f t="shared" si="0"/>
        <v>0</v>
      </c>
      <c r="N17" s="2"/>
      <c r="O17" s="2"/>
      <c r="P17" s="2"/>
      <c r="Q17" s="2"/>
      <c r="R17" s="2"/>
      <c r="V17" s="2"/>
      <c r="W17" s="2"/>
      <c r="X17" s="2"/>
      <c r="Y17" s="2"/>
      <c r="Z17" s="2"/>
      <c r="AD17" s="2"/>
      <c r="AE17" s="2"/>
      <c r="AF17" s="2"/>
      <c r="AG17" s="2"/>
      <c r="AH17" s="2"/>
    </row>
    <row r="18" spans="1:36" x14ac:dyDescent="0.25">
      <c r="A18">
        <v>3.5</v>
      </c>
      <c r="B18" t="s">
        <v>5</v>
      </c>
      <c r="C18" s="2"/>
      <c r="D18" s="6"/>
      <c r="E18" s="6"/>
      <c r="F18" s="6"/>
      <c r="G18" s="6"/>
      <c r="H18" s="6"/>
      <c r="I18" s="6"/>
      <c r="J18" s="6"/>
      <c r="K18" s="6">
        <f t="shared" si="0"/>
        <v>0</v>
      </c>
      <c r="N18" s="2"/>
      <c r="O18" s="2"/>
      <c r="P18" s="2"/>
      <c r="Q18" s="2"/>
      <c r="R18" s="2"/>
      <c r="V18" s="2"/>
      <c r="W18" s="2"/>
      <c r="X18" s="2"/>
      <c r="Y18" s="2"/>
      <c r="Z18" s="2"/>
      <c r="AD18" s="2"/>
      <c r="AE18" s="2"/>
      <c r="AF18" s="2"/>
      <c r="AG18" s="2"/>
      <c r="AH18" s="2"/>
    </row>
    <row r="19" spans="1:36" x14ac:dyDescent="0.25">
      <c r="A19">
        <v>3.6</v>
      </c>
      <c r="B19" t="s">
        <v>6</v>
      </c>
      <c r="C19" s="2"/>
      <c r="D19" s="6"/>
      <c r="E19" s="6"/>
      <c r="F19" s="6"/>
      <c r="G19" s="6"/>
      <c r="H19" s="6"/>
      <c r="I19" s="6"/>
      <c r="J19" s="6"/>
      <c r="K19" s="6">
        <f t="shared" si="0"/>
        <v>0</v>
      </c>
      <c r="N19" s="2"/>
      <c r="O19" s="2"/>
      <c r="P19" s="2"/>
      <c r="Q19" s="2"/>
      <c r="R19" s="2"/>
      <c r="V19" s="2"/>
      <c r="W19" s="2"/>
      <c r="X19" s="2"/>
      <c r="Y19" s="2"/>
      <c r="Z19" s="2"/>
      <c r="AD19" s="2"/>
      <c r="AE19" s="2"/>
      <c r="AF19" s="2"/>
      <c r="AG19" s="2"/>
      <c r="AH19" s="2"/>
    </row>
    <row r="20" spans="1:36" x14ac:dyDescent="0.25">
      <c r="A20">
        <v>3.7</v>
      </c>
      <c r="B20" t="s">
        <v>7</v>
      </c>
      <c r="C20" s="2"/>
      <c r="D20" s="6"/>
      <c r="E20" s="6"/>
      <c r="F20" s="6"/>
      <c r="G20" s="6"/>
      <c r="H20" s="6"/>
      <c r="I20" s="6">
        <v>25201</v>
      </c>
      <c r="J20" s="6"/>
      <c r="K20" s="6">
        <f t="shared" si="0"/>
        <v>25201</v>
      </c>
      <c r="N20" s="2"/>
      <c r="O20" s="2"/>
      <c r="P20" s="2"/>
      <c r="Q20" s="2"/>
      <c r="R20" s="2"/>
      <c r="V20" s="2"/>
      <c r="W20" s="2"/>
      <c r="X20" s="2"/>
      <c r="Y20" s="2"/>
      <c r="Z20" s="2"/>
      <c r="AD20" s="2"/>
      <c r="AE20" s="2"/>
      <c r="AF20" s="2"/>
      <c r="AG20" s="2"/>
      <c r="AH20" s="2"/>
    </row>
    <row r="21" spans="1:36" x14ac:dyDescent="0.25">
      <c r="A21">
        <v>3.8</v>
      </c>
      <c r="B21" t="s">
        <v>8</v>
      </c>
      <c r="C21" s="2"/>
      <c r="D21" s="6"/>
      <c r="E21" s="6"/>
      <c r="F21" s="6"/>
      <c r="G21" s="6"/>
      <c r="H21" s="6"/>
      <c r="I21" s="6"/>
      <c r="J21" s="6">
        <v>326071</v>
      </c>
      <c r="K21" s="6">
        <f t="shared" si="0"/>
        <v>326071</v>
      </c>
      <c r="N21" s="2"/>
      <c r="O21" s="2"/>
      <c r="P21" s="2"/>
      <c r="Q21" s="2"/>
      <c r="R21" s="2"/>
      <c r="V21" s="2"/>
      <c r="W21" s="2"/>
      <c r="X21" s="2"/>
      <c r="Y21" s="2"/>
      <c r="Z21" s="2"/>
      <c r="AD21" s="2"/>
      <c r="AE21" s="2"/>
      <c r="AF21" s="2"/>
      <c r="AG21" s="2"/>
      <c r="AH21" s="2"/>
    </row>
    <row r="22" spans="1:36" x14ac:dyDescent="0.25">
      <c r="A22">
        <v>3.9</v>
      </c>
      <c r="B22" t="s">
        <v>9</v>
      </c>
      <c r="C22" s="2"/>
      <c r="D22" s="6"/>
      <c r="E22" s="6"/>
      <c r="F22" s="6"/>
      <c r="G22" s="6"/>
      <c r="H22" s="6"/>
      <c r="I22" s="6"/>
      <c r="J22" s="6">
        <f>8577+9586+1735</f>
        <v>19898</v>
      </c>
      <c r="K22" s="6">
        <f>SUM(D22:J22)</f>
        <v>19898</v>
      </c>
      <c r="N22" s="2"/>
      <c r="O22" s="2"/>
      <c r="P22" s="2"/>
      <c r="Q22" s="2"/>
      <c r="R22" s="2"/>
      <c r="V22" s="2"/>
      <c r="W22" s="2"/>
      <c r="X22" s="2"/>
      <c r="Y22" s="2"/>
      <c r="Z22" s="2"/>
      <c r="AD22" s="2"/>
      <c r="AE22" s="2"/>
      <c r="AF22" s="2"/>
      <c r="AG22" s="2"/>
      <c r="AH22" s="2"/>
    </row>
    <row r="23" spans="1:36" ht="15.75" thickBot="1" x14ac:dyDescent="0.3">
      <c r="A23" s="9" t="s">
        <v>0</v>
      </c>
      <c r="C23" s="3"/>
      <c r="D23" s="11">
        <f>SUM(D14:D22)</f>
        <v>0</v>
      </c>
      <c r="E23" s="11">
        <f t="shared" ref="E23:J23" si="1">SUM(E14:E22)</f>
        <v>0</v>
      </c>
      <c r="F23" s="11">
        <f t="shared" si="1"/>
        <v>473813</v>
      </c>
      <c r="G23" s="11">
        <f t="shared" si="1"/>
        <v>0</v>
      </c>
      <c r="H23" s="11">
        <f t="shared" si="1"/>
        <v>0</v>
      </c>
      <c r="I23" s="11">
        <f t="shared" si="1"/>
        <v>74764</v>
      </c>
      <c r="J23" s="11">
        <f t="shared" si="1"/>
        <v>345969</v>
      </c>
      <c r="K23" s="12">
        <f>SUM(K14:K22)</f>
        <v>894546</v>
      </c>
      <c r="L23" s="4"/>
      <c r="N23" s="2"/>
      <c r="O23" s="2"/>
      <c r="P23" s="2"/>
      <c r="Q23" s="2"/>
      <c r="R23" s="2"/>
      <c r="V23" s="2"/>
      <c r="W23" s="2"/>
      <c r="X23" s="2"/>
      <c r="Y23" s="2"/>
      <c r="Z23" s="2"/>
      <c r="AD23" s="2"/>
      <c r="AE23" s="2"/>
      <c r="AF23" s="2"/>
      <c r="AG23" s="2"/>
      <c r="AH23" s="2"/>
    </row>
    <row r="24" spans="1:36" ht="15.75" thickTop="1" x14ac:dyDescent="0.25">
      <c r="B24" s="1"/>
      <c r="C24" s="2"/>
      <c r="D24" s="2"/>
      <c r="E24" s="2"/>
      <c r="F24" s="2"/>
      <c r="G24" s="2"/>
      <c r="H24" s="2"/>
      <c r="I24" s="2"/>
      <c r="J24" s="2"/>
      <c r="L24" s="2"/>
      <c r="N24" s="2"/>
      <c r="O24" s="2"/>
      <c r="P24" s="2"/>
      <c r="Q24" s="2"/>
      <c r="R24" s="2"/>
      <c r="T24" s="2"/>
      <c r="V24" s="2"/>
      <c r="W24" s="2"/>
      <c r="X24" s="2"/>
      <c r="Y24" s="2"/>
      <c r="Z24" s="2"/>
      <c r="AB24" s="2"/>
      <c r="AD24" s="2"/>
      <c r="AE24" s="2"/>
      <c r="AF24" s="2"/>
      <c r="AG24" s="2"/>
      <c r="AH24" s="2"/>
      <c r="AJ24" s="2"/>
    </row>
  </sheetData>
  <mergeCells count="17">
    <mergeCell ref="B3:B5"/>
    <mergeCell ref="E12:E13"/>
    <mergeCell ref="F12:F13"/>
    <mergeCell ref="G12:G13"/>
    <mergeCell ref="I12:I13"/>
    <mergeCell ref="O12:O13"/>
    <mergeCell ref="P12:P13"/>
    <mergeCell ref="Q12:Q13"/>
    <mergeCell ref="R12:R13"/>
    <mergeCell ref="AF12:AF13"/>
    <mergeCell ref="AG12:AG13"/>
    <mergeCell ref="AH12:AH13"/>
    <mergeCell ref="W12:W13"/>
    <mergeCell ref="X12:X13"/>
    <mergeCell ref="Y12:Y13"/>
    <mergeCell ref="Z12:Z13"/>
    <mergeCell ref="AE12:AE13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3" manualBreakCount="3">
    <brk id="12" max="1048575" man="1"/>
    <brk id="21" max="1048575" man="1"/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4"/>
  <sheetViews>
    <sheetView workbookViewId="0">
      <selection activeCell="J12" sqref="J12"/>
    </sheetView>
  </sheetViews>
  <sheetFormatPr defaultRowHeight="15" x14ac:dyDescent="0.25"/>
  <cols>
    <col min="2" max="2" width="50.42578125" customWidth="1"/>
    <col min="3" max="3" width="10.7109375" bestFit="1" customWidth="1"/>
    <col min="4" max="4" width="12" customWidth="1"/>
    <col min="5" max="5" width="9.85546875" customWidth="1"/>
    <col min="6" max="7" width="11.5703125" customWidth="1"/>
    <col min="8" max="8" width="13.140625" customWidth="1"/>
    <col min="9" max="9" width="13" customWidth="1"/>
    <col min="10" max="10" width="15.28515625" customWidth="1"/>
  </cols>
  <sheetData>
    <row r="2" spans="1:11" ht="15.75" customHeight="1" x14ac:dyDescent="0.25"/>
    <row r="3" spans="1:11" ht="10.5" customHeight="1" x14ac:dyDescent="0.25">
      <c r="B3" s="13"/>
    </row>
    <row r="4" spans="1:11" ht="10.5" customHeight="1" x14ac:dyDescent="0.25">
      <c r="B4" s="13"/>
    </row>
    <row r="5" spans="1:11" ht="9.75" customHeight="1" x14ac:dyDescent="0.25">
      <c r="B5" s="13"/>
    </row>
    <row r="7" spans="1:11" ht="11.25" customHeight="1" x14ac:dyDescent="0.25"/>
    <row r="10" spans="1:11" x14ac:dyDescent="0.25">
      <c r="C10" s="4"/>
    </row>
    <row r="12" spans="1:11" ht="30" x14ac:dyDescent="0.25">
      <c r="B12" s="4" t="s">
        <v>17</v>
      </c>
      <c r="C12" s="5"/>
      <c r="D12" s="14" t="s">
        <v>12</v>
      </c>
      <c r="E12" s="14" t="s">
        <v>23</v>
      </c>
      <c r="F12" s="14" t="s">
        <v>13</v>
      </c>
      <c r="G12" s="8"/>
      <c r="H12" s="14" t="s">
        <v>20</v>
      </c>
      <c r="I12" s="8" t="s">
        <v>24</v>
      </c>
      <c r="J12" s="8"/>
      <c r="K12" s="5"/>
    </row>
    <row r="13" spans="1:11" ht="45" x14ac:dyDescent="0.25">
      <c r="A13" s="4" t="s">
        <v>10</v>
      </c>
      <c r="C13" s="5" t="s">
        <v>11</v>
      </c>
      <c r="D13" s="14"/>
      <c r="E13" s="14"/>
      <c r="F13" s="14"/>
      <c r="G13" s="8" t="s">
        <v>19</v>
      </c>
      <c r="H13" s="14"/>
      <c r="I13" s="8" t="s">
        <v>25</v>
      </c>
      <c r="J13" s="8" t="s">
        <v>18</v>
      </c>
      <c r="K13" s="5" t="s">
        <v>14</v>
      </c>
    </row>
    <row r="14" spans="1:11" x14ac:dyDescent="0.25">
      <c r="A14">
        <v>3.1</v>
      </c>
      <c r="B14" t="s">
        <v>1</v>
      </c>
      <c r="C14" s="6"/>
      <c r="D14" s="6"/>
      <c r="E14" s="6">
        <v>157250.10999999999</v>
      </c>
      <c r="F14" s="6">
        <v>98909</v>
      </c>
      <c r="G14" s="6"/>
      <c r="H14" s="6"/>
      <c r="I14" s="6"/>
      <c r="J14" s="6"/>
      <c r="K14" s="6">
        <f>SUM(C14:J14)</f>
        <v>256159.11</v>
      </c>
    </row>
    <row r="15" spans="1:11" x14ac:dyDescent="0.25">
      <c r="A15">
        <v>3.2</v>
      </c>
      <c r="B15" t="s">
        <v>2</v>
      </c>
      <c r="C15" s="6"/>
      <c r="D15" s="6"/>
      <c r="E15" s="6"/>
      <c r="F15" s="6"/>
      <c r="G15" s="6"/>
      <c r="H15" s="6"/>
      <c r="I15" s="6"/>
      <c r="J15" s="6"/>
      <c r="K15" s="6">
        <f t="shared" ref="K15:K22" si="0">SUM(C15:J15)</f>
        <v>0</v>
      </c>
    </row>
    <row r="16" spans="1:11" x14ac:dyDescent="0.25">
      <c r="A16">
        <v>3.3</v>
      </c>
      <c r="B16" t="s">
        <v>3</v>
      </c>
      <c r="C16" s="6"/>
      <c r="D16" s="6"/>
      <c r="E16" s="6"/>
      <c r="F16" s="6"/>
      <c r="G16" s="6"/>
      <c r="H16" s="6"/>
      <c r="I16" s="6"/>
      <c r="J16" s="6"/>
      <c r="K16" s="6">
        <f t="shared" si="0"/>
        <v>0</v>
      </c>
    </row>
    <row r="17" spans="1:11" x14ac:dyDescent="0.25">
      <c r="A17">
        <v>3.4</v>
      </c>
      <c r="B17" t="s">
        <v>4</v>
      </c>
      <c r="C17" s="6"/>
      <c r="D17" s="6"/>
      <c r="E17" s="6"/>
      <c r="F17" s="6"/>
      <c r="G17" s="6"/>
      <c r="H17" s="6"/>
      <c r="I17" s="6"/>
      <c r="J17" s="6"/>
      <c r="K17" s="6">
        <f t="shared" si="0"/>
        <v>0</v>
      </c>
    </row>
    <row r="18" spans="1:11" x14ac:dyDescent="0.25">
      <c r="A18">
        <v>3.5</v>
      </c>
      <c r="B18" t="s">
        <v>5</v>
      </c>
      <c r="C18" s="6"/>
      <c r="D18" s="6"/>
      <c r="E18" s="6"/>
      <c r="F18" s="6"/>
      <c r="G18" s="6">
        <v>30919</v>
      </c>
      <c r="H18" s="6"/>
      <c r="I18" s="6"/>
      <c r="J18" s="6"/>
      <c r="K18" s="6">
        <f t="shared" si="0"/>
        <v>30919</v>
      </c>
    </row>
    <row r="19" spans="1:11" x14ac:dyDescent="0.25">
      <c r="A19">
        <v>3.6</v>
      </c>
      <c r="B19" t="s">
        <v>6</v>
      </c>
      <c r="C19" s="6"/>
      <c r="D19" s="6"/>
      <c r="E19" s="6"/>
      <c r="F19" s="6"/>
      <c r="G19" s="6"/>
      <c r="H19" s="6"/>
      <c r="I19" s="6"/>
      <c r="J19" s="6"/>
      <c r="K19" s="6">
        <f t="shared" si="0"/>
        <v>0</v>
      </c>
    </row>
    <row r="20" spans="1:11" x14ac:dyDescent="0.25">
      <c r="A20">
        <v>3.7</v>
      </c>
      <c r="B20" t="s">
        <v>7</v>
      </c>
      <c r="C20" s="6"/>
      <c r="D20" s="6"/>
      <c r="E20" s="6"/>
      <c r="F20" s="6"/>
      <c r="G20" s="6"/>
      <c r="H20" s="6">
        <v>40555.86</v>
      </c>
      <c r="I20" s="6"/>
      <c r="J20" s="6"/>
      <c r="K20" s="6">
        <f t="shared" si="0"/>
        <v>40555.86</v>
      </c>
    </row>
    <row r="21" spans="1:11" x14ac:dyDescent="0.25">
      <c r="A21">
        <v>3.8</v>
      </c>
      <c r="B21" t="s">
        <v>8</v>
      </c>
      <c r="C21" s="6"/>
      <c r="D21" s="6"/>
      <c r="E21" s="6"/>
      <c r="F21" s="6"/>
      <c r="G21" s="6"/>
      <c r="H21" s="6"/>
      <c r="I21" s="6">
        <v>33526</v>
      </c>
      <c r="J21" s="6"/>
      <c r="K21" s="6">
        <f t="shared" si="0"/>
        <v>33526</v>
      </c>
    </row>
    <row r="22" spans="1:11" x14ac:dyDescent="0.25">
      <c r="A22">
        <v>3.9</v>
      </c>
      <c r="B22" t="s">
        <v>9</v>
      </c>
      <c r="C22" s="6"/>
      <c r="D22" s="6"/>
      <c r="E22" s="6"/>
      <c r="F22" s="6"/>
      <c r="G22" s="6"/>
      <c r="H22" s="6"/>
      <c r="I22" s="6">
        <f>3252+3276+9838+1823</f>
        <v>18189</v>
      </c>
      <c r="J22" s="6">
        <v>128450</v>
      </c>
      <c r="K22" s="6">
        <f t="shared" si="0"/>
        <v>146639</v>
      </c>
    </row>
    <row r="23" spans="1:11" ht="15.75" thickBot="1" x14ac:dyDescent="0.3">
      <c r="A23" s="9" t="s">
        <v>0</v>
      </c>
      <c r="C23" s="7">
        <f>SUM(C14:C22)</f>
        <v>0</v>
      </c>
      <c r="D23" s="7">
        <f t="shared" ref="D23:H23" si="1">SUM(D14:D22)</f>
        <v>0</v>
      </c>
      <c r="E23" s="7">
        <f t="shared" si="1"/>
        <v>157250.10999999999</v>
      </c>
      <c r="F23" s="7">
        <f t="shared" si="1"/>
        <v>98909</v>
      </c>
      <c r="G23" s="7">
        <f t="shared" ref="G23" si="2">SUM(G14:G22)</f>
        <v>30919</v>
      </c>
      <c r="H23" s="7">
        <f t="shared" si="1"/>
        <v>40555.86</v>
      </c>
      <c r="I23" s="7">
        <f t="shared" ref="I23" si="3">SUM(I14:I22)</f>
        <v>51715</v>
      </c>
      <c r="J23" s="7">
        <f t="shared" ref="J23" si="4">SUM(J14:J22)</f>
        <v>128450</v>
      </c>
      <c r="K23" s="7">
        <f>SUM(K14:K22)</f>
        <v>507798.97</v>
      </c>
    </row>
    <row r="24" spans="1:11" ht="15.75" thickTop="1" x14ac:dyDescent="0.25">
      <c r="B24" s="1"/>
    </row>
  </sheetData>
  <mergeCells count="5">
    <mergeCell ref="D12:D13"/>
    <mergeCell ref="E12:E13"/>
    <mergeCell ref="F12:F13"/>
    <mergeCell ref="H12:H13"/>
    <mergeCell ref="B3:B5"/>
  </mergeCells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4"/>
  <sheetViews>
    <sheetView workbookViewId="0">
      <selection activeCell="I23" sqref="I23"/>
    </sheetView>
  </sheetViews>
  <sheetFormatPr defaultRowHeight="15" x14ac:dyDescent="0.25"/>
  <cols>
    <col min="2" max="2" width="44.5703125" bestFit="1" customWidth="1"/>
    <col min="3" max="3" width="10.7109375" bestFit="1" customWidth="1"/>
    <col min="4" max="4" width="12" customWidth="1"/>
    <col min="5" max="5" width="10.7109375" customWidth="1"/>
    <col min="6" max="6" width="11.5703125" customWidth="1"/>
    <col min="7" max="7" width="13.140625" customWidth="1"/>
    <col min="8" max="8" width="12.140625" customWidth="1"/>
    <col min="9" max="9" width="12.7109375" customWidth="1"/>
    <col min="10" max="10" width="13.5703125" customWidth="1"/>
  </cols>
  <sheetData>
    <row r="2" spans="1:11" ht="15.75" customHeight="1" x14ac:dyDescent="0.25"/>
    <row r="3" spans="1:11" ht="10.5" customHeight="1" x14ac:dyDescent="0.25">
      <c r="B3" s="13"/>
    </row>
    <row r="4" spans="1:11" ht="10.5" customHeight="1" x14ac:dyDescent="0.25">
      <c r="B4" s="13"/>
    </row>
    <row r="5" spans="1:11" ht="9.75" customHeight="1" x14ac:dyDescent="0.25">
      <c r="B5" s="13"/>
    </row>
    <row r="7" spans="1:11" ht="11.25" customHeight="1" x14ac:dyDescent="0.25"/>
    <row r="12" spans="1:11" ht="41.25" customHeight="1" x14ac:dyDescent="0.25">
      <c r="B12" s="4" t="s">
        <v>26</v>
      </c>
      <c r="C12" s="5"/>
      <c r="D12" s="14" t="s">
        <v>12</v>
      </c>
      <c r="E12" s="14" t="s">
        <v>23</v>
      </c>
      <c r="F12" s="14" t="s">
        <v>13</v>
      </c>
      <c r="G12" s="14" t="s">
        <v>19</v>
      </c>
    </row>
    <row r="13" spans="1:11" ht="60" customHeight="1" x14ac:dyDescent="0.25">
      <c r="A13" s="4" t="s">
        <v>10</v>
      </c>
      <c r="B13" s="4"/>
      <c r="C13" s="5" t="s">
        <v>11</v>
      </c>
      <c r="D13" s="14"/>
      <c r="E13" s="14"/>
      <c r="F13" s="14"/>
      <c r="G13" s="14"/>
      <c r="H13" s="10" t="s">
        <v>20</v>
      </c>
      <c r="I13" s="8" t="s">
        <v>27</v>
      </c>
      <c r="J13" s="8" t="s">
        <v>28</v>
      </c>
      <c r="K13" s="5" t="s">
        <v>14</v>
      </c>
    </row>
    <row r="14" spans="1:11" x14ac:dyDescent="0.25">
      <c r="A14">
        <v>3.1</v>
      </c>
      <c r="B14" t="s">
        <v>1</v>
      </c>
      <c r="C14" s="6">
        <v>59191</v>
      </c>
      <c r="D14" s="6"/>
      <c r="E14" s="6">
        <v>187026</v>
      </c>
      <c r="F14" s="6">
        <v>10478</v>
      </c>
      <c r="G14" s="6"/>
      <c r="H14" s="6">
        <v>36355</v>
      </c>
      <c r="I14" s="6"/>
      <c r="J14" s="6"/>
      <c r="K14" s="6">
        <f>SUM(C14:J14)</f>
        <v>293050</v>
      </c>
    </row>
    <row r="15" spans="1:11" x14ac:dyDescent="0.25">
      <c r="A15">
        <v>3.2</v>
      </c>
      <c r="B15" t="s">
        <v>2</v>
      </c>
      <c r="C15" s="6"/>
      <c r="D15" s="6"/>
      <c r="E15" s="6"/>
      <c r="F15" s="6"/>
      <c r="G15" s="6"/>
      <c r="H15" s="6"/>
      <c r="I15" s="6"/>
      <c r="J15" s="6"/>
      <c r="K15" s="6">
        <f t="shared" ref="K15:K22" si="0">SUM(C15:J15)</f>
        <v>0</v>
      </c>
    </row>
    <row r="16" spans="1:11" x14ac:dyDescent="0.25">
      <c r="A16">
        <v>3.3</v>
      </c>
      <c r="B16" t="s">
        <v>3</v>
      </c>
      <c r="C16" s="6"/>
      <c r="D16" s="6"/>
      <c r="E16" s="6"/>
      <c r="F16" s="6"/>
      <c r="G16" s="6"/>
      <c r="H16" s="6"/>
      <c r="I16" s="6"/>
      <c r="J16" s="6"/>
      <c r="K16" s="6">
        <f t="shared" si="0"/>
        <v>0</v>
      </c>
    </row>
    <row r="17" spans="1:11" x14ac:dyDescent="0.25">
      <c r="A17">
        <v>3.4</v>
      </c>
      <c r="B17" t="s">
        <v>4</v>
      </c>
      <c r="C17" s="6"/>
      <c r="D17" s="6"/>
      <c r="E17" s="6"/>
      <c r="F17" s="6"/>
      <c r="G17" s="6"/>
      <c r="H17" s="6"/>
      <c r="I17" s="6"/>
      <c r="J17" s="6"/>
      <c r="K17" s="6">
        <f t="shared" si="0"/>
        <v>0</v>
      </c>
    </row>
    <row r="18" spans="1:11" x14ac:dyDescent="0.25">
      <c r="A18">
        <v>3.5</v>
      </c>
      <c r="B18" t="s">
        <v>5</v>
      </c>
      <c r="C18" s="6"/>
      <c r="D18" s="6"/>
      <c r="E18" s="6"/>
      <c r="F18" s="6"/>
      <c r="G18" s="6"/>
      <c r="H18" s="6"/>
      <c r="I18" s="6"/>
      <c r="J18" s="6"/>
      <c r="K18" s="6">
        <f t="shared" si="0"/>
        <v>0</v>
      </c>
    </row>
    <row r="19" spans="1:11" x14ac:dyDescent="0.25">
      <c r="A19">
        <v>3.6</v>
      </c>
      <c r="B19" t="s">
        <v>6</v>
      </c>
      <c r="C19" s="6"/>
      <c r="D19" s="6"/>
      <c r="E19" s="6"/>
      <c r="F19" s="6"/>
      <c r="G19" s="6"/>
      <c r="H19" s="6"/>
      <c r="I19" s="6"/>
      <c r="J19" s="6"/>
      <c r="K19" s="6">
        <f t="shared" si="0"/>
        <v>0</v>
      </c>
    </row>
    <row r="20" spans="1:11" x14ac:dyDescent="0.25">
      <c r="A20">
        <v>3.7</v>
      </c>
      <c r="B20" t="s">
        <v>7</v>
      </c>
      <c r="C20" s="6"/>
      <c r="D20" s="6"/>
      <c r="E20" s="6"/>
      <c r="F20" s="6"/>
      <c r="G20" s="6"/>
      <c r="H20" s="6">
        <v>80030</v>
      </c>
      <c r="I20" s="6"/>
      <c r="J20" s="6"/>
      <c r="K20" s="6">
        <f t="shared" si="0"/>
        <v>80030</v>
      </c>
    </row>
    <row r="21" spans="1:11" x14ac:dyDescent="0.25">
      <c r="A21">
        <v>3.8</v>
      </c>
      <c r="B21" t="s">
        <v>8</v>
      </c>
      <c r="C21" s="6"/>
      <c r="D21" s="6"/>
      <c r="E21" s="6"/>
      <c r="F21" s="6"/>
      <c r="G21" s="6"/>
      <c r="H21" s="6"/>
      <c r="I21" s="6">
        <v>56350</v>
      </c>
      <c r="J21" s="6"/>
      <c r="K21" s="6">
        <f t="shared" si="0"/>
        <v>56350</v>
      </c>
    </row>
    <row r="22" spans="1:11" x14ac:dyDescent="0.25">
      <c r="A22">
        <v>3.9</v>
      </c>
      <c r="B22" t="s">
        <v>9</v>
      </c>
      <c r="C22" s="6">
        <v>37485</v>
      </c>
      <c r="D22" s="6"/>
      <c r="E22" s="6"/>
      <c r="F22" s="6"/>
      <c r="G22" s="6"/>
      <c r="H22" s="6"/>
      <c r="I22" s="6">
        <f>7622+13872</f>
        <v>21494</v>
      </c>
      <c r="J22" s="6">
        <v>3181</v>
      </c>
      <c r="K22" s="6">
        <f t="shared" si="0"/>
        <v>62160</v>
      </c>
    </row>
    <row r="23" spans="1:11" ht="15.75" thickBot="1" x14ac:dyDescent="0.3">
      <c r="A23" s="9" t="s">
        <v>0</v>
      </c>
      <c r="C23" s="7">
        <f>SUM(C14:C22)</f>
        <v>96676</v>
      </c>
      <c r="D23" s="7">
        <f t="shared" ref="D23:K23" si="1">SUM(D14:D22)</f>
        <v>0</v>
      </c>
      <c r="E23" s="7">
        <f t="shared" si="1"/>
        <v>187026</v>
      </c>
      <c r="F23" s="7">
        <f t="shared" si="1"/>
        <v>10478</v>
      </c>
      <c r="G23" s="7">
        <f t="shared" si="1"/>
        <v>0</v>
      </c>
      <c r="H23" s="7">
        <f t="shared" si="1"/>
        <v>116385</v>
      </c>
      <c r="I23" s="7">
        <f t="shared" si="1"/>
        <v>77844</v>
      </c>
      <c r="J23" s="7">
        <f t="shared" si="1"/>
        <v>3181</v>
      </c>
      <c r="K23" s="7">
        <f t="shared" si="1"/>
        <v>491590</v>
      </c>
    </row>
    <row r="24" spans="1:11" ht="15.75" thickTop="1" x14ac:dyDescent="0.25">
      <c r="B24" s="1"/>
    </row>
  </sheetData>
  <mergeCells count="5">
    <mergeCell ref="D12:D13"/>
    <mergeCell ref="E12:E13"/>
    <mergeCell ref="F12:F13"/>
    <mergeCell ref="G12:G13"/>
    <mergeCell ref="B3:B5"/>
  </mergeCells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4"/>
  <sheetViews>
    <sheetView workbookViewId="0">
      <selection activeCell="J24" sqref="J24"/>
    </sheetView>
  </sheetViews>
  <sheetFormatPr defaultRowHeight="15" x14ac:dyDescent="0.25"/>
  <cols>
    <col min="2" max="2" width="44.5703125" bestFit="1" customWidth="1"/>
    <col min="3" max="3" width="10.7109375" bestFit="1" customWidth="1"/>
    <col min="4" max="4" width="12" customWidth="1"/>
    <col min="5" max="5" width="11.85546875" customWidth="1"/>
    <col min="6" max="7" width="11.5703125" customWidth="1"/>
    <col min="8" max="8" width="13.140625" customWidth="1"/>
    <col min="9" max="9" width="12.7109375" customWidth="1"/>
    <col min="10" max="10" width="14.140625" customWidth="1"/>
    <col min="11" max="11" width="10.42578125" customWidth="1"/>
  </cols>
  <sheetData>
    <row r="2" spans="1:11" ht="15.75" customHeight="1" x14ac:dyDescent="0.25"/>
    <row r="3" spans="1:11" ht="10.5" customHeight="1" x14ac:dyDescent="0.25">
      <c r="B3" s="13"/>
    </row>
    <row r="4" spans="1:11" ht="10.5" customHeight="1" x14ac:dyDescent="0.25">
      <c r="B4" s="13"/>
    </row>
    <row r="5" spans="1:11" ht="9.75" customHeight="1" x14ac:dyDescent="0.25">
      <c r="B5" s="13"/>
    </row>
    <row r="7" spans="1:11" ht="11.25" customHeight="1" x14ac:dyDescent="0.25"/>
    <row r="11" spans="1:11" ht="18.75" customHeight="1" x14ac:dyDescent="0.25"/>
    <row r="12" spans="1:11" ht="15" customHeight="1" x14ac:dyDescent="0.25">
      <c r="B12" s="4" t="s">
        <v>29</v>
      </c>
      <c r="C12" s="5"/>
      <c r="D12" s="14" t="s">
        <v>12</v>
      </c>
      <c r="E12" s="14" t="s">
        <v>23</v>
      </c>
      <c r="F12" s="14" t="s">
        <v>13</v>
      </c>
      <c r="G12" s="8"/>
      <c r="H12" s="14" t="s">
        <v>30</v>
      </c>
      <c r="I12" s="5"/>
      <c r="J12" s="5"/>
      <c r="K12" s="5"/>
    </row>
    <row r="13" spans="1:11" ht="62.25" customHeight="1" x14ac:dyDescent="0.25">
      <c r="A13" s="4" t="s">
        <v>10</v>
      </c>
      <c r="C13" s="5" t="s">
        <v>11</v>
      </c>
      <c r="D13" s="14"/>
      <c r="E13" s="14"/>
      <c r="F13" s="14"/>
      <c r="G13" s="8" t="s">
        <v>19</v>
      </c>
      <c r="H13" s="14"/>
      <c r="I13" s="8" t="s">
        <v>31</v>
      </c>
      <c r="J13" s="8" t="s">
        <v>18</v>
      </c>
      <c r="K13" s="8" t="s">
        <v>14</v>
      </c>
    </row>
    <row r="14" spans="1:11" ht="16.5" customHeight="1" x14ac:dyDescent="0.25">
      <c r="A14">
        <v>3.1</v>
      </c>
      <c r="B14" t="s">
        <v>1</v>
      </c>
      <c r="C14" s="6">
        <v>436328</v>
      </c>
      <c r="D14" s="6"/>
      <c r="E14" s="6">
        <v>1896881</v>
      </c>
      <c r="F14" s="6">
        <v>53735</v>
      </c>
      <c r="G14" s="6"/>
      <c r="H14" s="6">
        <v>11858</v>
      </c>
      <c r="I14" s="6"/>
      <c r="J14" s="6"/>
      <c r="K14" s="6">
        <f>SUM(C14:J14)</f>
        <v>2398802</v>
      </c>
    </row>
    <row r="15" spans="1:11" x14ac:dyDescent="0.25">
      <c r="A15">
        <v>3.2</v>
      </c>
      <c r="B15" t="s">
        <v>2</v>
      </c>
      <c r="C15" s="6"/>
      <c r="D15" s="6"/>
      <c r="E15" s="6"/>
      <c r="F15" s="6"/>
      <c r="G15" s="6"/>
      <c r="H15" s="6"/>
      <c r="I15" s="6"/>
      <c r="J15" s="6"/>
      <c r="K15" s="6">
        <f t="shared" ref="K15:K22" si="0">SUM(C15:J15)</f>
        <v>0</v>
      </c>
    </row>
    <row r="16" spans="1:11" x14ac:dyDescent="0.25">
      <c r="A16">
        <v>3.3</v>
      </c>
      <c r="B16" t="s">
        <v>3</v>
      </c>
      <c r="C16" s="6"/>
      <c r="D16" s="6"/>
      <c r="E16" s="6"/>
      <c r="F16" s="6"/>
      <c r="G16" s="6"/>
      <c r="H16" s="6"/>
      <c r="I16" s="6"/>
      <c r="J16" s="6"/>
      <c r="K16" s="6">
        <f t="shared" si="0"/>
        <v>0</v>
      </c>
    </row>
    <row r="17" spans="1:11" x14ac:dyDescent="0.25">
      <c r="A17">
        <v>3.4</v>
      </c>
      <c r="B17" t="s">
        <v>4</v>
      </c>
      <c r="C17" s="6"/>
      <c r="D17" s="6"/>
      <c r="E17" s="6"/>
      <c r="F17" s="6"/>
      <c r="G17" s="6"/>
      <c r="H17" s="6"/>
      <c r="I17" s="6"/>
      <c r="J17" s="6"/>
      <c r="K17" s="6">
        <f t="shared" si="0"/>
        <v>0</v>
      </c>
    </row>
    <row r="18" spans="1:11" x14ac:dyDescent="0.25">
      <c r="A18">
        <v>3.5</v>
      </c>
      <c r="B18" t="s">
        <v>5</v>
      </c>
      <c r="C18" s="6"/>
      <c r="D18" s="6"/>
      <c r="E18" s="6"/>
      <c r="F18" s="6"/>
      <c r="G18" s="6"/>
      <c r="H18" s="6"/>
      <c r="I18" s="6"/>
      <c r="J18" s="6"/>
      <c r="K18" s="6">
        <f t="shared" si="0"/>
        <v>0</v>
      </c>
    </row>
    <row r="19" spans="1:11" x14ac:dyDescent="0.25">
      <c r="A19">
        <v>3.6</v>
      </c>
      <c r="B19" t="s">
        <v>6</v>
      </c>
      <c r="C19" s="6"/>
      <c r="D19" s="6"/>
      <c r="E19" s="6"/>
      <c r="F19" s="6"/>
      <c r="G19" s="6"/>
      <c r="H19" s="6">
        <f>13065+4796</f>
        <v>17861</v>
      </c>
      <c r="I19" s="6"/>
      <c r="J19" s="6"/>
      <c r="K19" s="6">
        <f t="shared" si="0"/>
        <v>17861</v>
      </c>
    </row>
    <row r="20" spans="1:11" x14ac:dyDescent="0.25">
      <c r="A20">
        <v>3.7</v>
      </c>
      <c r="B20" t="s">
        <v>7</v>
      </c>
      <c r="C20" s="6"/>
      <c r="D20" s="6"/>
      <c r="E20" s="6"/>
      <c r="F20" s="6"/>
      <c r="G20" s="6"/>
      <c r="H20" s="6">
        <v>234195</v>
      </c>
      <c r="I20" s="6"/>
      <c r="J20" s="6"/>
      <c r="K20" s="6">
        <f t="shared" si="0"/>
        <v>234195</v>
      </c>
    </row>
    <row r="21" spans="1:11" x14ac:dyDescent="0.25">
      <c r="A21">
        <v>3.8</v>
      </c>
      <c r="B21" t="s">
        <v>8</v>
      </c>
      <c r="C21" s="6"/>
      <c r="D21" s="6"/>
      <c r="E21" s="6"/>
      <c r="F21" s="6"/>
      <c r="G21" s="6"/>
      <c r="H21" s="6"/>
      <c r="I21" s="6">
        <v>37995</v>
      </c>
      <c r="J21" s="6"/>
      <c r="K21" s="6">
        <f t="shared" si="0"/>
        <v>37995</v>
      </c>
    </row>
    <row r="22" spans="1:11" x14ac:dyDescent="0.25">
      <c r="A22">
        <v>3.9</v>
      </c>
      <c r="B22" t="s">
        <v>9</v>
      </c>
      <c r="C22" s="6"/>
      <c r="D22" s="6"/>
      <c r="E22" s="6"/>
      <c r="F22" s="6"/>
      <c r="G22" s="6"/>
      <c r="H22" s="6"/>
      <c r="I22" s="6">
        <f>13081+6073</f>
        <v>19154</v>
      </c>
      <c r="J22" s="6"/>
      <c r="K22" s="6">
        <f t="shared" si="0"/>
        <v>19154</v>
      </c>
    </row>
    <row r="23" spans="1:11" ht="15.75" thickBot="1" x14ac:dyDescent="0.3">
      <c r="A23" s="9" t="s">
        <v>0</v>
      </c>
      <c r="C23" s="7">
        <f>SUM(C14:C22)</f>
        <v>436328</v>
      </c>
      <c r="D23" s="7">
        <f t="shared" ref="D23:K23" si="1">SUM(D14:D22)</f>
        <v>0</v>
      </c>
      <c r="E23" s="7">
        <f t="shared" si="1"/>
        <v>1896881</v>
      </c>
      <c r="F23" s="7">
        <f t="shared" si="1"/>
        <v>53735</v>
      </c>
      <c r="G23" s="7">
        <f t="shared" si="1"/>
        <v>0</v>
      </c>
      <c r="H23" s="7">
        <f t="shared" si="1"/>
        <v>263914</v>
      </c>
      <c r="I23" s="7">
        <f t="shared" si="1"/>
        <v>57149</v>
      </c>
      <c r="J23" s="7">
        <f t="shared" si="1"/>
        <v>0</v>
      </c>
      <c r="K23" s="7">
        <f t="shared" si="1"/>
        <v>2708007</v>
      </c>
    </row>
    <row r="24" spans="1:11" ht="15.75" thickTop="1" x14ac:dyDescent="0.25">
      <c r="B24" s="1"/>
    </row>
  </sheetData>
  <mergeCells count="5">
    <mergeCell ref="D12:D13"/>
    <mergeCell ref="E12:E13"/>
    <mergeCell ref="F12:F13"/>
    <mergeCell ref="H12:H13"/>
    <mergeCell ref="B3:B5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16"/>
  <sheetViews>
    <sheetView workbookViewId="0">
      <selection activeCell="H27" sqref="H27"/>
    </sheetView>
  </sheetViews>
  <sheetFormatPr defaultRowHeight="15" x14ac:dyDescent="0.25"/>
  <cols>
    <col min="2" max="2" width="43" customWidth="1"/>
    <col min="3" max="3" width="11.140625" customWidth="1"/>
    <col min="5" max="5" width="10.85546875" customWidth="1"/>
    <col min="6" max="6" width="11" customWidth="1"/>
    <col min="8" max="8" width="12" customWidth="1"/>
    <col min="9" max="9" width="13.28515625" customWidth="1"/>
    <col min="10" max="10" width="14.140625" customWidth="1"/>
    <col min="11" max="11" width="11.42578125" customWidth="1"/>
  </cols>
  <sheetData>
    <row r="4" spans="1:11" x14ac:dyDescent="0.25">
      <c r="B4" s="4" t="s">
        <v>32</v>
      </c>
      <c r="C4" s="5"/>
      <c r="D4" s="14" t="s">
        <v>12</v>
      </c>
      <c r="E4" s="14" t="s">
        <v>23</v>
      </c>
      <c r="F4" s="14" t="s">
        <v>13</v>
      </c>
      <c r="G4" s="8"/>
      <c r="H4" s="14" t="s">
        <v>30</v>
      </c>
      <c r="I4" s="5"/>
      <c r="J4" s="5"/>
      <c r="K4" s="5"/>
    </row>
    <row r="5" spans="1:11" ht="60" x14ac:dyDescent="0.25">
      <c r="A5" s="4" t="s">
        <v>10</v>
      </c>
      <c r="C5" s="5" t="s">
        <v>11</v>
      </c>
      <c r="D5" s="14"/>
      <c r="E5" s="14"/>
      <c r="F5" s="14"/>
      <c r="G5" s="8" t="s">
        <v>19</v>
      </c>
      <c r="H5" s="14"/>
      <c r="I5" s="8" t="s">
        <v>31</v>
      </c>
      <c r="J5" s="8" t="s">
        <v>18</v>
      </c>
      <c r="K5" s="8" t="s">
        <v>14</v>
      </c>
    </row>
    <row r="6" spans="1:11" x14ac:dyDescent="0.25">
      <c r="A6">
        <v>3.1</v>
      </c>
      <c r="B6" t="s">
        <v>1</v>
      </c>
      <c r="C6" s="6">
        <v>1600000</v>
      </c>
      <c r="D6" s="6"/>
      <c r="E6" s="6">
        <v>100000</v>
      </c>
      <c r="F6" s="6"/>
      <c r="G6" s="6"/>
      <c r="H6" s="6">
        <v>584000</v>
      </c>
      <c r="I6" s="6"/>
      <c r="J6" s="6"/>
      <c r="K6" s="6">
        <f>SUM(C6:J6)</f>
        <v>2284000</v>
      </c>
    </row>
    <row r="7" spans="1:11" x14ac:dyDescent="0.25">
      <c r="A7">
        <v>3.2</v>
      </c>
      <c r="B7" t="s">
        <v>2</v>
      </c>
      <c r="C7" s="6"/>
      <c r="D7" s="6"/>
      <c r="E7" s="6"/>
      <c r="F7" s="6"/>
      <c r="G7" s="6"/>
      <c r="H7" s="6"/>
      <c r="I7" s="6"/>
      <c r="J7" s="6"/>
      <c r="K7" s="6">
        <f t="shared" ref="K7:K14" si="0">SUM(C7:J7)</f>
        <v>0</v>
      </c>
    </row>
    <row r="8" spans="1:11" x14ac:dyDescent="0.25">
      <c r="A8">
        <v>3.3</v>
      </c>
      <c r="B8" t="s">
        <v>3</v>
      </c>
      <c r="C8" s="6"/>
      <c r="D8" s="6"/>
      <c r="E8" s="6"/>
      <c r="F8" s="6"/>
      <c r="G8" s="6"/>
      <c r="H8" s="6"/>
      <c r="I8" s="6"/>
      <c r="J8" s="6"/>
      <c r="K8" s="6">
        <f t="shared" si="0"/>
        <v>0</v>
      </c>
    </row>
    <row r="9" spans="1:11" x14ac:dyDescent="0.25">
      <c r="A9">
        <v>3.4</v>
      </c>
      <c r="B9" t="s">
        <v>4</v>
      </c>
      <c r="C9" s="6"/>
      <c r="D9" s="6"/>
      <c r="E9" s="6"/>
      <c r="F9" s="6"/>
      <c r="G9" s="6"/>
      <c r="H9" s="6"/>
      <c r="I9" s="6"/>
      <c r="J9" s="6"/>
      <c r="K9" s="6">
        <f t="shared" si="0"/>
        <v>0</v>
      </c>
    </row>
    <row r="10" spans="1:11" x14ac:dyDescent="0.25">
      <c r="A10">
        <v>3.5</v>
      </c>
      <c r="B10" t="s">
        <v>5</v>
      </c>
      <c r="C10" s="6"/>
      <c r="D10" s="6"/>
      <c r="E10" s="6"/>
      <c r="F10" s="6"/>
      <c r="G10" s="6"/>
      <c r="H10" s="6"/>
      <c r="I10" s="6"/>
      <c r="J10" s="6"/>
      <c r="K10" s="6">
        <f t="shared" si="0"/>
        <v>0</v>
      </c>
    </row>
    <row r="11" spans="1:11" x14ac:dyDescent="0.25">
      <c r="A11">
        <v>3.6</v>
      </c>
      <c r="B11" t="s">
        <v>6</v>
      </c>
      <c r="C11" s="6"/>
      <c r="D11" s="6"/>
      <c r="E11" s="6"/>
      <c r="F11" s="6"/>
      <c r="G11" s="6"/>
      <c r="H11" s="6">
        <v>120000</v>
      </c>
      <c r="I11" s="6"/>
      <c r="J11" s="6"/>
      <c r="K11" s="6">
        <f t="shared" si="0"/>
        <v>120000</v>
      </c>
    </row>
    <row r="12" spans="1:11" x14ac:dyDescent="0.25">
      <c r="A12">
        <v>3.7</v>
      </c>
      <c r="B12" t="s">
        <v>7</v>
      </c>
      <c r="C12" s="6"/>
      <c r="D12" s="6"/>
      <c r="E12" s="6"/>
      <c r="F12" s="6"/>
      <c r="G12" s="6"/>
      <c r="H12" s="6">
        <v>80000</v>
      </c>
      <c r="I12" s="6"/>
      <c r="J12" s="6"/>
      <c r="K12" s="6">
        <f t="shared" si="0"/>
        <v>80000</v>
      </c>
    </row>
    <row r="13" spans="1:11" x14ac:dyDescent="0.25">
      <c r="A13">
        <v>3.8</v>
      </c>
      <c r="B13" t="s">
        <v>8</v>
      </c>
      <c r="C13" s="6"/>
      <c r="D13" s="6"/>
      <c r="E13" s="6"/>
      <c r="F13" s="6"/>
      <c r="G13" s="6"/>
      <c r="H13" s="6"/>
      <c r="I13" s="6">
        <v>308500</v>
      </c>
      <c r="J13" s="6"/>
      <c r="K13" s="6">
        <f t="shared" si="0"/>
        <v>308500</v>
      </c>
    </row>
    <row r="14" spans="1:11" x14ac:dyDescent="0.25">
      <c r="A14">
        <v>3.9</v>
      </c>
      <c r="B14" t="s">
        <v>9</v>
      </c>
      <c r="C14" s="6"/>
      <c r="D14" s="6">
        <v>450000</v>
      </c>
      <c r="E14" s="6"/>
      <c r="F14" s="6"/>
      <c r="G14" s="6"/>
      <c r="H14" s="6"/>
      <c r="I14" s="6">
        <v>55000</v>
      </c>
      <c r="J14" s="6"/>
      <c r="K14" s="6">
        <f t="shared" si="0"/>
        <v>505000</v>
      </c>
    </row>
    <row r="15" spans="1:11" ht="15.75" thickBot="1" x14ac:dyDescent="0.3">
      <c r="A15" s="9" t="s">
        <v>0</v>
      </c>
      <c r="C15" s="7">
        <f>SUM(C6:C14)</f>
        <v>1600000</v>
      </c>
      <c r="D15" s="7">
        <f t="shared" ref="D15:K15" si="1">SUM(D6:D14)</f>
        <v>450000</v>
      </c>
      <c r="E15" s="7">
        <f t="shared" si="1"/>
        <v>100000</v>
      </c>
      <c r="F15" s="7">
        <f t="shared" si="1"/>
        <v>0</v>
      </c>
      <c r="G15" s="7">
        <f t="shared" si="1"/>
        <v>0</v>
      </c>
      <c r="H15" s="7">
        <f t="shared" si="1"/>
        <v>784000</v>
      </c>
      <c r="I15" s="7">
        <f t="shared" si="1"/>
        <v>363500</v>
      </c>
      <c r="J15" s="7">
        <f t="shared" si="1"/>
        <v>0</v>
      </c>
      <c r="K15" s="7">
        <f t="shared" si="1"/>
        <v>3297500</v>
      </c>
    </row>
    <row r="16" spans="1:11" ht="15.75" thickTop="1" x14ac:dyDescent="0.25">
      <c r="B16" s="1"/>
    </row>
  </sheetData>
  <mergeCells count="4">
    <mergeCell ref="D4:D5"/>
    <mergeCell ref="E4:E5"/>
    <mergeCell ref="F4:F5"/>
    <mergeCell ref="H4:H5"/>
  </mergeCells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2009</vt:lpstr>
      <vt:lpstr>2010</vt:lpstr>
      <vt:lpstr>2011</vt:lpstr>
      <vt:lpstr>2012</vt:lpstr>
      <vt:lpstr>2013</vt:lpstr>
      <vt:lpstr>'2009'!Print_Area</vt:lpstr>
      <vt:lpstr>'2009'!Print_Titles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Wally Curry</dc:creator>
  <cp:lastModifiedBy>Wally Curry</cp:lastModifiedBy>
  <cp:lastPrinted>2013-06-10T17:48:21Z</cp:lastPrinted>
  <dcterms:created xsi:type="dcterms:W3CDTF">2013-06-04T15:15:57Z</dcterms:created>
  <dcterms:modified xsi:type="dcterms:W3CDTF">2013-06-14T19:39:25Z</dcterms:modified>
</cp:coreProperties>
</file>