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4340" windowHeight="946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51" i="1" l="1"/>
  <c r="D25" i="1"/>
  <c r="D47" i="1" l="1"/>
  <c r="D21" i="1"/>
  <c r="D48" i="1"/>
  <c r="D26" i="1"/>
  <c r="D24" i="1"/>
  <c r="D49" i="1"/>
  <c r="D22" i="1"/>
  <c r="D53" i="1"/>
  <c r="D50" i="1"/>
  <c r="D20" i="1"/>
  <c r="D23" i="1"/>
  <c r="D52" i="1" l="1"/>
  <c r="F52" i="1" s="1"/>
  <c r="D13" i="1"/>
  <c r="F48" i="1" s="1"/>
  <c r="F49" i="1"/>
  <c r="F50" i="1"/>
  <c r="F51" i="1"/>
  <c r="F47" i="1"/>
  <c r="F21" i="1"/>
  <c r="F22" i="1"/>
  <c r="F23" i="1"/>
  <c r="F24" i="1"/>
  <c r="F25" i="1"/>
  <c r="F26" i="1"/>
  <c r="F20" i="1" l="1"/>
  <c r="F53" i="1"/>
</calcChain>
</file>

<file path=xl/sharedStrings.xml><?xml version="1.0" encoding="utf-8"?>
<sst xmlns="http://schemas.openxmlformats.org/spreadsheetml/2006/main" count="137" uniqueCount="25">
  <si>
    <t xml:space="preserve"> Please indicate the Rate Rider Recovery Period (in years)</t>
  </si>
  <si>
    <t>Rate Rider Calculation for Deferral / Variance Accounts Balances (excluding Global Adj.)</t>
  </si>
  <si>
    <t>Units</t>
  </si>
  <si>
    <t>kW / kWh / # of Customers</t>
  </si>
  <si>
    <t>Allocated Balance (excluding 1588 sub-account)</t>
  </si>
  <si>
    <t>Rate Rider for Deferral/Variance Accounts</t>
  </si>
  <si>
    <t>kWh</t>
  </si>
  <si>
    <t>kW</t>
  </si>
  <si>
    <t>Total</t>
  </si>
  <si>
    <t>Rate Rider Calculation for RSVA - Power - Sub-account - Global Adjustment</t>
  </si>
  <si>
    <t>Balance of RSVA - Power - Sub-account - Global Adjustment</t>
  </si>
  <si>
    <t>Rate Rider for RSVA - Power - Sub-account - Global Adjustment</t>
  </si>
  <si>
    <t>Rate Class 
(Enter Rate Classes in cells below)</t>
  </si>
  <si>
    <t>Residential</t>
  </si>
  <si>
    <t>$/kWh</t>
  </si>
  <si>
    <t>GS&lt;50</t>
  </si>
  <si>
    <t>GS 50 - 2999</t>
  </si>
  <si>
    <t>$/kW</t>
  </si>
  <si>
    <t>GS 3000-4999</t>
  </si>
  <si>
    <t>Unmetered Scattered Load</t>
  </si>
  <si>
    <t>Sentinel Lights</t>
  </si>
  <si>
    <t>Street Lights</t>
  </si>
  <si>
    <t/>
  </si>
  <si>
    <t>Deferral and Variance Accounts Disposition with the 1508-IFRS Transiton Costs Removed as per OEB Decision.</t>
  </si>
  <si>
    <t>Centre Wellington Hydro Ltd.  EB-2012-0013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</si>
</sst>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??_-;_-@_-"/>
    <numFmt numFmtId="165" formatCode="_-&quot;$&quot;* #,##0_-;\-&quot;$&quot;* #,##0_-;_-&quot;$&quot;* &quot;-&quot;??_-;_-@_-"/>
    <numFmt numFmtId="166" formatCode="_-* #,##0.0000_-;\-* #,##0.0000_-;_-* &quot;-&quot;??_-;_-@_-"/>
    <numFmt numFmtId="167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167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W%20Hydro%202013_EDDVAR_Continuity_Schedule_CoS_v2_201211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3 Continuity Schedule"/>
      <sheetName val="3. Appendix A"/>
      <sheetName val="4. Billing Determinants"/>
      <sheetName val="5. Allocation of Balances"/>
      <sheetName val="6. Rate Rider Calculations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45809827.453865245</v>
          </cell>
        </row>
        <row r="21">
          <cell r="D21">
            <v>20408043.817852389</v>
          </cell>
        </row>
        <row r="22">
          <cell r="D22">
            <v>157639.61376312448</v>
          </cell>
        </row>
        <row r="23">
          <cell r="D23">
            <v>37415.634826385445</v>
          </cell>
        </row>
        <row r="24">
          <cell r="D24">
            <v>604378.04717203614</v>
          </cell>
        </row>
        <row r="25">
          <cell r="D25">
            <v>104.05741820136416</v>
          </cell>
        </row>
        <row r="26">
          <cell r="D26">
            <v>3162.3809578455207</v>
          </cell>
        </row>
        <row r="47">
          <cell r="D47">
            <v>4580982.7453865232</v>
          </cell>
        </row>
        <row r="48">
          <cell r="D48">
            <v>4081608.7635704768</v>
          </cell>
        </row>
        <row r="49">
          <cell r="D49">
            <v>141875.65238681203</v>
          </cell>
        </row>
        <row r="50">
          <cell r="D50">
            <v>37415.634826385445</v>
          </cell>
        </row>
        <row r="51">
          <cell r="D51">
            <v>543940.24245483254</v>
          </cell>
        </row>
        <row r="52">
          <cell r="D52">
            <v>93.651676381227745</v>
          </cell>
        </row>
        <row r="53">
          <cell r="D53">
            <v>3162.3809578455207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8"/>
  <sheetViews>
    <sheetView tabSelected="1" topLeftCell="A8" zoomScale="90" zoomScaleNormal="90" workbookViewId="0">
      <selection sqref="A1:XFD7"/>
    </sheetView>
  </sheetViews>
  <sheetFormatPr defaultRowHeight="14.4" x14ac:dyDescent="0.3"/>
  <cols>
    <col min="2" max="2" width="29.88671875" customWidth="1"/>
    <col min="3" max="3" width="19.44140625" customWidth="1"/>
    <col min="4" max="4" width="13.109375" customWidth="1"/>
    <col min="5" max="5" width="13.44140625" customWidth="1"/>
    <col min="6" max="6" width="15.44140625" customWidth="1"/>
  </cols>
  <sheetData>
    <row r="1" spans="2:4" hidden="1" x14ac:dyDescent="0.3"/>
    <row r="2" spans="2:4" hidden="1" x14ac:dyDescent="0.3"/>
    <row r="3" spans="2:4" hidden="1" x14ac:dyDescent="0.3"/>
    <row r="4" spans="2:4" hidden="1" x14ac:dyDescent="0.3"/>
    <row r="5" spans="2:4" hidden="1" x14ac:dyDescent="0.3"/>
    <row r="6" spans="2:4" hidden="1" x14ac:dyDescent="0.3"/>
    <row r="7" spans="2:4" hidden="1" x14ac:dyDescent="0.3"/>
    <row r="9" spans="2:4" x14ac:dyDescent="0.3">
      <c r="B9" s="6" t="s">
        <v>24</v>
      </c>
    </row>
    <row r="10" spans="2:4" x14ac:dyDescent="0.3">
      <c r="B10" s="6" t="s">
        <v>23</v>
      </c>
    </row>
    <row r="13" spans="2:4" x14ac:dyDescent="0.3">
      <c r="B13" t="s">
        <v>0</v>
      </c>
      <c r="D13" s="5">
        <f>10/12</f>
        <v>0.83333333333333337</v>
      </c>
    </row>
    <row r="16" spans="2:4" x14ac:dyDescent="0.3">
      <c r="B16" s="6" t="s">
        <v>1</v>
      </c>
    </row>
    <row r="18" spans="2:9" s="7" customFormat="1" ht="72" x14ac:dyDescent="0.3">
      <c r="B18" s="9" t="s">
        <v>12</v>
      </c>
      <c r="C18" s="9" t="s">
        <v>2</v>
      </c>
      <c r="D18" s="9" t="s">
        <v>3</v>
      </c>
      <c r="E18" s="9" t="s">
        <v>4</v>
      </c>
      <c r="F18" s="9" t="s">
        <v>5</v>
      </c>
    </row>
    <row r="20" spans="2:9" x14ac:dyDescent="0.3">
      <c r="B20" t="s">
        <v>13</v>
      </c>
      <c r="C20" t="s">
        <v>6</v>
      </c>
      <c r="D20" s="1">
        <f>'[1]6. Rate Rider Calculations'!$D$20</f>
        <v>45809827.453865245</v>
      </c>
      <c r="E20" s="2">
        <v>-94837.547305959437</v>
      </c>
      <c r="F20" s="3">
        <f>E20/D20/$D$13</f>
        <v>-2.4842935040906584E-3</v>
      </c>
      <c r="G20" t="s">
        <v>14</v>
      </c>
      <c r="I20" s="4"/>
    </row>
    <row r="21" spans="2:9" x14ac:dyDescent="0.3">
      <c r="B21" t="s">
        <v>15</v>
      </c>
      <c r="C21" t="s">
        <v>6</v>
      </c>
      <c r="D21" s="1">
        <f>'[1]6. Rate Rider Calculations'!$D$21</f>
        <v>20408043.817852389</v>
      </c>
      <c r="E21" s="2">
        <v>-52728.69403215075</v>
      </c>
      <c r="F21" s="3">
        <f t="shared" ref="F21:F26" si="0">E21/D21/$D$13</f>
        <v>-3.1004653558823793E-3</v>
      </c>
      <c r="G21" t="s">
        <v>14</v>
      </c>
      <c r="I21" s="4"/>
    </row>
    <row r="22" spans="2:9" x14ac:dyDescent="0.3">
      <c r="B22" t="s">
        <v>16</v>
      </c>
      <c r="C22" t="s">
        <v>7</v>
      </c>
      <c r="D22" s="1">
        <f>'[1]6. Rate Rider Calculations'!$D$22</f>
        <v>157639.61376312448</v>
      </c>
      <c r="E22" s="2">
        <v>-164837.68444278458</v>
      </c>
      <c r="F22" s="3">
        <f t="shared" si="0"/>
        <v>-1.2547938719804999</v>
      </c>
      <c r="G22" t="s">
        <v>17</v>
      </c>
      <c r="I22" s="4"/>
    </row>
    <row r="23" spans="2:9" x14ac:dyDescent="0.3">
      <c r="B23" t="s">
        <v>18</v>
      </c>
      <c r="C23" t="s">
        <v>7</v>
      </c>
      <c r="D23" s="1">
        <f>'[1]6. Rate Rider Calculations'!$D$23</f>
        <v>37415.634826385445</v>
      </c>
      <c r="E23" s="2">
        <v>-44045.239021991016</v>
      </c>
      <c r="F23" s="3">
        <f t="shared" si="0"/>
        <v>-1.412625686337853</v>
      </c>
      <c r="G23" t="s">
        <v>17</v>
      </c>
      <c r="I23" s="4"/>
    </row>
    <row r="24" spans="2:9" x14ac:dyDescent="0.3">
      <c r="B24" t="s">
        <v>19</v>
      </c>
      <c r="C24" t="s">
        <v>6</v>
      </c>
      <c r="D24" s="1">
        <f>'[1]6. Rate Rider Calculations'!$D$24</f>
        <v>604378.04717203614</v>
      </c>
      <c r="E24" s="2">
        <v>-1519.2913026375402</v>
      </c>
      <c r="F24" s="3">
        <f t="shared" si="0"/>
        <v>-3.0165714517524306E-3</v>
      </c>
      <c r="G24" t="s">
        <v>14</v>
      </c>
      <c r="I24" s="4"/>
    </row>
    <row r="25" spans="2:9" x14ac:dyDescent="0.3">
      <c r="B25" t="s">
        <v>20</v>
      </c>
      <c r="C25" t="s">
        <v>7</v>
      </c>
      <c r="D25" s="1">
        <f>'[1]6. Rate Rider Calculations'!$D$25</f>
        <v>104.05741820136416</v>
      </c>
      <c r="E25" s="2">
        <v>-49.117127218402601</v>
      </c>
      <c r="F25" s="3">
        <f t="shared" si="0"/>
        <v>-0.56642336203292831</v>
      </c>
      <c r="G25" t="s">
        <v>17</v>
      </c>
      <c r="I25" s="4"/>
    </row>
    <row r="26" spans="2:9" x14ac:dyDescent="0.3">
      <c r="B26" t="s">
        <v>21</v>
      </c>
      <c r="C26" t="s">
        <v>7</v>
      </c>
      <c r="D26" s="1">
        <f>'[1]6. Rate Rider Calculations'!$D$26</f>
        <v>3162.3809578455207</v>
      </c>
      <c r="E26" s="2">
        <v>-2817.6649547923685</v>
      </c>
      <c r="F26" s="3">
        <f t="shared" si="0"/>
        <v>-1.0691937469970088</v>
      </c>
      <c r="G26" t="s">
        <v>17</v>
      </c>
      <c r="I26" s="4"/>
    </row>
    <row r="27" spans="2:9" hidden="1" x14ac:dyDescent="0.3">
      <c r="B27" t="s">
        <v>22</v>
      </c>
      <c r="C27" t="s">
        <v>22</v>
      </c>
      <c r="D27" s="1">
        <v>0</v>
      </c>
      <c r="E27" s="2">
        <v>0</v>
      </c>
      <c r="F27" s="3">
        <v>0</v>
      </c>
      <c r="G27" t="s">
        <v>22</v>
      </c>
      <c r="I27" s="4"/>
    </row>
    <row r="28" spans="2:9" hidden="1" x14ac:dyDescent="0.3">
      <c r="B28" t="s">
        <v>22</v>
      </c>
      <c r="C28" t="s">
        <v>22</v>
      </c>
      <c r="D28" s="1">
        <v>0</v>
      </c>
      <c r="E28" s="2">
        <v>0</v>
      </c>
      <c r="F28" s="3">
        <v>0</v>
      </c>
      <c r="G28" t="s">
        <v>22</v>
      </c>
      <c r="I28" s="4"/>
    </row>
    <row r="29" spans="2:9" hidden="1" x14ac:dyDescent="0.3">
      <c r="B29" t="s">
        <v>22</v>
      </c>
      <c r="C29" t="s">
        <v>22</v>
      </c>
      <c r="D29" s="1">
        <v>0</v>
      </c>
      <c r="E29" s="2">
        <v>0</v>
      </c>
      <c r="F29" s="3">
        <v>0</v>
      </c>
      <c r="G29" t="s">
        <v>22</v>
      </c>
      <c r="I29" s="4"/>
    </row>
    <row r="30" spans="2:9" hidden="1" x14ac:dyDescent="0.3">
      <c r="B30" t="s">
        <v>22</v>
      </c>
      <c r="C30" t="s">
        <v>22</v>
      </c>
      <c r="D30" s="1">
        <v>0</v>
      </c>
      <c r="E30" s="2">
        <v>0</v>
      </c>
      <c r="F30" s="3">
        <v>0</v>
      </c>
      <c r="G30" t="s">
        <v>22</v>
      </c>
      <c r="I30" s="4"/>
    </row>
    <row r="31" spans="2:9" hidden="1" x14ac:dyDescent="0.3">
      <c r="B31" t="s">
        <v>22</v>
      </c>
      <c r="C31" t="s">
        <v>22</v>
      </c>
      <c r="D31" s="1">
        <v>0</v>
      </c>
      <c r="E31" s="2">
        <v>0</v>
      </c>
      <c r="F31" s="3">
        <v>0</v>
      </c>
      <c r="G31" t="s">
        <v>22</v>
      </c>
      <c r="I31" s="4"/>
    </row>
    <row r="32" spans="2:9" hidden="1" x14ac:dyDescent="0.3">
      <c r="B32" t="s">
        <v>22</v>
      </c>
      <c r="C32" t="s">
        <v>22</v>
      </c>
      <c r="D32" s="1">
        <v>0</v>
      </c>
      <c r="E32" s="2">
        <v>0</v>
      </c>
      <c r="F32" s="3">
        <v>0</v>
      </c>
      <c r="G32" t="s">
        <v>22</v>
      </c>
      <c r="I32" s="4"/>
    </row>
    <row r="33" spans="2:9" hidden="1" x14ac:dyDescent="0.3">
      <c r="B33" t="s">
        <v>22</v>
      </c>
      <c r="C33" t="s">
        <v>22</v>
      </c>
      <c r="D33" s="1">
        <v>0</v>
      </c>
      <c r="E33" s="2">
        <v>0</v>
      </c>
      <c r="F33" s="3">
        <v>0</v>
      </c>
      <c r="G33" t="s">
        <v>22</v>
      </c>
      <c r="I33" s="4"/>
    </row>
    <row r="34" spans="2:9" hidden="1" x14ac:dyDescent="0.3">
      <c r="B34" t="s">
        <v>22</v>
      </c>
      <c r="C34" t="s">
        <v>22</v>
      </c>
      <c r="D34" s="1">
        <v>0</v>
      </c>
      <c r="E34" s="2">
        <v>0</v>
      </c>
      <c r="F34" s="3">
        <v>0</v>
      </c>
      <c r="G34" t="s">
        <v>22</v>
      </c>
      <c r="I34" s="4"/>
    </row>
    <row r="35" spans="2:9" hidden="1" x14ac:dyDescent="0.3">
      <c r="B35" t="s">
        <v>22</v>
      </c>
      <c r="C35" t="s">
        <v>22</v>
      </c>
      <c r="D35" s="1">
        <v>0</v>
      </c>
      <c r="E35" s="2">
        <v>0</v>
      </c>
      <c r="F35" s="3">
        <v>0</v>
      </c>
      <c r="G35" t="s">
        <v>22</v>
      </c>
      <c r="I35" s="4"/>
    </row>
    <row r="36" spans="2:9" hidden="1" x14ac:dyDescent="0.3">
      <c r="B36" t="s">
        <v>22</v>
      </c>
      <c r="C36" t="s">
        <v>22</v>
      </c>
      <c r="D36" s="1">
        <v>0</v>
      </c>
      <c r="E36" s="2">
        <v>0</v>
      </c>
      <c r="F36" s="3">
        <v>0</v>
      </c>
      <c r="G36" t="s">
        <v>22</v>
      </c>
      <c r="I36" s="4"/>
    </row>
    <row r="37" spans="2:9" hidden="1" x14ac:dyDescent="0.3">
      <c r="B37" t="s">
        <v>22</v>
      </c>
      <c r="C37" t="s">
        <v>22</v>
      </c>
      <c r="D37" s="1">
        <v>0</v>
      </c>
      <c r="E37" s="2">
        <v>0</v>
      </c>
      <c r="F37" s="3">
        <v>0</v>
      </c>
      <c r="G37" t="s">
        <v>22</v>
      </c>
      <c r="I37" s="4"/>
    </row>
    <row r="38" spans="2:9" hidden="1" x14ac:dyDescent="0.3">
      <c r="B38" t="s">
        <v>22</v>
      </c>
      <c r="C38" t="s">
        <v>22</v>
      </c>
      <c r="D38" s="1">
        <v>0</v>
      </c>
      <c r="E38" s="2">
        <v>0</v>
      </c>
      <c r="F38" s="3">
        <v>0</v>
      </c>
      <c r="G38" t="s">
        <v>22</v>
      </c>
      <c r="I38" s="4"/>
    </row>
    <row r="39" spans="2:9" x14ac:dyDescent="0.3">
      <c r="B39" t="s">
        <v>22</v>
      </c>
      <c r="C39" t="s">
        <v>22</v>
      </c>
      <c r="D39" s="1">
        <v>0</v>
      </c>
      <c r="E39" s="2">
        <v>0</v>
      </c>
      <c r="F39" s="3">
        <v>0</v>
      </c>
      <c r="G39" t="s">
        <v>22</v>
      </c>
      <c r="I39" s="4"/>
    </row>
    <row r="40" spans="2:9" ht="15" thickBot="1" x14ac:dyDescent="0.35">
      <c r="B40" t="s">
        <v>8</v>
      </c>
      <c r="D40" s="1"/>
      <c r="E40" s="10">
        <v>-360835.23818753409</v>
      </c>
      <c r="I40" s="4"/>
    </row>
    <row r="41" spans="2:9" ht="15" thickTop="1" x14ac:dyDescent="0.3">
      <c r="I41" s="4"/>
    </row>
    <row r="42" spans="2:9" x14ac:dyDescent="0.3">
      <c r="I42" s="4"/>
    </row>
    <row r="43" spans="2:9" x14ac:dyDescent="0.3">
      <c r="B43" s="6" t="s">
        <v>9</v>
      </c>
      <c r="I43" s="4"/>
    </row>
    <row r="44" spans="2:9" x14ac:dyDescent="0.3">
      <c r="I44" s="4"/>
    </row>
    <row r="45" spans="2:9" s="7" customFormat="1" ht="72" x14ac:dyDescent="0.3">
      <c r="B45" s="9" t="s">
        <v>12</v>
      </c>
      <c r="C45" s="9" t="s">
        <v>2</v>
      </c>
      <c r="D45" s="9" t="s">
        <v>3</v>
      </c>
      <c r="E45" s="9" t="s">
        <v>10</v>
      </c>
      <c r="F45" s="9" t="s">
        <v>11</v>
      </c>
      <c r="G45" s="9"/>
      <c r="I45" s="8"/>
    </row>
    <row r="46" spans="2:9" x14ac:dyDescent="0.3">
      <c r="I46" s="4"/>
    </row>
    <row r="47" spans="2:9" x14ac:dyDescent="0.3">
      <c r="B47" t="s">
        <v>13</v>
      </c>
      <c r="C47" t="s">
        <v>6</v>
      </c>
      <c r="D47" s="1">
        <f>'[1]6. Rate Rider Calculations'!$D$47</f>
        <v>4580982.7453865232</v>
      </c>
      <c r="E47" s="2">
        <v>13565.297519623491</v>
      </c>
      <c r="F47" s="3">
        <f>E47/D47/$D$13</f>
        <v>3.5534639461242269E-3</v>
      </c>
      <c r="G47" t="s">
        <v>14</v>
      </c>
      <c r="I47" s="4"/>
    </row>
    <row r="48" spans="2:9" x14ac:dyDescent="0.3">
      <c r="B48" t="s">
        <v>15</v>
      </c>
      <c r="C48" t="s">
        <v>6</v>
      </c>
      <c r="D48" s="1">
        <f>'[1]6. Rate Rider Calculations'!$D$48</f>
        <v>4081608.7635704768</v>
      </c>
      <c r="E48" s="2">
        <v>12519.404688924273</v>
      </c>
      <c r="F48" s="3">
        <f t="shared" ref="F48:F53" si="1">E48/D48/$D$13</f>
        <v>3.6807265215608705E-3</v>
      </c>
      <c r="G48" t="s">
        <v>14</v>
      </c>
      <c r="I48" s="4"/>
    </row>
    <row r="49" spans="2:9" x14ac:dyDescent="0.3">
      <c r="B49" t="s">
        <v>16</v>
      </c>
      <c r="C49" t="s">
        <v>7</v>
      </c>
      <c r="D49" s="1">
        <f>'[1]6. Rate Rider Calculations'!$D$49</f>
        <v>141875.65238681203</v>
      </c>
      <c r="E49" s="2">
        <v>164751.96605517858</v>
      </c>
      <c r="F49" s="3">
        <f t="shared" si="1"/>
        <v>1.3934903976842725</v>
      </c>
      <c r="G49" t="s">
        <v>17</v>
      </c>
      <c r="I49" s="4"/>
    </row>
    <row r="50" spans="2:9" x14ac:dyDescent="0.3">
      <c r="B50" t="s">
        <v>18</v>
      </c>
      <c r="C50" t="s">
        <v>7</v>
      </c>
      <c r="D50" s="1">
        <f>'[1]6. Rate Rider Calculations'!$D$50</f>
        <v>37415.634826385445</v>
      </c>
      <c r="E50" s="2">
        <v>48688.630264064996</v>
      </c>
      <c r="F50" s="3">
        <f t="shared" si="1"/>
        <v>1.5615492450678885</v>
      </c>
      <c r="G50" t="s">
        <v>17</v>
      </c>
      <c r="I50" s="4"/>
    </row>
    <row r="51" spans="2:9" x14ac:dyDescent="0.3">
      <c r="B51" t="s">
        <v>19</v>
      </c>
      <c r="C51" t="s">
        <v>6</v>
      </c>
      <c r="D51" s="1">
        <f>'[1]6. Rate Rider Calculations'!$D$51</f>
        <v>543940.24245483254</v>
      </c>
      <c r="E51" s="2">
        <v>1561.5435973889926</v>
      </c>
      <c r="F51" s="3">
        <f t="shared" si="1"/>
        <v>3.4449598882590323E-3</v>
      </c>
      <c r="G51" t="s">
        <v>14</v>
      </c>
      <c r="I51" s="4"/>
    </row>
    <row r="52" spans="2:9" x14ac:dyDescent="0.3">
      <c r="B52" t="s">
        <v>20</v>
      </c>
      <c r="C52" t="s">
        <v>7</v>
      </c>
      <c r="D52" s="1">
        <f>'[1]6. Rate Rider Calculations'!$D$52</f>
        <v>93.651676381227745</v>
      </c>
      <c r="E52" s="2">
        <v>96.787880580463636</v>
      </c>
      <c r="F52" s="3">
        <f t="shared" si="1"/>
        <v>1.2401855597732518</v>
      </c>
      <c r="G52" t="s">
        <v>17</v>
      </c>
      <c r="I52" s="4"/>
    </row>
    <row r="53" spans="2:9" x14ac:dyDescent="0.3">
      <c r="B53" t="s">
        <v>21</v>
      </c>
      <c r="C53" t="s">
        <v>7</v>
      </c>
      <c r="D53" s="1">
        <f>'[1]6. Rate Rider Calculations'!$D$53</f>
        <v>3162.3809578455207</v>
      </c>
      <c r="E53" s="2">
        <v>3244.5532868830255</v>
      </c>
      <c r="F53" s="3">
        <f t="shared" si="1"/>
        <v>1.2311811878959025</v>
      </c>
      <c r="G53" t="s">
        <v>17</v>
      </c>
      <c r="I53" s="4"/>
    </row>
    <row r="54" spans="2:9" hidden="1" x14ac:dyDescent="0.3">
      <c r="B54" t="s">
        <v>22</v>
      </c>
      <c r="C54" t="s">
        <v>22</v>
      </c>
      <c r="D54" s="1">
        <v>0</v>
      </c>
      <c r="E54" s="2">
        <v>0</v>
      </c>
      <c r="F54" s="3">
        <v>0</v>
      </c>
      <c r="G54" t="s">
        <v>22</v>
      </c>
      <c r="I54" s="4"/>
    </row>
    <row r="55" spans="2:9" hidden="1" x14ac:dyDescent="0.3">
      <c r="B55" t="s">
        <v>22</v>
      </c>
      <c r="C55" t="s">
        <v>22</v>
      </c>
      <c r="D55" s="1">
        <v>0</v>
      </c>
      <c r="E55" s="2">
        <v>0</v>
      </c>
      <c r="F55" s="3">
        <v>0</v>
      </c>
      <c r="G55" t="s">
        <v>22</v>
      </c>
    </row>
    <row r="56" spans="2:9" hidden="1" x14ac:dyDescent="0.3">
      <c r="B56" t="s">
        <v>22</v>
      </c>
      <c r="C56" t="s">
        <v>22</v>
      </c>
      <c r="D56" s="1">
        <v>0</v>
      </c>
      <c r="E56" s="2">
        <v>0</v>
      </c>
      <c r="F56" s="3">
        <v>0</v>
      </c>
      <c r="G56" t="s">
        <v>22</v>
      </c>
    </row>
    <row r="57" spans="2:9" hidden="1" x14ac:dyDescent="0.3">
      <c r="B57" t="s">
        <v>22</v>
      </c>
      <c r="C57" t="s">
        <v>22</v>
      </c>
      <c r="D57" s="1">
        <v>0</v>
      </c>
      <c r="E57" s="2">
        <v>0</v>
      </c>
      <c r="F57" s="3">
        <v>0</v>
      </c>
      <c r="G57" t="s">
        <v>22</v>
      </c>
    </row>
    <row r="58" spans="2:9" hidden="1" x14ac:dyDescent="0.3">
      <c r="B58" t="s">
        <v>22</v>
      </c>
      <c r="C58" t="s">
        <v>22</v>
      </c>
      <c r="D58" s="1">
        <v>0</v>
      </c>
      <c r="E58" s="2">
        <v>0</v>
      </c>
      <c r="F58" s="3">
        <v>0</v>
      </c>
      <c r="G58" t="s">
        <v>22</v>
      </c>
    </row>
    <row r="59" spans="2:9" hidden="1" x14ac:dyDescent="0.3">
      <c r="B59" t="s">
        <v>22</v>
      </c>
      <c r="C59" t="s">
        <v>22</v>
      </c>
      <c r="D59" s="1">
        <v>0</v>
      </c>
      <c r="E59" s="2">
        <v>0</v>
      </c>
      <c r="F59" s="3">
        <v>0</v>
      </c>
      <c r="G59" t="s">
        <v>22</v>
      </c>
    </row>
    <row r="60" spans="2:9" hidden="1" x14ac:dyDescent="0.3">
      <c r="B60" t="s">
        <v>22</v>
      </c>
      <c r="C60" t="s">
        <v>22</v>
      </c>
      <c r="D60" s="1">
        <v>0</v>
      </c>
      <c r="E60" s="2">
        <v>0</v>
      </c>
      <c r="F60" s="3">
        <v>0</v>
      </c>
      <c r="G60" t="s">
        <v>22</v>
      </c>
    </row>
    <row r="61" spans="2:9" hidden="1" x14ac:dyDescent="0.3">
      <c r="B61" t="s">
        <v>22</v>
      </c>
      <c r="C61" t="s">
        <v>22</v>
      </c>
      <c r="D61" s="1">
        <v>0</v>
      </c>
      <c r="E61" s="2">
        <v>0</v>
      </c>
      <c r="F61" s="3">
        <v>0</v>
      </c>
      <c r="G61" t="s">
        <v>22</v>
      </c>
    </row>
    <row r="62" spans="2:9" hidden="1" x14ac:dyDescent="0.3">
      <c r="B62" t="s">
        <v>22</v>
      </c>
      <c r="C62" t="s">
        <v>22</v>
      </c>
      <c r="D62" s="1">
        <v>0</v>
      </c>
      <c r="E62" s="2">
        <v>0</v>
      </c>
      <c r="F62" s="3">
        <v>0</v>
      </c>
      <c r="G62" t="s">
        <v>22</v>
      </c>
    </row>
    <row r="63" spans="2:9" hidden="1" x14ac:dyDescent="0.3">
      <c r="B63" t="s">
        <v>22</v>
      </c>
      <c r="C63" t="s">
        <v>22</v>
      </c>
      <c r="D63" s="1">
        <v>0</v>
      </c>
      <c r="E63" s="2">
        <v>0</v>
      </c>
      <c r="F63" s="3">
        <v>0</v>
      </c>
      <c r="G63" t="s">
        <v>22</v>
      </c>
    </row>
    <row r="64" spans="2:9" hidden="1" x14ac:dyDescent="0.3">
      <c r="B64" t="s">
        <v>22</v>
      </c>
      <c r="C64" t="s">
        <v>22</v>
      </c>
      <c r="D64" s="1">
        <v>0</v>
      </c>
      <c r="E64" s="2">
        <v>0</v>
      </c>
      <c r="F64" s="3">
        <v>0</v>
      </c>
      <c r="G64" t="s">
        <v>22</v>
      </c>
    </row>
    <row r="65" spans="2:7" hidden="1" x14ac:dyDescent="0.3">
      <c r="B65" t="s">
        <v>22</v>
      </c>
      <c r="C65" t="s">
        <v>22</v>
      </c>
      <c r="D65" s="1">
        <v>0</v>
      </c>
      <c r="E65" s="2">
        <v>0</v>
      </c>
      <c r="F65" s="3">
        <v>0</v>
      </c>
      <c r="G65" t="s">
        <v>22</v>
      </c>
    </row>
    <row r="66" spans="2:7" x14ac:dyDescent="0.3">
      <c r="B66" t="s">
        <v>22</v>
      </c>
      <c r="C66" t="s">
        <v>22</v>
      </c>
      <c r="D66" s="1">
        <v>0</v>
      </c>
      <c r="E66" s="2">
        <v>0</v>
      </c>
      <c r="F66" s="3">
        <v>0</v>
      </c>
      <c r="G66" t="s">
        <v>22</v>
      </c>
    </row>
    <row r="67" spans="2:7" ht="15" thickBot="1" x14ac:dyDescent="0.35">
      <c r="B67" t="s">
        <v>8</v>
      </c>
      <c r="D67" s="1"/>
      <c r="E67" s="10">
        <v>244428.18329264381</v>
      </c>
    </row>
    <row r="68" spans="2:7" ht="15" thickTop="1" x14ac:dyDescent="0.3"/>
  </sheetData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Thiessen</dc:creator>
  <cp:lastModifiedBy>Florence Thiessen</cp:lastModifiedBy>
  <cp:lastPrinted>2013-06-24T23:21:21Z</cp:lastPrinted>
  <dcterms:created xsi:type="dcterms:W3CDTF">2013-06-04T15:56:53Z</dcterms:created>
  <dcterms:modified xsi:type="dcterms:W3CDTF">2013-06-24T23:21:29Z</dcterms:modified>
</cp:coreProperties>
</file>