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activeTab="4"/>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<sst xmlns="http://schemas.openxmlformats.org/spreadsheetml/2006/main" count="1097" uniqueCount="514">
  <si>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</si>
  <si>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</si>
  <si>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</si>
  <si>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</si>
  <si>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</si>
  <si>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</si>
  <si>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</si>
  <si>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</si>
  <si>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</si>
  <si>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</si>
  <si>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</si>
  <si>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</si>
  <si>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</si>
  <si>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</si>
  <si>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</si>
  <si>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</si>
  <si>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</si>
  <si>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</si>
  <si>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</si>
  <si>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</si>
  <si>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</si>
  <si>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</si>
  <si>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</si>
  <si>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</si>
  <si>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</si>
  <si>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</si>
  <si>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</si>
  <si>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</si>
  <si>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</si>
  <si>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</si>
  <si>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</si>
  <si>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</si>
  <si>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</si>
  <si>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</si>
  <si>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</si>
  <si>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</si>
  <si>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</si>
  <si>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</si>
  <si>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</si>
  <si>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</si>
  <si>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</si>
  <si>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</si>
  <si>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</si>
  <si>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</si>
  <si>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</si>
  <si>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</si>
  <si>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</si>
  <si>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</si>
  <si>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</si>
  <si>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</si>
  <si>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</si>
  <si>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</si>
  <si>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</si>
  <si>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</si>
  <si>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</si>
  <si>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</si>
  <si>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</si>
  <si>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</si>
  <si>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</si>
  <si>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</si>
  <si>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</si>
  <si>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</si>
  <si>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</si>
  <si>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</si>
  <si>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</si>
  <si>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</si>
  <si>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</si>
  <si>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</si>
  <si>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</si>
  <si>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</si>
  <si>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</si>
  <si>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</si>
  <si>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</si>
  <si>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</si>
  <si>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</si>
  <si>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</si>
  <si>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</si>
  <si>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</si>
  <si>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</si>
  <si>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</si>
  <si>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</si>
  <si>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</si>
  <si>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</si>
  <si>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</si>
  <si>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</si>
  <si>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</si>
  <si>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</si>
  <si>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</si>
  <si>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</si>
  <si>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</si>
  <si>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</si>
  <si>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</si>
  <si>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</si>
  <si>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</si>
  <si>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</si>
  <si>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</si>
  <si>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</si>
  <si>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</si>
  <si>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</si>
  <si>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</si>
  <si>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</si>
  <si>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</si>
  <si>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</si>
  <si>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</si>
  <si>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</si>
  <si>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</si>
  <si>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</si>
  <si>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</si>
  <si>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</si>
  <si>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</si>
  <si>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</si>
  <si>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</si>
  <si>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</si>
  <si>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</si>
  <si>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</si>
  <si>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</si>
  <si>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</si>
  <si>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</si>
  <si>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</si>
  <si>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</si>
  <si>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</si>
  <si>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</si>
  <si>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</si>
  <si>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</si>
  <si>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</si>
  <si>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</si>
  <si>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</si>
  <si>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</si>
  <si>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</si>
  <si>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</si>
  <si>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</si>
  <si>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</si>
  <si>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</si>
  <si>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</si>
  <si>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</si>
  <si>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</si>
  <si>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</si>
  <si>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</si>
  <si>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</si>
  <si>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</si>
  <si>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</si>
  <si>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</si>
  <si>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</si>
  <si>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</si>
  <si>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</si>
  <si>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</si>
  <si>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</si>
  <si>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</si>
  <si>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</si>
  <si>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</si>
  <si>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</si>
  <si>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</si>
  <si>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</si>
  <si>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</si>
  <si>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</si>
  <si>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</si>
  <si>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</si>
  <si>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</si>
  <si>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</si>
  <si>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</si>
  <si>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</si>
  <si>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</si>
  <si>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</si>
  <si>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</si>
  <si>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</si>
  <si>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</si>
  <si>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</si>
  <si>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</si>
  <si>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</si>
  <si>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</si>
  <si>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</si>
  <si>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</si>
  <si>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</si>
  <si>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</si>
  <si>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</si>
  <si>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</si>
  <si>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</si>
  <si>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</si>
  <si>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</si>
  <si>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</si>
  <si>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</si>
  <si>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</si>
  <si>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</si>
  <si>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</si>
  <si>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</si>
  <si>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</si>
  <si>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</si>
  <si>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</si>
  <si>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</si>
  <si>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</si>
  <si>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</si>
  <si>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</si>
  <si>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</si>
  <si>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</si>
  <si>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</si>
  <si>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</si>
  <si>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</si>
  <si>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</si>
  <si>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</si>
  <si>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</si>
  <si>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</si>
  <si>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</si>
  <si>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</si>
  <si>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</si>
  <si>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</si>
  <si>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</si>
  <si>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</si>
  <si>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</si>
  <si>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</si>
  <si>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</si>
  <si>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</si>
  <si>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</si>
  <si>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</si>
  <si>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</si>
  <si>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</si>
  <si>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</si>
  <si>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</si>
  <si>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</si>
  <si>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</si>
  <si>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</si>
  <si>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</si>
  <si>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</si>
  <si>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</si>
  <si>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</si>
  <si>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</si>
  <si>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</si>
  <si>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</si>
  <si>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</si>
  <si>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</si>
  <si>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</si>
  <si>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</si>
  <si>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</si>
  <si>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</si>
  <si>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</si>
  <si>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</si>
  <si>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</si>
  <si>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</si>
  <si>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</si>
  <si>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</si>
  <si>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</si>
  <si>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</si>
  <si>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</si>
  <si>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</si>
  <si>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</si>
  <si>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</si>
  <si>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</si>
  <si>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</si>
  <si>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</si>
  <si>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</si>
  <si>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</si>
  <si>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</si>
  <si>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</si>
  <si>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</si>
  <si>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</si>
  <si>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</si>
  <si>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</si>
  <si>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</si>
  <si>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</si>
  <si>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</si>
  <si>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</si>
  <si>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</si>
  <si>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</si>
  <si>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</si>
  <si>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</si>
  <si>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</si>
  <si>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</si>
  <si>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</si>
  <si>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</si>
  <si>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</si>
  <si>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</si>
  <si>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</si>
  <si>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</si>
  <si>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</si>
  <si>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</si>
  <si>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</si>
  <si>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</si>
  <si>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</si>
  <si>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</si>
  <si>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</si>
  <si>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</si>
  <si>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</si>
  <si>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</si>
  <si>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</si>
  <si>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</si>
  <si>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</si>
  <si>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</si>
  <si>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</si>
  <si>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</si>
  <si>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</si>
  <si>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</si>
  <si>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</si>
  <si>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</si>
  <si>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</si>
  <si>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</si>
  <si>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</si>
  <si>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</si>
  <si>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</si>
  <si>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</si>
  <si>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</si>
  <si>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</si>
  <si>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</si>
  <si>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</si>
  <si>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</si>
  <si>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</si>
  <si>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</si>
  <si>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</si>
  <si>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</si>
  <si>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</si>
  <si>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</si>
  <si>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</si>
  <si>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</si>
  <si>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</si>
  <si>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</si>
  <si>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</si>
  <si>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</si>
  <si>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</si>
  <si>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</si>
  <si>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</si>
  <si>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</si>
  <si>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</si>
  <si>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</si>
  <si>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</si>
  <si>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</si>
  <si>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</si>
  <si>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</si>
  <si>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</si>
  <si>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</si>
  <si>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</si>
  <si>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</si>
  <si>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</si>
  <si>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</si>
  <si>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</si>
  <si>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</si>
  <si>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</si>
  <si>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</si>
  <si>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</si>
  <si>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</si>
  <si>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</si>
  <si>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</si>
  <si>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</si>
  <si>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</si>
  <si>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</si>
  <si>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</si>
  <si>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</si>
  <si>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</si>
  <si>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</si>
  <si>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</si>
  <si>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</si>
  <si>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</si>
  <si>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</si>
  <si>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</si>
  <si>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</si>
  <si>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</si>
  <si>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</si>
  <si>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</si>
  <si>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</si>
  <si>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</si>
  <si>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</si>
  <si>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</si>
  <si>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</si>
  <si>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</si>
  <si>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</si>
  <si>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</si>
  <si>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</si>
  <si>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</si>
  <si>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</si>
  <si>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</si>
  <si>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</si>
  <si>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</si>
  <si>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</si>
  <si>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</si>
  <si>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</si>
  <si>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</si>
  <si>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</si>
  <si>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</si>
  <si>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</si>
  <si>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</si>
  <si>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</si>
  <si>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</si>
  <si>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</si>
  <si>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</si>
  <si>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</si>
  <si>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</si>
  <si>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</si>
  <si>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</si>
  <si>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</si>
  <si>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</si>
  <si>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</si>
  <si>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</si>
  <si>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</si>
  <si>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</si>
  <si>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</si>
  <si>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</si>
  <si>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</si>
  <si>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</si>
  <si>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</si>
  <si>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</si>
  <si>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</si>
  <si>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</si>
  <si>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</si>
  <si>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</si>
  <si>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</si>
  <si>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</si>
  <si>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</si>
  <si>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</si>
  <si>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</si>
  <si>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</si>
  <si>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</si>
  <si>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</si>
  <si>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</si>
  <si>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</si>
  <si>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</si>
  <si>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</si>
  <si>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</si>
  <si>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</si>
  <si>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</si>
  <si>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</si>
  <si>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</si>
  <si>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</si>
  <si>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</si>
  <si>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</si>
  <si>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</si>
  <si>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</si>
  <si>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</si>
  <si>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</si>
  <si>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</si>
  <si>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</si>
  <si>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</si>
  <si>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</si>
  <si>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</si>
  <si>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</si>
  <si>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</si>
  <si>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</si>
  <si>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</si>
  <si>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</si>
  <si>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</si>
  <si>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</si>
  <si>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</si>
  <si>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</si>
  <si>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</si>
  <si>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</si>
  <si>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</si>
  <si>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</si>
  <si>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</si>
  <si>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</si>
  <si>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</si>
  <si>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</si>
  <si>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</si>
  <si>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</si>
  <si>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</si>
  <si>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</si>
  <si>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</si>
  <si>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</si>
  <si>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</si>
  <si>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</si>
  <si>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</si>
  <si>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</si>
  <si>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</si>
  <si>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</si>
  <si>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</si>
  <si>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</si>
  <si>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</si>
  <si>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</si>
  <si>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</si>
  <si>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</si>
  <si>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</si>
  <si>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</si>
  <si>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</si>
  <si>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</si>
  <si>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</si>
  <si>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</si>
  <si>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</si>
  <si>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</si>
  <si>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</si>
  <si>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</si>
  <si>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</si>
  <si>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</si>
  <si>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</si>
  <si>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</si>
  <si>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</si>
  <si>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</si>
  <si>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</si>
  <si>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</si>
  <si>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</si>
  <si>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</si>
  <si>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</si>
  <si>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</si>
  <si>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</si>
  <si>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</si>
  <si>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</si>
  <si>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</si>
  <si>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</si>
  <si>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</si>
  <si>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</si>
  <si>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</si>
  <si>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</si>
  <si>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</si>
  <si>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</si>
  <si>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</si>
  <si>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</si>
  <si>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</si>
  <si>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</si>
  <si>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</si>
  <si>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</si>
  <si>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</si>
  <si>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</si>
  <si>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</si>
  <si>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</si>
  <si>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</si>
  <si>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</si>
  <si>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</si>
  <si>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</si>
  <si>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Brantford Power Inc. 2014 Annual CDM Capacity Target:</t>
  </si>
  <si>
    <t>Brantford Power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</si>
</sst>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_);[Red]\(0.0\)"/>
    <numFmt numFmtId="165" formatCode="#,##0.0_);[Red]\(#,##0.0\)"/>
    <numFmt numFmtId="166" formatCode="#,##0.0"/>
    <numFmt numFmtId="167" formatCode="0.0"/>
    <numFmt numFmtId="168"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4" fontId="2" fillId="2" borderId="5"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top"/>
    </xf>
    <xf numFmtId="164" fontId="3" fillId="4" borderId="3" xfId="0" applyNumberFormat="1" applyFont="1" applyFill="1" applyBorder="1" applyAlignment="1">
      <alignment vertical="center"/>
    </xf>
    <xf numFmtId="164" fontId="0" fillId="0" borderId="0" xfId="0" applyNumberFormat="1"/>
    <xf numFmtId="164"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4"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4"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5"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6"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6" fontId="8" fillId="3" borderId="5" xfId="0" applyNumberFormat="1" applyFont="1" applyFill="1" applyBorder="1" applyAlignment="1">
      <alignment horizontal="center" vertical="top"/>
    </xf>
    <xf numFmtId="167"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8"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7" fontId="0" fillId="0" borderId="0" xfId="0" applyNumberFormat="1" applyBorder="1" applyAlignment="1">
      <alignment horizontal="center"/>
    </xf>
    <xf numFmtId="166"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8"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4" fontId="0" fillId="0" borderId="0" xfId="0" applyNumberFormat="1"/>
    <xf numFmtId="0" fontId="5" fillId="7" borderId="66"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4"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4" fontId="1" fillId="2" borderId="2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2" fillId="2" borderId="57" xfId="0" applyNumberFormat="1" applyFont="1" applyFill="1" applyBorder="1" applyAlignment="1">
      <alignment horizontal="center" vertical="center" wrapText="1"/>
    </xf>
    <xf numFmtId="164"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4" fontId="5" fillId="0" borderId="0" xfId="0" applyNumberFormat="1" applyFont="1" applyAlignment="1">
      <alignment horizontal="center"/>
    </xf>
    <xf numFmtId="164"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5"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4"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4"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8" fontId="0" fillId="0" borderId="14" xfId="2" applyNumberFormat="1" applyFont="1" applyBorder="1" applyAlignment="1">
      <alignment horizontal="center" vertical="center"/>
    </xf>
    <xf numFmtId="168" fontId="0" fillId="0" borderId="10" xfId="2" applyNumberFormat="1" applyFont="1" applyBorder="1" applyAlignment="1">
      <alignment horizontal="center" vertical="center"/>
    </xf>
    <xf numFmtId="168"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4"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4"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4"/>
          <c:y val="1.4250570749662347E-2"/>
        </c:manualLayout>
      </c:layout>
      <c:overlay val="0"/>
    </c:title>
    <c:autoTitleDeleted val="0"/>
    <c:plotArea>
      <c:layout>
        <c:manualLayout>
          <c:layoutTarget val="inner"/>
          <c:xMode val="edge"/>
          <c:yMode val="edge"/>
          <c:x val="0.15834042806154194"/>
          <c:y val="0.25177289989589524"/>
          <c:w val="0.79853289479859368"/>
          <c:h val="0.52564729688119072"/>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97300480"/>
        <c:axId val="97302400"/>
      </c:barChart>
      <c:catAx>
        <c:axId val="97300480"/>
        <c:scaling>
          <c:orientation val="minMax"/>
        </c:scaling>
        <c:delete val="0"/>
        <c:axPos val="b"/>
        <c:title>
          <c:tx>
            <c:rich>
              <a:bodyPr/>
              <a:lstStyle/>
              <a:p>
                <a:pPr>
                  <a:defRPr sz="1000"/>
                </a:pPr>
                <a:r>
                  <a:rPr lang="en-US" sz="1000"/>
                  <a:t>% of OEB Target Achieved </a:t>
                </a:r>
              </a:p>
            </c:rich>
          </c:tx>
          <c:layout>
            <c:manualLayout>
              <c:xMode val="edge"/>
              <c:yMode val="edge"/>
              <c:x val="0.25721956324087214"/>
              <c:y val="0.92772562647546808"/>
            </c:manualLayout>
          </c:layout>
          <c:overlay val="0"/>
        </c:title>
        <c:numFmt formatCode="General" sourceLinked="1"/>
        <c:majorTickMark val="out"/>
        <c:minorTickMark val="none"/>
        <c:tickLblPos val="nextTo"/>
        <c:crossAx val="97302400"/>
        <c:crosses val="autoZero"/>
        <c:auto val="1"/>
        <c:lblAlgn val="ctr"/>
        <c:lblOffset val="100"/>
        <c:noMultiLvlLbl val="0"/>
      </c:catAx>
      <c:valAx>
        <c:axId val="9730240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5E-3"/>
              <c:y val="0.25542506881762056"/>
            </c:manualLayout>
          </c:layout>
          <c:overlay val="0"/>
        </c:title>
        <c:numFmt formatCode="General" sourceLinked="1"/>
        <c:majorTickMark val="out"/>
        <c:minorTickMark val="none"/>
        <c:tickLblPos val="nextTo"/>
        <c:crossAx val="97300480"/>
        <c:crosses val="autoZero"/>
        <c:crossBetween val="between"/>
      </c:valAx>
      <c:spPr>
        <a:ln>
          <a:solidFill>
            <a:schemeClr val="bg1">
              <a:lumMod val="50000"/>
            </a:schemeClr>
          </a:solidFill>
        </a:ln>
      </c:spPr>
    </c:plotArea>
    <c:legend>
      <c:legendPos val="t"/>
      <c:layout>
        <c:manualLayout>
          <c:xMode val="edge"/>
          <c:yMode val="edge"/>
          <c:x val="1.7944909911172225E-3"/>
          <c:y val="0.12500153961201768"/>
          <c:w val="0.98297755485190241"/>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3"/>
          <c:y val="0.27784362481005681"/>
          <c:w val="0.80283009623797064"/>
          <c:h val="0.50777245652217895"/>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14</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97815552"/>
        <c:axId val="97825920"/>
      </c:barChart>
      <c:catAx>
        <c:axId val="97815552"/>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77"/>
            </c:manualLayout>
          </c:layout>
          <c:overlay val="0"/>
        </c:title>
        <c:numFmt formatCode="General" sourceLinked="1"/>
        <c:majorTickMark val="out"/>
        <c:minorTickMark val="none"/>
        <c:tickLblPos val="nextTo"/>
        <c:crossAx val="97825920"/>
        <c:crosses val="autoZero"/>
        <c:auto val="1"/>
        <c:lblAlgn val="ctr"/>
        <c:lblOffset val="100"/>
        <c:noMultiLvlLbl val="0"/>
      </c:catAx>
      <c:valAx>
        <c:axId val="9782592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7E-3"/>
              <c:y val="0.28794529631164867"/>
            </c:manualLayout>
          </c:layout>
          <c:overlay val="0"/>
        </c:title>
        <c:numFmt formatCode="General" sourceLinked="1"/>
        <c:majorTickMark val="out"/>
        <c:minorTickMark val="none"/>
        <c:tickLblPos val="nextTo"/>
        <c:crossAx val="97815552"/>
        <c:crosses val="autoZero"/>
        <c:crossBetween val="between"/>
      </c:valAx>
      <c:spPr>
        <a:ln>
          <a:solidFill>
            <a:schemeClr val="bg1">
              <a:lumMod val="50000"/>
            </a:schemeClr>
          </a:solidFill>
        </a:ln>
      </c:spPr>
    </c:plotArea>
    <c:legend>
      <c:legendPos val="t"/>
      <c:layout>
        <c:manualLayout>
          <c:xMode val="edge"/>
          <c:yMode val="edge"/>
          <c:x val="0.13406649710216156"/>
          <c:y val="0.14376188744873344"/>
          <c:w val="0.80146478727762638"/>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375.17621499510949</c:v>
                </c:pt>
                <c:pt idx="1">
                  <c:v>405.63684149018718</c:v>
                </c:pt>
                <c:pt idx="2">
                  <c:v>260.67930334756352</c:v>
                </c:pt>
                <c:pt idx="3">
                  <c:v>0</c:v>
                </c:pt>
                <c:pt idx="4">
                  <c:v>188.41692396543277</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8"/>
          <c:y val="0.30158386154215111"/>
          <c:w val="0.53413367907293696"/>
          <c:h val="0.62061221228980534"/>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1197729.6231156331</c:v>
                </c:pt>
                <c:pt idx="1">
                  <c:v>1609340.1053221964</c:v>
                </c:pt>
                <c:pt idx="2">
                  <c:v>623719.5698148309</c:v>
                </c:pt>
                <c:pt idx="3">
                  <c:v>0</c:v>
                </c:pt>
                <c:pt idx="4">
                  <c:v>1084689.9296815684</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88" l="0.70000000000000062" r="0.700000000000000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simpson\Local%20Settings\Temporary%20Internet%20Files\Content.IE5\NX949SGV\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A22"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79" t="s">
        <v>77</v>
      </c>
      <c r="C2" s="479"/>
      <c r="D2" s="479"/>
      <c r="E2" s="479"/>
      <c r="F2" s="479"/>
      <c r="G2" s="479"/>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0" t="s">
        <v>28</v>
      </c>
      <c r="C7" s="470" t="s">
        <v>29</v>
      </c>
      <c r="D7" s="470"/>
      <c r="E7" s="470"/>
      <c r="F7" s="470"/>
    </row>
    <row r="8" spans="2:10" x14ac:dyDescent="0.25">
      <c r="B8" s="481"/>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66" t="s">
        <v>63</v>
      </c>
      <c r="C13" s="466"/>
      <c r="D13" s="466"/>
      <c r="E13" s="466"/>
      <c r="F13" s="120">
        <f>SUM(F9:F12)</f>
        <v>128.8589853496012</v>
      </c>
    </row>
    <row r="14" spans="2:10" x14ac:dyDescent="0.25">
      <c r="B14" s="466" t="s">
        <v>64</v>
      </c>
      <c r="C14" s="466"/>
      <c r="D14" s="466"/>
      <c r="E14" s="466"/>
      <c r="F14" s="49">
        <v>1330</v>
      </c>
    </row>
    <row r="15" spans="2:10" x14ac:dyDescent="0.25">
      <c r="B15" s="466" t="s">
        <v>78</v>
      </c>
      <c r="C15" s="466"/>
      <c r="D15" s="466"/>
      <c r="E15" s="466"/>
      <c r="F15" s="46">
        <f>F13/F14</f>
        <v>9.6886455150076087E-2</v>
      </c>
    </row>
    <row r="17" spans="2:7" x14ac:dyDescent="0.25">
      <c r="B17" s="367" t="s">
        <v>240</v>
      </c>
      <c r="C17" s="367"/>
      <c r="D17" s="367"/>
      <c r="E17" s="367"/>
      <c r="F17" s="367"/>
      <c r="G17" s="367"/>
    </row>
    <row r="19" spans="2:7" x14ac:dyDescent="0.25">
      <c r="B19" s="482" t="s">
        <v>28</v>
      </c>
      <c r="C19" s="484" t="s">
        <v>29</v>
      </c>
      <c r="D19" s="484"/>
      <c r="E19" s="484"/>
      <c r="F19" s="484"/>
      <c r="G19" s="51" t="s">
        <v>30</v>
      </c>
    </row>
    <row r="20" spans="2:7" x14ac:dyDescent="0.25">
      <c r="B20" s="483"/>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66" t="s">
        <v>34</v>
      </c>
      <c r="C25" s="466"/>
      <c r="D25" s="466"/>
      <c r="E25" s="466"/>
      <c r="F25" s="466"/>
      <c r="G25" s="49">
        <f>SUM(G21:G24)</f>
        <v>2387.5038100110305</v>
      </c>
    </row>
    <row r="26" spans="2:7" x14ac:dyDescent="0.25">
      <c r="B26" s="466" t="s">
        <v>65</v>
      </c>
      <c r="C26" s="466"/>
      <c r="D26" s="466"/>
      <c r="E26" s="466"/>
      <c r="F26" s="466"/>
      <c r="G26" s="49">
        <v>6000</v>
      </c>
    </row>
    <row r="27" spans="2:7" x14ac:dyDescent="0.25">
      <c r="B27" s="466" t="s">
        <v>66</v>
      </c>
      <c r="C27" s="466"/>
      <c r="D27" s="466"/>
      <c r="E27" s="466"/>
      <c r="F27" s="466"/>
      <c r="G27" s="46">
        <f>G25/G26</f>
        <v>0.39791730166850509</v>
      </c>
    </row>
    <row r="28" spans="2:7" x14ac:dyDescent="0.25">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485" t="s">
        <v>498</v>
      </c>
      <c r="B3" s="485"/>
      <c r="C3" s="485"/>
      <c r="D3" s="485"/>
      <c r="E3" s="485"/>
    </row>
    <row r="4" spans="1:5" s="118" customFormat="1" ht="15.75" x14ac:dyDescent="0.25">
      <c r="A4" s="503" t="s">
        <v>285</v>
      </c>
      <c r="B4" s="503"/>
      <c r="C4" s="503"/>
      <c r="D4" s="503"/>
      <c r="E4" s="503"/>
    </row>
    <row r="5" spans="1:5" s="1" customFormat="1" ht="54" customHeight="1" x14ac:dyDescent="0.25">
      <c r="A5" s="492" t="s">
        <v>286</v>
      </c>
      <c r="B5" s="493"/>
      <c r="C5" s="493"/>
      <c r="D5" s="493"/>
      <c r="E5" s="493"/>
    </row>
    <row r="6" spans="1:5" s="1" customFormat="1" ht="57.75" customHeight="1" x14ac:dyDescent="0.25">
      <c r="A6" s="492" t="s">
        <v>287</v>
      </c>
      <c r="B6" s="493"/>
      <c r="C6" s="493"/>
      <c r="D6" s="493"/>
      <c r="E6" s="493"/>
    </row>
    <row r="7" spans="1:5" s="1" customFormat="1" ht="56.25" customHeight="1" x14ac:dyDescent="0.25">
      <c r="A7" s="492" t="s">
        <v>288</v>
      </c>
      <c r="B7" s="492"/>
      <c r="C7" s="492"/>
      <c r="D7" s="492"/>
      <c r="E7" s="492"/>
    </row>
    <row r="8" spans="1:5" s="118" customFormat="1" ht="16.5" customHeight="1" x14ac:dyDescent="0.25">
      <c r="A8" s="135"/>
      <c r="B8" s="80"/>
      <c r="C8" s="80"/>
      <c r="D8" s="157"/>
      <c r="E8" s="157"/>
    </row>
    <row r="9" spans="1:5" ht="15" customHeight="1" x14ac:dyDescent="0.25">
      <c r="A9" s="501" t="s">
        <v>0</v>
      </c>
      <c r="B9" s="502" t="s">
        <v>1</v>
      </c>
      <c r="C9" s="500" t="s">
        <v>241</v>
      </c>
      <c r="D9" s="500" t="s">
        <v>243</v>
      </c>
      <c r="E9" s="500" t="s">
        <v>242</v>
      </c>
    </row>
    <row r="10" spans="1:5" ht="15" customHeight="1" x14ac:dyDescent="0.25">
      <c r="A10" s="501"/>
      <c r="B10" s="502"/>
      <c r="C10" s="500"/>
      <c r="D10" s="500"/>
      <c r="E10" s="500"/>
    </row>
    <row r="11" spans="1:5" ht="15" customHeight="1" x14ac:dyDescent="0.25">
      <c r="A11" s="497" t="s">
        <v>2</v>
      </c>
      <c r="B11" s="498"/>
      <c r="C11" s="498"/>
      <c r="D11" s="498"/>
      <c r="E11" s="499"/>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4" t="s">
        <v>11</v>
      </c>
      <c r="B20" s="495"/>
      <c r="C20" s="495"/>
      <c r="D20" s="495"/>
      <c r="E20" s="496"/>
    </row>
    <row r="21" spans="1:5" s="1" customFormat="1" ht="230.25" customHeight="1" x14ac:dyDescent="0.25">
      <c r="A21" s="504">
        <v>9</v>
      </c>
      <c r="B21" s="506" t="s">
        <v>68</v>
      </c>
      <c r="C21" s="173" t="s">
        <v>189</v>
      </c>
      <c r="D21" s="177" t="s">
        <v>276</v>
      </c>
      <c r="E21" s="162" t="s">
        <v>257</v>
      </c>
    </row>
    <row r="22" spans="1:5" s="1" customFormat="1" ht="51.75" customHeight="1" x14ac:dyDescent="0.25">
      <c r="A22" s="505"/>
      <c r="B22" s="507"/>
      <c r="C22" s="510" t="s">
        <v>249</v>
      </c>
      <c r="D22" s="511"/>
      <c r="E22" s="512"/>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13" t="s">
        <v>259</v>
      </c>
    </row>
    <row r="25" spans="1:5" s="1" customFormat="1" ht="108.75" customHeight="1" x14ac:dyDescent="0.25">
      <c r="A25" s="163">
        <v>12</v>
      </c>
      <c r="B25" s="36" t="s">
        <v>70</v>
      </c>
      <c r="C25" s="174" t="s">
        <v>193</v>
      </c>
      <c r="D25" s="61" t="s">
        <v>277</v>
      </c>
      <c r="E25" s="514"/>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4" t="s">
        <v>15</v>
      </c>
      <c r="B29" s="495"/>
      <c r="C29" s="495"/>
      <c r="D29" s="495"/>
      <c r="E29" s="496"/>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4" t="s">
        <v>20</v>
      </c>
      <c r="B35" s="495"/>
      <c r="C35" s="495"/>
      <c r="D35" s="495"/>
      <c r="E35" s="496"/>
    </row>
    <row r="36" spans="1:5" s="1" customFormat="1" ht="148.5" customHeight="1" x14ac:dyDescent="0.25">
      <c r="A36" s="169">
        <v>21</v>
      </c>
      <c r="B36" s="182" t="s">
        <v>20</v>
      </c>
      <c r="C36" s="176" t="s">
        <v>190</v>
      </c>
      <c r="D36" s="184" t="s">
        <v>283</v>
      </c>
      <c r="E36" s="183" t="s">
        <v>246</v>
      </c>
    </row>
    <row r="37" spans="1:5" s="1" customFormat="1" x14ac:dyDescent="0.25">
      <c r="A37" s="494" t="s">
        <v>22</v>
      </c>
      <c r="B37" s="495"/>
      <c r="C37" s="495"/>
      <c r="D37" s="495"/>
      <c r="E37" s="496"/>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508" t="s">
        <v>284</v>
      </c>
      <c r="E39" s="490"/>
    </row>
    <row r="40" spans="1:5" s="1" customFormat="1" ht="92.25" customHeight="1" x14ac:dyDescent="0.25">
      <c r="A40" s="163">
        <v>24</v>
      </c>
      <c r="B40" s="36" t="s">
        <v>25</v>
      </c>
      <c r="C40" s="174" t="s">
        <v>199</v>
      </c>
      <c r="D40" s="509"/>
      <c r="E40" s="490"/>
    </row>
    <row r="41" spans="1:5" s="1" customFormat="1" ht="90" customHeight="1" x14ac:dyDescent="0.25">
      <c r="A41" s="163">
        <v>25</v>
      </c>
      <c r="B41" s="36" t="s">
        <v>26</v>
      </c>
      <c r="C41" s="174" t="s">
        <v>198</v>
      </c>
      <c r="D41" s="486" t="s">
        <v>284</v>
      </c>
      <c r="E41" s="489" t="s">
        <v>255</v>
      </c>
    </row>
    <row r="42" spans="1:5" s="1" customFormat="1" ht="90" customHeight="1" x14ac:dyDescent="0.25">
      <c r="A42" s="163">
        <v>26</v>
      </c>
      <c r="B42" s="36" t="s">
        <v>57</v>
      </c>
      <c r="C42" s="174" t="s">
        <v>196</v>
      </c>
      <c r="D42" s="487"/>
      <c r="E42" s="490"/>
    </row>
    <row r="43" spans="1:5" s="1" customFormat="1" ht="75.75" customHeight="1" x14ac:dyDescent="0.25">
      <c r="A43" s="165">
        <v>27</v>
      </c>
      <c r="B43" s="37" t="s">
        <v>58</v>
      </c>
      <c r="C43" s="175" t="s">
        <v>197</v>
      </c>
      <c r="D43" s="488"/>
      <c r="E43" s="491"/>
    </row>
    <row r="44" spans="1:5" s="1" customFormat="1" ht="18" customHeight="1" x14ac:dyDescent="0.25">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393"/>
      <c r="C102" s="39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0" t="s">
        <v>479</v>
      </c>
      <c r="B5" s="351"/>
      <c r="C5" s="351"/>
      <c r="D5" s="352" t="s">
        <v>490</v>
      </c>
      <c r="E5" s="352"/>
      <c r="F5" s="352"/>
      <c r="G5" s="352"/>
      <c r="H5" s="352"/>
      <c r="I5" s="353"/>
    </row>
    <row r="6" spans="1:9" ht="37.5" customHeight="1" x14ac:dyDescent="0.25">
      <c r="A6" s="358" t="s">
        <v>497</v>
      </c>
      <c r="B6" s="346"/>
      <c r="C6" s="346"/>
      <c r="D6" s="346"/>
      <c r="E6" s="346"/>
      <c r="F6" s="346"/>
      <c r="G6" s="346"/>
      <c r="H6" s="346"/>
      <c r="I6" s="347"/>
    </row>
    <row r="7" spans="1:9" ht="22.5" customHeight="1" x14ac:dyDescent="0.25">
      <c r="A7" s="348" t="s">
        <v>480</v>
      </c>
      <c r="B7" s="349"/>
      <c r="C7" s="349"/>
      <c r="D7" s="346" t="s">
        <v>503</v>
      </c>
      <c r="E7" s="346"/>
      <c r="F7" s="346"/>
      <c r="G7" s="346"/>
      <c r="H7" s="346"/>
      <c r="I7" s="347"/>
    </row>
    <row r="8" spans="1:9" ht="45" customHeight="1" x14ac:dyDescent="0.25">
      <c r="A8" s="348" t="s">
        <v>481</v>
      </c>
      <c r="B8" s="349"/>
      <c r="C8" s="349"/>
      <c r="D8" s="346" t="s">
        <v>489</v>
      </c>
      <c r="E8" s="346"/>
      <c r="F8" s="346"/>
      <c r="G8" s="346"/>
      <c r="H8" s="346"/>
      <c r="I8" s="347"/>
    </row>
    <row r="9" spans="1:9" ht="51.75" customHeight="1" x14ac:dyDescent="0.25">
      <c r="A9" s="348" t="s">
        <v>482</v>
      </c>
      <c r="B9" s="349"/>
      <c r="C9" s="349"/>
      <c r="D9" s="346" t="s">
        <v>492</v>
      </c>
      <c r="E9" s="346"/>
      <c r="F9" s="346"/>
      <c r="G9" s="346"/>
      <c r="H9" s="346"/>
      <c r="I9" s="347"/>
    </row>
    <row r="10" spans="1:9" s="118" customFormat="1" ht="49.5" customHeight="1" x14ac:dyDescent="0.25">
      <c r="A10" s="348" t="s">
        <v>491</v>
      </c>
      <c r="B10" s="349"/>
      <c r="C10" s="349"/>
      <c r="D10" s="346" t="s">
        <v>494</v>
      </c>
      <c r="E10" s="346"/>
      <c r="F10" s="346"/>
      <c r="G10" s="346"/>
      <c r="H10" s="346"/>
      <c r="I10" s="347"/>
    </row>
    <row r="11" spans="1:9" s="118" customFormat="1" ht="23.25" customHeight="1" x14ac:dyDescent="0.25">
      <c r="A11" s="359" t="s">
        <v>500</v>
      </c>
      <c r="B11" s="360"/>
      <c r="C11" s="360"/>
      <c r="D11" s="360"/>
      <c r="E11" s="360"/>
      <c r="F11" s="360"/>
      <c r="G11" s="360"/>
      <c r="H11" s="360"/>
      <c r="I11" s="361"/>
    </row>
    <row r="12" spans="1:9" ht="30.75" customHeight="1" x14ac:dyDescent="0.25">
      <c r="A12" s="348" t="s">
        <v>483</v>
      </c>
      <c r="B12" s="349"/>
      <c r="C12" s="349"/>
      <c r="D12" s="346" t="s">
        <v>502</v>
      </c>
      <c r="E12" s="346"/>
      <c r="F12" s="346"/>
      <c r="G12" s="346"/>
      <c r="H12" s="346"/>
      <c r="I12" s="347"/>
    </row>
    <row r="13" spans="1:9" ht="55.5" customHeight="1" x14ac:dyDescent="0.25">
      <c r="A13" s="348" t="s">
        <v>484</v>
      </c>
      <c r="B13" s="349"/>
      <c r="C13" s="349"/>
      <c r="D13" s="346" t="s">
        <v>493</v>
      </c>
      <c r="E13" s="346"/>
      <c r="F13" s="346"/>
      <c r="G13" s="346"/>
      <c r="H13" s="346"/>
      <c r="I13" s="347"/>
    </row>
    <row r="14" spans="1:9" ht="38.25" customHeight="1" x14ac:dyDescent="0.25">
      <c r="A14" s="348" t="s">
        <v>485</v>
      </c>
      <c r="B14" s="349"/>
      <c r="C14" s="349"/>
      <c r="D14" s="346" t="s">
        <v>495</v>
      </c>
      <c r="E14" s="346"/>
      <c r="F14" s="346"/>
      <c r="G14" s="346"/>
      <c r="H14" s="346"/>
      <c r="I14" s="347"/>
    </row>
    <row r="15" spans="1:9" ht="64.5" customHeight="1" x14ac:dyDescent="0.25">
      <c r="A15" s="348" t="s">
        <v>486</v>
      </c>
      <c r="B15" s="349"/>
      <c r="C15" s="349"/>
      <c r="D15" s="346" t="s">
        <v>496</v>
      </c>
      <c r="E15" s="346"/>
      <c r="F15" s="346"/>
      <c r="G15" s="346"/>
      <c r="H15" s="346"/>
      <c r="I15" s="347"/>
    </row>
    <row r="16" spans="1:9" ht="34.5" customHeight="1" x14ac:dyDescent="0.25">
      <c r="A16" s="348" t="s">
        <v>487</v>
      </c>
      <c r="B16" s="349"/>
      <c r="C16" s="349"/>
      <c r="D16" s="346" t="s">
        <v>499</v>
      </c>
      <c r="E16" s="346"/>
      <c r="F16" s="346"/>
      <c r="G16" s="346"/>
      <c r="H16" s="346"/>
      <c r="I16" s="347"/>
    </row>
    <row r="17" spans="1:9" ht="21.75" customHeight="1" x14ac:dyDescent="0.25">
      <c r="A17" s="356" t="s">
        <v>488</v>
      </c>
      <c r="B17" s="357"/>
      <c r="C17" s="357"/>
      <c r="D17" s="354" t="s">
        <v>504</v>
      </c>
      <c r="E17" s="354"/>
      <c r="F17" s="354"/>
      <c r="G17" s="354"/>
      <c r="H17" s="354"/>
      <c r="I17" s="355"/>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395</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1.2299092837982928</v>
      </c>
      <c r="G5" s="149">
        <f>'3.1.1 Summary - LDC'!E13</f>
        <v>8.3618881256584052E-2</v>
      </c>
      <c r="H5" s="149">
        <f>('2.5.2 Results - LDC'!J11/1000)/'3.1.1 Summary - LDC'!E12</f>
        <v>0.10807638697700288</v>
      </c>
      <c r="I5" s="118"/>
    </row>
    <row r="6" spans="1:10" x14ac:dyDescent="0.25">
      <c r="B6" s="185" t="s">
        <v>202</v>
      </c>
      <c r="C6" s="185"/>
      <c r="D6" s="185"/>
      <c r="E6" s="185"/>
      <c r="F6" s="187">
        <f>'2.5.2 Results - LDC'!K11/10^6</f>
        <v>4.5154792279342288</v>
      </c>
      <c r="G6" s="149">
        <f>'3.1.1 Summary - LDC'!F27</f>
        <v>0.36613198078226122</v>
      </c>
      <c r="H6" s="191">
        <f>((SUM('2.5.2 Results - LDC'!M16:M21,'2.5.2 Results - LDC'!M23,'2.5.2 Results - LDC'!M25:M29,'2.5.2 Results - LDC'!M33:M36,'2.5.2 Results - LDC'!M39,'2.5.2 Results - LDC'!M41:M46)+(SUM('2.5.2 Results - LDC'!K22,'2.5.2 Results - LDC'!K30:K31,'2.5.2 Results - LDC'!K37)*4))/10^6)/'3.1.1 Summary - LDC'!F26</f>
        <v>0.36690640692698723</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f>IF(AND($H$6&gt;= Summary!C40,$H$6&lt; Summary!C41), G40, " ")</f>
        <v>14</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606.94759397721464</v>
      </c>
    </row>
    <row r="6" spans="1:4" x14ac:dyDescent="0.25">
      <c r="A6" s="55">
        <v>2</v>
      </c>
      <c r="B6" s="34" t="s">
        <v>4</v>
      </c>
      <c r="C6" s="56" t="s">
        <v>46</v>
      </c>
      <c r="D6" s="328">
        <v>80.945736346439361</v>
      </c>
    </row>
    <row r="7" spans="1:4" x14ac:dyDescent="0.25">
      <c r="A7" s="55">
        <v>3</v>
      </c>
      <c r="B7" s="34" t="s">
        <v>5</v>
      </c>
      <c r="C7" s="56" t="s">
        <v>47</v>
      </c>
      <c r="D7" s="328">
        <v>1092.2299174764635</v>
      </c>
    </row>
    <row r="8" spans="1:4" x14ac:dyDescent="0.25">
      <c r="A8" s="55">
        <v>4</v>
      </c>
      <c r="B8" s="34" t="s">
        <v>6</v>
      </c>
      <c r="C8" s="56" t="s">
        <v>250</v>
      </c>
      <c r="D8" s="328">
        <v>3702.1680239181733</v>
      </c>
    </row>
    <row r="9" spans="1:4" x14ac:dyDescent="0.25">
      <c r="A9" s="55">
        <v>5</v>
      </c>
      <c r="B9" s="34" t="s">
        <v>7</v>
      </c>
      <c r="C9" s="56" t="s">
        <v>250</v>
      </c>
      <c r="D9" s="328">
        <v>6314.485487323007</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20</v>
      </c>
    </row>
    <row r="15" spans="1:4" x14ac:dyDescent="0.25">
      <c r="A15" s="60">
        <v>10</v>
      </c>
      <c r="B15" s="34" t="s">
        <v>84</v>
      </c>
      <c r="C15" s="56" t="s">
        <v>50</v>
      </c>
      <c r="D15" s="328">
        <v>102</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2</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12</v>
      </c>
    </row>
    <row r="26" spans="1:4" x14ac:dyDescent="0.25">
      <c r="A26" s="62">
        <v>20</v>
      </c>
      <c r="B26" s="35" t="s">
        <v>13</v>
      </c>
      <c r="C26" s="58" t="s">
        <v>54</v>
      </c>
      <c r="D26" s="330">
        <v>2</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29</v>
      </c>
    </row>
    <row r="31" spans="1:4" x14ac:dyDescent="0.25">
      <c r="A31" s="55">
        <v>23</v>
      </c>
      <c r="B31" s="34" t="s">
        <v>24</v>
      </c>
      <c r="C31" s="56" t="s">
        <v>50</v>
      </c>
      <c r="D31" s="328">
        <v>1.0086769347995905</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tabSelected="1"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432" t="s">
        <v>380</v>
      </c>
      <c r="B1" s="432"/>
      <c r="C1" s="432"/>
      <c r="D1" s="432"/>
      <c r="E1" s="432"/>
      <c r="F1" s="432"/>
    </row>
    <row r="2" spans="1:7" s="29" customFormat="1" x14ac:dyDescent="0.25">
      <c r="A2" s="226"/>
      <c r="B2" s="289"/>
      <c r="C2" s="226"/>
      <c r="D2" s="226"/>
      <c r="E2" s="226"/>
      <c r="F2" s="226"/>
      <c r="G2" s="118"/>
    </row>
    <row r="3" spans="1:7" ht="15.75" customHeight="1" x14ac:dyDescent="0.25">
      <c r="A3" s="233" t="s">
        <v>0</v>
      </c>
      <c r="B3" s="290" t="s">
        <v>1</v>
      </c>
      <c r="C3" s="433" t="s">
        <v>378</v>
      </c>
      <c r="D3" s="434"/>
      <c r="E3" s="434"/>
      <c r="F3" s="435"/>
    </row>
    <row r="4" spans="1:7" s="13" customFormat="1" ht="15" customHeight="1" x14ac:dyDescent="0.25">
      <c r="A4" s="373" t="s">
        <v>2</v>
      </c>
      <c r="B4" s="374"/>
      <c r="C4" s="386"/>
      <c r="D4" s="386"/>
      <c r="E4" s="386"/>
      <c r="F4" s="436"/>
    </row>
    <row r="5" spans="1:7" ht="15" customHeight="1" x14ac:dyDescent="0.25">
      <c r="A5" s="387">
        <v>1</v>
      </c>
      <c r="B5" s="389" t="s">
        <v>3</v>
      </c>
      <c r="C5" s="238" t="s">
        <v>289</v>
      </c>
      <c r="D5" s="384" t="s">
        <v>307</v>
      </c>
      <c r="E5" s="384"/>
      <c r="F5" s="385"/>
    </row>
    <row r="6" spans="1:7" s="118" customFormat="1" ht="26.25" x14ac:dyDescent="0.25">
      <c r="A6" s="401"/>
      <c r="B6" s="402"/>
      <c r="C6" s="239"/>
      <c r="D6" s="364" t="s">
        <v>289</v>
      </c>
      <c r="E6" s="364"/>
      <c r="F6" s="240" t="s">
        <v>308</v>
      </c>
    </row>
    <row r="7" spans="1:7" s="118" customFormat="1" x14ac:dyDescent="0.25">
      <c r="A7" s="401"/>
      <c r="B7" s="402"/>
      <c r="C7" s="241" t="s">
        <v>289</v>
      </c>
      <c r="D7" s="437" t="s">
        <v>468</v>
      </c>
      <c r="E7" s="437"/>
      <c r="F7" s="438"/>
    </row>
    <row r="8" spans="1:7" ht="26.25" x14ac:dyDescent="0.25">
      <c r="A8" s="401"/>
      <c r="B8" s="402"/>
      <c r="C8" s="239"/>
      <c r="D8" s="364" t="s">
        <v>289</v>
      </c>
      <c r="E8" s="364"/>
      <c r="F8" s="240" t="s">
        <v>309</v>
      </c>
    </row>
    <row r="9" spans="1:7" s="118" customFormat="1" ht="15" customHeight="1" x14ac:dyDescent="0.25">
      <c r="A9" s="401"/>
      <c r="B9" s="402"/>
      <c r="C9" s="241" t="s">
        <v>289</v>
      </c>
      <c r="D9" s="437" t="s">
        <v>310</v>
      </c>
      <c r="E9" s="437"/>
      <c r="F9" s="438"/>
    </row>
    <row r="10" spans="1:7" s="118" customFormat="1" x14ac:dyDescent="0.25">
      <c r="A10" s="401"/>
      <c r="B10" s="402"/>
      <c r="C10" s="239"/>
      <c r="D10" s="364" t="s">
        <v>289</v>
      </c>
      <c r="E10" s="364"/>
      <c r="F10" s="240" t="s">
        <v>311</v>
      </c>
    </row>
    <row r="11" spans="1:7" ht="15" customHeight="1" x14ac:dyDescent="0.25">
      <c r="A11" s="401"/>
      <c r="B11" s="402"/>
      <c r="C11" s="241" t="s">
        <v>289</v>
      </c>
      <c r="D11" s="437" t="s">
        <v>312</v>
      </c>
      <c r="E11" s="437"/>
      <c r="F11" s="438"/>
    </row>
    <row r="12" spans="1:7" s="118" customFormat="1" ht="26.25" x14ac:dyDescent="0.25">
      <c r="A12" s="401"/>
      <c r="B12" s="402"/>
      <c r="C12" s="239"/>
      <c r="D12" s="364" t="s">
        <v>289</v>
      </c>
      <c r="E12" s="364"/>
      <c r="F12" s="240" t="s">
        <v>313</v>
      </c>
    </row>
    <row r="13" spans="1:7" s="118" customFormat="1" ht="26.25" x14ac:dyDescent="0.25">
      <c r="A13" s="388"/>
      <c r="B13" s="390"/>
      <c r="C13" s="242"/>
      <c r="D13" s="378" t="s">
        <v>289</v>
      </c>
      <c r="E13" s="378"/>
      <c r="F13" s="243" t="s">
        <v>314</v>
      </c>
    </row>
    <row r="14" spans="1:7" ht="15" customHeight="1" x14ac:dyDescent="0.25">
      <c r="A14" s="387">
        <v>2</v>
      </c>
      <c r="B14" s="389" t="s">
        <v>4</v>
      </c>
      <c r="C14" s="238" t="s">
        <v>289</v>
      </c>
      <c r="D14" s="375" t="s">
        <v>315</v>
      </c>
      <c r="E14" s="375"/>
      <c r="F14" s="376"/>
    </row>
    <row r="15" spans="1:7" s="118" customFormat="1" x14ac:dyDescent="0.25">
      <c r="A15" s="401"/>
      <c r="B15" s="402"/>
      <c r="C15" s="239"/>
      <c r="D15" s="426" t="s">
        <v>289</v>
      </c>
      <c r="E15" s="426"/>
      <c r="F15" s="244" t="s">
        <v>316</v>
      </c>
    </row>
    <row r="16" spans="1:7" ht="15" customHeight="1" x14ac:dyDescent="0.25">
      <c r="A16" s="401"/>
      <c r="B16" s="402"/>
      <c r="C16" s="241" t="s">
        <v>289</v>
      </c>
      <c r="D16" s="364" t="s">
        <v>317</v>
      </c>
      <c r="E16" s="364"/>
      <c r="F16" s="377"/>
    </row>
    <row r="17" spans="1:6" s="118" customFormat="1" ht="25.5" x14ac:dyDescent="0.25">
      <c r="A17" s="401"/>
      <c r="B17" s="402"/>
      <c r="C17" s="239"/>
      <c r="D17" s="364" t="s">
        <v>289</v>
      </c>
      <c r="E17" s="364"/>
      <c r="F17" s="244" t="s">
        <v>318</v>
      </c>
    </row>
    <row r="18" spans="1:6" s="118" customFormat="1" ht="17.25" customHeight="1" x14ac:dyDescent="0.25">
      <c r="A18" s="401"/>
      <c r="B18" s="402"/>
      <c r="C18" s="245" t="s">
        <v>289</v>
      </c>
      <c r="D18" s="364" t="s">
        <v>319</v>
      </c>
      <c r="E18" s="364"/>
      <c r="F18" s="377"/>
    </row>
    <row r="19" spans="1:6" s="118" customFormat="1" ht="27" customHeight="1" x14ac:dyDescent="0.25">
      <c r="A19" s="401"/>
      <c r="B19" s="402"/>
      <c r="C19" s="241" t="s">
        <v>289</v>
      </c>
      <c r="D19" s="364" t="s">
        <v>320</v>
      </c>
      <c r="E19" s="364"/>
      <c r="F19" s="377"/>
    </row>
    <row r="20" spans="1:6" x14ac:dyDescent="0.25">
      <c r="A20" s="388"/>
      <c r="B20" s="390"/>
      <c r="C20" s="246" t="s">
        <v>289</v>
      </c>
      <c r="D20" s="378" t="s">
        <v>321</v>
      </c>
      <c r="E20" s="378"/>
      <c r="F20" s="379"/>
    </row>
    <row r="21" spans="1:6" ht="27" customHeight="1" x14ac:dyDescent="0.25">
      <c r="A21" s="387">
        <v>3</v>
      </c>
      <c r="B21" s="389" t="s">
        <v>5</v>
      </c>
      <c r="C21" s="238" t="s">
        <v>289</v>
      </c>
      <c r="D21" s="375" t="s">
        <v>322</v>
      </c>
      <c r="E21" s="375"/>
      <c r="F21" s="376"/>
    </row>
    <row r="22" spans="1:6" s="118" customFormat="1" ht="25.5" x14ac:dyDescent="0.25">
      <c r="A22" s="401"/>
      <c r="B22" s="402"/>
      <c r="C22" s="239"/>
      <c r="D22" s="364" t="s">
        <v>289</v>
      </c>
      <c r="E22" s="364"/>
      <c r="F22" s="244" t="s">
        <v>323</v>
      </c>
    </row>
    <row r="23" spans="1:6" s="118" customFormat="1" x14ac:dyDescent="0.25">
      <c r="A23" s="401"/>
      <c r="B23" s="402"/>
      <c r="C23" s="239"/>
      <c r="D23" s="364" t="s">
        <v>289</v>
      </c>
      <c r="E23" s="364"/>
      <c r="F23" s="244" t="s">
        <v>324</v>
      </c>
    </row>
    <row r="24" spans="1:6" s="118" customFormat="1" ht="27.75" customHeight="1" x14ac:dyDescent="0.25">
      <c r="A24" s="401"/>
      <c r="B24" s="402"/>
      <c r="C24" s="241" t="s">
        <v>289</v>
      </c>
      <c r="D24" s="364" t="s">
        <v>325</v>
      </c>
      <c r="E24" s="364"/>
      <c r="F24" s="377"/>
    </row>
    <row r="25" spans="1:6" ht="14.25" customHeight="1" x14ac:dyDescent="0.25">
      <c r="A25" s="401"/>
      <c r="B25" s="402"/>
      <c r="C25" s="239"/>
      <c r="D25" s="426" t="s">
        <v>289</v>
      </c>
      <c r="E25" s="426"/>
      <c r="F25" s="244" t="s">
        <v>326</v>
      </c>
    </row>
    <row r="26" spans="1:6" s="13" customFormat="1" ht="15" customHeight="1" x14ac:dyDescent="0.25">
      <c r="A26" s="401"/>
      <c r="B26" s="402"/>
      <c r="C26" s="245" t="s">
        <v>289</v>
      </c>
      <c r="D26" s="364" t="s">
        <v>327</v>
      </c>
      <c r="E26" s="364"/>
      <c r="F26" s="377"/>
    </row>
    <row r="27" spans="1:6" s="13" customFormat="1" ht="38.25" x14ac:dyDescent="0.25">
      <c r="A27" s="388"/>
      <c r="B27" s="390"/>
      <c r="C27" s="242"/>
      <c r="D27" s="431" t="s">
        <v>289</v>
      </c>
      <c r="E27" s="431"/>
      <c r="F27" s="247" t="s">
        <v>328</v>
      </c>
    </row>
    <row r="28" spans="1:6" s="13" customFormat="1" ht="15" customHeight="1" x14ac:dyDescent="0.25">
      <c r="A28" s="387">
        <v>4</v>
      </c>
      <c r="B28" s="389" t="s">
        <v>6</v>
      </c>
      <c r="C28" s="238" t="s">
        <v>289</v>
      </c>
      <c r="D28" s="375" t="s">
        <v>329</v>
      </c>
      <c r="E28" s="375"/>
      <c r="F28" s="376"/>
    </row>
    <row r="29" spans="1:6" s="13" customFormat="1" ht="25.5" x14ac:dyDescent="0.25">
      <c r="A29" s="401"/>
      <c r="B29" s="402"/>
      <c r="C29" s="239"/>
      <c r="D29" s="364" t="s">
        <v>289</v>
      </c>
      <c r="E29" s="364"/>
      <c r="F29" s="244" t="s">
        <v>330</v>
      </c>
    </row>
    <row r="30" spans="1:6" s="13" customFormat="1" ht="25.5" x14ac:dyDescent="0.25">
      <c r="A30" s="401"/>
      <c r="B30" s="402"/>
      <c r="C30" s="239"/>
      <c r="D30" s="364" t="s">
        <v>289</v>
      </c>
      <c r="E30" s="364"/>
      <c r="F30" s="244" t="s">
        <v>331</v>
      </c>
    </row>
    <row r="31" spans="1:6" s="13" customFormat="1" ht="29.25" customHeight="1" x14ac:dyDescent="0.25">
      <c r="A31" s="401"/>
      <c r="B31" s="402"/>
      <c r="C31" s="241" t="s">
        <v>289</v>
      </c>
      <c r="D31" s="364" t="s">
        <v>332</v>
      </c>
      <c r="E31" s="364"/>
      <c r="F31" s="377"/>
    </row>
    <row r="32" spans="1:6" s="13" customFormat="1" ht="27.75" customHeight="1" x14ac:dyDescent="0.25">
      <c r="A32" s="388"/>
      <c r="B32" s="390"/>
      <c r="C32" s="241" t="s">
        <v>289</v>
      </c>
      <c r="D32" s="364" t="s">
        <v>333</v>
      </c>
      <c r="E32" s="364"/>
      <c r="F32" s="377"/>
    </row>
    <row r="33" spans="1:7" s="13" customFormat="1" ht="15" customHeight="1" x14ac:dyDescent="0.25">
      <c r="A33" s="387">
        <v>5</v>
      </c>
      <c r="B33" s="389" t="s">
        <v>7</v>
      </c>
      <c r="C33" s="238" t="s">
        <v>289</v>
      </c>
      <c r="D33" s="375" t="s">
        <v>334</v>
      </c>
      <c r="E33" s="375"/>
      <c r="F33" s="376"/>
    </row>
    <row r="34" spans="1:7" s="13" customFormat="1" ht="34.5" customHeight="1" x14ac:dyDescent="0.25">
      <c r="A34" s="401"/>
      <c r="B34" s="402"/>
      <c r="C34" s="239"/>
      <c r="D34" s="364" t="s">
        <v>289</v>
      </c>
      <c r="E34" s="364"/>
      <c r="F34" s="244" t="s">
        <v>335</v>
      </c>
    </row>
    <row r="35" spans="1:7" s="13" customFormat="1" ht="25.5" customHeight="1" x14ac:dyDescent="0.25">
      <c r="A35" s="401"/>
      <c r="B35" s="402"/>
      <c r="C35" s="241" t="s">
        <v>289</v>
      </c>
      <c r="D35" s="364" t="s">
        <v>336</v>
      </c>
      <c r="E35" s="364"/>
      <c r="F35" s="377"/>
    </row>
    <row r="36" spans="1:7" s="13" customFormat="1" ht="38.25" x14ac:dyDescent="0.25">
      <c r="A36" s="401"/>
      <c r="B36" s="402"/>
      <c r="C36" s="239"/>
      <c r="D36" s="364" t="s">
        <v>289</v>
      </c>
      <c r="E36" s="364"/>
      <c r="F36" s="244" t="s">
        <v>337</v>
      </c>
    </row>
    <row r="37" spans="1:7" s="13" customFormat="1" ht="38.25" x14ac:dyDescent="0.25">
      <c r="A37" s="401"/>
      <c r="B37" s="402"/>
      <c r="C37" s="239"/>
      <c r="D37" s="426" t="s">
        <v>289</v>
      </c>
      <c r="E37" s="426"/>
      <c r="F37" s="244" t="s">
        <v>338</v>
      </c>
    </row>
    <row r="38" spans="1:7" s="13" customFormat="1" ht="28.5" customHeight="1" x14ac:dyDescent="0.25">
      <c r="A38" s="388"/>
      <c r="B38" s="390"/>
      <c r="C38" s="246" t="s">
        <v>289</v>
      </c>
      <c r="D38" s="378" t="s">
        <v>290</v>
      </c>
      <c r="E38" s="378"/>
      <c r="F38" s="379"/>
    </row>
    <row r="39" spans="1:7" s="13" customFormat="1" ht="41.25" customHeight="1" x14ac:dyDescent="0.25">
      <c r="A39" s="234">
        <v>6</v>
      </c>
      <c r="B39" s="258" t="s">
        <v>8</v>
      </c>
      <c r="C39" s="235" t="s">
        <v>289</v>
      </c>
      <c r="D39" s="429" t="s">
        <v>339</v>
      </c>
      <c r="E39" s="429"/>
      <c r="F39" s="430"/>
    </row>
    <row r="40" spans="1:7" s="13" customFormat="1" ht="15" customHeight="1" x14ac:dyDescent="0.25">
      <c r="A40" s="387">
        <v>7</v>
      </c>
      <c r="B40" s="389" t="s">
        <v>67</v>
      </c>
      <c r="C40" s="238" t="s">
        <v>289</v>
      </c>
      <c r="D40" s="375" t="s">
        <v>340</v>
      </c>
      <c r="E40" s="375"/>
      <c r="F40" s="376"/>
    </row>
    <row r="41" spans="1:7" s="13" customFormat="1" x14ac:dyDescent="0.25">
      <c r="A41" s="401"/>
      <c r="B41" s="402"/>
      <c r="C41" s="239"/>
      <c r="D41" s="364" t="s">
        <v>289</v>
      </c>
      <c r="E41" s="364"/>
      <c r="F41" s="244" t="s">
        <v>341</v>
      </c>
    </row>
    <row r="42" spans="1:7" s="13" customFormat="1" ht="15" customHeight="1" x14ac:dyDescent="0.25">
      <c r="A42" s="401"/>
      <c r="B42" s="402"/>
      <c r="C42" s="241" t="s">
        <v>289</v>
      </c>
      <c r="D42" s="364" t="s">
        <v>342</v>
      </c>
      <c r="E42" s="364"/>
      <c r="F42" s="377"/>
    </row>
    <row r="43" spans="1:7" s="13" customFormat="1" ht="38.25" x14ac:dyDescent="0.25">
      <c r="A43" s="388"/>
      <c r="B43" s="390"/>
      <c r="C43" s="242"/>
      <c r="D43" s="378" t="s">
        <v>289</v>
      </c>
      <c r="E43" s="378"/>
      <c r="F43" s="247" t="s">
        <v>343</v>
      </c>
    </row>
    <row r="44" spans="1:7" s="13" customFormat="1" ht="15" customHeight="1" x14ac:dyDescent="0.25">
      <c r="A44" s="387">
        <v>8</v>
      </c>
      <c r="B44" s="389" t="s">
        <v>9</v>
      </c>
      <c r="C44" s="249" t="s">
        <v>289</v>
      </c>
      <c r="D44" s="384" t="s">
        <v>344</v>
      </c>
      <c r="E44" s="384"/>
      <c r="F44" s="385"/>
    </row>
    <row r="45" spans="1:7" s="13" customFormat="1" ht="15" customHeight="1" x14ac:dyDescent="0.25">
      <c r="A45" s="388"/>
      <c r="B45" s="390"/>
      <c r="C45" s="250" t="s">
        <v>289</v>
      </c>
      <c r="D45" s="382" t="s">
        <v>345</v>
      </c>
      <c r="E45" s="382"/>
      <c r="F45" s="383"/>
    </row>
    <row r="46" spans="1:7" s="13" customFormat="1" ht="15" customHeight="1" x14ac:dyDescent="0.25">
      <c r="A46" s="373" t="s">
        <v>11</v>
      </c>
      <c r="B46" s="374"/>
      <c r="C46" s="374"/>
      <c r="D46" s="374"/>
      <c r="E46" s="374"/>
      <c r="F46" s="374"/>
    </row>
    <row r="47" spans="1:7" s="13" customFormat="1" ht="15" customHeight="1" x14ac:dyDescent="0.25">
      <c r="A47" s="387">
        <v>9</v>
      </c>
      <c r="B47" s="389" t="s">
        <v>68</v>
      </c>
      <c r="C47" s="423" t="s">
        <v>289</v>
      </c>
      <c r="D47" s="424"/>
      <c r="E47" s="375" t="s">
        <v>346</v>
      </c>
      <c r="F47" s="376"/>
    </row>
    <row r="48" spans="1:7" s="13" customFormat="1" ht="27.75" customHeight="1" x14ac:dyDescent="0.25">
      <c r="A48" s="401"/>
      <c r="B48" s="402"/>
      <c r="C48" s="425" t="s">
        <v>289</v>
      </c>
      <c r="D48" s="426"/>
      <c r="E48" s="364" t="s">
        <v>347</v>
      </c>
      <c r="F48" s="377"/>
      <c r="G48" s="228"/>
    </row>
    <row r="49" spans="1:7" s="13" customFormat="1" ht="30.75" customHeight="1" x14ac:dyDescent="0.25">
      <c r="A49" s="401"/>
      <c r="B49" s="402"/>
      <c r="C49" s="427"/>
      <c r="D49" s="428"/>
      <c r="E49" s="224" t="s">
        <v>289</v>
      </c>
      <c r="F49" s="244" t="s">
        <v>348</v>
      </c>
      <c r="G49" s="228"/>
    </row>
    <row r="50" spans="1:7" s="13" customFormat="1" ht="25.5" x14ac:dyDescent="0.25">
      <c r="A50" s="401"/>
      <c r="B50" s="402"/>
      <c r="C50" s="425"/>
      <c r="D50" s="426"/>
      <c r="E50" s="224" t="s">
        <v>289</v>
      </c>
      <c r="F50" s="317" t="s">
        <v>469</v>
      </c>
      <c r="G50" s="228"/>
    </row>
    <row r="51" spans="1:7" ht="43.5" customHeight="1" x14ac:dyDescent="0.25">
      <c r="A51" s="401"/>
      <c r="B51" s="402"/>
      <c r="C51" s="425" t="s">
        <v>305</v>
      </c>
      <c r="D51" s="426"/>
      <c r="E51" s="364" t="s">
        <v>349</v>
      </c>
      <c r="F51" s="377"/>
      <c r="G51" s="229"/>
    </row>
    <row r="52" spans="1:7" s="13" customFormat="1" ht="15" customHeight="1" x14ac:dyDescent="0.25">
      <c r="A52" s="401"/>
      <c r="B52" s="402"/>
      <c r="C52" s="425" t="s">
        <v>289</v>
      </c>
      <c r="D52" s="426"/>
      <c r="E52" s="364" t="s">
        <v>350</v>
      </c>
      <c r="F52" s="377"/>
      <c r="G52" s="229"/>
    </row>
    <row r="53" spans="1:7" ht="25.5" x14ac:dyDescent="0.25">
      <c r="A53" s="401"/>
      <c r="B53" s="402"/>
      <c r="C53" s="427"/>
      <c r="D53" s="428"/>
      <c r="E53" s="224" t="s">
        <v>289</v>
      </c>
      <c r="F53" s="244" t="s">
        <v>351</v>
      </c>
      <c r="G53" s="230"/>
    </row>
    <row r="54" spans="1:7" ht="25.5" x14ac:dyDescent="0.25">
      <c r="A54" s="401"/>
      <c r="B54" s="402"/>
      <c r="C54" s="427"/>
      <c r="D54" s="428"/>
      <c r="E54" s="224" t="s">
        <v>289</v>
      </c>
      <c r="F54" s="244" t="s">
        <v>352</v>
      </c>
      <c r="G54" s="230"/>
    </row>
    <row r="55" spans="1:7" ht="15" customHeight="1" x14ac:dyDescent="0.25">
      <c r="A55" s="401"/>
      <c r="B55" s="402"/>
      <c r="C55" s="425" t="s">
        <v>289</v>
      </c>
      <c r="D55" s="426"/>
      <c r="E55" s="364" t="s">
        <v>291</v>
      </c>
      <c r="F55" s="377"/>
      <c r="G55" s="229"/>
    </row>
    <row r="56" spans="1:7" ht="29.25" customHeight="1" x14ac:dyDescent="0.25">
      <c r="A56" s="388"/>
      <c r="B56" s="390"/>
      <c r="C56" s="417"/>
      <c r="D56" s="418"/>
      <c r="E56" s="378" t="s">
        <v>353</v>
      </c>
      <c r="F56" s="379"/>
      <c r="G56" s="229"/>
    </row>
    <row r="57" spans="1:7" ht="31.5" customHeight="1" x14ac:dyDescent="0.25">
      <c r="A57" s="387">
        <v>10</v>
      </c>
      <c r="B57" s="389" t="s">
        <v>84</v>
      </c>
      <c r="C57" s="423" t="s">
        <v>289</v>
      </c>
      <c r="D57" s="424"/>
      <c r="E57" s="375" t="s">
        <v>354</v>
      </c>
      <c r="F57" s="376"/>
      <c r="G57" s="229"/>
    </row>
    <row r="58" spans="1:7" ht="15" customHeight="1" x14ac:dyDescent="0.25">
      <c r="A58" s="401"/>
      <c r="B58" s="402"/>
      <c r="C58" s="425" t="s">
        <v>289</v>
      </c>
      <c r="D58" s="426"/>
      <c r="E58" s="364" t="s">
        <v>379</v>
      </c>
      <c r="F58" s="377"/>
      <c r="G58" s="229"/>
    </row>
    <row r="59" spans="1:7" x14ac:dyDescent="0.25">
      <c r="A59" s="401"/>
      <c r="B59" s="402"/>
      <c r="C59" s="427"/>
      <c r="D59" s="428"/>
      <c r="E59" s="224" t="s">
        <v>289</v>
      </c>
      <c r="F59" s="244" t="s">
        <v>355</v>
      </c>
      <c r="G59" s="230"/>
    </row>
    <row r="60" spans="1:7" ht="25.5" x14ac:dyDescent="0.25">
      <c r="A60" s="401"/>
      <c r="B60" s="402"/>
      <c r="C60" s="427"/>
      <c r="D60" s="428"/>
      <c r="E60" s="224" t="s">
        <v>289</v>
      </c>
      <c r="F60" s="244" t="s">
        <v>356</v>
      </c>
      <c r="G60" s="230"/>
    </row>
    <row r="61" spans="1:7" ht="15" customHeight="1" x14ac:dyDescent="0.25">
      <c r="A61" s="401"/>
      <c r="B61" s="402"/>
      <c r="C61" s="425" t="s">
        <v>289</v>
      </c>
      <c r="D61" s="426"/>
      <c r="E61" s="364" t="s">
        <v>357</v>
      </c>
      <c r="F61" s="377"/>
      <c r="G61" s="229"/>
    </row>
    <row r="62" spans="1:7" ht="25.5" x14ac:dyDescent="0.25">
      <c r="A62" s="401"/>
      <c r="B62" s="402"/>
      <c r="C62" s="427"/>
      <c r="D62" s="428"/>
      <c r="E62" s="237" t="s">
        <v>289</v>
      </c>
      <c r="F62" s="244" t="s">
        <v>358</v>
      </c>
      <c r="G62" s="230"/>
    </row>
    <row r="63" spans="1:7" ht="33" customHeight="1" x14ac:dyDescent="0.25">
      <c r="A63" s="401"/>
      <c r="B63" s="402"/>
      <c r="C63" s="427"/>
      <c r="D63" s="428"/>
      <c r="E63" s="237" t="s">
        <v>289</v>
      </c>
      <c r="F63" s="244" t="s">
        <v>359</v>
      </c>
      <c r="G63" s="230"/>
    </row>
    <row r="64" spans="1:7" ht="38.25" x14ac:dyDescent="0.25">
      <c r="A64" s="388"/>
      <c r="B64" s="390"/>
      <c r="C64" s="417"/>
      <c r="D64" s="418"/>
      <c r="E64" s="251" t="s">
        <v>289</v>
      </c>
      <c r="F64" s="247" t="s">
        <v>360</v>
      </c>
      <c r="G64" s="230"/>
    </row>
    <row r="65" spans="1:7" ht="38.25" x14ac:dyDescent="0.25">
      <c r="A65" s="234">
        <v>11</v>
      </c>
      <c r="B65" s="258" t="s">
        <v>69</v>
      </c>
      <c r="C65" s="415" t="s">
        <v>306</v>
      </c>
      <c r="D65" s="416"/>
      <c r="E65" s="371" t="s">
        <v>361</v>
      </c>
      <c r="F65" s="372"/>
      <c r="G65" s="231"/>
    </row>
    <row r="66" spans="1:7" ht="15" customHeight="1" x14ac:dyDescent="0.25">
      <c r="A66" s="387">
        <v>12</v>
      </c>
      <c r="B66" s="389" t="s">
        <v>70</v>
      </c>
      <c r="C66" s="419" t="s">
        <v>306</v>
      </c>
      <c r="D66" s="420"/>
      <c r="E66" s="384" t="s">
        <v>362</v>
      </c>
      <c r="F66" s="385"/>
      <c r="G66" s="231"/>
    </row>
    <row r="67" spans="1:7" ht="45.75" customHeight="1" x14ac:dyDescent="0.25">
      <c r="A67" s="388"/>
      <c r="B67" s="390"/>
      <c r="C67" s="421" t="s">
        <v>306</v>
      </c>
      <c r="D67" s="422"/>
      <c r="E67" s="382" t="s">
        <v>363</v>
      </c>
      <c r="F67" s="383"/>
      <c r="G67" s="231"/>
    </row>
    <row r="68" spans="1:7" ht="26.25" customHeight="1" x14ac:dyDescent="0.25">
      <c r="A68" s="234">
        <v>13</v>
      </c>
      <c r="B68" s="258" t="s">
        <v>52</v>
      </c>
      <c r="C68" s="413" t="s">
        <v>306</v>
      </c>
      <c r="D68" s="414"/>
      <c r="E68" s="380" t="s">
        <v>364</v>
      </c>
      <c r="F68" s="381"/>
      <c r="G68" s="231"/>
    </row>
    <row r="69" spans="1:7" ht="89.25" x14ac:dyDescent="0.25">
      <c r="A69" s="234">
        <v>14</v>
      </c>
      <c r="B69" s="258" t="s">
        <v>71</v>
      </c>
      <c r="C69" s="415" t="s">
        <v>289</v>
      </c>
      <c r="D69" s="416"/>
      <c r="E69" s="371" t="s">
        <v>365</v>
      </c>
      <c r="F69" s="372"/>
      <c r="G69" s="231"/>
    </row>
    <row r="70" spans="1:7" ht="64.5" customHeight="1" x14ac:dyDescent="0.25">
      <c r="A70" s="234">
        <v>15</v>
      </c>
      <c r="B70" s="258" t="s">
        <v>72</v>
      </c>
      <c r="C70" s="415" t="s">
        <v>289</v>
      </c>
      <c r="D70" s="416"/>
      <c r="E70" s="371" t="s">
        <v>366</v>
      </c>
      <c r="F70" s="372"/>
      <c r="G70" s="231"/>
    </row>
    <row r="71" spans="1:7" ht="15" customHeight="1" x14ac:dyDescent="0.25">
      <c r="A71" s="373" t="s">
        <v>15</v>
      </c>
      <c r="B71" s="374"/>
      <c r="C71" s="386"/>
      <c r="D71" s="386"/>
      <c r="E71" s="386"/>
      <c r="F71" s="386"/>
      <c r="G71" s="232"/>
    </row>
    <row r="72" spans="1:7" ht="26.25" customHeight="1" x14ac:dyDescent="0.25">
      <c r="A72" s="234">
        <v>16</v>
      </c>
      <c r="B72" s="258" t="s">
        <v>16</v>
      </c>
      <c r="C72" s="411" t="s">
        <v>289</v>
      </c>
      <c r="D72" s="412"/>
      <c r="E72" s="371" t="s">
        <v>361</v>
      </c>
      <c r="F72" s="372"/>
      <c r="G72" s="231"/>
    </row>
    <row r="73" spans="1:7" ht="26.25" customHeight="1" x14ac:dyDescent="0.25">
      <c r="A73" s="234">
        <v>17</v>
      </c>
      <c r="B73" s="258" t="s">
        <v>17</v>
      </c>
      <c r="C73" s="411" t="s">
        <v>289</v>
      </c>
      <c r="D73" s="412"/>
      <c r="E73" s="371" t="s">
        <v>361</v>
      </c>
      <c r="F73" s="372"/>
      <c r="G73" s="231"/>
    </row>
    <row r="74" spans="1:7" ht="15" customHeight="1" x14ac:dyDescent="0.25">
      <c r="A74" s="234">
        <v>18</v>
      </c>
      <c r="B74" s="258" t="s">
        <v>18</v>
      </c>
      <c r="C74" s="411" t="s">
        <v>289</v>
      </c>
      <c r="D74" s="412"/>
      <c r="E74" s="371" t="s">
        <v>361</v>
      </c>
      <c r="F74" s="372"/>
      <c r="G74" s="231"/>
    </row>
    <row r="75" spans="1:7" ht="89.25" x14ac:dyDescent="0.25">
      <c r="A75" s="252">
        <v>19</v>
      </c>
      <c r="B75" s="291" t="s">
        <v>73</v>
      </c>
      <c r="C75" s="411" t="s">
        <v>289</v>
      </c>
      <c r="D75" s="412"/>
      <c r="E75" s="371" t="s">
        <v>367</v>
      </c>
      <c r="F75" s="372"/>
      <c r="G75" s="231"/>
    </row>
    <row r="76" spans="1:7" ht="15" customHeight="1" x14ac:dyDescent="0.25">
      <c r="A76" s="387">
        <v>20</v>
      </c>
      <c r="B76" s="389" t="s">
        <v>13</v>
      </c>
      <c r="C76" s="403" t="s">
        <v>289</v>
      </c>
      <c r="D76" s="404"/>
      <c r="E76" s="375" t="s">
        <v>368</v>
      </c>
      <c r="F76" s="376"/>
      <c r="G76" s="229"/>
    </row>
    <row r="77" spans="1:7" ht="25.5" x14ac:dyDescent="0.25">
      <c r="A77" s="401"/>
      <c r="B77" s="402"/>
      <c r="C77" s="405"/>
      <c r="D77" s="406"/>
      <c r="E77" s="224" t="s">
        <v>289</v>
      </c>
      <c r="F77" s="244" t="s">
        <v>369</v>
      </c>
      <c r="G77" s="230"/>
    </row>
    <row r="78" spans="1:7" ht="15" customHeight="1" x14ac:dyDescent="0.25">
      <c r="A78" s="401"/>
      <c r="B78" s="402"/>
      <c r="C78" s="407" t="s">
        <v>306</v>
      </c>
      <c r="D78" s="408"/>
      <c r="E78" s="364" t="s">
        <v>370</v>
      </c>
      <c r="F78" s="377"/>
      <c r="G78" s="229"/>
    </row>
    <row r="79" spans="1:7" ht="42" customHeight="1" x14ac:dyDescent="0.25">
      <c r="A79" s="388"/>
      <c r="B79" s="390"/>
      <c r="C79" s="409" t="s">
        <v>289</v>
      </c>
      <c r="D79" s="410"/>
      <c r="E79" s="378" t="s">
        <v>371</v>
      </c>
      <c r="F79" s="379"/>
      <c r="G79" s="229"/>
    </row>
    <row r="80" spans="1:7" ht="15" customHeight="1" x14ac:dyDescent="0.25">
      <c r="A80" s="373" t="s">
        <v>20</v>
      </c>
      <c r="B80" s="374"/>
      <c r="C80" s="374"/>
      <c r="D80" s="374"/>
      <c r="E80" s="374"/>
      <c r="F80" s="374"/>
      <c r="G80" s="232"/>
    </row>
    <row r="81" spans="1:7" ht="15" customHeight="1" x14ac:dyDescent="0.25">
      <c r="A81" s="387">
        <v>21</v>
      </c>
      <c r="B81" s="397" t="s">
        <v>20</v>
      </c>
      <c r="C81" s="399" t="s">
        <v>306</v>
      </c>
      <c r="D81" s="384"/>
      <c r="E81" s="384" t="s">
        <v>372</v>
      </c>
      <c r="F81" s="385"/>
      <c r="G81" s="231"/>
    </row>
    <row r="82" spans="1:7" ht="15" customHeight="1" x14ac:dyDescent="0.25">
      <c r="A82" s="388"/>
      <c r="B82" s="398"/>
      <c r="C82" s="400" t="s">
        <v>306</v>
      </c>
      <c r="D82" s="382"/>
      <c r="E82" s="382" t="s">
        <v>373</v>
      </c>
      <c r="F82" s="383"/>
      <c r="G82" s="231"/>
    </row>
    <row r="83" spans="1:7" ht="15" customHeight="1" x14ac:dyDescent="0.25">
      <c r="A83" s="373" t="s">
        <v>22</v>
      </c>
      <c r="B83" s="374"/>
      <c r="C83" s="374"/>
      <c r="D83" s="374"/>
      <c r="E83" s="374"/>
      <c r="F83" s="374"/>
      <c r="G83" s="232"/>
    </row>
    <row r="84" spans="1:7" x14ac:dyDescent="0.25">
      <c r="A84" s="387">
        <v>22</v>
      </c>
      <c r="B84" s="389" t="s">
        <v>23</v>
      </c>
      <c r="C84" s="253" t="s">
        <v>306</v>
      </c>
      <c r="D84" s="391" t="s">
        <v>374</v>
      </c>
      <c r="E84" s="391"/>
      <c r="F84" s="392"/>
      <c r="G84" s="231"/>
    </row>
    <row r="85" spans="1:7" ht="44.25" customHeight="1" x14ac:dyDescent="0.25">
      <c r="A85" s="388"/>
      <c r="B85" s="390"/>
      <c r="C85" s="254" t="s">
        <v>289</v>
      </c>
      <c r="D85" s="393" t="s">
        <v>375</v>
      </c>
      <c r="E85" s="393"/>
      <c r="F85" s="394"/>
      <c r="G85" s="231"/>
    </row>
    <row r="86" spans="1:7" x14ac:dyDescent="0.25">
      <c r="A86" s="387">
        <v>23</v>
      </c>
      <c r="B86" s="389" t="s">
        <v>24</v>
      </c>
      <c r="C86" s="253" t="s">
        <v>306</v>
      </c>
      <c r="D86" s="391" t="s">
        <v>374</v>
      </c>
      <c r="E86" s="391"/>
      <c r="F86" s="392"/>
      <c r="G86" s="231"/>
    </row>
    <row r="87" spans="1:7" ht="27.75" customHeight="1" x14ac:dyDescent="0.25">
      <c r="A87" s="388"/>
      <c r="B87" s="390"/>
      <c r="C87" s="254" t="s">
        <v>289</v>
      </c>
      <c r="D87" s="393" t="s">
        <v>376</v>
      </c>
      <c r="E87" s="393"/>
      <c r="F87" s="394"/>
      <c r="G87" s="231"/>
    </row>
    <row r="88" spans="1:7" x14ac:dyDescent="0.25">
      <c r="A88" s="387">
        <v>24</v>
      </c>
      <c r="B88" s="389" t="s">
        <v>25</v>
      </c>
      <c r="C88" s="253" t="s">
        <v>306</v>
      </c>
      <c r="D88" s="391" t="s">
        <v>374</v>
      </c>
      <c r="E88" s="391"/>
      <c r="F88" s="392"/>
      <c r="G88" s="231"/>
    </row>
    <row r="89" spans="1:7" ht="18" customHeight="1" x14ac:dyDescent="0.25">
      <c r="A89" s="388"/>
      <c r="B89" s="390"/>
      <c r="C89" s="254" t="s">
        <v>289</v>
      </c>
      <c r="D89" s="393" t="s">
        <v>377</v>
      </c>
      <c r="E89" s="393"/>
      <c r="F89" s="394"/>
      <c r="G89" s="231"/>
    </row>
    <row r="90" spans="1:7" ht="21" customHeight="1" x14ac:dyDescent="0.25">
      <c r="A90" s="387">
        <v>25</v>
      </c>
      <c r="B90" s="389" t="s">
        <v>26</v>
      </c>
      <c r="C90" s="253" t="s">
        <v>306</v>
      </c>
      <c r="D90" s="391" t="s">
        <v>374</v>
      </c>
      <c r="E90" s="391"/>
      <c r="F90" s="392"/>
      <c r="G90" s="231"/>
    </row>
    <row r="91" spans="1:7" ht="21" customHeight="1" x14ac:dyDescent="0.25">
      <c r="A91" s="388"/>
      <c r="B91" s="390"/>
      <c r="C91" s="255" t="s">
        <v>289</v>
      </c>
      <c r="D91" s="395" t="s">
        <v>377</v>
      </c>
      <c r="E91" s="395"/>
      <c r="F91" s="39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view="pageBreakPreview" zoomScaleNormal="100" zoomScaleSheetLayoutView="100" workbookViewId="0">
      <selection activeCell="D16" sqref="D16:E4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59" t="s">
        <v>79</v>
      </c>
      <c r="C2" s="459"/>
      <c r="D2" s="459"/>
      <c r="E2" s="459"/>
      <c r="F2" s="459"/>
      <c r="G2" s="459"/>
      <c r="H2" s="459"/>
      <c r="I2" s="459"/>
      <c r="J2" s="459"/>
      <c r="K2" s="459"/>
      <c r="L2" s="459"/>
      <c r="M2" s="459"/>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60" t="s">
        <v>42</v>
      </c>
      <c r="C4" s="461"/>
      <c r="D4" s="461"/>
      <c r="E4" s="462"/>
      <c r="F4" s="449" t="s">
        <v>37</v>
      </c>
      <c r="G4" s="451"/>
      <c r="H4" s="204"/>
      <c r="I4" s="205"/>
      <c r="J4" s="451" t="s">
        <v>38</v>
      </c>
      <c r="K4" s="450"/>
      <c r="L4" s="449" t="s">
        <v>39</v>
      </c>
      <c r="M4" s="450"/>
    </row>
    <row r="5" spans="1:22" s="1" customFormat="1" ht="45" x14ac:dyDescent="0.25">
      <c r="B5" s="463"/>
      <c r="C5" s="464"/>
      <c r="D5" s="464"/>
      <c r="E5" s="465"/>
      <c r="F5" s="20" t="s">
        <v>40</v>
      </c>
      <c r="G5" s="196" t="s">
        <v>41</v>
      </c>
      <c r="H5" s="206"/>
      <c r="I5" s="207"/>
      <c r="J5" s="200" t="s">
        <v>40</v>
      </c>
      <c r="K5" s="20" t="s">
        <v>41</v>
      </c>
      <c r="L5" s="20" t="s">
        <v>35</v>
      </c>
      <c r="M5" s="20" t="s">
        <v>36</v>
      </c>
    </row>
    <row r="6" spans="1:22" x14ac:dyDescent="0.25">
      <c r="B6" s="456" t="s">
        <v>10</v>
      </c>
      <c r="C6" s="457"/>
      <c r="D6" s="457"/>
      <c r="E6" s="458"/>
      <c r="F6" s="110">
        <f t="shared" ref="F6:M6" si="0">SUM(F16:F23)</f>
        <v>620.90774855926168</v>
      </c>
      <c r="G6" s="197">
        <f t="shared" si="0"/>
        <v>1809983.0540242605</v>
      </c>
      <c r="H6" s="208"/>
      <c r="I6" s="209"/>
      <c r="J6" s="201">
        <f t="shared" si="0"/>
        <v>375.17621499510949</v>
      </c>
      <c r="K6" s="110">
        <f t="shared" si="0"/>
        <v>1197729.6231156331</v>
      </c>
      <c r="L6" s="110">
        <f t="shared" si="0"/>
        <v>370.63829836784453</v>
      </c>
      <c r="M6" s="111">
        <f t="shared" si="0"/>
        <v>4786860.4404595569</v>
      </c>
    </row>
    <row r="7" spans="1:22" x14ac:dyDescent="0.25">
      <c r="B7" s="445" t="s">
        <v>14</v>
      </c>
      <c r="C7" s="446"/>
      <c r="D7" s="446"/>
      <c r="E7" s="447"/>
      <c r="F7" s="112">
        <f t="shared" ref="F7:M7" si="1">SUM(F25:F31)</f>
        <v>485.08849939941433</v>
      </c>
      <c r="G7" s="198">
        <f t="shared" si="1"/>
        <v>2006623.7817611198</v>
      </c>
      <c r="H7" s="208"/>
      <c r="I7" s="209"/>
      <c r="J7" s="202">
        <f t="shared" si="1"/>
        <v>405.63684149018718</v>
      </c>
      <c r="K7" s="112">
        <f t="shared" si="1"/>
        <v>1609340.1053221964</v>
      </c>
      <c r="L7" s="112">
        <f t="shared" si="1"/>
        <v>302.0858430190857</v>
      </c>
      <c r="M7" s="113">
        <f t="shared" si="1"/>
        <v>6320656.3354230616</v>
      </c>
    </row>
    <row r="8" spans="1:22" x14ac:dyDescent="0.25">
      <c r="B8" s="445" t="s">
        <v>19</v>
      </c>
      <c r="C8" s="446"/>
      <c r="D8" s="446"/>
      <c r="E8" s="447"/>
      <c r="F8" s="112">
        <f t="shared" ref="F8:M8" si="2">SUM(F33:F37)</f>
        <v>325.5581144584873</v>
      </c>
      <c r="G8" s="198">
        <f t="shared" si="2"/>
        <v>819661.74843565712</v>
      </c>
      <c r="H8" s="208"/>
      <c r="I8" s="209"/>
      <c r="J8" s="202">
        <f t="shared" si="2"/>
        <v>260.67930334756352</v>
      </c>
      <c r="K8" s="112">
        <f t="shared" si="2"/>
        <v>623719.5698148309</v>
      </c>
      <c r="L8" s="112">
        <f t="shared" si="2"/>
        <v>90.441803347563507</v>
      </c>
      <c r="M8" s="113">
        <f t="shared" si="2"/>
        <v>2464900.0052593234</v>
      </c>
    </row>
    <row r="9" spans="1:22" x14ac:dyDescent="0.25">
      <c r="B9" s="445" t="s">
        <v>21</v>
      </c>
      <c r="C9" s="446"/>
      <c r="D9" s="446"/>
      <c r="E9" s="447"/>
      <c r="F9" s="114">
        <f t="shared" ref="F9:M9" si="3">F39</f>
        <v>0</v>
      </c>
      <c r="G9" s="199">
        <f t="shared" si="3"/>
        <v>0</v>
      </c>
      <c r="H9" s="208"/>
      <c r="I9" s="209"/>
      <c r="J9" s="203">
        <f t="shared" si="3"/>
        <v>0</v>
      </c>
      <c r="K9" s="114">
        <f t="shared" si="3"/>
        <v>0</v>
      </c>
      <c r="L9" s="114">
        <f t="shared" si="3"/>
        <v>0</v>
      </c>
      <c r="M9" s="115">
        <f t="shared" si="3"/>
        <v>0</v>
      </c>
    </row>
    <row r="10" spans="1:22" x14ac:dyDescent="0.25">
      <c r="B10" s="442" t="s">
        <v>27</v>
      </c>
      <c r="C10" s="443"/>
      <c r="D10" s="443"/>
      <c r="E10" s="444"/>
      <c r="F10" s="114">
        <f>SUM(F41:F46)</f>
        <v>360.22846203486552</v>
      </c>
      <c r="G10" s="199">
        <f t="shared" ref="G10:M10" si="4">SUM(G41:G46)</f>
        <v>2060587.4545768495</v>
      </c>
      <c r="H10" s="208"/>
      <c r="I10" s="209"/>
      <c r="J10" s="203">
        <f t="shared" si="4"/>
        <v>188.41692396543277</v>
      </c>
      <c r="K10" s="114">
        <f t="shared" si="4"/>
        <v>1084689.9296815684</v>
      </c>
      <c r="L10" s="114">
        <f t="shared" si="4"/>
        <v>188.41692396543277</v>
      </c>
      <c r="M10" s="115">
        <f t="shared" si="4"/>
        <v>4338759.7187262736</v>
      </c>
    </row>
    <row r="11" spans="1:22" x14ac:dyDescent="0.25">
      <c r="B11" s="439" t="s">
        <v>43</v>
      </c>
      <c r="C11" s="440"/>
      <c r="D11" s="440"/>
      <c r="E11" s="441"/>
      <c r="F11" s="332">
        <f t="shared" ref="F11:M11" si="5">SUM(F6:F10)</f>
        <v>1791.782824452029</v>
      </c>
      <c r="G11" s="333">
        <f t="shared" si="5"/>
        <v>6696856.038797887</v>
      </c>
      <c r="H11" s="334"/>
      <c r="I11" s="335"/>
      <c r="J11" s="336">
        <f t="shared" si="5"/>
        <v>1229.9092837982928</v>
      </c>
      <c r="K11" s="332">
        <f t="shared" si="5"/>
        <v>4515479.2279342292</v>
      </c>
      <c r="L11" s="332">
        <f t="shared" si="5"/>
        <v>951.58286869992639</v>
      </c>
      <c r="M11" s="337">
        <f t="shared" si="5"/>
        <v>17911176.499868214</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8" t="s">
        <v>0</v>
      </c>
      <c r="C13" s="448" t="s">
        <v>1</v>
      </c>
      <c r="D13" s="452" t="s">
        <v>266</v>
      </c>
      <c r="E13" s="453"/>
      <c r="F13" s="449" t="s">
        <v>37</v>
      </c>
      <c r="G13" s="450"/>
      <c r="H13" s="454" t="s">
        <v>267</v>
      </c>
      <c r="I13" s="455"/>
      <c r="J13" s="449" t="s">
        <v>38</v>
      </c>
      <c r="K13" s="451"/>
      <c r="L13" s="449" t="s">
        <v>39</v>
      </c>
      <c r="M13" s="450"/>
    </row>
    <row r="14" spans="1:22" s="16" customFormat="1" ht="63.75" customHeight="1" x14ac:dyDescent="0.25">
      <c r="B14" s="448"/>
      <c r="C14" s="448"/>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0.99999999999999989</v>
      </c>
      <c r="E16" s="123">
        <v>1.0000000000000002</v>
      </c>
      <c r="F16" s="86">
        <v>69.809014730354448</v>
      </c>
      <c r="G16" s="292">
        <v>500087.28952545323</v>
      </c>
      <c r="H16" s="122">
        <v>0.50986231780458302</v>
      </c>
      <c r="I16" s="123">
        <v>0.51490603237863775</v>
      </c>
      <c r="J16" s="86">
        <v>34.522671554352648</v>
      </c>
      <c r="K16" s="305">
        <v>250242.23643322071</v>
      </c>
      <c r="L16" s="293">
        <v>33.844183340043905</v>
      </c>
      <c r="M16" s="267">
        <v>1000362.2046481022</v>
      </c>
    </row>
    <row r="17" spans="2:13" x14ac:dyDescent="0.25">
      <c r="B17" s="7">
        <v>2</v>
      </c>
      <c r="C17" s="39" t="s">
        <v>4</v>
      </c>
      <c r="D17" s="124">
        <v>1</v>
      </c>
      <c r="E17" s="125">
        <v>1</v>
      </c>
      <c r="F17" s="87">
        <v>17.737713607967123</v>
      </c>
      <c r="G17" s="294">
        <v>24971.404029987963</v>
      </c>
      <c r="H17" s="124">
        <v>0.51536512624827746</v>
      </c>
      <c r="I17" s="125">
        <v>0.51536512624827746</v>
      </c>
      <c r="J17" s="87">
        <v>9.1413990129257634</v>
      </c>
      <c r="K17" s="307">
        <v>12869.390790511492</v>
      </c>
      <c r="L17" s="295">
        <v>5.2819705999695454</v>
      </c>
      <c r="M17" s="267">
        <v>48026.252243850606</v>
      </c>
    </row>
    <row r="18" spans="2:13" x14ac:dyDescent="0.25">
      <c r="B18" s="7">
        <v>3</v>
      </c>
      <c r="C18" s="39" t="s">
        <v>5</v>
      </c>
      <c r="D18" s="124">
        <v>1</v>
      </c>
      <c r="E18" s="125">
        <v>1</v>
      </c>
      <c r="F18" s="87">
        <v>514.2270756431501</v>
      </c>
      <c r="G18" s="294">
        <v>955276.9042255237</v>
      </c>
      <c r="H18" s="124">
        <v>0.60417552878901837</v>
      </c>
      <c r="I18" s="125">
        <v>0.59893970405485375</v>
      </c>
      <c r="J18" s="87">
        <v>309.90380122718443</v>
      </c>
      <c r="K18" s="307">
        <v>571420.90174489038</v>
      </c>
      <c r="L18" s="88">
        <v>309.90380122718443</v>
      </c>
      <c r="M18" s="267">
        <v>2285683.6069795615</v>
      </c>
    </row>
    <row r="19" spans="2:13" x14ac:dyDescent="0.25">
      <c r="B19" s="8">
        <v>4</v>
      </c>
      <c r="C19" s="39" t="s">
        <v>6</v>
      </c>
      <c r="D19" s="124">
        <v>1.0000000000000002</v>
      </c>
      <c r="E19" s="125">
        <v>1</v>
      </c>
      <c r="F19" s="87">
        <v>8.221883782615814</v>
      </c>
      <c r="G19" s="294">
        <v>134486.28078654621</v>
      </c>
      <c r="H19" s="124">
        <v>1.1546817213947806</v>
      </c>
      <c r="I19" s="125">
        <v>1.1261167774600167</v>
      </c>
      <c r="J19" s="87">
        <v>9.4087813765292605</v>
      </c>
      <c r="K19" s="307">
        <v>149983.35127441114</v>
      </c>
      <c r="L19" s="88">
        <v>9.4087813765292605</v>
      </c>
      <c r="M19" s="267">
        <v>599933.40509764454</v>
      </c>
    </row>
    <row r="20" spans="2:13" x14ac:dyDescent="0.25">
      <c r="B20" s="8">
        <v>5</v>
      </c>
      <c r="C20" s="39" t="s">
        <v>7</v>
      </c>
      <c r="D20" s="124">
        <v>0.99999999999999978</v>
      </c>
      <c r="E20" s="125">
        <v>1</v>
      </c>
      <c r="F20" s="87">
        <v>10.912060795174117</v>
      </c>
      <c r="G20" s="294">
        <v>195161.17545674957</v>
      </c>
      <c r="H20" s="124">
        <v>1.1278741788120166</v>
      </c>
      <c r="I20" s="125">
        <v>1.1022774500607768</v>
      </c>
      <c r="J20" s="87">
        <v>12.199561824117385</v>
      </c>
      <c r="K20" s="307">
        <v>213213.74287259943</v>
      </c>
      <c r="L20" s="88">
        <v>12.199561824117385</v>
      </c>
      <c r="M20" s="267">
        <v>852854.9714903977</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0.90790807824801423</v>
      </c>
      <c r="E25" s="123">
        <v>1.0806949457932244</v>
      </c>
      <c r="F25" s="86">
        <v>247.19310193743428</v>
      </c>
      <c r="G25" s="292">
        <v>1559891.8447240819</v>
      </c>
      <c r="H25" s="122">
        <v>0.72444088717358679</v>
      </c>
      <c r="I25" s="123">
        <v>0.76735463330698339</v>
      </c>
      <c r="J25" s="86">
        <v>178.90307983824704</v>
      </c>
      <c r="K25" s="305">
        <v>1194343.686390542</v>
      </c>
      <c r="L25" s="86">
        <v>178.90307983824704</v>
      </c>
      <c r="M25" s="267">
        <v>4777374.7455621678</v>
      </c>
    </row>
    <row r="26" spans="2:13" x14ac:dyDescent="0.25">
      <c r="B26" s="15">
        <v>10</v>
      </c>
      <c r="C26" s="42" t="s">
        <v>84</v>
      </c>
      <c r="D26" s="124">
        <v>1.0759581849200779</v>
      </c>
      <c r="E26" s="125">
        <v>0.89504473906375259</v>
      </c>
      <c r="F26" s="87">
        <v>148.89539746198008</v>
      </c>
      <c r="G26" s="294">
        <v>444096.38603703794</v>
      </c>
      <c r="H26" s="124">
        <v>0.92547823167093235</v>
      </c>
      <c r="I26" s="125">
        <v>0.92853912100348235</v>
      </c>
      <c r="J26" s="87">
        <v>159.43996165194011</v>
      </c>
      <c r="K26" s="307">
        <v>412360.86793165444</v>
      </c>
      <c r="L26" s="87">
        <v>123.18276318083869</v>
      </c>
      <c r="M26" s="267">
        <v>1540646.0388608938</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89</v>
      </c>
      <c r="G31" s="298">
        <v>2635.5509999999999</v>
      </c>
      <c r="H31" s="126" t="s">
        <v>209</v>
      </c>
      <c r="I31" s="127" t="s">
        <v>209</v>
      </c>
      <c r="J31" s="273">
        <v>67.293800000000005</v>
      </c>
      <c r="K31" s="318">
        <v>2635.5509999999999</v>
      </c>
      <c r="L31" s="321">
        <v>0</v>
      </c>
      <c r="M31" s="301">
        <v>2635.5509999999999</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v>0.93394240856339583</v>
      </c>
      <c r="E36" s="125">
        <v>1.2887047707936417</v>
      </c>
      <c r="F36" s="87">
        <v>123.55811445848728</v>
      </c>
      <c r="G36" s="294">
        <v>809668.99043565709</v>
      </c>
      <c r="H36" s="124">
        <v>0.73244991028484929</v>
      </c>
      <c r="I36" s="125">
        <v>0.7586665797454637</v>
      </c>
      <c r="J36" s="87">
        <v>90.441803347563507</v>
      </c>
      <c r="K36" s="307">
        <v>613726.81181483087</v>
      </c>
      <c r="L36" s="87">
        <v>90.441803347563507</v>
      </c>
      <c r="M36" s="267">
        <v>2454907.2472593235</v>
      </c>
    </row>
    <row r="37" spans="2:18" x14ac:dyDescent="0.25">
      <c r="B37" s="7">
        <v>20</v>
      </c>
      <c r="C37" s="40" t="s">
        <v>13</v>
      </c>
      <c r="D37" s="126">
        <v>0.84</v>
      </c>
      <c r="E37" s="127">
        <v>1</v>
      </c>
      <c r="F37" s="273">
        <v>202</v>
      </c>
      <c r="G37" s="298">
        <v>9992.7579999999998</v>
      </c>
      <c r="H37" s="124" t="s">
        <v>209</v>
      </c>
      <c r="I37" s="125" t="s">
        <v>209</v>
      </c>
      <c r="J37" s="273">
        <v>170.23750000000001</v>
      </c>
      <c r="K37" s="318">
        <v>9992.7579999999998</v>
      </c>
      <c r="L37" s="321">
        <v>0</v>
      </c>
      <c r="M37" s="301">
        <v>9992.7579999999998</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0.79876984037669141</v>
      </c>
      <c r="E41" s="123">
        <v>0.80698568215834332</v>
      </c>
      <c r="F41" s="86">
        <v>266.07529739999995</v>
      </c>
      <c r="G41" s="305">
        <v>1577016.8010121798</v>
      </c>
      <c r="H41" s="122">
        <v>0.5330772001712234</v>
      </c>
      <c r="I41" s="123">
        <v>0.53681167370833782</v>
      </c>
      <c r="J41" s="86">
        <v>141.34034164799999</v>
      </c>
      <c r="K41" s="305">
        <v>842904.60289923358</v>
      </c>
      <c r="L41" s="86">
        <v>141.34034164799999</v>
      </c>
      <c r="M41" s="306">
        <v>3371618.4115969343</v>
      </c>
    </row>
    <row r="42" spans="2:18" x14ac:dyDescent="0.25">
      <c r="B42" s="8">
        <v>23</v>
      </c>
      <c r="C42" s="39" t="s">
        <v>24</v>
      </c>
      <c r="D42" s="124">
        <v>1</v>
      </c>
      <c r="E42" s="125">
        <v>1</v>
      </c>
      <c r="F42" s="87">
        <v>94.153164634865576</v>
      </c>
      <c r="G42" s="307">
        <v>483570.6535646696</v>
      </c>
      <c r="H42" s="124">
        <v>0.5</v>
      </c>
      <c r="I42" s="125">
        <v>0.5</v>
      </c>
      <c r="J42" s="87">
        <v>47.076582317432788</v>
      </c>
      <c r="K42" s="307">
        <v>241785.3267823348</v>
      </c>
      <c r="L42" s="92">
        <v>47.076582317432788</v>
      </c>
      <c r="M42" s="308">
        <v>967141.3071293392</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2"/>
      <c r="D5" s="472"/>
      <c r="E5" s="472"/>
    </row>
    <row r="6" spans="1:6" x14ac:dyDescent="0.25">
      <c r="A6" s="471"/>
      <c r="B6" s="44">
        <v>2011</v>
      </c>
      <c r="C6" s="44">
        <v>2012</v>
      </c>
      <c r="D6" s="44">
        <v>2013</v>
      </c>
      <c r="E6" s="44">
        <v>2014</v>
      </c>
    </row>
    <row r="7" spans="1:6" x14ac:dyDescent="0.25">
      <c r="A7" s="45" t="s">
        <v>33</v>
      </c>
      <c r="B7" s="338">
        <v>1.229909283798293</v>
      </c>
      <c r="C7" s="338">
        <v>0.99237798379829301</v>
      </c>
      <c r="D7" s="338">
        <v>0.99061057643057648</v>
      </c>
      <c r="E7" s="338">
        <v>0.95158286869992659</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66" t="s">
        <v>75</v>
      </c>
      <c r="B11" s="466"/>
      <c r="C11" s="466"/>
      <c r="D11" s="466"/>
      <c r="E11" s="341">
        <f>SUM(E7:E10)</f>
        <v>0.95158286869992659</v>
      </c>
    </row>
    <row r="12" spans="1:6" x14ac:dyDescent="0.25">
      <c r="A12" s="466" t="s">
        <v>512</v>
      </c>
      <c r="B12" s="466"/>
      <c r="C12" s="466"/>
      <c r="D12" s="466"/>
      <c r="E12" s="45">
        <v>11.38</v>
      </c>
      <c r="F12" s="13"/>
    </row>
    <row r="13" spans="1:6" x14ac:dyDescent="0.25">
      <c r="A13" s="466" t="s">
        <v>76</v>
      </c>
      <c r="B13" s="466"/>
      <c r="C13" s="466"/>
      <c r="D13" s="466"/>
      <c r="E13" s="46">
        <f>E11/E12</f>
        <v>8.3618881256584052E-2</v>
      </c>
    </row>
    <row r="14" spans="1:6" x14ac:dyDescent="0.25">
      <c r="A14" s="466" t="s">
        <v>59</v>
      </c>
      <c r="B14" s="466"/>
      <c r="C14" s="466"/>
      <c r="D14" s="466"/>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69"/>
      <c r="B20" s="44">
        <v>2011</v>
      </c>
      <c r="C20" s="44">
        <v>2012</v>
      </c>
      <c r="D20" s="44">
        <v>2013</v>
      </c>
      <c r="E20" s="44">
        <v>2014</v>
      </c>
      <c r="F20" s="44" t="s">
        <v>31</v>
      </c>
    </row>
    <row r="21" spans="1:6" x14ac:dyDescent="0.25">
      <c r="A21" s="45" t="s">
        <v>33</v>
      </c>
      <c r="B21" s="338">
        <v>4.5154792279342297</v>
      </c>
      <c r="C21" s="338">
        <v>4.5028509189342296</v>
      </c>
      <c r="D21" s="338">
        <v>4.49876209161489</v>
      </c>
      <c r="E21" s="338">
        <v>4.3940842613848687</v>
      </c>
      <c r="F21" s="338">
        <f>SUM(B21:E21)</f>
        <v>17.911176499868219</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66" t="s">
        <v>34</v>
      </c>
      <c r="B25" s="466"/>
      <c r="C25" s="466"/>
      <c r="D25" s="466"/>
      <c r="E25" s="466"/>
      <c r="F25" s="341">
        <f>SUM(F21:F24)</f>
        <v>17.911176499868219</v>
      </c>
    </row>
    <row r="26" spans="1:6" x14ac:dyDescent="0.25">
      <c r="A26" s="466" t="s">
        <v>513</v>
      </c>
      <c r="B26" s="466"/>
      <c r="C26" s="466"/>
      <c r="D26" s="466"/>
      <c r="E26" s="466"/>
      <c r="F26" s="45">
        <v>48.92</v>
      </c>
    </row>
    <row r="27" spans="1:6" x14ac:dyDescent="0.25">
      <c r="A27" s="466" t="s">
        <v>32</v>
      </c>
      <c r="B27" s="466"/>
      <c r="C27" s="466"/>
      <c r="D27" s="466"/>
      <c r="E27" s="466"/>
      <c r="F27" s="46">
        <f>F25/F26</f>
        <v>0.36613198078226122</v>
      </c>
    </row>
    <row r="28" spans="1:6" x14ac:dyDescent="0.25">
      <c r="A28" s="466" t="s">
        <v>59</v>
      </c>
      <c r="B28" s="466"/>
      <c r="C28" s="466"/>
      <c r="D28" s="466"/>
      <c r="E28" s="466"/>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59" t="s">
        <v>238</v>
      </c>
      <c r="C2" s="459"/>
      <c r="D2" s="459"/>
      <c r="E2" s="459"/>
      <c r="F2" s="459"/>
      <c r="G2" s="459"/>
      <c r="H2" s="459"/>
      <c r="I2" s="459"/>
      <c r="J2" s="459"/>
      <c r="K2" s="459"/>
      <c r="L2" s="459"/>
      <c r="M2" s="459"/>
    </row>
    <row r="3" spans="2:21" ht="4.5" customHeight="1" x14ac:dyDescent="0.25">
      <c r="B3" s="99"/>
      <c r="C3" s="99"/>
      <c r="D3" s="118"/>
      <c r="E3" s="99"/>
      <c r="F3" s="2"/>
      <c r="G3" s="2"/>
      <c r="H3" s="118"/>
      <c r="I3" s="118"/>
      <c r="J3" s="2"/>
      <c r="K3" s="2"/>
      <c r="L3" s="2"/>
      <c r="M3" s="2"/>
    </row>
    <row r="4" spans="2:21" s="1" customFormat="1" ht="14.25" customHeight="1" x14ac:dyDescent="0.25">
      <c r="B4" s="460" t="s">
        <v>42</v>
      </c>
      <c r="C4" s="461"/>
      <c r="D4" s="461"/>
      <c r="E4" s="462"/>
      <c r="F4" s="449" t="s">
        <v>37</v>
      </c>
      <c r="G4" s="451"/>
      <c r="H4" s="204"/>
      <c r="I4" s="205"/>
      <c r="J4" s="451" t="s">
        <v>38</v>
      </c>
      <c r="K4" s="450"/>
      <c r="L4" s="449" t="s">
        <v>39</v>
      </c>
      <c r="M4" s="450"/>
    </row>
    <row r="5" spans="2:21" s="1" customFormat="1" ht="44.25" customHeight="1" x14ac:dyDescent="0.25">
      <c r="B5" s="463"/>
      <c r="C5" s="464"/>
      <c r="D5" s="464"/>
      <c r="E5" s="465"/>
      <c r="F5" s="20" t="s">
        <v>40</v>
      </c>
      <c r="G5" s="196" t="s">
        <v>41</v>
      </c>
      <c r="H5" s="206"/>
      <c r="I5" s="207"/>
      <c r="J5" s="200" t="s">
        <v>40</v>
      </c>
      <c r="K5" s="20" t="s">
        <v>41</v>
      </c>
      <c r="L5" s="20" t="s">
        <v>35</v>
      </c>
      <c r="M5" s="20" t="s">
        <v>36</v>
      </c>
    </row>
    <row r="6" spans="2:21" x14ac:dyDescent="0.25">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8" t="s">
        <v>0</v>
      </c>
      <c r="C13" s="448" t="s">
        <v>1</v>
      </c>
      <c r="D13" s="452" t="s">
        <v>266</v>
      </c>
      <c r="E13" s="453"/>
      <c r="F13" s="449" t="s">
        <v>37</v>
      </c>
      <c r="G13" s="450"/>
      <c r="H13" s="454" t="s">
        <v>267</v>
      </c>
      <c r="I13" s="455"/>
      <c r="J13" s="449" t="s">
        <v>38</v>
      </c>
      <c r="K13" s="450"/>
      <c r="L13" s="449" t="s">
        <v>39</v>
      </c>
      <c r="M13" s="450"/>
    </row>
    <row r="14" spans="2:21" s="16" customFormat="1" ht="45" customHeight="1" x14ac:dyDescent="0.25">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8"/>
      <c r="H59" s="478"/>
      <c r="I59" s="478"/>
      <c r="J59" s="478"/>
      <c r="K59" s="478"/>
      <c r="L59" s="478"/>
      <c r="M59" s="478"/>
    </row>
    <row r="60" spans="2:13" x14ac:dyDescent="0.25">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User</cp:lastModifiedBy>
  <cp:lastPrinted>2012-08-28T17:35:29Z</cp:lastPrinted>
  <dcterms:created xsi:type="dcterms:W3CDTF">2012-03-05T18:56:04Z</dcterms:created>
  <dcterms:modified xsi:type="dcterms:W3CDTF">2013-07-16T19:04:26Z</dcterms:modified>
</cp:coreProperties>
</file>