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875" windowHeight="7080" activeTab="0"/>
  </bookViews>
  <sheets>
    <sheet name="Updated for Board Staff  IR 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<sst xmlns="http://schemas.openxmlformats.org/spreadsheetml/2006/main" count="25" uniqueCount="22">
  <si>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Appendix 2-OA</t>
  </si>
  <si>
    <t>Capital Structure and Cost of Capital - 2013</t>
  </si>
  <si>
    <t>Line No.</t>
  </si>
  <si>
    <t>Particulars</t>
  </si>
  <si>
    <t>Capitalization Ratio</t>
  </si>
  <si>
    <t>Cost Rate</t>
  </si>
  <si>
    <t>Return</t>
  </si>
  <si>
    <t>Application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</si>
  <si>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</si>
  <si>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</si>
  <si>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</si>
  <si>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</si>
  <si>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</si>
  <si>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</si>
  <si>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</si>
  <si>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</si>
  <si>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</si>
  <si>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</si>
  <si>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</si>
  <si>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</si>
  <si>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Notes</t>
  </si>
  <si>
    <t>4.0% unless an applicant has proposed or been approved for a different amount.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</si>
</sst>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\)"/>
    <numFmt numFmtId="165" formatCode="&quot;$&quot;#,##0_);[Red]\(&quot;$&quot;#,##0\);&quot;$&quot;\ \-"/>
    <numFmt numFmtId="166" formatCode="0.0%"/>
    <numFmt numFmtId="167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Protection="1">
      <alignment/>
      <protection/>
    </xf>
    <xf numFmtId="0" fontId="2" fillId="0" borderId="0" xfId="55" applyBorder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2" fillId="0" borderId="0" xfId="55" applyBorder="1" applyAlignment="1" applyProtection="1">
      <alignment horizontal="center"/>
      <protection/>
    </xf>
    <xf numFmtId="0" fontId="4" fillId="0" borderId="0" xfId="55" applyFont="1" applyBorder="1" applyProtection="1">
      <alignment/>
      <protection/>
    </xf>
    <xf numFmtId="49" fontId="2" fillId="0" borderId="0" xfId="55" applyNumberFormat="1" applyBorder="1" applyProtection="1">
      <alignment/>
      <protection/>
    </xf>
    <xf numFmtId="0" fontId="2" fillId="0" borderId="0" xfId="55" applyBorder="1" applyAlignment="1" applyProtection="1" quotePrefix="1">
      <alignment horizontal="center"/>
      <protection/>
    </xf>
    <xf numFmtId="0" fontId="2" fillId="0" borderId="0" xfId="55" applyBorder="1" applyAlignment="1" applyProtection="1" quotePrefix="1">
      <alignment horizontal="right"/>
      <protection/>
    </xf>
    <xf numFmtId="0" fontId="4" fillId="0" borderId="10" xfId="55" applyFont="1" applyBorder="1" applyProtection="1">
      <alignment/>
      <protection/>
    </xf>
    <xf numFmtId="0" fontId="2" fillId="0" borderId="0" xfId="55" applyBorder="1" applyProtection="1" quotePrefix="1">
      <alignment/>
      <protection/>
    </xf>
    <xf numFmtId="10" fontId="2" fillId="4" borderId="0" xfId="58" applyNumberFormat="1" applyFont="1" applyFill="1" applyBorder="1" applyAlignment="1" applyProtection="1">
      <alignment/>
      <protection/>
    </xf>
    <xf numFmtId="10" fontId="2" fillId="0" borderId="0" xfId="58" applyNumberFormat="1" applyFont="1" applyFill="1" applyBorder="1" applyAlignment="1" applyProtection="1">
      <alignment/>
      <protection/>
    </xf>
    <xf numFmtId="164" fontId="2" fillId="4" borderId="0" xfId="55" applyNumberFormat="1" applyFill="1" applyBorder="1" applyProtection="1">
      <alignment/>
      <protection locked="0"/>
    </xf>
    <xf numFmtId="164" fontId="2" fillId="0" borderId="0" xfId="55" applyNumberFormat="1" applyFill="1" applyBorder="1" applyProtection="1">
      <alignment/>
      <protection locked="0"/>
    </xf>
    <xf numFmtId="165" fontId="2" fillId="0" borderId="0" xfId="44" applyNumberFormat="1" applyFont="1" applyBorder="1" applyAlignment="1" applyProtection="1">
      <alignment/>
      <protection/>
    </xf>
    <xf numFmtId="10" fontId="2" fillId="4" borderId="10" xfId="58" applyNumberFormat="1" applyFont="1" applyFill="1" applyBorder="1" applyAlignment="1" applyProtection="1">
      <alignment/>
      <protection/>
    </xf>
    <xf numFmtId="164" fontId="2" fillId="0" borderId="0" xfId="55" applyNumberFormat="1" applyFill="1" applyBorder="1" applyProtection="1" quotePrefix="1">
      <alignment/>
      <protection locked="0"/>
    </xf>
    <xf numFmtId="165" fontId="2" fillId="0" borderId="10" xfId="44" applyNumberFormat="1" applyFont="1" applyBorder="1" applyAlignment="1" applyProtection="1">
      <alignment/>
      <protection/>
    </xf>
    <xf numFmtId="166" fontId="2" fillId="0" borderId="11" xfId="58" applyNumberFormat="1" applyFont="1" applyBorder="1" applyAlignment="1" applyProtection="1">
      <alignment/>
      <protection/>
    </xf>
    <xf numFmtId="166" fontId="2" fillId="0" borderId="11" xfId="58" applyNumberFormat="1" applyFont="1" applyFill="1" applyBorder="1" applyAlignment="1" applyProtection="1">
      <alignment/>
      <protection/>
    </xf>
    <xf numFmtId="165" fontId="2" fillId="0" borderId="11" xfId="44" applyNumberFormat="1" applyFont="1" applyBorder="1" applyAlignment="1" applyProtection="1">
      <alignment/>
      <protection/>
    </xf>
    <xf numFmtId="10" fontId="2" fillId="0" borderId="11" xfId="58" applyNumberFormat="1" applyFont="1" applyBorder="1" applyAlignment="1" applyProtection="1">
      <alignment/>
      <protection/>
    </xf>
    <xf numFmtId="0" fontId="2" fillId="33" borderId="0" xfId="55" applyFill="1" applyBorder="1" applyProtection="1">
      <alignment/>
      <protection/>
    </xf>
    <xf numFmtId="0" fontId="2" fillId="0" borderId="0" xfId="55" applyFill="1" applyBorder="1" applyProtection="1">
      <alignment/>
      <protection/>
    </xf>
    <xf numFmtId="166" fontId="2" fillId="0" borderId="0" xfId="58" applyNumberFormat="1" applyFont="1" applyBorder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/>
      <protection/>
    </xf>
    <xf numFmtId="165" fontId="2" fillId="0" borderId="0" xfId="55" applyNumberFormat="1" applyBorder="1" applyProtection="1">
      <alignment/>
      <protection/>
    </xf>
    <xf numFmtId="10" fontId="2" fillId="0" borderId="0" xfId="58" applyNumberFormat="1" applyFont="1" applyBorder="1" applyAlignment="1" applyProtection="1">
      <alignment/>
      <protection/>
    </xf>
    <xf numFmtId="0" fontId="4" fillId="0" borderId="0" xfId="55" applyFont="1" applyBorder="1" applyAlignment="1" applyProtection="1">
      <alignment/>
      <protection/>
    </xf>
    <xf numFmtId="0" fontId="2" fillId="0" borderId="0" xfId="55" applyBorder="1" applyAlignment="1" applyProtection="1">
      <alignment/>
      <protection/>
    </xf>
    <xf numFmtId="0" fontId="2" fillId="0" borderId="0" xfId="55" applyBorder="1" applyAlignment="1" applyProtection="1" quotePrefix="1">
      <alignment/>
      <protection/>
    </xf>
    <xf numFmtId="10" fontId="2" fillId="4" borderId="0" xfId="58" applyNumberFormat="1" applyFont="1" applyFill="1" applyBorder="1" applyAlignment="1" applyProtection="1">
      <alignment/>
      <protection/>
    </xf>
    <xf numFmtId="10" fontId="2" fillId="0" borderId="0" xfId="58" applyNumberFormat="1" applyFont="1" applyFill="1" applyBorder="1" applyAlignment="1" applyProtection="1">
      <alignment/>
      <protection/>
    </xf>
    <xf numFmtId="165" fontId="2" fillId="0" borderId="0" xfId="44" applyNumberFormat="1" applyFont="1" applyBorder="1" applyAlignment="1" applyProtection="1">
      <alignment/>
      <protection/>
    </xf>
    <xf numFmtId="10" fontId="2" fillId="4" borderId="10" xfId="58" applyNumberFormat="1" applyFont="1" applyFill="1" applyBorder="1" applyAlignment="1" applyProtection="1">
      <alignment/>
      <protection/>
    </xf>
    <xf numFmtId="165" fontId="2" fillId="0" borderId="10" xfId="44" applyNumberFormat="1" applyFont="1" applyBorder="1" applyAlignment="1" applyProtection="1">
      <alignment/>
      <protection/>
    </xf>
    <xf numFmtId="166" fontId="2" fillId="0" borderId="12" xfId="55" applyNumberFormat="1" applyBorder="1" applyProtection="1">
      <alignment/>
      <protection/>
    </xf>
    <xf numFmtId="9" fontId="2" fillId="0" borderId="12" xfId="55" applyNumberFormat="1" applyBorder="1" applyProtection="1">
      <alignment/>
      <protection/>
    </xf>
    <xf numFmtId="10" fontId="2" fillId="0" borderId="12" xfId="58" applyNumberFormat="1" applyFont="1" applyBorder="1" applyAlignment="1" applyProtection="1">
      <alignment/>
      <protection/>
    </xf>
    <xf numFmtId="165" fontId="2" fillId="0" borderId="12" xfId="44" applyNumberFormat="1" applyFont="1" applyBorder="1" applyAlignment="1" applyProtection="1">
      <alignment/>
      <protection/>
    </xf>
    <xf numFmtId="0" fontId="4" fillId="0" borderId="0" xfId="55" applyFont="1" applyAlignment="1" applyProtection="1" quotePrefix="1">
      <alignment horizontal="center" vertical="center"/>
      <protection/>
    </xf>
    <xf numFmtId="0" fontId="39" fillId="0" borderId="0" xfId="55" applyFont="1" applyProtection="1">
      <alignment/>
      <protection/>
    </xf>
    <xf numFmtId="165" fontId="2" fillId="4" borderId="12" xfId="44" applyNumberFormat="1" applyFont="1" applyFill="1" applyBorder="1" applyAlignment="1" applyProtection="1">
      <alignment/>
      <protection/>
    </xf>
    <xf numFmtId="0" fontId="5" fillId="0" borderId="0" xfId="55" applyFont="1" applyBorder="1" applyAlignment="1" applyProtection="1">
      <alignment horizontal="left"/>
      <protection/>
    </xf>
    <xf numFmtId="0" fontId="2" fillId="0" borderId="0" xfId="55" applyAlignment="1" applyProtection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0" fontId="39" fillId="0" borderId="0" xfId="55" applyFont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right" wrapText="1"/>
      <protection/>
    </xf>
    <xf numFmtId="0" fontId="2" fillId="0" borderId="10" xfId="55" applyBorder="1" applyAlignment="1">
      <alignment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49" fontId="4" fillId="0" borderId="13" xfId="55" applyNumberFormat="1" applyFont="1" applyFill="1" applyBorder="1" applyAlignment="1" applyProtection="1">
      <alignment horizontal="center"/>
      <protection/>
    </xf>
    <xf numFmtId="49" fontId="4" fillId="0" borderId="14" xfId="55" applyNumberFormat="1" applyFont="1" applyFill="1" applyBorder="1" applyAlignment="1" applyProtection="1">
      <alignment horizontal="center"/>
      <protection/>
    </xf>
    <xf numFmtId="49" fontId="4" fillId="0" borderId="15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1"/>
  <sheetViews>
    <sheetView tabSelected="1" zoomScalePageLayoutView="0" workbookViewId="0" topLeftCell="A12">
      <selection activeCell="K19" sqref="K19"/>
    </sheetView>
  </sheetViews>
  <sheetFormatPr defaultColWidth="9.140625" defaultRowHeight="15"/>
  <cols>
    <col min="9" max="9" width="11.7109375" style="0" customWidth="1"/>
  </cols>
  <sheetData>
    <row r="6" spans="1:15" ht="18">
      <c r="A6" s="1"/>
      <c r="B6" s="1"/>
      <c r="C6" s="50" t="s">
        <v>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">
      <c r="A7" s="2"/>
      <c r="B7" s="2"/>
      <c r="C7" s="51" t="s">
        <v>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15">
      <c r="A8" s="2"/>
      <c r="B8" s="2"/>
      <c r="C8" s="2"/>
      <c r="D8" s="2"/>
      <c r="E8" s="2"/>
      <c r="G8" s="2"/>
      <c r="H8" s="46"/>
      <c r="J8" s="2"/>
      <c r="K8" s="2"/>
      <c r="L8" s="2"/>
      <c r="M8" s="2"/>
      <c r="N8" s="2"/>
      <c r="O8" s="2"/>
    </row>
    <row r="9" spans="1:15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5">
      <c r="A10" s="2"/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2"/>
      <c r="O10" s="2"/>
    </row>
    <row r="11" spans="1:15" ht="15">
      <c r="A11" s="53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54"/>
      <c r="B12" s="3"/>
      <c r="C12" s="4" t="s">
        <v>3</v>
      </c>
      <c r="D12" s="3"/>
      <c r="E12" s="55" t="s">
        <v>4</v>
      </c>
      <c r="F12" s="55"/>
      <c r="G12" s="55"/>
      <c r="H12" s="55"/>
      <c r="I12" s="55"/>
      <c r="J12" s="5"/>
      <c r="K12" s="4" t="s">
        <v>5</v>
      </c>
      <c r="L12" s="6"/>
      <c r="M12" s="3"/>
      <c r="N12" s="3"/>
      <c r="O12" s="4" t="s">
        <v>6</v>
      </c>
    </row>
    <row r="13" spans="1:15" ht="15">
      <c r="A13" s="7"/>
      <c r="B13" s="3"/>
      <c r="C13" s="3"/>
      <c r="D13" s="3"/>
      <c r="E13" s="3"/>
      <c r="F13" s="3"/>
      <c r="G13" s="3"/>
      <c r="H13" s="3"/>
      <c r="I13" s="8"/>
      <c r="J13" s="8"/>
      <c r="K13" s="3"/>
      <c r="L13" s="3"/>
      <c r="M13" s="3"/>
      <c r="N13" s="3"/>
      <c r="O13" s="3"/>
    </row>
    <row r="14" spans="1:15" ht="15">
      <c r="A14" s="9"/>
      <c r="B14" s="3"/>
      <c r="C14" s="3"/>
      <c r="D14" s="3"/>
      <c r="E14" s="3"/>
      <c r="F14" s="3"/>
      <c r="G14" s="3"/>
      <c r="H14" s="3"/>
      <c r="I14" s="8"/>
      <c r="J14" s="8"/>
      <c r="K14" s="3"/>
      <c r="L14" s="3"/>
      <c r="M14" s="3"/>
      <c r="N14" s="3"/>
      <c r="O14" s="3"/>
    </row>
    <row r="15" spans="1:15" ht="15">
      <c r="A15" s="9"/>
      <c r="B15" s="10"/>
      <c r="C15" s="56" t="s">
        <v>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</row>
    <row r="16" spans="1:15" ht="15">
      <c r="A16" s="9"/>
      <c r="B16" s="3"/>
      <c r="C16" s="3"/>
      <c r="D16" s="3"/>
      <c r="E16" s="11" t="s">
        <v>8</v>
      </c>
      <c r="F16" s="12"/>
      <c r="G16" s="12"/>
      <c r="H16" s="12"/>
      <c r="I16" s="11" t="s">
        <v>9</v>
      </c>
      <c r="J16" s="3"/>
      <c r="K16" s="11" t="s">
        <v>8</v>
      </c>
      <c r="L16" s="12"/>
      <c r="M16" s="3"/>
      <c r="N16" s="3"/>
      <c r="O16" s="8" t="s">
        <v>9</v>
      </c>
    </row>
    <row r="17" spans="1:15" ht="15">
      <c r="A17" s="9"/>
      <c r="B17" s="3"/>
      <c r="C17" s="13" t="s">
        <v>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">
      <c r="A18" s="9">
        <v>1</v>
      </c>
      <c r="B18" s="3"/>
      <c r="C18" s="14" t="s">
        <v>11</v>
      </c>
      <c r="D18" s="3"/>
      <c r="E18" s="15">
        <v>0.56</v>
      </c>
      <c r="F18" s="16"/>
      <c r="G18" s="17"/>
      <c r="H18" s="18"/>
      <c r="I18" s="19">
        <f>$I$27*E18</f>
        <v>4921151.760000001</v>
      </c>
      <c r="J18" s="3"/>
      <c r="K18" s="15">
        <v>0.0412</v>
      </c>
      <c r="L18" s="16"/>
      <c r="M18" s="17"/>
      <c r="N18" s="18"/>
      <c r="O18" s="19">
        <f>K18*I18</f>
        <v>202751.45251200002</v>
      </c>
    </row>
    <row r="19" spans="1:15" ht="15">
      <c r="A19" s="9">
        <v>2</v>
      </c>
      <c r="B19" s="3"/>
      <c r="C19" s="14" t="s">
        <v>12</v>
      </c>
      <c r="D19" s="3"/>
      <c r="E19" s="20">
        <v>0.04</v>
      </c>
      <c r="F19" s="16"/>
      <c r="G19" s="21" t="s">
        <v>13</v>
      </c>
      <c r="H19" s="21"/>
      <c r="I19" s="22">
        <f>$I$27*E19</f>
        <v>351510.84</v>
      </c>
      <c r="J19" s="3"/>
      <c r="K19" s="20">
        <v>0.0207</v>
      </c>
      <c r="L19" s="16"/>
      <c r="M19" s="17"/>
      <c r="N19" s="18"/>
      <c r="O19" s="22">
        <f>K19*I19</f>
        <v>7276.274388000001</v>
      </c>
    </row>
    <row r="20" spans="1:15" ht="15.75" thickBot="1">
      <c r="A20" s="9">
        <v>3</v>
      </c>
      <c r="B20" s="3"/>
      <c r="C20" s="9" t="s">
        <v>14</v>
      </c>
      <c r="D20" s="3"/>
      <c r="E20" s="23">
        <f>SUM(E18:E19)</f>
        <v>0.6000000000000001</v>
      </c>
      <c r="F20" s="24"/>
      <c r="G20" s="23"/>
      <c r="H20" s="24"/>
      <c r="I20" s="25">
        <f>SUM(I18:I19)</f>
        <v>5272662.600000001</v>
      </c>
      <c r="J20" s="3"/>
      <c r="K20" s="26">
        <f>IF(E20=0,0,SUMPRODUCT(E18:E19,K18:K19)/E20)</f>
        <v>0.03983333333333333</v>
      </c>
      <c r="L20" s="16"/>
      <c r="M20" s="27"/>
      <c r="N20" s="28"/>
      <c r="O20" s="25">
        <f>SUM(O18:O19)</f>
        <v>210027.7269</v>
      </c>
    </row>
    <row r="21" spans="1:15" ht="15.75" thickTop="1">
      <c r="A21" s="9"/>
      <c r="B21" s="3"/>
      <c r="C21" s="3"/>
      <c r="D21" s="3"/>
      <c r="E21" s="29"/>
      <c r="F21" s="30"/>
      <c r="G21" s="29"/>
      <c r="H21" s="30"/>
      <c r="I21" s="31"/>
      <c r="J21" s="3"/>
      <c r="K21" s="32"/>
      <c r="L21" s="16"/>
      <c r="M21" s="28"/>
      <c r="N21" s="28"/>
      <c r="O21" s="31"/>
    </row>
    <row r="22" spans="1:15" ht="15">
      <c r="A22" s="9"/>
      <c r="B22" s="3"/>
      <c r="C22" s="13" t="s">
        <v>15</v>
      </c>
      <c r="D22" s="3"/>
      <c r="E22" s="29"/>
      <c r="F22" s="30"/>
      <c r="G22" s="29"/>
      <c r="H22" s="30"/>
      <c r="I22" s="31"/>
      <c r="J22" s="3"/>
      <c r="K22" s="32"/>
      <c r="L22" s="16"/>
      <c r="M22" s="28"/>
      <c r="N22" s="28"/>
      <c r="O22" s="31"/>
    </row>
    <row r="23" spans="1:15" ht="15">
      <c r="A23" s="33">
        <v>4</v>
      </c>
      <c r="B23" s="34"/>
      <c r="C23" s="35" t="s">
        <v>16</v>
      </c>
      <c r="D23" s="34"/>
      <c r="E23" s="36">
        <v>0.4</v>
      </c>
      <c r="F23" s="37"/>
      <c r="G23" s="17"/>
      <c r="H23" s="18"/>
      <c r="I23" s="38">
        <f>$I$27*E23</f>
        <v>3515108.4000000004</v>
      </c>
      <c r="J23" s="34"/>
      <c r="K23" s="36">
        <v>0.0898</v>
      </c>
      <c r="L23" s="37"/>
      <c r="M23" s="17"/>
      <c r="N23" s="18"/>
      <c r="O23" s="38">
        <f>K23*I23</f>
        <v>315656.73432000005</v>
      </c>
    </row>
    <row r="24" spans="1:15" ht="15">
      <c r="A24" s="33">
        <v>5</v>
      </c>
      <c r="B24" s="34"/>
      <c r="C24" s="35" t="s">
        <v>17</v>
      </c>
      <c r="D24" s="34"/>
      <c r="E24" s="39"/>
      <c r="F24" s="37"/>
      <c r="G24" s="17"/>
      <c r="H24" s="18"/>
      <c r="I24" s="40">
        <f>$I$27*E24</f>
        <v>0</v>
      </c>
      <c r="J24" s="34"/>
      <c r="K24" s="39"/>
      <c r="L24" s="37"/>
      <c r="M24" s="17"/>
      <c r="N24" s="18"/>
      <c r="O24" s="40">
        <f>K24*I24</f>
        <v>0</v>
      </c>
    </row>
    <row r="25" spans="1:15" ht="15.75" thickBot="1">
      <c r="A25" s="9">
        <v>6</v>
      </c>
      <c r="B25" s="3"/>
      <c r="C25" s="9" t="s">
        <v>18</v>
      </c>
      <c r="D25" s="3"/>
      <c r="E25" s="23">
        <f>SUM(E23:E24)</f>
        <v>0.4</v>
      </c>
      <c r="F25" s="23"/>
      <c r="G25" s="23"/>
      <c r="H25" s="24"/>
      <c r="I25" s="25">
        <f>SUM(I23:I24)</f>
        <v>3515108.4000000004</v>
      </c>
      <c r="J25" s="3"/>
      <c r="K25" s="26">
        <f>IF(E25=0,0,SUMPRODUCT(E23:E24,K23:K24)/E25)</f>
        <v>0.08979999999999999</v>
      </c>
      <c r="L25" s="16"/>
      <c r="M25" s="28"/>
      <c r="N25" s="28"/>
      <c r="O25" s="25">
        <f>SUM(O23:O24)</f>
        <v>315656.73432000005</v>
      </c>
    </row>
    <row r="26" spans="1:15" ht="15.75" thickTop="1">
      <c r="A26" s="9"/>
      <c r="B26" s="3"/>
      <c r="C26" s="3"/>
      <c r="D26" s="3"/>
      <c r="E26" s="3"/>
      <c r="F26" s="3"/>
      <c r="G26" s="3"/>
      <c r="H26" s="3"/>
      <c r="I26" s="31"/>
      <c r="J26" s="3"/>
      <c r="K26" s="32"/>
      <c r="L26" s="32"/>
      <c r="M26" s="28"/>
      <c r="N26" s="28"/>
      <c r="O26" s="31"/>
    </row>
    <row r="27" spans="1:15" ht="15.75" thickBot="1">
      <c r="A27" s="9">
        <v>7</v>
      </c>
      <c r="B27" s="3"/>
      <c r="C27" s="13" t="s">
        <v>19</v>
      </c>
      <c r="D27" s="3"/>
      <c r="E27" s="41">
        <v>1</v>
      </c>
      <c r="F27" s="41"/>
      <c r="G27" s="42"/>
      <c r="H27" s="42"/>
      <c r="I27" s="47">
        <v>8787771</v>
      </c>
      <c r="J27" s="3"/>
      <c r="K27" s="43">
        <f>(K20*E20)+(K25*E25)</f>
        <v>0.05982</v>
      </c>
      <c r="L27" s="32"/>
      <c r="M27" s="3"/>
      <c r="N27" s="3"/>
      <c r="O27" s="44">
        <f>O20+O25</f>
        <v>525684.46122</v>
      </c>
    </row>
    <row r="28" spans="1:15" ht="15.75" thickTop="1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48" t="s">
        <v>20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5">
      <c r="A31" s="45" t="s">
        <v>13</v>
      </c>
      <c r="B31" s="2"/>
      <c r="C31" s="49" t="s">
        <v>21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</sheetData>
  <sheetProtection/>
  <mergeCells count="8">
    <mergeCell ref="A30:O30"/>
    <mergeCell ref="C31:O31"/>
    <mergeCell ref="C6:O6"/>
    <mergeCell ref="C7:O7"/>
    <mergeCell ref="A9:O9"/>
    <mergeCell ref="A11:A12"/>
    <mergeCell ref="E12:I12"/>
    <mergeCell ref="C15:O15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Deanna Hastie</cp:lastModifiedBy>
  <cp:lastPrinted>2013-06-13T14:18:25Z</cp:lastPrinted>
  <dcterms:created xsi:type="dcterms:W3CDTF">2013-05-16T12:22:59Z</dcterms:created>
  <dcterms:modified xsi:type="dcterms:W3CDTF">2013-07-18T18:08:21Z</dcterms:modified>
  <cp:category/>
  <cp:version/>
  <cp:contentType/>
  <cp:contentStatus/>
</cp:coreProperties>
</file>